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mbasakazi/Library/Mobile Documents/com~apple~CloudDocs/LIWANI CONS/Liwani (work)/GDE /Submitted/"/>
    </mc:Choice>
  </mc:AlternateContent>
  <xr:revisionPtr revIDLastSave="0" documentId="13_ncr:1_{DCBF393C-4A04-9D48-AAE0-E9BA439B390A}" xr6:coauthVersionLast="47" xr6:coauthVersionMax="47" xr10:uidLastSave="{00000000-0000-0000-0000-000000000000}"/>
  <bookViews>
    <workbookView xWindow="1460" yWindow="500" windowWidth="19380" windowHeight="18960" xr2:uid="{00000000-000D-0000-FFFF-FFFF00000000}"/>
  </bookViews>
  <sheets>
    <sheet name="Final Summary" sheetId="9" r:id="rId1"/>
    <sheet name="PRELIMINARIES" sheetId="1" r:id="rId2"/>
    <sheet name="DECANTING" sheetId="10" r:id="rId3"/>
    <sheet name="REFURBISHMENTS" sheetId="2" r:id="rId4"/>
    <sheet name="NEW BUILDING WORKS" sheetId="3" r:id="rId5"/>
    <sheet name="ELECTRICAL INSTALLATION" sheetId="4" r:id="rId6"/>
    <sheet name="FIRE PROTECTION" sheetId="5" r:id="rId7"/>
    <sheet name="MECHANICAL INSTALLATIONS" sheetId="6" r:id="rId8"/>
    <sheet name="EXTERNAL WORKS" sheetId="7" r:id="rId9"/>
    <sheet name="PROVISIONAL SUMS" sheetId="8" r:id="rId10"/>
  </sheets>
  <definedNames>
    <definedName name="_xlnm.Print_Area" localSheetId="0">'Final Summary'!$A$1:$E$66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75" i="3" l="1"/>
  <c r="F1083" i="3"/>
  <c r="F1081" i="3"/>
  <c r="F1079" i="3"/>
  <c r="F1077" i="3"/>
  <c r="F1075" i="3"/>
  <c r="G1084" i="3" s="1"/>
  <c r="G774" i="2"/>
  <c r="F773" i="2"/>
  <c r="F771" i="2"/>
  <c r="F769" i="2"/>
  <c r="F767" i="2"/>
  <c r="G944" i="7"/>
  <c r="F305" i="3"/>
  <c r="F792" i="7"/>
  <c r="F790" i="7"/>
  <c r="F786" i="7"/>
  <c r="F780" i="7"/>
  <c r="F774" i="7"/>
  <c r="F768" i="7"/>
  <c r="F762" i="7"/>
  <c r="F758" i="7"/>
  <c r="F752" i="7"/>
  <c r="F750" i="7"/>
  <c r="F748" i="7"/>
  <c r="F746" i="7"/>
  <c r="F740" i="7"/>
  <c r="F736" i="7"/>
  <c r="F732" i="7"/>
  <c r="F728" i="7"/>
  <c r="F724" i="7"/>
  <c r="F720" i="7"/>
  <c r="F714" i="7"/>
  <c r="F708" i="7"/>
  <c r="F702" i="7"/>
  <c r="F696" i="7"/>
  <c r="F694" i="7"/>
  <c r="F692" i="7"/>
  <c r="F688" i="7"/>
  <c r="G793" i="7" l="1"/>
  <c r="G104" i="8" l="1"/>
  <c r="G102" i="8"/>
  <c r="G100" i="8"/>
  <c r="G96" i="8"/>
  <c r="G94" i="8"/>
  <c r="G92" i="8"/>
  <c r="G86" i="8"/>
  <c r="G88" i="8"/>
  <c r="G84" i="8"/>
  <c r="E23" i="9" l="1"/>
  <c r="E20" i="9"/>
  <c r="E17" i="9"/>
  <c r="E8" i="9"/>
  <c r="E5" i="9"/>
  <c r="G38" i="8"/>
  <c r="G40" i="8"/>
  <c r="G44" i="8"/>
  <c r="G46" i="8"/>
  <c r="G48" i="8"/>
  <c r="G52" i="8"/>
  <c r="G54" i="8"/>
  <c r="G56" i="8"/>
  <c r="G60" i="8"/>
  <c r="G62" i="8"/>
  <c r="G64" i="8"/>
  <c r="G68" i="8"/>
  <c r="G70" i="8"/>
  <c r="G72" i="8"/>
  <c r="G76" i="8"/>
  <c r="G78" i="8"/>
  <c r="G80" i="8"/>
  <c r="G110" i="8"/>
  <c r="G112" i="8"/>
  <c r="G114" i="8"/>
  <c r="G120" i="8"/>
  <c r="G122" i="8"/>
  <c r="G124" i="8"/>
  <c r="G36" i="8"/>
  <c r="F18" i="7"/>
  <c r="F22" i="7"/>
  <c r="F24" i="7"/>
  <c r="F26" i="7"/>
  <c r="F28" i="7"/>
  <c r="F32" i="7"/>
  <c r="F34" i="7"/>
  <c r="F38" i="7"/>
  <c r="F40" i="7"/>
  <c r="F44" i="7"/>
  <c r="F48" i="7"/>
  <c r="F52" i="7"/>
  <c r="F58" i="7"/>
  <c r="F62" i="7"/>
  <c r="F66" i="7"/>
  <c r="F70" i="7"/>
  <c r="F74" i="7"/>
  <c r="F78" i="7"/>
  <c r="F84" i="7"/>
  <c r="F104" i="7"/>
  <c r="F108" i="7"/>
  <c r="F114" i="7"/>
  <c r="F120" i="7"/>
  <c r="F122" i="7"/>
  <c r="F124" i="7"/>
  <c r="F128" i="7"/>
  <c r="F134" i="7"/>
  <c r="F136" i="7"/>
  <c r="F142" i="7"/>
  <c r="F144" i="7"/>
  <c r="F146" i="7"/>
  <c r="F148" i="7"/>
  <c r="F166" i="7"/>
  <c r="F168" i="7"/>
  <c r="F170" i="7"/>
  <c r="F172" i="7"/>
  <c r="F174" i="7"/>
  <c r="F176" i="7"/>
  <c r="F178" i="7"/>
  <c r="F180" i="7"/>
  <c r="F182" i="7"/>
  <c r="F184" i="7"/>
  <c r="F186" i="7"/>
  <c r="F188" i="7"/>
  <c r="F190" i="7"/>
  <c r="F192" i="7"/>
  <c r="F194" i="7"/>
  <c r="F196" i="7"/>
  <c r="F200" i="7"/>
  <c r="F204" i="7"/>
  <c r="F206" i="7"/>
  <c r="F210" i="7"/>
  <c r="F212" i="7"/>
  <c r="F216" i="7"/>
  <c r="F218" i="7"/>
  <c r="F220" i="7"/>
  <c r="F226" i="7"/>
  <c r="F228" i="7"/>
  <c r="F230" i="7"/>
  <c r="F232" i="7"/>
  <c r="F238" i="7"/>
  <c r="F244" i="7"/>
  <c r="F250" i="7"/>
  <c r="F270" i="7"/>
  <c r="F272" i="7"/>
  <c r="F276" i="7"/>
  <c r="F280" i="7"/>
  <c r="F282" i="7"/>
  <c r="F284" i="7"/>
  <c r="F288" i="7"/>
  <c r="F290" i="7"/>
  <c r="F292" i="7"/>
  <c r="F294" i="7"/>
  <c r="F298" i="7"/>
  <c r="F300" i="7"/>
  <c r="F304" i="7"/>
  <c r="F306" i="7"/>
  <c r="F310" i="7"/>
  <c r="F312" i="7"/>
  <c r="F316" i="7"/>
  <c r="F334" i="7"/>
  <c r="F336" i="7"/>
  <c r="F340" i="7"/>
  <c r="F344" i="7"/>
  <c r="F346" i="7"/>
  <c r="F348" i="7"/>
  <c r="F352" i="7"/>
  <c r="F356" i="7"/>
  <c r="F360" i="7"/>
  <c r="F362" i="7"/>
  <c r="F366" i="7"/>
  <c r="F368" i="7"/>
  <c r="F370" i="7"/>
  <c r="F378" i="7"/>
  <c r="F380" i="7"/>
  <c r="F384" i="7"/>
  <c r="F386" i="7"/>
  <c r="F390" i="7"/>
  <c r="F394" i="7"/>
  <c r="F398" i="7"/>
  <c r="F404" i="7"/>
  <c r="F408" i="7"/>
  <c r="F414" i="7"/>
  <c r="F420" i="7"/>
  <c r="F422" i="7"/>
  <c r="F428" i="7"/>
  <c r="F434" i="7"/>
  <c r="F436" i="7"/>
  <c r="F440" i="7"/>
  <c r="F446" i="7"/>
  <c r="F452" i="7"/>
  <c r="F458" i="7"/>
  <c r="F464" i="7"/>
  <c r="F470" i="7"/>
  <c r="F476" i="7"/>
  <c r="F480" i="7"/>
  <c r="F482" i="7"/>
  <c r="F486" i="7"/>
  <c r="F506" i="7"/>
  <c r="F508" i="7"/>
  <c r="F510" i="7"/>
  <c r="F512" i="7"/>
  <c r="F516" i="7"/>
  <c r="F520" i="7"/>
  <c r="F524" i="7"/>
  <c r="F528" i="7"/>
  <c r="F530" i="7"/>
  <c r="F534" i="7"/>
  <c r="F536" i="7"/>
  <c r="F540" i="7"/>
  <c r="F560" i="7"/>
  <c r="F566" i="7"/>
  <c r="F568" i="7"/>
  <c r="F574" i="7"/>
  <c r="F580" i="7"/>
  <c r="F586" i="7"/>
  <c r="F588" i="7"/>
  <c r="F594" i="7"/>
  <c r="F596" i="7"/>
  <c r="F602" i="7"/>
  <c r="F606" i="7"/>
  <c r="F608" i="7"/>
  <c r="F610" i="7"/>
  <c r="F612" i="7"/>
  <c r="F618" i="7"/>
  <c r="F624" i="7"/>
  <c r="F626" i="7"/>
  <c r="F632" i="7"/>
  <c r="F634" i="7"/>
  <c r="F640" i="7"/>
  <c r="F642" i="7"/>
  <c r="F646" i="7"/>
  <c r="F648" i="7"/>
  <c r="F650" i="7"/>
  <c r="F652" i="7"/>
  <c r="F656" i="7"/>
  <c r="F660" i="7"/>
  <c r="F664" i="7"/>
  <c r="F666" i="7"/>
  <c r="F804" i="7"/>
  <c r="F808" i="7"/>
  <c r="F828" i="7"/>
  <c r="F830" i="7"/>
  <c r="F834" i="7"/>
  <c r="F836" i="7"/>
  <c r="F840" i="7"/>
  <c r="F842" i="7"/>
  <c r="F844" i="7"/>
  <c r="F848" i="7"/>
  <c r="F852" i="7"/>
  <c r="F854" i="7"/>
  <c r="F856" i="7"/>
  <c r="F860" i="7"/>
  <c r="F862" i="7"/>
  <c r="F864" i="7"/>
  <c r="F870" i="7"/>
  <c r="F874" i="7"/>
  <c r="F878" i="7"/>
  <c r="F882" i="7"/>
  <c r="F888" i="7"/>
  <c r="F894" i="7"/>
  <c r="F896" i="7"/>
  <c r="F898" i="7"/>
  <c r="F900" i="7"/>
  <c r="F906" i="7"/>
  <c r="F908" i="7"/>
  <c r="F912" i="7"/>
  <c r="F914" i="7"/>
  <c r="F918" i="7"/>
  <c r="F922" i="7"/>
  <c r="F926" i="7"/>
  <c r="F16" i="7"/>
  <c r="G538" i="6"/>
  <c r="G528" i="6"/>
  <c r="G530" i="6"/>
  <c r="G532" i="6"/>
  <c r="G534" i="6"/>
  <c r="G536" i="6"/>
  <c r="G525" i="6"/>
  <c r="G499" i="6"/>
  <c r="G413" i="6"/>
  <c r="F368" i="6"/>
  <c r="G197" i="6"/>
  <c r="G183" i="6"/>
  <c r="G408" i="5"/>
  <c r="F20" i="6"/>
  <c r="F22" i="6"/>
  <c r="F28" i="6"/>
  <c r="F30" i="6"/>
  <c r="F32" i="6"/>
  <c r="F36" i="6"/>
  <c r="F38" i="6"/>
  <c r="F40" i="6"/>
  <c r="F42" i="6"/>
  <c r="F44" i="6"/>
  <c r="F48" i="6"/>
  <c r="F52" i="6"/>
  <c r="F54" i="6"/>
  <c r="F56" i="6"/>
  <c r="F58" i="6"/>
  <c r="F64" i="6"/>
  <c r="F66" i="6"/>
  <c r="F68" i="6"/>
  <c r="F70" i="6"/>
  <c r="F72" i="6"/>
  <c r="F74" i="6"/>
  <c r="F76" i="6"/>
  <c r="F78" i="6"/>
  <c r="F84" i="6"/>
  <c r="F86" i="6"/>
  <c r="F88" i="6"/>
  <c r="F90" i="6"/>
  <c r="F92" i="6"/>
  <c r="F94" i="6"/>
  <c r="F98" i="6"/>
  <c r="F100" i="6"/>
  <c r="F102" i="6"/>
  <c r="F104" i="6"/>
  <c r="F106" i="6"/>
  <c r="F108" i="6"/>
  <c r="F110" i="6"/>
  <c r="F112" i="6"/>
  <c r="F114" i="6"/>
  <c r="F116" i="6"/>
  <c r="F118" i="6"/>
  <c r="F120" i="6"/>
  <c r="F122" i="6"/>
  <c r="F124" i="6"/>
  <c r="F126" i="6"/>
  <c r="F128" i="6"/>
  <c r="F130" i="6"/>
  <c r="F132" i="6"/>
  <c r="F134" i="6"/>
  <c r="F136" i="6"/>
  <c r="F138" i="6"/>
  <c r="F140" i="6"/>
  <c r="F142" i="6"/>
  <c r="F146" i="6"/>
  <c r="F150" i="6"/>
  <c r="F154" i="6"/>
  <c r="F156" i="6"/>
  <c r="F158" i="6"/>
  <c r="F160" i="6"/>
  <c r="F162" i="6"/>
  <c r="F164" i="6"/>
  <c r="F166" i="6"/>
  <c r="F168" i="6"/>
  <c r="F170" i="6"/>
  <c r="F172" i="6"/>
  <c r="F174" i="6"/>
  <c r="F176" i="6"/>
  <c r="F178" i="6"/>
  <c r="F180" i="6"/>
  <c r="F182" i="6"/>
  <c r="F196" i="6"/>
  <c r="F212" i="6"/>
  <c r="F214" i="6"/>
  <c r="F216" i="6"/>
  <c r="F220" i="6"/>
  <c r="F222" i="6"/>
  <c r="F224" i="6"/>
  <c r="F226" i="6"/>
  <c r="F228" i="6"/>
  <c r="F230" i="6"/>
  <c r="F232" i="6"/>
  <c r="F234" i="6"/>
  <c r="F240" i="6"/>
  <c r="F244" i="6"/>
  <c r="F246" i="6"/>
  <c r="F248" i="6"/>
  <c r="F252" i="6"/>
  <c r="F254" i="6"/>
  <c r="F256" i="6"/>
  <c r="F258" i="6"/>
  <c r="F262" i="6"/>
  <c r="F266" i="6"/>
  <c r="F270" i="6"/>
  <c r="F274" i="6"/>
  <c r="F278" i="6"/>
  <c r="F282" i="6"/>
  <c r="F284" i="6"/>
  <c r="F288" i="6"/>
  <c r="F292" i="6"/>
  <c r="F296" i="6"/>
  <c r="F300" i="6"/>
  <c r="F304" i="6"/>
  <c r="F306" i="6"/>
  <c r="F310" i="6"/>
  <c r="F312" i="6"/>
  <c r="F316" i="6"/>
  <c r="F322" i="6"/>
  <c r="F324" i="6"/>
  <c r="F328" i="6"/>
  <c r="F330" i="6"/>
  <c r="F338" i="6"/>
  <c r="F342" i="6"/>
  <c r="F344" i="6"/>
  <c r="F350" i="6"/>
  <c r="F354" i="6"/>
  <c r="F358" i="6"/>
  <c r="F360" i="6"/>
  <c r="F364" i="6"/>
  <c r="F370" i="6"/>
  <c r="F372" i="6"/>
  <c r="F378" i="6"/>
  <c r="F382" i="6"/>
  <c r="F386" i="6"/>
  <c r="F390" i="6"/>
  <c r="F394" i="6"/>
  <c r="F398" i="6"/>
  <c r="F402" i="6"/>
  <c r="F406" i="6"/>
  <c r="F410" i="6"/>
  <c r="F412" i="6"/>
  <c r="F428" i="6"/>
  <c r="F430" i="6"/>
  <c r="F432" i="6"/>
  <c r="F434" i="6"/>
  <c r="F436" i="6"/>
  <c r="F440" i="6"/>
  <c r="F442" i="6"/>
  <c r="F444" i="6"/>
  <c r="F446" i="6"/>
  <c r="F448" i="6"/>
  <c r="F450" i="6"/>
  <c r="F454" i="6"/>
  <c r="F456" i="6"/>
  <c r="F458" i="6"/>
  <c r="F460" i="6"/>
  <c r="F464" i="6"/>
  <c r="F466" i="6"/>
  <c r="F468" i="6"/>
  <c r="F470" i="6"/>
  <c r="F476" i="6"/>
  <c r="F478" i="6"/>
  <c r="F480" i="6"/>
  <c r="F482" i="6"/>
  <c r="F486" i="6"/>
  <c r="F488" i="6"/>
  <c r="F490" i="6"/>
  <c r="F492" i="6"/>
  <c r="F496" i="6"/>
  <c r="F498" i="6"/>
  <c r="F512" i="6"/>
  <c r="F514" i="6"/>
  <c r="F518" i="6"/>
  <c r="F520" i="6"/>
  <c r="F524" i="6"/>
  <c r="F18" i="6"/>
  <c r="G406" i="5"/>
  <c r="G404" i="5"/>
  <c r="G402" i="5"/>
  <c r="G400" i="5"/>
  <c r="G398" i="5"/>
  <c r="G396" i="5"/>
  <c r="G394" i="5"/>
  <c r="G392" i="5"/>
  <c r="G390" i="5"/>
  <c r="G387" i="5"/>
  <c r="G313" i="5"/>
  <c r="G253" i="5"/>
  <c r="G217" i="5"/>
  <c r="G187" i="5"/>
  <c r="G149" i="5"/>
  <c r="G117" i="5"/>
  <c r="G81" i="5"/>
  <c r="G35" i="5"/>
  <c r="F20" i="5"/>
  <c r="F24" i="5"/>
  <c r="F26" i="5"/>
  <c r="F28" i="5"/>
  <c r="F30" i="5"/>
  <c r="F32" i="5"/>
  <c r="F34" i="5"/>
  <c r="F54" i="5"/>
  <c r="F56" i="5"/>
  <c r="F60" i="5"/>
  <c r="F62" i="5"/>
  <c r="F64" i="5"/>
  <c r="F66" i="5"/>
  <c r="F68" i="5"/>
  <c r="F70" i="5"/>
  <c r="F76" i="5"/>
  <c r="F80" i="5"/>
  <c r="F100" i="5"/>
  <c r="F102" i="5"/>
  <c r="F106" i="5"/>
  <c r="F108" i="5"/>
  <c r="F110" i="5"/>
  <c r="F112" i="5"/>
  <c r="F114" i="5"/>
  <c r="F116" i="5"/>
  <c r="F136" i="5"/>
  <c r="F140" i="5"/>
  <c r="F142" i="5"/>
  <c r="F144" i="5"/>
  <c r="F146" i="5"/>
  <c r="F148" i="5"/>
  <c r="F168" i="5"/>
  <c r="F170" i="5"/>
  <c r="F174" i="5"/>
  <c r="F176" i="5"/>
  <c r="F178" i="5"/>
  <c r="F180" i="5"/>
  <c r="F182" i="5"/>
  <c r="F184" i="5"/>
  <c r="F186" i="5"/>
  <c r="F206" i="5"/>
  <c r="F208" i="5"/>
  <c r="F212" i="5"/>
  <c r="F214" i="5"/>
  <c r="F216" i="5"/>
  <c r="F236" i="5"/>
  <c r="F238" i="5"/>
  <c r="F242" i="5"/>
  <c r="F244" i="5"/>
  <c r="F246" i="5"/>
  <c r="F248" i="5"/>
  <c r="F250" i="5"/>
  <c r="F252" i="5"/>
  <c r="F270" i="5"/>
  <c r="F274" i="5"/>
  <c r="F278" i="5"/>
  <c r="F282" i="5"/>
  <c r="F286" i="5"/>
  <c r="F290" i="5"/>
  <c r="F294" i="5"/>
  <c r="F300" i="5"/>
  <c r="F304" i="5"/>
  <c r="F308" i="5"/>
  <c r="F312" i="5"/>
  <c r="F334" i="5"/>
  <c r="F336" i="5"/>
  <c r="F338" i="5"/>
  <c r="F342" i="5"/>
  <c r="F344" i="5"/>
  <c r="F346" i="5"/>
  <c r="F350" i="5"/>
  <c r="F352" i="5"/>
  <c r="F354" i="5"/>
  <c r="F358" i="5"/>
  <c r="F360" i="5"/>
  <c r="F362" i="5"/>
  <c r="F364" i="5"/>
  <c r="F368" i="5"/>
  <c r="F372" i="5"/>
  <c r="F376" i="5"/>
  <c r="F378" i="5"/>
  <c r="F380" i="5"/>
  <c r="F382" i="5"/>
  <c r="F384" i="5"/>
  <c r="F386" i="5"/>
  <c r="F18" i="5"/>
  <c r="F1035" i="3"/>
  <c r="F493" i="3"/>
  <c r="F495" i="3"/>
  <c r="F497" i="3"/>
  <c r="F499" i="3"/>
  <c r="F501" i="3"/>
  <c r="F503" i="3"/>
  <c r="F505" i="3"/>
  <c r="F511" i="3"/>
  <c r="F515" i="3"/>
  <c r="F521" i="3"/>
  <c r="F527" i="3"/>
  <c r="F533" i="3"/>
  <c r="F535" i="3"/>
  <c r="F537" i="3"/>
  <c r="F539" i="3"/>
  <c r="F541" i="3"/>
  <c r="F543" i="3"/>
  <c r="F545" i="3"/>
  <c r="F547" i="3"/>
  <c r="F553" i="3"/>
  <c r="F563" i="3"/>
  <c r="F565" i="3"/>
  <c r="F567" i="3"/>
  <c r="F569" i="3"/>
  <c r="F571" i="3"/>
  <c r="F573" i="3"/>
  <c r="F575" i="3"/>
  <c r="F577" i="3"/>
  <c r="F579" i="3"/>
  <c r="F581" i="3"/>
  <c r="F583" i="3"/>
  <c r="F593" i="3"/>
  <c r="F595" i="3"/>
  <c r="F597" i="3"/>
  <c r="F605" i="3"/>
  <c r="F607" i="3"/>
  <c r="F609" i="3"/>
  <c r="F611" i="3"/>
  <c r="F613" i="3"/>
  <c r="F615" i="3"/>
  <c r="F617" i="3"/>
  <c r="F619" i="3"/>
  <c r="F621" i="3"/>
  <c r="F623" i="3"/>
  <c r="F625" i="3"/>
  <c r="F627" i="3"/>
  <c r="F631" i="3"/>
  <c r="F633" i="3"/>
  <c r="F635" i="3"/>
  <c r="F637" i="3"/>
  <c r="F639" i="3"/>
  <c r="F641" i="3"/>
  <c r="F643" i="3"/>
  <c r="F645" i="3"/>
  <c r="F647" i="3"/>
  <c r="F651" i="3"/>
  <c r="F653" i="3"/>
  <c r="F655" i="3"/>
  <c r="F657" i="3"/>
  <c r="F659" i="3"/>
  <c r="F661" i="3"/>
  <c r="F665" i="3"/>
  <c r="F667" i="3"/>
  <c r="F671" i="3"/>
  <c r="F675" i="3"/>
  <c r="F677" i="3"/>
  <c r="F703" i="3"/>
  <c r="F705" i="3"/>
  <c r="F709" i="3"/>
  <c r="F711" i="3"/>
  <c r="F715" i="3"/>
  <c r="F721" i="3"/>
  <c r="F723" i="3"/>
  <c r="F727" i="3"/>
  <c r="F729" i="3"/>
  <c r="F735" i="3"/>
  <c r="F773" i="3"/>
  <c r="F779" i="3"/>
  <c r="F805" i="3"/>
  <c r="F807" i="3"/>
  <c r="F809" i="3"/>
  <c r="F811" i="3"/>
  <c r="F813" i="3"/>
  <c r="F815" i="3"/>
  <c r="F817" i="3"/>
  <c r="F823" i="3"/>
  <c r="F825" i="3"/>
  <c r="F831" i="3"/>
  <c r="F833" i="3"/>
  <c r="F835" i="3"/>
  <c r="F837" i="3"/>
  <c r="F839" i="3"/>
  <c r="F841" i="3"/>
  <c r="F843" i="3"/>
  <c r="F845" i="3"/>
  <c r="F847" i="3"/>
  <c r="F849" i="3"/>
  <c r="F851" i="3"/>
  <c r="F853" i="3"/>
  <c r="F855" i="3"/>
  <c r="F857" i="3"/>
  <c r="F859" i="3"/>
  <c r="F861" i="3"/>
  <c r="F867" i="3"/>
  <c r="F869" i="3"/>
  <c r="F871" i="3"/>
  <c r="F873" i="3"/>
  <c r="F875" i="3"/>
  <c r="F877" i="3"/>
  <c r="F879" i="3"/>
  <c r="F881" i="3"/>
  <c r="F883" i="3"/>
  <c r="F885" i="3"/>
  <c r="F891" i="3"/>
  <c r="F893" i="3"/>
  <c r="F899" i="3"/>
  <c r="F901" i="3"/>
  <c r="F903" i="3"/>
  <c r="F905" i="3"/>
  <c r="F913" i="3"/>
  <c r="F915" i="3"/>
  <c r="F917" i="3"/>
  <c r="F919" i="3"/>
  <c r="F921" i="3"/>
  <c r="F923" i="3"/>
  <c r="F925" i="3"/>
  <c r="F927" i="3"/>
  <c r="F929" i="3"/>
  <c r="F931" i="3"/>
  <c r="F933" i="3"/>
  <c r="F935" i="3"/>
  <c r="F937" i="3"/>
  <c r="F939" i="3"/>
  <c r="F941" i="3"/>
  <c r="F943" i="3"/>
  <c r="F945" i="3"/>
  <c r="F947" i="3"/>
  <c r="F949" i="3"/>
  <c r="F951" i="3"/>
  <c r="F953" i="3"/>
  <c r="F955" i="3"/>
  <c r="F957" i="3"/>
  <c r="F959" i="3"/>
  <c r="F961" i="3"/>
  <c r="F963" i="3"/>
  <c r="F965" i="3"/>
  <c r="F967" i="3"/>
  <c r="F969" i="3"/>
  <c r="F971" i="3"/>
  <c r="F973" i="3"/>
  <c r="F975" i="3"/>
  <c r="F977" i="3"/>
  <c r="F979" i="3"/>
  <c r="F981" i="3"/>
  <c r="F983" i="3"/>
  <c r="F985" i="3"/>
  <c r="F987" i="3"/>
  <c r="F989" i="3"/>
  <c r="F991" i="3"/>
  <c r="F993" i="3"/>
  <c r="F995" i="3"/>
  <c r="F997" i="3"/>
  <c r="F999" i="3"/>
  <c r="F1001" i="3"/>
  <c r="F1003" i="3"/>
  <c r="F1005" i="3"/>
  <c r="F1007" i="3"/>
  <c r="F1009" i="3"/>
  <c r="F1011" i="3"/>
  <c r="F1013" i="3"/>
  <c r="F1015" i="3"/>
  <c r="F1017" i="3"/>
  <c r="F1019" i="3"/>
  <c r="F1021" i="3"/>
  <c r="F1023" i="3"/>
  <c r="F1025" i="3"/>
  <c r="F1027" i="3"/>
  <c r="F1033" i="3"/>
  <c r="F1037" i="3"/>
  <c r="F1039" i="3"/>
  <c r="F1041" i="3"/>
  <c r="F1043" i="3"/>
  <c r="F1045" i="3"/>
  <c r="F1051" i="3"/>
  <c r="F1053" i="3"/>
  <c r="F1055" i="3"/>
  <c r="F1057" i="3"/>
  <c r="F1059" i="3"/>
  <c r="F1061" i="3"/>
  <c r="F1063" i="3"/>
  <c r="F1069" i="3"/>
  <c r="F1143" i="3"/>
  <c r="F1145" i="3"/>
  <c r="F1151" i="3"/>
  <c r="F1153" i="3"/>
  <c r="F1155" i="3"/>
  <c r="F1157" i="3"/>
  <c r="F1159" i="3"/>
  <c r="F1161" i="3"/>
  <c r="F1163" i="3"/>
  <c r="F1165" i="3"/>
  <c r="F1167" i="3"/>
  <c r="F1169" i="3"/>
  <c r="F1175" i="3"/>
  <c r="F1177" i="3"/>
  <c r="F1181" i="3"/>
  <c r="F1183" i="3"/>
  <c r="F1189" i="3"/>
  <c r="F1193" i="3"/>
  <c r="F1195" i="3"/>
  <c r="F1201" i="3"/>
  <c r="F1209" i="3"/>
  <c r="F1211" i="3"/>
  <c r="F1213" i="3"/>
  <c r="F1219" i="3"/>
  <c r="F1225" i="3"/>
  <c r="F1233" i="3"/>
  <c r="F1235" i="3"/>
  <c r="F1237" i="3"/>
  <c r="F1239" i="3"/>
  <c r="F1241" i="3"/>
  <c r="F1243" i="3"/>
  <c r="F1249" i="3"/>
  <c r="F1251" i="3"/>
  <c r="F1253" i="3"/>
  <c r="F1255" i="3"/>
  <c r="F1257" i="3"/>
  <c r="F1263" i="3"/>
  <c r="F1269" i="3"/>
  <c r="F1273" i="3"/>
  <c r="F1277" i="3"/>
  <c r="F1281" i="3"/>
  <c r="F1283" i="3"/>
  <c r="F1289" i="3"/>
  <c r="F1293" i="3"/>
  <c r="F1295" i="3"/>
  <c r="F1297" i="3"/>
  <c r="F1299" i="3"/>
  <c r="F1301" i="3"/>
  <c r="F1303" i="3"/>
  <c r="F1305" i="3"/>
  <c r="F1307" i="3"/>
  <c r="F1309" i="3"/>
  <c r="F1311" i="3"/>
  <c r="F1313" i="3"/>
  <c r="F1315" i="3"/>
  <c r="F1317" i="3"/>
  <c r="F1319" i="3"/>
  <c r="F1321" i="3"/>
  <c r="F1323" i="3"/>
  <c r="F1325" i="3"/>
  <c r="F1371" i="3"/>
  <c r="F1377" i="3"/>
  <c r="F1383" i="3"/>
  <c r="F1385" i="3"/>
  <c r="F1391" i="3"/>
  <c r="F1393" i="3"/>
  <c r="F1417" i="3"/>
  <c r="F1419" i="3"/>
  <c r="F1421" i="3"/>
  <c r="F1427" i="3"/>
  <c r="F1433" i="3"/>
  <c r="F1435" i="3"/>
  <c r="F1535" i="3"/>
  <c r="F1537" i="3"/>
  <c r="F1539" i="3"/>
  <c r="F1541" i="3"/>
  <c r="F1543" i="3"/>
  <c r="F1545" i="3"/>
  <c r="F1547" i="3"/>
  <c r="F1555" i="3"/>
  <c r="F1557" i="3"/>
  <c r="F1559" i="3"/>
  <c r="F1561" i="3"/>
  <c r="F1563" i="3"/>
  <c r="F1565" i="3"/>
  <c r="F1567" i="3"/>
  <c r="F1569" i="3"/>
  <c r="F1571" i="3"/>
  <c r="F1573" i="3"/>
  <c r="F1575" i="3"/>
  <c r="F1577" i="3"/>
  <c r="F1581" i="3"/>
  <c r="F1583" i="3"/>
  <c r="F1585" i="3"/>
  <c r="F1587" i="3"/>
  <c r="F1591" i="3"/>
  <c r="F1597" i="3"/>
  <c r="F1599" i="3"/>
  <c r="F1601" i="3"/>
  <c r="F1603" i="3"/>
  <c r="F1605" i="3"/>
  <c r="F1607" i="3"/>
  <c r="F1611" i="3"/>
  <c r="F1617" i="3"/>
  <c r="F1619" i="3"/>
  <c r="F1621" i="3"/>
  <c r="F1625" i="3"/>
  <c r="F1645" i="3"/>
  <c r="F1647" i="3"/>
  <c r="F1649" i="3"/>
  <c r="F1653" i="3"/>
  <c r="F1655" i="3"/>
  <c r="F1659" i="3"/>
  <c r="F1665" i="3"/>
  <c r="F1671" i="3"/>
  <c r="F1697" i="3"/>
  <c r="F1699" i="3"/>
  <c r="F1705" i="3"/>
  <c r="F1707" i="3"/>
  <c r="F1713" i="3"/>
  <c r="F1715" i="3"/>
  <c r="F1721" i="3"/>
  <c r="F1725" i="3"/>
  <c r="F1727" i="3"/>
  <c r="F1731" i="3"/>
  <c r="F1735" i="3"/>
  <c r="F1741" i="3"/>
  <c r="F1745" i="3"/>
  <c r="F1749" i="3"/>
  <c r="F1753" i="3"/>
  <c r="G670" i="4"/>
  <c r="G668" i="4"/>
  <c r="G666" i="4"/>
  <c r="G664" i="4"/>
  <c r="G662" i="4"/>
  <c r="G660" i="4"/>
  <c r="G658" i="4"/>
  <c r="G656" i="4"/>
  <c r="G654" i="4"/>
  <c r="G652" i="4"/>
  <c r="G650" i="4"/>
  <c r="G648" i="4"/>
  <c r="G646" i="4"/>
  <c r="G644" i="4"/>
  <c r="G641" i="4"/>
  <c r="G605" i="4"/>
  <c r="G585" i="4"/>
  <c r="G573" i="4"/>
  <c r="G561" i="4"/>
  <c r="G517" i="4"/>
  <c r="G493" i="4"/>
  <c r="G465" i="4"/>
  <c r="G403" i="4"/>
  <c r="G327" i="4"/>
  <c r="G291" i="4"/>
  <c r="G221" i="4"/>
  <c r="G163" i="4"/>
  <c r="F22" i="4"/>
  <c r="F24" i="4"/>
  <c r="F28" i="4"/>
  <c r="F30" i="4"/>
  <c r="F32" i="4"/>
  <c r="F36" i="4"/>
  <c r="F38" i="4"/>
  <c r="F40" i="4"/>
  <c r="F44" i="4"/>
  <c r="F46" i="4"/>
  <c r="F48" i="4"/>
  <c r="F52" i="4"/>
  <c r="F54" i="4"/>
  <c r="F56" i="4"/>
  <c r="F60" i="4"/>
  <c r="F62" i="4"/>
  <c r="F64" i="4"/>
  <c r="F68" i="4"/>
  <c r="F70" i="4"/>
  <c r="F72" i="4"/>
  <c r="F76" i="4"/>
  <c r="F78" i="4"/>
  <c r="F80" i="4"/>
  <c r="F84" i="4"/>
  <c r="F86" i="4"/>
  <c r="F88" i="4"/>
  <c r="F92" i="4"/>
  <c r="F94" i="4"/>
  <c r="F96" i="4"/>
  <c r="F100" i="4"/>
  <c r="F102" i="4"/>
  <c r="F104" i="4"/>
  <c r="F108" i="4"/>
  <c r="F110" i="4"/>
  <c r="F112" i="4"/>
  <c r="F116" i="4"/>
  <c r="F118" i="4"/>
  <c r="F120" i="4"/>
  <c r="F126" i="4"/>
  <c r="F128" i="4"/>
  <c r="F130" i="4"/>
  <c r="F136" i="4"/>
  <c r="F140" i="4"/>
  <c r="F144" i="4"/>
  <c r="F150" i="4"/>
  <c r="F154" i="4"/>
  <c r="F158" i="4"/>
  <c r="F162" i="4"/>
  <c r="F176" i="4"/>
  <c r="F180" i="4"/>
  <c r="F184" i="4"/>
  <c r="F188" i="4"/>
  <c r="F192" i="4"/>
  <c r="F196" i="4"/>
  <c r="F200" i="4"/>
  <c r="F204" i="4"/>
  <c r="F208" i="4"/>
  <c r="F212" i="4"/>
  <c r="F216" i="4"/>
  <c r="F220" i="4"/>
  <c r="F236" i="4"/>
  <c r="F240" i="4"/>
  <c r="F244" i="4"/>
  <c r="F248" i="4"/>
  <c r="F252" i="4"/>
  <c r="F256" i="4"/>
  <c r="F260" i="4"/>
  <c r="F264" i="4"/>
  <c r="F272" i="4"/>
  <c r="F276" i="4"/>
  <c r="F280" i="4"/>
  <c r="F284" i="4"/>
  <c r="F290" i="4"/>
  <c r="F306" i="4"/>
  <c r="F310" i="4"/>
  <c r="F314" i="4"/>
  <c r="F318" i="4"/>
  <c r="F322" i="4"/>
  <c r="F326" i="4"/>
  <c r="F342" i="4"/>
  <c r="F344" i="4"/>
  <c r="F346" i="4"/>
  <c r="F352" i="4"/>
  <c r="F354" i="4"/>
  <c r="F356" i="4"/>
  <c r="F364" i="4"/>
  <c r="F368" i="4"/>
  <c r="F376" i="4"/>
  <c r="F380" i="4"/>
  <c r="F384" i="4"/>
  <c r="F394" i="4"/>
  <c r="F398" i="4"/>
  <c r="F402" i="4"/>
  <c r="F420" i="4"/>
  <c r="F424" i="4"/>
  <c r="F428" i="4"/>
  <c r="F432" i="4"/>
  <c r="F436" i="4"/>
  <c r="F440" i="4"/>
  <c r="F444" i="4"/>
  <c r="F448" i="4"/>
  <c r="F452" i="4"/>
  <c r="F456" i="4"/>
  <c r="F460" i="4"/>
  <c r="F464" i="4"/>
  <c r="F476" i="4"/>
  <c r="F480" i="4"/>
  <c r="F484" i="4"/>
  <c r="F488" i="4"/>
  <c r="F492" i="4"/>
  <c r="F504" i="4"/>
  <c r="F508" i="4"/>
  <c r="F514" i="4"/>
  <c r="F516" i="4"/>
  <c r="F528" i="4"/>
  <c r="F532" i="4"/>
  <c r="F536" i="4"/>
  <c r="F540" i="4"/>
  <c r="F544" i="4"/>
  <c r="F548" i="4"/>
  <c r="F552" i="4"/>
  <c r="F556" i="4"/>
  <c r="F560" i="4"/>
  <c r="F572" i="4"/>
  <c r="F584" i="4"/>
  <c r="F596" i="4"/>
  <c r="F600" i="4"/>
  <c r="F604" i="4"/>
  <c r="F618" i="4"/>
  <c r="F624" i="4"/>
  <c r="F630" i="4"/>
  <c r="F634" i="4"/>
  <c r="F638" i="4"/>
  <c r="F640" i="4"/>
  <c r="F20" i="4"/>
  <c r="G1394" i="3" l="1"/>
  <c r="G1779" i="3" s="1"/>
  <c r="G1754" i="3"/>
  <c r="G1787" i="3" s="1"/>
  <c r="G736" i="3"/>
  <c r="G1771" i="3" s="1"/>
  <c r="G1626" i="3"/>
  <c r="G1783" i="3" s="1"/>
  <c r="G1672" i="3"/>
  <c r="G1785" i="3" s="1"/>
  <c r="G1326" i="3"/>
  <c r="G1777" i="3" s="1"/>
  <c r="G1436" i="3"/>
  <c r="G1781" i="3" s="1"/>
  <c r="G780" i="3"/>
  <c r="G1773" i="3" s="1"/>
  <c r="G541" i="7"/>
  <c r="G940" i="7" s="1"/>
  <c r="G149" i="7"/>
  <c r="G932" i="7" s="1"/>
  <c r="G251" i="7"/>
  <c r="G934" i="7" s="1"/>
  <c r="G487" i="7"/>
  <c r="G938" i="7" s="1"/>
  <c r="G809" i="7"/>
  <c r="G946" i="7" s="1"/>
  <c r="G667" i="7"/>
  <c r="G942" i="7" s="1"/>
  <c r="G85" i="7"/>
  <c r="G930" i="7" s="1"/>
  <c r="G317" i="7"/>
  <c r="G936" i="7" s="1"/>
  <c r="G127" i="8"/>
  <c r="G927" i="7"/>
  <c r="G948" i="7" s="1"/>
  <c r="E29" i="9"/>
  <c r="F487" i="3"/>
  <c r="G678" i="3" s="1"/>
  <c r="G1769" i="3" s="1"/>
  <c r="F419" i="3"/>
  <c r="F413" i="3"/>
  <c r="F411" i="3"/>
  <c r="F409" i="3"/>
  <c r="F407" i="3"/>
  <c r="F403" i="3"/>
  <c r="F371" i="3"/>
  <c r="F367" i="3"/>
  <c r="F361" i="3"/>
  <c r="F357" i="3"/>
  <c r="F353" i="3"/>
  <c r="F329" i="3"/>
  <c r="F323" i="3"/>
  <c r="F319" i="3"/>
  <c r="F315" i="3"/>
  <c r="F313" i="3"/>
  <c r="F311" i="3"/>
  <c r="F301" i="3"/>
  <c r="F297" i="3"/>
  <c r="F295" i="3"/>
  <c r="F291" i="3"/>
  <c r="F289" i="3"/>
  <c r="F285" i="3"/>
  <c r="F281" i="3"/>
  <c r="F277" i="3"/>
  <c r="F275" i="3"/>
  <c r="F271" i="3"/>
  <c r="F265" i="3"/>
  <c r="F263" i="3"/>
  <c r="F261" i="3"/>
  <c r="F259" i="3"/>
  <c r="F257" i="3"/>
  <c r="F255" i="3"/>
  <c r="F253" i="3"/>
  <c r="F251" i="3"/>
  <c r="F249" i="3"/>
  <c r="F213" i="3"/>
  <c r="G214" i="3" s="1"/>
  <c r="G1761" i="3" s="1"/>
  <c r="F185" i="3"/>
  <c r="F183" i="3"/>
  <c r="F181" i="3"/>
  <c r="F177" i="3"/>
  <c r="F175" i="3"/>
  <c r="F169" i="3"/>
  <c r="F165" i="3"/>
  <c r="F161" i="3"/>
  <c r="F155" i="3"/>
  <c r="F149" i="3"/>
  <c r="F146" i="3"/>
  <c r="F141" i="3"/>
  <c r="F135" i="3"/>
  <c r="F133" i="3"/>
  <c r="F127" i="3"/>
  <c r="F121" i="3"/>
  <c r="F87" i="3"/>
  <c r="F85" i="3"/>
  <c r="F79" i="3"/>
  <c r="F75" i="3"/>
  <c r="F71" i="3"/>
  <c r="F69" i="3"/>
  <c r="F65" i="3"/>
  <c r="F59" i="3"/>
  <c r="F55" i="3"/>
  <c r="F51" i="3"/>
  <c r="F47" i="3"/>
  <c r="F45" i="3"/>
  <c r="F41" i="3"/>
  <c r="F641" i="2"/>
  <c r="F1199" i="2"/>
  <c r="F1197" i="2"/>
  <c r="F1195" i="2"/>
  <c r="F1193" i="2"/>
  <c r="F1187" i="2"/>
  <c r="F1183" i="2"/>
  <c r="F1181" i="2"/>
  <c r="F1179" i="2"/>
  <c r="F1173" i="2"/>
  <c r="F1167" i="2"/>
  <c r="F1165" i="2"/>
  <c r="F1125" i="2"/>
  <c r="F1119" i="2"/>
  <c r="F1115" i="2"/>
  <c r="F1109" i="2"/>
  <c r="F1107" i="2"/>
  <c r="F1105" i="2"/>
  <c r="F1103" i="2"/>
  <c r="F1101" i="2"/>
  <c r="F1093" i="2"/>
  <c r="F1091" i="2"/>
  <c r="F1089" i="2"/>
  <c r="F1087" i="2"/>
  <c r="F1085" i="2"/>
  <c r="F1083" i="2"/>
  <c r="F1081" i="2"/>
  <c r="F979" i="2"/>
  <c r="F973" i="2"/>
  <c r="F967" i="2"/>
  <c r="F965" i="2"/>
  <c r="F941" i="2"/>
  <c r="F939" i="2"/>
  <c r="F933" i="2"/>
  <c r="F927" i="2"/>
  <c r="F881" i="2"/>
  <c r="F875" i="2"/>
  <c r="F873" i="2"/>
  <c r="F865" i="2"/>
  <c r="F863" i="2"/>
  <c r="F859" i="2"/>
  <c r="F855" i="2"/>
  <c r="F851" i="2"/>
  <c r="F845" i="2"/>
  <c r="F843" i="2"/>
  <c r="F841" i="2"/>
  <c r="F839" i="2"/>
  <c r="F837" i="2"/>
  <c r="F835" i="2"/>
  <c r="F827" i="2"/>
  <c r="F761" i="2"/>
  <c r="F759" i="2"/>
  <c r="F757" i="2"/>
  <c r="F751" i="2"/>
  <c r="F749" i="2"/>
  <c r="F747" i="2"/>
  <c r="F745" i="2"/>
  <c r="F743" i="2"/>
  <c r="F741" i="2"/>
  <c r="F739" i="2"/>
  <c r="F737" i="2"/>
  <c r="F735" i="2"/>
  <c r="F733" i="2"/>
  <c r="F731" i="2"/>
  <c r="F729" i="2"/>
  <c r="F727" i="2"/>
  <c r="F725" i="2"/>
  <c r="F723" i="2"/>
  <c r="F721" i="2"/>
  <c r="F719" i="2"/>
  <c r="F717" i="2"/>
  <c r="F715" i="2"/>
  <c r="F713" i="2"/>
  <c r="F711" i="2"/>
  <c r="F709" i="2"/>
  <c r="F707" i="2"/>
  <c r="F705" i="2"/>
  <c r="F703" i="2"/>
  <c r="F701" i="2"/>
  <c r="F699" i="2"/>
  <c r="F697" i="2"/>
  <c r="F695" i="2"/>
  <c r="F693" i="2"/>
  <c r="F691" i="2"/>
  <c r="F689" i="2"/>
  <c r="F687" i="2"/>
  <c r="F685" i="2"/>
  <c r="F683" i="2"/>
  <c r="F681" i="2"/>
  <c r="F679" i="2"/>
  <c r="F675" i="2"/>
  <c r="F677" i="2"/>
  <c r="F673" i="2"/>
  <c r="F671" i="2"/>
  <c r="F669" i="2"/>
  <c r="F667" i="2"/>
  <c r="F665" i="2"/>
  <c r="F663" i="2"/>
  <c r="F661" i="2"/>
  <c r="F659" i="2"/>
  <c r="F657" i="2"/>
  <c r="F651" i="2"/>
  <c r="F649" i="2"/>
  <c r="F643" i="2"/>
  <c r="F639" i="2"/>
  <c r="F637" i="2"/>
  <c r="F635" i="2"/>
  <c r="F629" i="2"/>
  <c r="F627" i="2"/>
  <c r="F625" i="2"/>
  <c r="F623" i="2"/>
  <c r="F621" i="2"/>
  <c r="F619" i="2"/>
  <c r="F617" i="2"/>
  <c r="F615" i="2"/>
  <c r="F609" i="2"/>
  <c r="F607" i="2"/>
  <c r="F581" i="2"/>
  <c r="F575" i="2"/>
  <c r="G582" i="2" s="1"/>
  <c r="G1221" i="2" s="1"/>
  <c r="F537" i="2"/>
  <c r="F531" i="2"/>
  <c r="F529" i="2"/>
  <c r="F525" i="2"/>
  <c r="F523" i="2"/>
  <c r="F519" i="2"/>
  <c r="F517" i="2"/>
  <c r="F515" i="2"/>
  <c r="F489" i="2"/>
  <c r="F487" i="2"/>
  <c r="F485" i="2"/>
  <c r="F483" i="2"/>
  <c r="F473" i="2"/>
  <c r="F467" i="2"/>
  <c r="F463" i="2"/>
  <c r="F461" i="2"/>
  <c r="F455" i="2"/>
  <c r="F449" i="2"/>
  <c r="F447" i="2"/>
  <c r="F441" i="2"/>
  <c r="F439" i="2"/>
  <c r="F435" i="2"/>
  <c r="F429" i="2"/>
  <c r="F361" i="2"/>
  <c r="F355" i="2"/>
  <c r="F353" i="2"/>
  <c r="F351" i="2"/>
  <c r="F349" i="2"/>
  <c r="F345" i="2"/>
  <c r="F313" i="2"/>
  <c r="F311" i="2"/>
  <c r="F287" i="2"/>
  <c r="F281" i="2"/>
  <c r="F277" i="2"/>
  <c r="F275" i="2"/>
  <c r="F269" i="2"/>
  <c r="F265" i="2"/>
  <c r="F263" i="2"/>
  <c r="F257" i="2"/>
  <c r="F255" i="2"/>
  <c r="F253" i="2"/>
  <c r="F251" i="2"/>
  <c r="F215" i="2"/>
  <c r="F211" i="2"/>
  <c r="F209" i="2"/>
  <c r="F207" i="2"/>
  <c r="F203" i="2"/>
  <c r="F197" i="2"/>
  <c r="F191" i="2"/>
  <c r="F185" i="2"/>
  <c r="F181" i="2"/>
  <c r="F179" i="2"/>
  <c r="F173" i="2"/>
  <c r="F139" i="2"/>
  <c r="F135" i="2"/>
  <c r="F131" i="2"/>
  <c r="F129" i="2"/>
  <c r="F127" i="2"/>
  <c r="F125" i="2"/>
  <c r="F123" i="2"/>
  <c r="F121" i="2"/>
  <c r="F115" i="2"/>
  <c r="F113" i="2"/>
  <c r="F111" i="2"/>
  <c r="F109" i="2"/>
  <c r="F107" i="2"/>
  <c r="F101" i="2"/>
  <c r="F99" i="2"/>
  <c r="F95" i="2"/>
  <c r="F91" i="2"/>
  <c r="F87" i="2"/>
  <c r="F85" i="2"/>
  <c r="F83" i="2"/>
  <c r="F79" i="2"/>
  <c r="F77" i="2"/>
  <c r="F73" i="2"/>
  <c r="F71" i="2"/>
  <c r="F69" i="2"/>
  <c r="F67" i="2"/>
  <c r="F65" i="2"/>
  <c r="F63" i="2"/>
  <c r="F61" i="2"/>
  <c r="F59" i="2"/>
  <c r="F57" i="2"/>
  <c r="F55" i="2"/>
  <c r="F51" i="2"/>
  <c r="F47" i="2"/>
  <c r="F45" i="2"/>
  <c r="F41" i="2"/>
  <c r="G119" i="10"/>
  <c r="F117" i="10"/>
  <c r="F113" i="10"/>
  <c r="F111" i="10"/>
  <c r="F107" i="10"/>
  <c r="F105" i="10"/>
  <c r="F103" i="10"/>
  <c r="F101" i="10"/>
  <c r="F99" i="10"/>
  <c r="F97" i="10"/>
  <c r="F93" i="10"/>
  <c r="F91" i="10"/>
  <c r="F89" i="10"/>
  <c r="F87" i="10"/>
  <c r="F85" i="10"/>
  <c r="F83" i="10"/>
  <c r="F81" i="10"/>
  <c r="F77" i="10"/>
  <c r="F75" i="10"/>
  <c r="F73" i="10"/>
  <c r="F71" i="10"/>
  <c r="F69" i="10"/>
  <c r="F67" i="10"/>
  <c r="F65" i="10"/>
  <c r="F61" i="10"/>
  <c r="F59" i="10"/>
  <c r="F57" i="10"/>
  <c r="F55" i="10"/>
  <c r="F53" i="10"/>
  <c r="F51" i="10"/>
  <c r="F45" i="10"/>
  <c r="F43" i="10"/>
  <c r="F41" i="10"/>
  <c r="F39" i="10"/>
  <c r="F37" i="10"/>
  <c r="F35" i="10"/>
  <c r="F33" i="10"/>
  <c r="F27" i="10"/>
  <c r="F21" i="10"/>
  <c r="G449" i="1"/>
  <c r="F44" i="1"/>
  <c r="F447" i="1"/>
  <c r="F443" i="1"/>
  <c r="F439" i="1"/>
  <c r="F433" i="1"/>
  <c r="F431" i="1"/>
  <c r="F429" i="1"/>
  <c r="F423" i="1"/>
  <c r="F421" i="1"/>
  <c r="F419" i="1"/>
  <c r="F417" i="1"/>
  <c r="F415" i="1"/>
  <c r="F411" i="1"/>
  <c r="F409" i="1"/>
  <c r="F407" i="1"/>
  <c r="F405" i="1"/>
  <c r="F403" i="1"/>
  <c r="F401" i="1"/>
  <c r="F399" i="1"/>
  <c r="F397" i="1"/>
  <c r="F395" i="1"/>
  <c r="F270" i="1"/>
  <c r="F266" i="1"/>
  <c r="F264" i="1"/>
  <c r="F262" i="1"/>
  <c r="F260" i="1"/>
  <c r="F258" i="1"/>
  <c r="F256" i="1"/>
  <c r="F254" i="1"/>
  <c r="F252" i="1"/>
  <c r="F250" i="1"/>
  <c r="F248" i="1"/>
  <c r="F246" i="1"/>
  <c r="F244" i="1"/>
  <c r="F240" i="1"/>
  <c r="F238" i="1"/>
  <c r="F236" i="1"/>
  <c r="F234" i="1"/>
  <c r="F230" i="1"/>
  <c r="F228" i="1"/>
  <c r="F226" i="1"/>
  <c r="F222" i="1"/>
  <c r="F218" i="1"/>
  <c r="F216" i="1"/>
  <c r="F214" i="1"/>
  <c r="F212" i="1"/>
  <c r="F210" i="1"/>
  <c r="F206" i="1"/>
  <c r="F204" i="1"/>
  <c r="F202" i="1"/>
  <c r="F200" i="1"/>
  <c r="F198" i="1"/>
  <c r="F196" i="1"/>
  <c r="F192" i="1"/>
  <c r="F190" i="1"/>
  <c r="F188" i="1"/>
  <c r="F186" i="1"/>
  <c r="F182" i="1"/>
  <c r="F180" i="1"/>
  <c r="F178" i="1"/>
  <c r="F176" i="1"/>
  <c r="F174" i="1"/>
  <c r="F170" i="1"/>
  <c r="F168" i="1"/>
  <c r="F166" i="1"/>
  <c r="F164" i="1"/>
  <c r="F162" i="1"/>
  <c r="F160" i="1"/>
  <c r="F158" i="1"/>
  <c r="F156" i="1"/>
  <c r="F154" i="1"/>
  <c r="F152" i="1"/>
  <c r="F150" i="1"/>
  <c r="F146" i="1"/>
  <c r="F144" i="1"/>
  <c r="F142" i="1"/>
  <c r="F140" i="1"/>
  <c r="F138" i="1"/>
  <c r="F136" i="1"/>
  <c r="F132" i="1"/>
  <c r="F124" i="1"/>
  <c r="F120" i="1"/>
  <c r="F117" i="1"/>
  <c r="F114" i="1"/>
  <c r="F104" i="1"/>
  <c r="F102" i="1"/>
  <c r="F100" i="1"/>
  <c r="F98" i="1"/>
  <c r="F96" i="1"/>
  <c r="F92" i="1"/>
  <c r="F90" i="1"/>
  <c r="F88" i="1"/>
  <c r="F86" i="1"/>
  <c r="F84" i="1"/>
  <c r="F82" i="1"/>
  <c r="F80" i="1"/>
  <c r="F76" i="1"/>
  <c r="F74" i="1"/>
  <c r="F72" i="1"/>
  <c r="F70" i="1"/>
  <c r="F68" i="1"/>
  <c r="F66" i="1"/>
  <c r="F64" i="1"/>
  <c r="F62" i="1"/>
  <c r="F52" i="1"/>
  <c r="F50" i="1"/>
  <c r="F47" i="1"/>
  <c r="F46" i="1"/>
  <c r="F42" i="1"/>
  <c r="F40" i="1"/>
  <c r="F38" i="1"/>
  <c r="F36" i="1"/>
  <c r="F30" i="1"/>
  <c r="F27" i="1"/>
  <c r="G372" i="3" l="1"/>
  <c r="G1765" i="3" s="1"/>
  <c r="G420" i="3"/>
  <c r="G1767" i="3" s="1"/>
  <c r="G330" i="3"/>
  <c r="G1763" i="3" s="1"/>
  <c r="G186" i="3"/>
  <c r="G1759" i="3" s="1"/>
  <c r="G88" i="3"/>
  <c r="G1757" i="3" s="1"/>
  <c r="G314" i="2"/>
  <c r="G1213" i="2" s="1"/>
  <c r="G1203" i="2"/>
  <c r="G1200" i="2"/>
  <c r="G1233" i="2" s="1"/>
  <c r="G942" i="2"/>
  <c r="G1227" i="2" s="1"/>
  <c r="G980" i="2"/>
  <c r="G1229" i="2" s="1"/>
  <c r="G538" i="2"/>
  <c r="G1219" i="2" s="1"/>
  <c r="G950" i="7"/>
  <c r="E26" i="9" s="1"/>
  <c r="G140" i="2"/>
  <c r="G1207" i="2" s="1"/>
  <c r="G216" i="2"/>
  <c r="G1209" i="2" s="1"/>
  <c r="G882" i="2"/>
  <c r="G1225" i="2" s="1"/>
  <c r="G490" i="2"/>
  <c r="G1217" i="2" s="1"/>
  <c r="G1126" i="2"/>
  <c r="G1231" i="2" s="1"/>
  <c r="G362" i="2"/>
  <c r="G1215" i="2" s="1"/>
  <c r="G1223" i="2"/>
  <c r="G288" i="2"/>
  <c r="G1211" i="2" s="1"/>
  <c r="G1789" i="3" l="1"/>
  <c r="E14" i="9" s="1"/>
  <c r="G1235" i="2"/>
  <c r="E11" i="9" s="1"/>
  <c r="E31" i="9" l="1"/>
  <c r="E35" i="9" s="1"/>
  <c r="E37" i="9" s="1"/>
  <c r="E40" i="9" s="1"/>
  <c r="E43" i="9" s="1"/>
  <c r="E56" i="9" s="1"/>
  <c r="E58" i="9" s="1"/>
  <c r="E61" i="9" s="1"/>
</calcChain>
</file>

<file path=xl/sharedStrings.xml><?xml version="1.0" encoding="utf-8"?>
<sst xmlns="http://schemas.openxmlformats.org/spreadsheetml/2006/main" count="4664" uniqueCount="2303">
  <si>
    <t>DESCRIPTION</t>
  </si>
  <si>
    <t>UNIT</t>
  </si>
  <si>
    <t>RATE</t>
  </si>
  <si>
    <t>AMOUNT</t>
  </si>
  <si>
    <t>0.0</t>
  </si>
  <si>
    <t>MEANING OF TERMS "TENDER / TENDERER"</t>
  </si>
  <si>
    <t>H2</t>
  </si>
  <si>
    <t>Any reference to the words "Tender" or "Tenderer" herein and / or in any other documentation shall be construed to have the same meaning as the words "Bid" or "Bidder".</t>
  </si>
  <si>
    <t>PRELIMINARIES</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</si>
  <si>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</si>
  <si>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PRICING OF PRELIMINARIES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</si>
  <si>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</si>
  <si>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</si>
  <si>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SECTION A: JBCC PRINCIPAL BUILDING AGREEMENT</t>
  </si>
  <si>
    <t>DEFINITIONS</t>
  </si>
  <si>
    <t>OBJECTIVE AND PREPARATION</t>
  </si>
  <si>
    <t>Item</t>
  </si>
  <si>
    <t>0.00</t>
  </si>
  <si>
    <t xml:space="preserve">A3  DOCUMENTS </t>
  </si>
  <si>
    <t xml:space="preserve">Clause 4.0 </t>
  </si>
  <si>
    <t xml:space="preserve">Fixed:____________ Value related:____________ Time related:____________ </t>
  </si>
  <si>
    <t>EXECUTION</t>
  </si>
  <si>
    <t>A19 ASSIGNMENTClause 19.0Clause 19 is amended by replacing them with the following:19.1 The contractor does not cede , delegate or assign any of its rights or obligations to any person.19.2 Notwithstanding the above, the employer may, on written notice to the contractor, cede, delegate, handover, its rights and obligations under this contract to a Related Party or a Client of the employer. On cession, Client becomes the employer and takes full responsibility. For the purpose hereof the above clause:19.2.1 a "Related Party" means any entity that directly or indirectly, through one or more intermediaries, controls or controlled by, or is under common control with the employer and includes any other "Organ of state" as defined in Section 239 of the Constitution of the Republic of South Africa, 1996 and any entity or Organ of the State for whom the employer carries out the works or acts as an implementing agent, ("control" means the beneficial ownership of the majority of the entity's assets), and/or the right or ability to direct or otherwise control the entity or the votes attaching to the majority of the entity's equity and "controlled" or "under common control" shall have a similar meaning); and Client means the owner, funder and or sponsor of the project and or programme managed in terms of the MOA between the Client and DBSA.Fixed:____________ Value related:____________ Time related:____________</t>
  </si>
  <si>
    <t>COMPLETION</t>
  </si>
  <si>
    <t>PAYMENT</t>
  </si>
  <si>
    <t>CANCELLATION</t>
  </si>
  <si>
    <t xml:space="preserve">  Clause 36.0    Fixed:____________ Value related:____________ Time related:____________ </t>
  </si>
  <si>
    <t xml:space="preserve">Clause 40 is amended by retaining clause 40 in respect of dispute settlement to be retained in its original form not applying the state clause amendments. Fixed:____________ Value related:____________ Time related:____________ </t>
  </si>
  <si>
    <t>SUBSTITUTE PROVISIONS</t>
  </si>
  <si>
    <t>CONTRACT VARIABLES</t>
  </si>
  <si>
    <t xml:space="preserve">THE SCHEDULE </t>
  </si>
  <si>
    <t>SECTION B: JBCC PRELIMINARIES</t>
  </si>
  <si>
    <t>B1.0  DEFINITIONS AND INTERPRETATION</t>
  </si>
  <si>
    <t>B1.1  Definitions and interpretation  See also clause A1.0 of Section A for additional and/or amended definitions which shall apply equally to this Section  Fixed:____________ Value related:____________ Time related:____________</t>
  </si>
  <si>
    <t>B2.0  DOCUMENTS</t>
  </si>
  <si>
    <t xml:space="preserve">B2.1  Checking of documents  Fixed:____________ Value related:____________ Time related:____________ </t>
  </si>
  <si>
    <t>B2.2  Provisional bills of quantities  Fixed:____________ Value related:____________ Time related:____________</t>
  </si>
  <si>
    <t>B2.3  Availability of construction documentation  Fixed:____________ Value related:____________ Time related:____________</t>
  </si>
  <si>
    <t>B2.4  Interests of agents  Fixed:____________ Value related:____________ Time related:____________</t>
  </si>
  <si>
    <t>B2.5  Priced documents  Fixed:____________ Value related:____________ Time related:____________</t>
  </si>
  <si>
    <t>B2.6  Tender submission  Clause 2.6 is amended by replacing “JBCC Form of Tender” with “Form of Offer and Acceptance (C1.1)”.  Fixed:____________ Value related:____________ Time related:____________</t>
  </si>
  <si>
    <t>B3.0  THE SITE</t>
  </si>
  <si>
    <t>B3.1  Defined works area  Fixed:____________ Value related:____________ Time related:____________</t>
  </si>
  <si>
    <t>B3.2  Geotechnical investigation  Fixed:____________ Value related:____________ Time related:____________</t>
  </si>
  <si>
    <t>B3.3  Inspection of the site  Fixed:____________ Value related:____________ Time related:____________</t>
  </si>
  <si>
    <t>B3.4  Existing premises occupied  Fixed:____________ Value related:____________ Time related:____________</t>
  </si>
  <si>
    <t>B3.5  Previous work - dimensional accuracy  Fixed:____________ Value related:____________ Time related:____________</t>
  </si>
  <si>
    <t>B3.6  Previous work - defects  Fixed:____________ Value related:____________ Time related:____________</t>
  </si>
  <si>
    <t>B3.7  Services - known  Fixed:____________ Value related:____________ Time related:____________</t>
  </si>
  <si>
    <t>B3.8  Services - unknown  Fixed:____________ Value related:____________ Time related:____________</t>
  </si>
  <si>
    <t>B3.9  Protection of trees  Fixed:____________ Value related:____________ Time related:____________</t>
  </si>
  <si>
    <t>B3.10  Articles of value  Fixed:____________ Value related:____________ Time related:___________</t>
  </si>
  <si>
    <t>B3.11  Inspection of adjoining properties  Fixed:____________ Value related:____________ Time related:____________</t>
  </si>
  <si>
    <t>B4.0  MANAGEMENT OF CONTRACT</t>
  </si>
  <si>
    <t>B4.1  Management of the works  Fixed:____________ Value related:____________ Time related:____________</t>
  </si>
  <si>
    <t>1.00</t>
  </si>
  <si>
    <t>B4.2  Programme for the works  Fixed:____________ Value related:____________ Time related:____________</t>
  </si>
  <si>
    <t>B4.3  Progress meetings  Fixed:____________ Value related:____________ Time related:____________</t>
  </si>
  <si>
    <t>B4.4  Technical meetings  Fixed:____________ Value related:____________ Time related:____________</t>
  </si>
  <si>
    <t>B4.5  Labour and plant records  Fixed:____________ Value related:____________ Time related:____________</t>
  </si>
  <si>
    <t>B5.0  SAMPLES, SHOP DRAWINGS AND MANUFACTURERS' INSTRUCTIONS</t>
  </si>
  <si>
    <t>B5.1  Samples of materials  Fixed:____________ Value related:____________ Time related:____________</t>
  </si>
  <si>
    <t>B5.2  Workmanship samples  Fixed:____________ Value related:____________ Time related:____________</t>
  </si>
  <si>
    <t>B5.3  Shop drawings  Fixed:____________ Value related:____________ Time related:____________</t>
  </si>
  <si>
    <t>B5.4  Compliance with manufacturers instruction  Fixed:____________ Value related:____________ Time related:____________</t>
  </si>
  <si>
    <t>B6.0  TEMPORARY WORKS AND PLANT</t>
  </si>
  <si>
    <t>B6.1  Deposits and fees  Fixed:____________ Value related:____________ Time related:____________</t>
  </si>
  <si>
    <t>B6.2  Enclosure of the works  Fixed:____________ Value related:____________ Time related:____________</t>
  </si>
  <si>
    <t>B6.3  Advertising  Fixed:____________ Value related:____________ Time related:____________</t>
  </si>
  <si>
    <t>B6.4  Plant, equipment, sheds and offices  Fixed:____________ Value related:____________ Time related:____________</t>
  </si>
  <si>
    <t>B6.5  Main notice board  Fixed:____________ Value related:____________ Time related:____________</t>
  </si>
  <si>
    <t>B6.6  Subcontractors’ notice board  Fixed:____________ Value related:____________ Time related:____________</t>
  </si>
  <si>
    <t>B7.0  TEMPORARY SERVICES</t>
  </si>
  <si>
    <t xml:space="preserve">B7.1  Location  Fixed:____________ Value related:____________ Time related:____________ </t>
  </si>
  <si>
    <t xml:space="preserve">B7.2  Water  Fixed:____________ Value related:____________ Time related:____________ </t>
  </si>
  <si>
    <t xml:space="preserve">B7.3  Electricity  Fixed:____________ Value related:____________ Time related:____________ </t>
  </si>
  <si>
    <t>B7.4  Telecommunication facilities  Fixed:____________ Value related:____________ Time related:____________</t>
  </si>
  <si>
    <t>B7.5  Ablution facilities  Fixed:____________ Value related:____________ Time related:____________</t>
  </si>
  <si>
    <t>B8.0  PRIME COST AMOUNTS</t>
  </si>
  <si>
    <t>B8.1  Responsibility for prime cost amounts  Fixed:____________ Value related:____________ Time related:____________</t>
  </si>
  <si>
    <t>9.0  ATTENDANCE ON N/S SUBCONTRACTORS</t>
  </si>
  <si>
    <t>B9.1  General attendance  Fixed:____________ Value related:____________ Time related:____________</t>
  </si>
  <si>
    <t>B9.2  Special attendance  Fixed:____________ Value related:____________ Time related:____________</t>
  </si>
  <si>
    <t>B9.3  Commissioning - fuel, water and electricity  Fixed:____________ Value related:____________ Time related:____________</t>
  </si>
  <si>
    <t>B10.  FINANCIAL ASPECTS</t>
  </si>
  <si>
    <t>B10.1  Statutory taxes, duties and levies  Fixed:____________ Value related:____________ Time related:____________</t>
  </si>
  <si>
    <t>B10.2  Payment for preliminaries   Fixed:____________ Value related:____________ Time related:____________</t>
  </si>
  <si>
    <t>B10.3  Adjustment of preliminaries    Fixed:____________ Value related:____________ Time related:____________</t>
  </si>
  <si>
    <t>B10.4  Payment certificate cash flow  Fixed:____________ Value related:____________ Time related:____________</t>
  </si>
  <si>
    <t>B11.  GENERAL</t>
  </si>
  <si>
    <t>B11.1  Protection of the works  Fixed:____________ Value related:____________ Time related:____________</t>
  </si>
  <si>
    <t>B11.2  Protection / isolation of existing / sectionally occupied works  Fixed:____________ Value related:____________ Time related:____________</t>
  </si>
  <si>
    <t>B11.3  Security of the works  Fixed:____________ Value related:____________ Time related:____________</t>
  </si>
  <si>
    <t xml:space="preserve">B11.4  Notice before covering work  Fixed:____________ Value related:____________ Time related:____________ </t>
  </si>
  <si>
    <t xml:space="preserve">B11.5  Disturbance  Fixed:____________ Value related:____________ Time related:____________ </t>
  </si>
  <si>
    <t>B11.6  Environmental disturbance  Fixed:____________ Value related:____________ Time related:____________</t>
  </si>
  <si>
    <t>B11.7  Works cleaning and clearing  Fixed:____________ Value related:____________ Time related:____________</t>
  </si>
  <si>
    <t>B11.8  Vermin  Fixed:____________ Value related:____________ Time related:____________</t>
  </si>
  <si>
    <t>B11.9  Overhand work  Fixed:____________ Value related:____________ Time related:____________</t>
  </si>
  <si>
    <t>B11.10  Instruction manuals and guarantees  Fixed:____________ Value related:____________ Time related:____________</t>
  </si>
  <si>
    <t>B11.11  As built information  Fixed:____________ Value related:____________ Time related:____________</t>
  </si>
  <si>
    <t xml:space="preserve">B11.12  Tenant installations  Fixed:____________ Value related:____________ Time related:____________ </t>
  </si>
  <si>
    <t>B12.  SCHEDULE OF VARIABLES</t>
  </si>
  <si>
    <t>B12.1  Pre-tender information  Fixed:____________ Value related:____________ Time related:____________</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</si>
  <si>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t>
  </si>
  <si>
    <t>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italicized in [ ] brackets</t>
  </si>
  <si>
    <t xml:space="preserve">The quantities are provisional: YES </t>
  </si>
  <si>
    <t>Construction of documentation is complete: NO</t>
  </si>
  <si>
    <t>Details: See Contract Data Part C/1 of Tender</t>
  </si>
  <si>
    <t>Details:  As per Tender Data</t>
  </si>
  <si>
    <t>Details: NONE</t>
  </si>
  <si>
    <t>Specific requirements: N/A</t>
  </si>
  <si>
    <t>Details: To be checked on site by contractor prior to building operations.</t>
  </si>
  <si>
    <t xml:space="preserve">Details: Should the contractor encounter any existing services such as underground cables, pipes or sewer during the execution of the works he shall notify the  principal agent immediately and suspend all affected work in the immediate vicinity until instruction to proceed has been given by the principal agent. </t>
  </si>
  <si>
    <t>Specific requirements: All trees on the site outside of the position of the proposed structure must be protected.</t>
  </si>
  <si>
    <t>Specific requirements: The contractor must inspect adjoining properties and immediately bring to the notice of the Principal Agent of any consequences that may arise from the building works.</t>
  </si>
  <si>
    <t>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chairs, drawing stool, drawing board and lock-up drawers for drawings. The office shall be kept clean and fit for use at all times.</t>
  </si>
  <si>
    <t>Specific requirements:The contractor shall provide, erect where directed, maintain and remove on completion of the works an DRPW compliant notice board as detailed by the Principal Agent.The board shall be securely fixed to hoarding where hoarding is provided, or fixed to and including a suitable supporting structure of timber or tubular posts and braces. Sub-contractor's individual boards will be allowed on the site subject to the written approval of the Representative/Agent.</t>
  </si>
  <si>
    <t>Specific requirements: NO</t>
  </si>
  <si>
    <t>Electrical sub-contractor  (1) details: Site Meetings</t>
  </si>
  <si>
    <t>Specific requirements:</t>
  </si>
  <si>
    <t>The contractor shall protect the works for the duration of the contract.</t>
  </si>
  <si>
    <t xml:space="preserve">Specific requirements:  </t>
  </si>
  <si>
    <t xml:space="preserve">The contractor shall keep the site, structures, etc well watered during operations to prevent dust and shall provide and erect and remove on completion of the works all necessary temporary dust screens all to the satisfaction of the principal agent </t>
  </si>
  <si>
    <t>Specific requirements: None</t>
  </si>
  <si>
    <t>Details:N/A</t>
  </si>
  <si>
    <t>SCHEDULE OF SUPPLEMENTARY INFORMATION</t>
  </si>
  <si>
    <t>NOTE:</t>
  </si>
  <si>
    <t>The information listed below is in respect of certain clauses in the Preliminaries, requiring the supplementary information</t>
  </si>
  <si>
    <t>Amount of insurance against injury to person or property in respect of any single occurrence RAmount of insurance against removal of support to adjoining properties in respect of any single accurance Not specifically prescribed</t>
  </si>
  <si>
    <t>Contract period  -        18 (Eighteen) months</t>
  </si>
  <si>
    <t>The date for site handover :-  TBA</t>
  </si>
  <si>
    <t>Specification of materials and methods to be used: Specification of Materials and Methods to be used - PW 371, Edition 2.1 July 2014</t>
  </si>
  <si>
    <t>Edition of Standard System of measuring building work: Seventh Edition including the latest amendments</t>
  </si>
  <si>
    <t>Section C contains specific preliminary items which apply to this contract except where N/A (Not Applicable) appears against an item</t>
  </si>
  <si>
    <t>SECTION C: SPECIFIC PRELIMINARIES</t>
  </si>
  <si>
    <t>C11.1  COVID-19 SPECIFIC REQUIREMENTS</t>
  </si>
  <si>
    <t>All legislative requirements relating to Covid-19 is to be priced under this clause - refer to the attached Health and Safety COVID related Specifications.  Based on a 24 months Covid-19 restriction period (Provisional)  Note: This clause will be excluded from the Fixed, Value and Time-related adjustments.</t>
  </si>
  <si>
    <t>A minimum of 70% local labour employment</t>
  </si>
  <si>
    <t xml:space="preserve">Target Area 1: </t>
  </si>
  <si>
    <t xml:space="preserve">Target Area 2: (b) </t>
  </si>
  <si>
    <t>C15.2 SMME CONSTRUCTION MENTOR  Provision for pricing for the employment, on a full-time basis for the duration of the contract, a SMME Construction Mentor. All costs associated with the execution of the SMME Construction Mentor duties, provision of office facilities and tools of trade are deemed to be priced hereunder. No additional claims in this regard shall be entertained. The above is in strict accordance with Section D 11.1 of the Specification for the Employment of SMME Sub Contractors (SES 006) and all costs should be included in this item.  Fixed:_____________ Value related:____________ Time related:______________</t>
  </si>
  <si>
    <t>WAIVER OF LIEN</t>
  </si>
  <si>
    <t>The tenderers are notified that he/she shall sign "Waiver of Lien" together with the JBCC Principal Building Agreement Edition 4.1 Code 2101 March 2005</t>
  </si>
  <si>
    <t>18/07/2023 12:00:00</t>
  </si>
  <si>
    <t>BILL NO.1 TEMPORARY UNITS / CLASSROOMS</t>
  </si>
  <si>
    <t>PREAMBLES</t>
  </si>
  <si>
    <t xml:space="preserve">The Tenderer is referred to the relevant Clauses in the separate document Model Preambles for Trades (2008 Edition), the Department of Public Works document No. PW 371 Specification of Materials and Methods to be used and to the Supplementary Preambles which are incorporated hereunder. </t>
  </si>
  <si>
    <t>NOTE: Any defects which may become evident due to bad workmanship or materials within six months of completion shall be made good by the Contractor at his own expense. --------------------</t>
  </si>
  <si>
    <t xml:space="preserve">NOTE:  The Standard Preambles and the Notes in the various trade bills are to, and do, apply equally to this section.  -------------------- </t>
  </si>
  <si>
    <t>Reference to drawings and details:</t>
  </si>
  <si>
    <t>Where drawings and/ or details have been referred to in the description of items the Tenderers should price for complete detail and specification on such details and/ or drawing. No claims relating to the omissions on the part of tenders will be entertained.</t>
  </si>
  <si>
    <t>TEMPORARY BARRIERS, SCREEN ETC:(PROVISIONAL)</t>
  </si>
  <si>
    <t>Temporary barriers, screens etc including removal on completion:</t>
  </si>
  <si>
    <t>Allow for protecting all existing work which might be liable to suffer damage (ie. walls, finishes,floors, windows etc) during all building operations, alterations. Make good all work damaged with new material to match existing to the approval of the Principal Agent.</t>
  </si>
  <si>
    <t>DEMOLITIONS (PROVISIONAL)</t>
  </si>
  <si>
    <t>Demolish and removing complete the following structures:</t>
  </si>
  <si>
    <t>Single storey prefabricated building (Building 1) with mono pitched roof, approximate size 82 m2 measured flat) on floor plan, comprising of corrugated iron roofing sheets, prefabricated wall system, including 150mm concrete surface beds and taking out, grubbing up and removing all foundation concrete complete, making good by backfilling from stockpiles or imported fill on completion and carting away off site of all building rubble to a dumping site located by the Contractor. Complete demolition and removal of this building is to be priced under this item, and no further claims will be entertained.</t>
  </si>
  <si>
    <t>No</t>
  </si>
  <si>
    <t>TEMPORARY CLASSROOMS</t>
  </si>
  <si>
    <t>Modular Prefabricated Temporary Buildings;</t>
  </si>
  <si>
    <t>Admin Block size 18.580 x 7.060 x 1.810mm high, constructed of minimum 75mm insulated wall panels complete with 0,56mm Corrugated roof sheeting with "Factorylite' white bubble foil insulation or similar, PVC gutters and (4x) down pipes with shoes, adjustable jacks where required, compacted filling,  timber doors, door frames, aluminium windows, ironmongery, vinyl floor sheeting, chalk boards, pinning boards, electrical Installation, light fittings, plug points, lighting protection and prepare to make ready for use, all inclusive as per the Architects drawing no. 5094-KMB-001-A1-REV 3 (DECANTING ADMIN BLOCK) attached at the back of these Bills of Quantities.</t>
  </si>
  <si>
    <t>1 Classroom Block size 8.140 x 7.060 x 1.810mm high, constructed of minimum 75mm insulated wall panels complete with 0.56mm Corrugated roof sheeting with "Factorylite' white bubble foil insulation or similar, PVC gutters and (4x) down pipes with shoes, adjustable jacks where required,  timber doors, door frames, aluminium windows, ironmongery, vinyl floor sheeting, chalk boards, pinning boards, electrical Installation, light fittings, plug points, lighting protection and prepare to make ready for use, all inclusive as per the Architects drawing no. 5094-KMB-002-A1-REV 3 (DECANTING ONE CLASSROOM BLOCK) attached at the back of these Bills of Quantities.</t>
  </si>
  <si>
    <t>2 Classroom Block size 16.260 x 7.060 x 1.810mm high, constructed of minimum 75mm insulated wall panels complete with 0.56mm Corrugated roof sheeting with "Factorylite' white bubble foil insulation or similar, PVC gutters and (4x) down pipes with shoes, adjustable jacks where required,  timber doors, door frames, aluminium windows, ironmongery, vinyl floor sheeting, chalk boards, pinning boards, electrical Installation, light fittings, plug points, lighting protection and prepare to make ready for use, all inclusive as per the Architects drawing no. 5094-KMB-003-A1-REV 3 (DECANTING TWO CLASSROOM BLOCK) attached at the back of these Bills of Quantities.</t>
  </si>
  <si>
    <t>Computer Library / Multi Purpose Block size 11.620 x 7.060 x 1.810mm high, constructed of minimum 75mm insulated wall panels complete with 0.56mm Corrugated roof sheeting with "Factorylite' white bubble foil insulation or similar, PVC gutters and (4x) down pipes with shoes, adjustable jacks where required, compacted filling,  timber doors, door frames, aluminium windows, ironmongery, vinyl floor sheeting, chalk boards, pinning boards, electrical Installation, light fittings, plug points, lighting protection and prepare to make ready for use, all inclusive as per the Architects drawing no. 5094-KMB-004-A1-REV 3 (DECANTING COMPUTER LIBRARY / MULTI PURPOSE BLOCK) attached at the back of these Bills of Quantities.</t>
  </si>
  <si>
    <t>Grade R Classroom Block size 8.140 x 7.060 x 1.810mm high, constructed of minimum 75mm insulated wall panels complete with 0.56mm Corrugated roof sheeting with "Factorylite' white bubble foil insulation or similar, PVC gutters and (4x) down pipes with shoes, adjustable jacks where required, compacted filling,  timber doors, door frames, aluminium windows, ironmongery, wood float to floor, toilet roll holders , sinks, urinals and internal plumbing, electrical Installation, light fittings, lighting protection and prepare to make ready for use, all inclusive as per the Architects drawing no. 5094-KMB-005-A1-REV A (DECANTING GRADE R BLOCK) attached at the back of these Bills of Quantities.</t>
  </si>
  <si>
    <t>DNC Block size 13.96 x 7.060 x 1.810mm high, constructed of minimum 75mm insulated wall panels complete with 0.56mm Corrugated roof sheeting with "Factorylite' white bubble foil insulation or similar, PVC gutters and (4x) down pipes with shoes, adjustable jacks where required, compacted filling,  timber doors, door frames, aluminium windows, ironmongery, wood float to floor, toilet roll holders , sinks, urinals and internal plumbing, electrical Installation, light fittings, lighting protection and prepare to make ready for use, all inclusive as per the Architects drawing no. 5094-KMB-006-A1-REV A (DECANTING DNC BLOCK) attached at the back of these Bills of Quantities.</t>
  </si>
  <si>
    <t>Ablution Block size 11.620 x 7.060 x 1.810mm high, constructed of minimum 75mm insulated wall panels complete with 0.56mm Corrugated roof sheeting with "Factorylite' white bubble foil insulation or similar, PVC gutters and (4x) down pipes with shoes, adjustable jacks where required, compacted filling,  timber doors, door frames, aluminium windows, ironmongery, wood float to floor, toilet roll holders , sinks, urinals and internal plumbing, electrical Installation, light fittings, lighting protection and prepare to make ready for use, all inclusive as per the Architects drawing no. 5094-KMB-006-A1-REV A (DECANTING ABLUTION BLOCK) attached at the back of these Bills of Quantities.</t>
  </si>
  <si>
    <t xml:space="preserve">RELOCATION OF EXISTING TEMPORARY STRUCTURES </t>
  </si>
  <si>
    <t>Dismantling existing prefabricated units, covered verandahs, fittings, external skirtings, de-electrification, pre-stressed base blocks, adjustable jacks, etc. and carefully setting aside materials for transportation (transportation elsewhere measured) including demolishing of existing concrete slabs approximately 100mm thick:</t>
  </si>
  <si>
    <t xml:space="preserve">Prefabricated units, size 18.580 x 7.060mm x approximately 1.810mm high each including 1.500 x 18.580mm verandah complete. </t>
  </si>
  <si>
    <t xml:space="preserve">Prefabricated units, size 16.260 x 7.060mm x approximately 1.810mm high each including 1.500 x 16.260mm verandah complete. </t>
  </si>
  <si>
    <t xml:space="preserve">Prefabricated units, size 11.620 x 7.060mm x approximately 1.810mm high each including 1.500 x 10.460mm verandah complete. </t>
  </si>
  <si>
    <t xml:space="preserve">Prefabricated units, size 8.140 x 7.060mm x approximately 1.810mm high each including 1.500 x 8.140mm verandah complete. </t>
  </si>
  <si>
    <t xml:space="preserve">Prefabricated units, size 6.980 x 7.060mm x approximately 1.810mm high each including 1.500 x 6.980mm verandah complete. </t>
  </si>
  <si>
    <t xml:space="preserve">Prefabricated units, size 11.620 x 7.060mm x approximately 1.810mm high each including 1.500 x 6.980mm verandah complete. </t>
  </si>
  <si>
    <t>The following items below shall include loading, off-loading and transportation to a location determined by the Client not exceeding 100km:</t>
  </si>
  <si>
    <t>Prefabricated unit (1 x Admin Block), overall size 18.850 x 7.060mm each including all fittings, base blocks. adjustable jacks, verandah (1.500mm wide) etc. complete to a location determined by the Client (Provisional).</t>
  </si>
  <si>
    <t>Prefabricated unit (1 x 2 Classroom Block), overall size 16.260 x 7.060mm each including all fittings, base blocks. adjustable jacks, verandah (1.500mm wide) etc. complete to a location determined by the Client (Provisional).</t>
  </si>
  <si>
    <t>Prefabricated unit (1 x 1 Classroom Block), overall size 8.140 x 7.060mm each including all fittings, base blocks. adjustable jacks, verandah (1.500mm wide) etc. complete to a location determined by the Client (Provisional).</t>
  </si>
  <si>
    <t>Prefabricated unit (1 x Grade R Classroom Block), overall size 6.980 x 7.060mm each including all fittings, base blocks. adjustable jacks, verandah (1.500mm wide) etc. complete to a location determined by the Client (Provisional).</t>
  </si>
  <si>
    <t>Prefabricated unit (1 x Multi-Purpose Classroom Block), overall size 10.460 x 7.060mm each including all fittings, base blocks. adjustable jacks, verandah (1.500mm wide) etc. complete to a location determined by the Client (Provisional).</t>
  </si>
  <si>
    <t xml:space="preserve">Prefabricated unit (1 x DNC Block), overall size 11.620 x 7.060mm each including all fittings, base blocks. adjustable jacks, verandah (1.500mm wide) etc. complete to a location determined by the Client (Provisional). </t>
  </si>
  <si>
    <t xml:space="preserve">Prefabricated unit (1 x Ablution Block), overall size 11.620 x 7.060mm each including all fittings, base blocks. adjustable jacks, verandah (1.500mm wide) etc. complete to a location determined by the Client (Provisional). </t>
  </si>
  <si>
    <t>The following items below shall include loading, off-loading and transportation to a location determined by the Client exceeding 100km and not exceeding 250km radius:</t>
  </si>
  <si>
    <t xml:space="preserve">Prefabricated unit (1 x Admin Block), overall size 18.85 x 7,06m each including all fittings, base blocks. adjustable jacks, verandah (1,50m wide) etc. complete to a location determined by the Client (Provisional). </t>
  </si>
  <si>
    <t xml:space="preserve">Prefabricated unit (1 x 2 Classroom Block), overall size 16.260 x 7.060mm each including all fittings, base blocks. adjustable jacks, verandah (1.500mm wide) etc. complete to a location determined by the Client (Provisional). </t>
  </si>
  <si>
    <t xml:space="preserve">Prefabricated unit (1 x 1 Classroom Block), overall size 8.140 x 7.060mm each including all fittings, base blocks. adjustable jacks, verandah (1.500mm wide) etc. complete to a location determined by the Client (Provisional). </t>
  </si>
  <si>
    <t xml:space="preserve">Prefabricated unit (1 x Grade R Classroom Block), overall size 6.980 x 7.060mm each including all fittings, base blocks. adjustable jacks, verandah (1.500mm wide) etc. complete to a location determined by the Client (Provisional). </t>
  </si>
  <si>
    <t>Assembly of prefabricated units, covered verandahs, fittings, external skirtings, electrification, pre-stressed base blocks, adjustable jacks, etc. as per manufacturer's guidelines:</t>
  </si>
  <si>
    <t>Prefabricated units, size 18.580 x 7.060mm x approximately 1.810mm high each including 1.500 x 18.580mm verandah complete.</t>
  </si>
  <si>
    <t>Civil works:</t>
  </si>
  <si>
    <t>Allow for site clearance, compaction (93% MOD AASHTO, G5 filling, etc. complete (Provisional).</t>
  </si>
  <si>
    <t>m2</t>
  </si>
  <si>
    <t>15MPa/19mm Concrete slabs (100mm thick) including wood-float finish, expansion joints and formwork to sides complete.</t>
  </si>
  <si>
    <t>Decanting:</t>
  </si>
  <si>
    <t>Allow for movement of furniture (desks, chairs, etc.) and co-ordination from the current school to the temporary facility, including removal and fitting of the chalkboards and pinning boards.</t>
  </si>
  <si>
    <t xml:space="preserve">BILL NO. 1  ALTERATIONS </t>
  </si>
  <si>
    <t>ALL TRADES BILL PROVISIONAL</t>
  </si>
  <si>
    <t>The Tenderer is referred to the relevant Clauses in the separate document Model Preambles for Trades (2017 Edition), the Department of Public Works document No. PW 371 Specification of Materials and Methods to be used and to the Supplementary Preambles which are incorporated hereunder.</t>
  </si>
  <si>
    <t>View site</t>
  </si>
  <si>
    <t>Before submitting his tender the tenderer shall visit the site and satisfy himself as to the nature and extent of the work to be done and the value of the materials salvageable from the alterations.  No claim for any variations of the contract sum in respect of the nature and extent of the work or of inferior or damaged materials will be entertained.</t>
  </si>
  <si>
    <t>Explosives</t>
  </si>
  <si>
    <t>No explosives whatsoever may be used for alteration purposes unless otherwise stated.</t>
  </si>
  <si>
    <t>General</t>
  </si>
  <si>
    <t>The contractor shall carry out the whole of the works with as little mess and noise as possible and with a minimum of disturbance to tenants in the building and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</si>
  <si>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</si>
  <si>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windows, fittings, frames, linings, etc which are to be re-used shall be thoroughly overhauled before refixing including taking off, easing and rehanging, cramping up, re-wedging as required and making good cramps, dowels, etc, and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</si>
  <si>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</si>
  <si>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</si>
  <si>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</si>
  <si>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</si>
  <si>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</si>
  <si>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REMOVAL OF EXISTING WORK</t>
  </si>
  <si>
    <t>Breaking up and removing reinforced concrete, including cutting off and removing reinforcement:</t>
  </si>
  <si>
    <t>100mm Thick surface beds.</t>
  </si>
  <si>
    <t>Taking out and removing doors, windows, etc, including thresholds, sills, etc (building up openings and making good finishes elsewhere)</t>
  </si>
  <si>
    <t xml:space="preserve">Timber double door and frame exceeding 2,5m² and not exceeding 5m². </t>
  </si>
  <si>
    <t>Service hatch and frame not exceeding 2,5m².</t>
  </si>
  <si>
    <t>Breaking down and removing brickwork, etc:</t>
  </si>
  <si>
    <t>One brick walls.</t>
  </si>
  <si>
    <t>Taking out doors, windows, etc, including thresholds, sills, etc, including carting away to a dump site located by Contractor including making good cement plaster on both side to be replaced with new (elsewhere).</t>
  </si>
  <si>
    <t>Steel window, size 1020 x 510mm high.</t>
  </si>
  <si>
    <t xml:space="preserve">Steel window, size 1530 x 680mm high. </t>
  </si>
  <si>
    <t xml:space="preserve">Steel window, size 537 x 654mm high. </t>
  </si>
  <si>
    <t xml:space="preserve">Steel window, size 1510 x 1540mm high. </t>
  </si>
  <si>
    <t xml:space="preserve">Steel window, size 1022 x 710mm high. </t>
  </si>
  <si>
    <t xml:space="preserve">Steel window, size 1250 x 1500mm high. </t>
  </si>
  <si>
    <t xml:space="preserve">Steel window, size 900 x 900mm high.  </t>
  </si>
  <si>
    <t xml:space="preserve">Steel window, size 1303 x 510mm high. </t>
  </si>
  <si>
    <t xml:space="preserve">Steel window, size 978 x 510mm high.  </t>
  </si>
  <si>
    <t>Timber single door and steel frame not exceeding 2,5m² from one brick wall.</t>
  </si>
  <si>
    <t>Taking down and removing roofs, floors, panelling, ceilings, partitions, etc</t>
  </si>
  <si>
    <t>Corrugated sheet steel roof covering.</t>
  </si>
  <si>
    <t>Corrugated sheet steel roof covering and timber purlins.</t>
  </si>
  <si>
    <t>Taking out and removing sundry joinery work, fittings, etc</t>
  </si>
  <si>
    <t>Timber skirtings.</t>
  </si>
  <si>
    <t>m</t>
  </si>
  <si>
    <t>Timber sink cupboard including disconnecting waste pipe and taps.</t>
  </si>
  <si>
    <t>Chalkboard fixed to wall, size 4800 x 1230mm high.</t>
  </si>
  <si>
    <t>Taking up and removing wood block floor coverings, vinyl floor coverings, carpets, etc and preparing screeds for new floor coverings:</t>
  </si>
  <si>
    <t>Vinyl tile floor covering.</t>
  </si>
  <si>
    <t>Hacking up/off and removing ceramic tiles including  removing mortar bed or adhesive from concrete or brickwork and preparing surfaces for new screed, plaster, tile finish, etc:</t>
  </si>
  <si>
    <t>Tiles to walls.</t>
  </si>
  <si>
    <t>Allow for the careful removal of existing sanitary fittings and replace with new (elsewhere measured) including making safe of water connection and carting away to a dumpsite located by Contractor:</t>
  </si>
  <si>
    <t>Wash hand basin.</t>
  </si>
  <si>
    <t>Water closet.</t>
  </si>
  <si>
    <t>PREPARATORY WORK TO EXISTING SURFACES</t>
  </si>
  <si>
    <t>Prepare existing surfaces to receive new paint:</t>
  </si>
  <si>
    <t>Service existing steel window in accordance to Architect's specifications and make good by replacing all necessary ironmongery related to existing steel windows.</t>
  </si>
  <si>
    <t xml:space="preserve">Repair cracks on existing walls as per Engineer's specifications including skimming to walls to an even finish. </t>
  </si>
  <si>
    <t xml:space="preserve">Repair timber door size 813 x 2032mm and prepare to receive varnish (elsewhere measured). </t>
  </si>
  <si>
    <t xml:space="preserve">Repair granolithic screed on existing floors as per Engineer's specifications including skimming to floors to an even finish. </t>
  </si>
  <si>
    <t>Dry brush existing face brick wall, clean with water and apply approved weedkiller to areas affected by moss and litchens.</t>
  </si>
  <si>
    <t>OPENINGS THROUGH EXISTING WALLS, ETC</t>
  </si>
  <si>
    <t>Breaking out for and forming plain openings through brick walls, including prestressed concrete lintels and  making good cement plaster on both sides and into reveals with 20 MPa concrete thresholds with steel trowelled finish (making good paintwork elsewhere).</t>
  </si>
  <si>
    <t>Opening 1200 x 2125mm high through one brick wall.</t>
  </si>
  <si>
    <t xml:space="preserve">Opening 3230 x 2100mm high through one brick wall. </t>
  </si>
  <si>
    <t xml:space="preserve">Opening 3171 x 2100mm high through one brick wall. </t>
  </si>
  <si>
    <t xml:space="preserve">Opening 3296 x 2100mm high through one brick wall. </t>
  </si>
  <si>
    <t xml:space="preserve">Opening 2820 x 2100mm high through one brick wall. </t>
  </si>
  <si>
    <t xml:space="preserve">Opening 1720 x 2100mm high through one brick wall. </t>
  </si>
  <si>
    <t>Breaking out for and forming openings through brick walls for new doors and frames, including brick lintels, making good cement plaster on one side and into reveals and face brickwork on other side and into reveals and with 20 MPa concrete thresholds with steel trowelled finish (new doors and frames and making good paintwork elsewhere):</t>
  </si>
  <si>
    <t>Opening for timber door with galvanised steel door frame 877 x 2064mm high overall through one brick wall.</t>
  </si>
  <si>
    <t>Breaking out for and forming openings through brick walls for new  windows, including prestressed concrete lintels, making good cement plaster on both sides and into reveals and with sloping fibre-cement sills on outside and flat fibre-cement sills on inside (new windows and making good paintwork elsewhere)</t>
  </si>
  <si>
    <t>Opening for window 1200 x 1200mm high through one brick wall</t>
  </si>
  <si>
    <t>BILL NO. 2  CONCRETE, FORMWORK AND REINFORCEMENT</t>
  </si>
  <si>
    <t>SUPPLEMENTARY PREAMBLES</t>
  </si>
  <si>
    <t>Proprietary products in descriptions:</t>
  </si>
  <si>
    <t>Proprietary products shall be used as specified. Substitute products of similar quality and specification may only be used with prior approval by the Principal Agent.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</si>
  <si>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</si>
  <si>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</si>
  <si>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</si>
  <si>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</si>
  <si>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</si>
  <si>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</si>
  <si>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</si>
  <si>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 CAST AGAINST EXCAVATED SURFACES</t>
  </si>
  <si>
    <t>25Mpa/19mm concrete:</t>
  </si>
  <si>
    <t xml:space="preserve">Aprons cast in panels on waterproofing. </t>
  </si>
  <si>
    <t>m3</t>
  </si>
  <si>
    <t>REINFORCED CONCRETE CAST AGAINST EXCAVATED SURFACES</t>
  </si>
  <si>
    <t>25Mpa/19mm Concrete:</t>
  </si>
  <si>
    <t>Foundation beams.</t>
  </si>
  <si>
    <t>Surface beds.</t>
  </si>
  <si>
    <t>TEST CUBES</t>
  </si>
  <si>
    <t>Making and testing 150 x 150 x 150mm concrete strength test cube (Provisional)</t>
  </si>
  <si>
    <t>CONCRETE SUNDRIES</t>
  </si>
  <si>
    <t>Finishing top surfaces of concrete smooth with a wood float</t>
  </si>
  <si>
    <t>ROUGH FORMWORK (DEGREE OF ACCURACY III)</t>
  </si>
  <si>
    <t>Rough formwork to sides:</t>
  </si>
  <si>
    <t>Foundation beams (Provisional)</t>
  </si>
  <si>
    <t>REINFORCEMENT (PROVISIONAL)</t>
  </si>
  <si>
    <t>Mild steel reinforcement to structural concrete work:</t>
  </si>
  <si>
    <t>8mm Diameter bars.</t>
  </si>
  <si>
    <t>t</t>
  </si>
  <si>
    <t>High tensile steel reinforcement to structural concrete work:</t>
  </si>
  <si>
    <t>10mm Diameter bars.</t>
  </si>
  <si>
    <t>12mm Diameter bars.</t>
  </si>
  <si>
    <t>16mm Diameter bars.</t>
  </si>
  <si>
    <t>Fabric reinforcement:</t>
  </si>
  <si>
    <t>Ref 193 fabric reinforcement in concrete surface beds etc.</t>
  </si>
  <si>
    <t>BILL NO. 3  MASONRY</t>
  </si>
  <si>
    <t>Sizes in descriptions:</t>
  </si>
  <si>
    <t>Where sizes in descriptions are given in brick units, 'one brick' shall represent the length and 'half brick' the width of a brick.</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</si>
  <si>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</si>
  <si>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</si>
  <si>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</si>
  <si>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</si>
  <si>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Samples, etc:</t>
  </si>
  <si>
    <t>Rates for brickwork, faced brickwork, etc shall include for all required samples.</t>
  </si>
  <si>
    <t>BRICKWORK IN SUPERSTRUCTURE</t>
  </si>
  <si>
    <t>Brickwork of NFX bricks (14 MPa nominal compressive strength) in Class I mortar:</t>
  </si>
  <si>
    <t>Half brick walls.</t>
  </si>
  <si>
    <t>Ditto, but in beamfilling.</t>
  </si>
  <si>
    <t>Ditto, but in firewall.</t>
  </si>
  <si>
    <t>BRICKWORK SUNDRIES</t>
  </si>
  <si>
    <t>Brickwork reinforcement:</t>
  </si>
  <si>
    <t>75mm Wide reinforcement built in horizontally.</t>
  </si>
  <si>
    <t>150mm Wide reinforcement built in horizontally.</t>
  </si>
  <si>
    <t>Prestressed fabricated precast lintels including necessary temporary supports:</t>
  </si>
  <si>
    <t>110mm x 75mm Lintels in lengths not exceeding 3000mm.</t>
  </si>
  <si>
    <t>FACE BRICKWORK</t>
  </si>
  <si>
    <t xml:space="preserve">Facebricks (FBS) Autumn Wheat Travertine, size 222 x 106 x 73mm bedded and jointed in Class II mortar and pointed with recessed vertical and recessed horizontal joints suitable for exposure zones 1-2. Mortar colour to be charcoal grey: </t>
  </si>
  <si>
    <t>Extra over brickwork for face brickwork.</t>
  </si>
  <si>
    <t>Ditto, but in internal walls to dado level.</t>
  </si>
  <si>
    <t xml:space="preserve">Facebricks (FBS) Firelight Travertine, size 222 x 106 x 73mm bedded and jointed in Class II mortar and pointed with recessed vertical and recessed horizontal joints suitable for exposure zones 1-2. Mortar colour to be charcoal grey: </t>
  </si>
  <si>
    <t xml:space="preserve">Extra over brickwork for solid bullnose brick-on-edge window cill. </t>
  </si>
  <si>
    <t>FIBRE CEMENT WINDOW CILLS</t>
  </si>
  <si>
    <t>15mm Thick natural grey cills in single lengths fixed with fibre cement bedded in cement mortar including galvanised lugs screwed to underside of cill, etc in compliance to manufacturer's specification:</t>
  </si>
  <si>
    <t>150mm Wide cills set flat and slightly projecting.</t>
  </si>
  <si>
    <t>BILL NO. 4  WATERPROOFING</t>
  </si>
  <si>
    <t xml:space="preserve">The Tenderer is referred to the relevant Clauses in the separate document Model Preambles for Trades (2017 Edition), the Department of Public Works document No. PW 371 Specification of Materials and Methods to be used and to the Supplementary Preambles which are incorporated hereunder. </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</si>
  <si>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</si>
  <si>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</si>
  <si>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</si>
  <si>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250 micron SABS approved dampproof course:</t>
  </si>
  <si>
    <t>In walls.</t>
  </si>
  <si>
    <t>Under cills.</t>
  </si>
  <si>
    <t>BILL NO. 5  ROOF COVERINGS, ETC.</t>
  </si>
  <si>
    <t>Fixing:</t>
  </si>
  <si>
    <t>Fixing shall be done according to SABS 1200HB with minimum 225mm end laps.</t>
  </si>
  <si>
    <t>Guarantee:</t>
  </si>
  <si>
    <t>The contractor will be required to provide a written guarantee, stating that:1. The roof sheeting is of the specified thickness. 2. The client is indemnified against any defects, including colour deterioration for a minimum period of 15 years.</t>
  </si>
  <si>
    <t>Pricing:</t>
  </si>
  <si>
    <t>Prices for roof covering and cladding are to include for all necessary drive screws, hook bolts, sheet bolts, nuts, washers, etc., for drilling holes for screws and bolts including removing all swarf from the sheeting and all right angle cutting and waste (Measured net).</t>
  </si>
  <si>
    <t>PROFILED METAL SHEETING AND ACCESSORIES</t>
  </si>
  <si>
    <t>0.8mm Colomate finished metal IBR profile roof sheeting on existing 76 x 50mm SA pine purlins:</t>
  </si>
  <si>
    <t>Roof covering with pitch not exceeding 50 degrees.</t>
  </si>
  <si>
    <t>0,8mm nominal thickness colomate finished ditto, but flashings:</t>
  </si>
  <si>
    <t>Ridge capping (CODE FS3) 462mm girth to be brown built supa-clad, three times bent along girth and notched on site to suit roof profile.</t>
  </si>
  <si>
    <t>Hip capping 550mm girth.</t>
  </si>
  <si>
    <t>Valley flashing 550mm girth.</t>
  </si>
  <si>
    <t>Barge flashing 580mm girth.</t>
  </si>
  <si>
    <t>ROOF INSULATION</t>
  </si>
  <si>
    <t>135mm Non-combustible lightweight fibreglass insulation blanket. All to be fixed in accordance with manufacturers specification:</t>
  </si>
  <si>
    <t>Insulation laid loose on top of brandering and fitted between tie beams including galvanised steel straining wires, laps, etc.</t>
  </si>
  <si>
    <t>BILL NO. 6  CARPENTRY &amp; JOINERY</t>
  </si>
  <si>
    <t>Prefabricated roof trusses:</t>
  </si>
  <si>
    <t>Prefabricated timber roof trusses shall be constructed of South African pine by a firm of specialist designer manufacturer's as approved by the Architect.</t>
  </si>
  <si>
    <t>Prices must include for all cross and windbracing according to the manufacturer's instruction.</t>
  </si>
  <si>
    <t>Prices must include for the design, plans and approval of all timber trusses and no claim shall be considered.</t>
  </si>
  <si>
    <t>Trusses shall be assembled in truss fabricating jigs with the truss having the proper camber, all tightly clamped together with joints secured using approved connector plates of galvanised steel sheet. Connector plates shall be pressed into the timber simultaneously from both sides of the truss with a hydraulic press capable of exerting such pressure as will ensure complete penetration of the teeth into the timber.</t>
  </si>
  <si>
    <t>The connector plates shall be of such size as will ensure that the joints so made will adequately withstand the forces exerted on the joints.</t>
  </si>
  <si>
    <t>Approval of pre-fabricated roofing systems, whether measured as an alternative or not, shall be subject to the following requirements:  (a) The Manufacturer of the pre-fabricated trusses shall hold a certificate of competence issued by the Insitute for Timber Construction.  (b) A polyester print, size A1 having a minimum thickness of 0,5mm, shall be submitted by the Contractor to the Regional Representative at an early stage for approval by the Directorate: Structural Engineering Services.  (c) The drawings shall be signed by a Registered Professional Engineer whose name appears on the Departmental panel for structural work.  (d) In the case of systems buildings, approval shall be given with submission of the contract drawings on acceptance of the tender.</t>
  </si>
  <si>
    <t>The following minimum information shall be shown on the drawings:</t>
  </si>
  <si>
    <t>Details of the roof system with the position of the rafters and purlins indicated thereon as well as typical elevations.</t>
  </si>
  <si>
    <t>Bracing as recommended by the Institute for Timber Construction.</t>
  </si>
  <si>
    <t>Sizes and grading of the timber components.</t>
  </si>
  <si>
    <t>Truss sizes, e.g. height of ridge or angle of pitch.</t>
  </si>
  <si>
    <t>Plate sizes for every construction point. (Code numbers only are deemed insufficient).</t>
  </si>
  <si>
    <t>Seperate connection details for hip, valley and jack rafters.</t>
  </si>
  <si>
    <t>Maximum spacing for purlins and brandering to ceilings shall be according to Subclauses 7.6.1 and 7.6.2 and Clauses 7.8, 7.9 and 9.5.</t>
  </si>
  <si>
    <t>The type of roof covering as well as the design load. Over and above the supervision undertaken by the Representative / Agent, the Truss Fabricator or his Design Engineer shall inspect the completed roof structure and issue a certificate of confirmation to the Department that:</t>
  </si>
  <si>
    <t>The roof structure(s) has (have) been erected in accordance with the Design Engineer's drawings, as accepted by the Department, and the relevant details given in the manual THE ERECTION AND BRACING OF TIMBER ROOF TRUSSES" issued by the National Timber Research Institute and the Institute for Timber Construction".</t>
  </si>
  <si>
    <t>Joinery:</t>
  </si>
  <si>
    <t>Descriptions of frames shall be deemed to include frames, transomes, mullions, rails, etc.</t>
  </si>
  <si>
    <t>Descriptions of hardwood joinery shall be deemed to include pelleting of bolt holes.</t>
  </si>
  <si>
    <t>All nailing of timber roof trusses, purlins, etc. shall be done with galvanised nails. In coastal areas, copper, aluminium or stainless steel nails shall be used.</t>
  </si>
  <si>
    <t>Items described as "nailed" shall be deemed to be fixed with hardened steel nails or shot pins to brickwork or concrete.</t>
  </si>
  <si>
    <t>Where items are described as "bolted" the bolts have been measured elsewhere.</t>
  </si>
  <si>
    <t xml:space="preserve">ROOFS ETC. </t>
  </si>
  <si>
    <t>Sawn softwood:</t>
  </si>
  <si>
    <t>38mm x 114mm Wall plates.</t>
  </si>
  <si>
    <t>PREFABRICATED ROOF TRUSSES, ETC.</t>
  </si>
  <si>
    <t>Prefabricated timber roof construction with trusses at maximum 1100mm centres to 17,5 degree pitch with 800mm eaves overhangs to "clip on" (for breaking off in high wind/tornado conditions), complete including purlins at 1050mm maximum centres, runners, bracing, cleats, purlins, brackets, bolts, etc., supplied and fixed complete (wall plates elsewhere measured):</t>
  </si>
  <si>
    <t xml:space="preserve">Roof construction to double pitched roof with one gable end and two hipped ends, size 40.82 x 14.02m overall on plan x 1390mm high overall, including trusses, jack rafters, permanent bracing and 50 x 76mm purlins at 700mm centres maximum for roof covering (wall plates elsewhere) - Administration Block </t>
  </si>
  <si>
    <t>Wrought S.A. Pine.</t>
  </si>
  <si>
    <t>76mm x 50mm Purlins.</t>
  </si>
  <si>
    <t xml:space="preserve">Extra over for wrought purlins at eaves and verandahs </t>
  </si>
  <si>
    <t>EAVES, VERGES, ETC.</t>
  </si>
  <si>
    <t>Medium density plain fibre-cement fascia and barge boards:</t>
  </si>
  <si>
    <t>12mm x 225mm Fascia boards, including galvanised steel H-profile joiners, etc.</t>
  </si>
  <si>
    <t>85mm x 275mm x 6mm Barge boards, including galvanised steel H-profile joiners, etc.</t>
  </si>
  <si>
    <t>SKIRTINGS</t>
  </si>
  <si>
    <t>Wrought meranti:</t>
  </si>
  <si>
    <t>19 x 76mm Skirting including 19mm quadrant bead, nailed.</t>
  </si>
  <si>
    <t>TIMBER DOORS, WINDOWS, ETC</t>
  </si>
  <si>
    <t>Solid core pine softwood timber flash panel door:</t>
  </si>
  <si>
    <t>40mm Door, size 813 x 2032mm high.</t>
  </si>
  <si>
    <t xml:space="preserve">40mm Door, size 936 x 2032mm high. </t>
  </si>
  <si>
    <t>Single leaf framed, ledged and braced solid meranti hardwood timber door with flash back panel. Timber weather bar screw fixed to door:</t>
  </si>
  <si>
    <t>SHELVING</t>
  </si>
  <si>
    <t>Hardboard (HDF):</t>
  </si>
  <si>
    <t>16mm Hardboard (HDF) screw fixed onto Gelmar (2974) or equally approved heavy duty stayed brackets (elsewhere). All as indicated on Architect's Drawing No. T3CLRM-A1002</t>
  </si>
  <si>
    <t>FITTINGS</t>
  </si>
  <si>
    <t>The references given in the descriptions are to the respective types of fittings detailed on the architect's drawings annexed to these bills of quantities for tender purposes:</t>
  </si>
  <si>
    <t>The following cupboard fittings have been measured as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paint or varnish finishes, etc.  All joinery must be completed after the Architect's approval of samples.</t>
  </si>
  <si>
    <t>Note: All dimensions to be confirmed on site.</t>
  </si>
  <si>
    <t xml:space="preserve">Print room cupboard unit, size approximately 1705mm long x 600mm wide x 890mm high, including all finishes, all as indicated on Architect's drawing No. TAD-A1000, annexed to these bills of quantities. </t>
  </si>
  <si>
    <t xml:space="preserve">Security room L- shaped cupboard and counter unit, size approximately 4459mm long x 600mm wide x 902mm high, including all finishes, worktops, all as indicated on Architect's drawing No. TGH - A8000, annexed to these bills of quantities. </t>
  </si>
  <si>
    <t xml:space="preserve">Reception counter unit, size approximately 8494mm long x 600mm wide x 902mm high, including all finishes, worktops, all as indicated on Architect's drawing No. TGH - A8000, annexed to these bills of quantities. </t>
  </si>
  <si>
    <t xml:space="preserve">Staff room counter unit, size approximately 27852mm long x 600mm wide x 902mm high, including all finishes, worktops, all as indicated on Architect's drawing No. TGH - A8000, annexed to these bills of quantities. </t>
  </si>
  <si>
    <t>BILL NO. 7  CEILINGS, PARTITIONS AND ACCESS FLOORING</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</si>
  <si>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</si>
  <si>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</si>
  <si>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t>
  </si>
  <si>
    <t>NAILED UP AND SCREW UP CEILINGS</t>
  </si>
  <si>
    <t>6mm Fibre-cement ceiling boards with H-profile white PVC jointing strips over joints:</t>
  </si>
  <si>
    <t xml:space="preserve">Fibre cement ceiling boards fixed to 38mm x 38mm SAP battens at 600mm centres using 32 x 2,5mm serrated ceiling nails at 150mm centres, all in accordance with the manufacturer's recommendations. </t>
  </si>
  <si>
    <t xml:space="preserve">Fibre cement eaves closure board including 38mm x 38mm SAP battens and to have 20mm radius meranti quadrant. </t>
  </si>
  <si>
    <t>Extra over ceiling for 700mm x 700mm hinged trap door of wrought softwood rebated framing with one sawn softwood cross brander covered with ceiling board and fitted flush in opening, including necessary trimmers all around.</t>
  </si>
  <si>
    <t xml:space="preserve">1200 X 2400 6.4mm Rhinoboard Classic flush plastered ceiling with square edged Rhinoboard fixed print side up with 35mm Rhinoboard sharp point screws at 150mm centers. </t>
  </si>
  <si>
    <t xml:space="preserve">Ceilings including 38 x 38mm SA Pine brandering at 300mm centers in one direction. All joints to be covered with Rhinotape fixed over joints (double over butt joints) and plastered with 3mm to 6mm thick Rhinolite Multipurpose plaster, all in accordance with the manufacturer's recommendations. </t>
  </si>
  <si>
    <t>Extra over ceiling for 600mm x 600mm hinged trap door of wrought softwood rebated framing with one sawn softwood cross brander covered with ceiling board and fitted flush in opening, including necessary trimmers all around.</t>
  </si>
  <si>
    <t xml:space="preserve">6,4mm Gypsum plasterboard knock up ceiling boards with skimmed joints: </t>
  </si>
  <si>
    <t xml:space="preserve">Ceilings including 38 x 50mm sawn softwood brandering at 400mm centres with cross brandering at 400mm centres and at joints, ends of sheets and at light fittings, etc. </t>
  </si>
  <si>
    <t xml:space="preserve">Extra over ceiling for 600mm x 600mm hinged trap door of wrought softwood rebated framing with one sawn softwood cross brander covered with ceiling board and fitted flush in opening, including necessary trimmers all around. </t>
  </si>
  <si>
    <t>INSULATION</t>
  </si>
  <si>
    <t>BILL NO. 8  FLOOR COVERINGS, WALL LININGS, ETC</t>
  </si>
  <si>
    <t>Cleaning:</t>
  </si>
  <si>
    <t>Rates for floor covering shall include for proper cleaning on completion.</t>
  </si>
  <si>
    <t>Floor coverings, wall linings, etc. shall, where applicable, be fixed with adhesive as recommended by the manufacturers of the flooring, linings, etc.</t>
  </si>
  <si>
    <t>Sizes:</t>
  </si>
  <si>
    <t>Sizes and patterns of vinyl sheeting described hereunder may vary from the final specification.</t>
  </si>
  <si>
    <t>No claim for extras in respect of additional labour or wastage will be entertained should final sizes vary from those described hereunder.</t>
  </si>
  <si>
    <t>Rates:</t>
  </si>
  <si>
    <t>Rates for vinyl sheeting are deemed to include for laying in patterns in differing contracting colour and in one or alternating tones of colours as any be specified by the Architect.</t>
  </si>
  <si>
    <t>FLOOR COVERINGS</t>
  </si>
  <si>
    <t>Vinyl floor sheeting;</t>
  </si>
  <si>
    <t>On floors.</t>
  </si>
  <si>
    <t>POLISH, SEALERS, ETC</t>
  </si>
  <si>
    <t>Scrub with neutral detergent and seal with three coats water based polymer emulsion or equally approved sealer:</t>
  </si>
  <si>
    <t>On vinyl flooring.</t>
  </si>
  <si>
    <t>BILL NO. 10  IRONMONGERY</t>
  </si>
  <si>
    <t>Proprietary products shall be used as specified. Substitute products of similar quality and specification may only be used with prior approval by the Principal Agent:</t>
  </si>
  <si>
    <t>Finishes to ironmongery:</t>
  </si>
  <si>
    <t>Where applicable finishes to ironmongery are indicated by suffixes in accordance with the following list:  BS Satin bronze lacquered CP Chromium plated SC Satin chromium plated SE Silver enamelled GE Grey enamelled AS Anodised silver AB Anodised bronze AG Anodised gold ABL Anodised black PB Polished brass PL Polished and lacquered PT Epoxy coated SD Sanded  Fixing</t>
  </si>
  <si>
    <t>Descriptions of wall mounted and floor standing ironmongery items shall be deemed to include for fixing in position and all fixing accessories.  Descriptions of proprietary items shall be deemed to include fixing in position and all fixing accessories.</t>
  </si>
  <si>
    <t>HINGES, BOLTS, ETC.</t>
  </si>
  <si>
    <t>Manufactured by "Dormakaba" or similar approved:</t>
  </si>
  <si>
    <t>Hinges by steel manufacture (Code: HBSFM)</t>
  </si>
  <si>
    <t>Adjustable stainless steel roller bolt (Code: DBC-SS-022).</t>
  </si>
  <si>
    <t>LOCKS</t>
  </si>
  <si>
    <t xml:space="preserve">Manufactured by "Dormakaba" or similar approved: </t>
  </si>
  <si>
    <t>Stainless steel cylinder sash lock, case dimensions (mm) 116.5H x 78D, forend dimensions (mm) 168H x 22W, backset 57mm, at 61mm centres (Code: D036S SS).</t>
  </si>
  <si>
    <t xml:space="preserve">Stainless steel cylinder sash lock, case dimensions (mm) 102H x 78D, forend dimensions (mm) 155H x 22W, backset 57mm, at 61mm centres (Code: D035S SS). </t>
  </si>
  <si>
    <t>Stainless steel multiple lever sash lock, case dimensions (mm) 102H x 78D, forend dimensions (mm) 155H x 22W, backset 57mm, at 62mm centres (Code: D035S SS).</t>
  </si>
  <si>
    <t>Stainless steel bathroom deadlock, case dimensions (mm) 38H x 76D, forend dimensions (mm) 78H x 22.5W, backset 55mm centres (Code: DMWC-SS-008).</t>
  </si>
  <si>
    <t xml:space="preserve">50mm Satin nickel padlock master keyed and spring clip to secure gates. </t>
  </si>
  <si>
    <t xml:space="preserve">63mm Five pin satin nickel Euro-profile double cylinder master keyed (Code: DDC206301 MK) </t>
  </si>
  <si>
    <t>66mm Five pin satin nickel Euro-profile double cylinder master keyed (Code: DDC106601 MK).</t>
  </si>
  <si>
    <t xml:space="preserve">55mm back set single long throw profile cylinder gate lock, ISEO 1450.00.55. (Code: 1450). </t>
  </si>
  <si>
    <t xml:space="preserve">HANDLES </t>
  </si>
  <si>
    <t>Satin Chrome lever handle on plate with cylinder cutout (Code: CB30 Cyl S.C)</t>
  </si>
  <si>
    <t>Sets</t>
  </si>
  <si>
    <t>325 x 25mm Stainless Steel straight tubular pull handle flange fixing (Code: DPH301B).</t>
  </si>
  <si>
    <t>200 x 22mm Stainless steel straight tubular pull handle BTB (BTB fixing sets included) - (Code: DPH209 BTB).</t>
  </si>
  <si>
    <t>Pairs</t>
  </si>
  <si>
    <t xml:space="preserve">149 x 19mm Stainless Steel straight tubular pull handleBTB (BTB fixing sets included)- (Code: DPH301C BTB). </t>
  </si>
  <si>
    <t>Stainless steel lever handle on rose with cylinder escutcheons (Code: CR001 Cyl S.S).</t>
  </si>
  <si>
    <t>DOOR CLOSERS</t>
  </si>
  <si>
    <t>Silver EN 2-4 Parallel arm delayed action door closer (Code: TS73V PA DC). Push side fixing (parallel arm bracket included) EN2 750-850, EN3 850-950, EN4 950-1100, or similar approved.</t>
  </si>
  <si>
    <t xml:space="preserve">Silver EN 2-4 Regular arm non hold open door closer - adjustable strength, hydraulic speed control (Code: TS73V). Pull side fixing EN2 750-850, EN3 850-950, EN4 950-1100, or similar approved. </t>
  </si>
  <si>
    <t>LETTERS, NAMEPLATES, ETC.</t>
  </si>
  <si>
    <t>All signage specifications to be in line with SABS Standards and to comply with all SANS Regulations.  Manufacturers to provide guarantees on all items and art work for weather proofing and UV protection. All fixing details to be in accordance with Engineer's recommendations and manufacturers specifications.</t>
  </si>
  <si>
    <t xml:space="preserve">3mm Thick x 300mm high Reflective laser cut stainless steel lettering with letters 'BLOCK B' mounted to wall with 6mm pins welded to back, all as indicated in the Architects Drawing No: TA-BLOCK B-S-A6000 </t>
  </si>
  <si>
    <t xml:space="preserve">3mm Thick x 300mm high Reflective laser cut stainless steel lettering with letters 'BLOCK D' mounted to wall with 6mm pins welded to back, all as indicated in the Architects Drawing No: TA-BLOCK D-S-A6000 </t>
  </si>
  <si>
    <t xml:space="preserve">3mm Thick x 300mm high Reflective laser cut stainless steel lettering with letters 'BLOCK F' mounted to wall with 6mm pins welded to back, all as indicated in the Architects Drawing No: TA-BLOCK F-S-A6000 </t>
  </si>
  <si>
    <t xml:space="preserve">3mm Thick x 300mm high Reflective laser cut stainless steel lettering with letters 'BLOCK G' mounted to wall with 6mm pins welded to back, all as indicated in the Architects Drawing No: TA-BLOCK G-S-A6000 </t>
  </si>
  <si>
    <t xml:space="preserve">3mm Thick x 300mm high Reflective laser cut stainless steel lettering with letters 'ADMINISTRATION BLOCK' mounted to wall with 6mm pins welded to back, all as indicated in the Architects Drawing No: TA-ADMIN-S-A6000 </t>
  </si>
  <si>
    <t xml:space="preserve">3mm Thick x 200mm high Reflective laser cut stainless steel lettering with letters 'RECEPTION' mounted to wall with 6mm pins welded to back, all as indicated in the Architects Drawing No: TA-ADMIN-S-A6000 </t>
  </si>
  <si>
    <t>Engraved Grade 304 stainless steel Disabled Ablution Pictogram sign, size 150 x 150 x 1.2mm with counter-sunk fixing holes plugged and screwed with aluminium screws.</t>
  </si>
  <si>
    <t xml:space="preserve">300 x 60 x 3mm Thick Anodised silver engraved nameplate with the letters "STORE ROOM" in colour black mounted on door, all as indicated in the signage schedule. </t>
  </si>
  <si>
    <t xml:space="preserve">300 x 60 x 3mm Thick Anodised silver engraved nameplate with the letters "STORE ROOM 1" in colour black mounted on door, all as indicated in the signage schedule. </t>
  </si>
  <si>
    <t xml:space="preserve">300 x 60 x 3mm Thick Anodised silver engraved nameplate with the letters "STORE ROOM 2" in colour black mounted on door, all as indicated in the signage schedule. </t>
  </si>
  <si>
    <t xml:space="preserve">300 x 60 x 3mm Thick Anodised silver engraved nameplate with the letters "KITCHENETTE" in colour black mounted on door, all as indicated in the signage schedule. </t>
  </si>
  <si>
    <t xml:space="preserve">300 x 60 x 3mm Thick Anodised silver engraved nameplate with the letters "ADMINISTRATION" in colour black mounted on door, all as indicated in the signage schedule. </t>
  </si>
  <si>
    <t xml:space="preserve">300 x 60 x 3mm Thick Anodised silver engraved nameplate with the letters "RECEPTION" in colour black mounted on door, all as indicated in the signage schedule. </t>
  </si>
  <si>
    <t xml:space="preserve">300 x 60 x 3mm Thick Anodised silver engraved nameplate with the letters "STRONG ROOM" in colour black mounted on door, all as indicated in the signage schedule. </t>
  </si>
  <si>
    <t xml:space="preserve">300 x 105 x 3mm Thick Anodised silver engraved nameplate with the letters "PRINCIPALS OFFICE" in colour black mounted on door, all as indicated in the signage schedule. </t>
  </si>
  <si>
    <t xml:space="preserve">300 x 105 x 3mm Thick Anodised silver engraved nameplate with the letters "DEPUTY PRINCIPAL" in colour black mounted on door, all as indicated in the signage schedule. </t>
  </si>
  <si>
    <t xml:space="preserve">300 x 60 x 3mm Thick Anodised silver engraved nameplate with the letters "PASTORAL CARE" in colour black mounted on door, all as indicated in the signage schedule. </t>
  </si>
  <si>
    <t xml:space="preserve">300 x 105 x 3mm Thick Anodised silver engraved nameplate with the letters "ACCOUNTING OFFICE" in colour black mounted on door, all as indicated in the signage schedule. </t>
  </si>
  <si>
    <t xml:space="preserve">300 x 60 x 3mm Thick Anodised silver engraved nameplate with the letters "SECURITY ROOM" in colour black mounted on door, all as indicated in the signage schedule. </t>
  </si>
  <si>
    <t xml:space="preserve">300 x 60 x 3mm Thick Anodised silver engraved nameplate with the letters "PRINT ROOM" in colour black mounted on door, all as indicated in the signage schedule. </t>
  </si>
  <si>
    <t xml:space="preserve">300 x 60 x 3mm Thick Anodised silver engraved nameplate with the letters "ARCHIVE ROOM" in colour black mounted on door, all as indicated in the signage schedule. </t>
  </si>
  <si>
    <t xml:space="preserve">300 x 60 x 3mm Thick Anodised silver engraved nameplate with the letters "MALE TOILETS" in colour black mounted on door, all as indicated in the signage schedule. </t>
  </si>
  <si>
    <t xml:space="preserve">300 x 60 x 3mm Thick Anodised silver engraved nameplate with the letters "FEMALE TOILETS" in colour black mounted on door, all as indicated in the signage schedule. </t>
  </si>
  <si>
    <t xml:space="preserve">300 x 60 x 3mm Thick Anodised silver engraved nameplate with the letters "LOBBY 3" in colour black mounted on door, all as indicated in the signage schedule. </t>
  </si>
  <si>
    <t xml:space="preserve">300 x 60 x 3mm Thick Anodised silver engraved nameplate with the letters "SICK BAY 2" in colour black mounted on door, all as indicated in the signage schedule. </t>
  </si>
  <si>
    <t xml:space="preserve">300 x 60 x 3mm Thick Anodised silver engraved nameplate with the letters "SICK BAY" in colour black mounted on door, all as indicated in the signage schedule. </t>
  </si>
  <si>
    <t xml:space="preserve">300 x 60 x 3mm Thick Anodised silver engraved nameplate with the letters "STAFF ROOM" in colour black mounted on door, all as indicated in the signage schedule. </t>
  </si>
  <si>
    <t xml:space="preserve">300 x 60 x 3mm Thick Anodised silver engraved nameplate with the letters "CLEANERS ROOM ROOM" in colour black mounted on door, all as indicated in the signage schedule. </t>
  </si>
  <si>
    <t xml:space="preserve">300 x 60 x 3mm Thick Anodised silver engraved nameplate with the letters "TUCK SHOP" in colour black mounted on door, all as indicated in the signage schedule. </t>
  </si>
  <si>
    <t xml:space="preserve">300 x 60 x 3mm Thick Anodised silver engraved nameplate with the letters "H.O.D OFFICE" in colour black mounted on door, all as indicated in the signage schedule. </t>
  </si>
  <si>
    <t xml:space="preserve">300 x 60 x 3mm Thick Anodised silver engraved nameplate with the letters "ABLUTION" in colour black mounted on door, all as indicated in the signage schedule. </t>
  </si>
  <si>
    <t xml:space="preserve">300 x 60 x 3mm Thick Anodised silver engraved nameplate with the letters "WORKSHOP" in colour black mounted on door, all as indicated in the signage schedule. </t>
  </si>
  <si>
    <t xml:space="preserve">300 x 60 x 3mm Thick Anodised silver engraved nameplate with the letters "CLASSROOM 16" in colour black mounted on door, all as indicated in the signage schedule. </t>
  </si>
  <si>
    <t xml:space="preserve">300 x 60 x 3mm Thick Anodised silver engraved nameplate with the letters "CLASSROOM 15" in colour black mounted on door, all as indicated in the signage schedule. </t>
  </si>
  <si>
    <t xml:space="preserve">300 x 60 x 3mm Thick Anodised silver engraved nameplate with the letters "CLASSROOM 14" in colour black mounted on door, all as indicated in the signage schedule. </t>
  </si>
  <si>
    <t xml:space="preserve">300 x 60 x 3mm Thick Anodised silver engraved nameplate with the letters "CLASSROOM 13" in colour black mounted on door, all as indicated in the signage schedule. </t>
  </si>
  <si>
    <t xml:space="preserve">300 x 60 x 3mm Thick Anodised silver engraved nameplate with the letters "CLASSROOM 12" in colour black mounted on door, all as indicated in the signage schedule. </t>
  </si>
  <si>
    <t xml:space="preserve">300 x 60 x 3mm Thick Anodised silver engraved nameplate with the letters "CLASSROOM 11" in colour black mounted on door, all as indicated in the signage schedule. </t>
  </si>
  <si>
    <t xml:space="preserve">300 x 60 x 3mm Thick Anodised silver engraved nameplate with the letters "CLASSROOM 10" in colour black mounted on door, all as indicated in the signage schedule. </t>
  </si>
  <si>
    <t xml:space="preserve">300 x 60 x 3mm Thick Anodised silver engraved nameplate with the letters "CLASSROOM 09" in colour black mounted on door, all as indicated in the signage schedule. </t>
  </si>
  <si>
    <t xml:space="preserve">300 x 60 x 3mm Thick Anodised silver engraved nameplate with the letters "CLASSROOM 08" in colour black mounted on door, all as indicated in the signage schedule. </t>
  </si>
  <si>
    <t xml:space="preserve">300 x 60 x 3mm Thick Anodised silver engraved nameplate with the letters "CLASSROOM 07" in colour black mounted on door, all as indicated in the signage schedule. </t>
  </si>
  <si>
    <t xml:space="preserve">300 x 60 x 3mm Thick Anodised silver engraved nameplate with the letters "CLASSROOM 06" in colour black mounted on door, all as indicated in the signage schedule. </t>
  </si>
  <si>
    <t xml:space="preserve">300 x 60 x 3mm Thick Anodised silver engraved nameplate with the letters "CLASSROOM 05" in colour black mounted on door, all as indicated in the signage schedule. </t>
  </si>
  <si>
    <t xml:space="preserve">300 x 60 x 3mm Thick Anodised silver engraved nameplate with the letters "CLASSROOM 04" in colour black mounted on door, all as indicated in the signage schedule. </t>
  </si>
  <si>
    <t xml:space="preserve">300 x 60 x 3mm Thick Anodised silver engraved nameplate with the letters "CLASSROOM 03" in colour black mounted on door, all as indicated in the signage schedule. </t>
  </si>
  <si>
    <t xml:space="preserve">300 x 60 x 3mm Thick Anodised silver engraved nameplate with the letters "CLASSROOM 02" in colour black mounted on door, all as indicated in the signage schedule. </t>
  </si>
  <si>
    <t xml:space="preserve">300 x 60 x 3mm Thick Anodised silver engraved nameplate with the letters "CLASSROOM 01" in colour black mounted on door, all as indicated in the signage schedule. </t>
  </si>
  <si>
    <t>SUNDRIES</t>
  </si>
  <si>
    <t>38mm concealed fixing plain rubber door stop (Code: DJW).</t>
  </si>
  <si>
    <t>Stainless Steel Heavy duty spring clip (Code: H076).</t>
  </si>
  <si>
    <t>Door mounted door stop plugged to concrete floor (Code: DDS-SS-017).</t>
  </si>
  <si>
    <t>Descriptions Descriptions of bolts shall be deemed to include nuts and washers.Descriptions of expansion anchors and bolts and chemical anchors and bolts shall be deemed to include nuts, washers and mortices in brickwork or concrete.Metalwork described as "holed for bolt(s)" shall be deemed to exclude the bolts unless otherwise described.</t>
  </si>
  <si>
    <t>NOTE: All steel will be galvanised unless otherwise stated.</t>
  </si>
  <si>
    <t>Where drawings and/ or details have been referred to Tenderers should price for complete detail and specification on such details and/ or drawing. No claims relating to the omissions on the part of tenders will be entertained.</t>
  </si>
  <si>
    <t>Descriptions of bolts, anchors, etc.:</t>
  </si>
  <si>
    <t>Unless otherwise described, descriptions of items shall be deemed to include for fixing to brickwork or concrete.</t>
  </si>
  <si>
    <t>Where item are described as "bolted", the bolts are measured elsewhere.</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</si>
  <si>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</si>
  <si>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</si>
  <si>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</si>
  <si>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</si>
  <si>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Doors and windows shall comply with AAAMSA design criteria  Glazing shall comply with SAGGA regulations.  Glass shall be laminated performance glass as shown on the window schedules appended to these bills of quantities (as described in the headings to window descriptions).  Glass thickness shall comply with SAGGA regulations irrespective of thickness shown on the schedules. Doors and windows shall be supplied with protective tape and plastic and shall be removed only once surrounding trades have been completed. For purpose made windows and doors, refer to drawings annexed to these bills of quantities.</t>
  </si>
  <si>
    <t>The following certificates shall be provided prior to commencement of site work:</t>
  </si>
  <si>
    <t>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</si>
  <si>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</si>
  <si>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powder guarantee of not less than 15 years  issued by the powder manufacturer. The specific conditions contained in this guarantee shall form part of the powder coating process.</t>
  </si>
  <si>
    <t>4. A Certificate of Conformance confirming that  glazing has been installed in accordance with  SANS 0137, ensuring that safety glazing materials have been installed in the mandatory areas and that each individual pane of safety glazing materials has been permanently marked.</t>
  </si>
  <si>
    <t>5. A warranty from the manufacturer of the  laminated safety glass and/or hermetically sealed glazing units guaranteeing the products against delamination and colour degradation for a period of not less than five years.</t>
  </si>
  <si>
    <t>STEEL WINDOWS, DOORS, ETC.</t>
  </si>
  <si>
    <t>Standard DDA steel door constructed from 38 x 38mm angle irons with 5mm galvanised steel solid infill at base glass view panels:</t>
  </si>
  <si>
    <t>1511 x 2032mm High door.</t>
  </si>
  <si>
    <t>ALUMINIUM WINDOWS, ETC</t>
  </si>
  <si>
    <t>Aluminium sections shall be fabricated as per AAAMSA regulation.</t>
  </si>
  <si>
    <t>Charcoal finished purpose made aluminium windows, complete with subframes, ironmongery, glazing to comply with SABS 0400, sealing, including 30 x 12mm galvanised steel flat bar with 10mm diameter galvanised steel round bars infill at approximately 125mm centres fixed to frame during manufacture, over all opening sections and fixing to brickwork with M10 expansion bolts. All coating and burglar bars to be executed by manufacturer in accordance with SANS 1796, all in accordance with Architect window schedule.</t>
  </si>
  <si>
    <t>Top hung aluminium window, size 537 x 654mm high.</t>
  </si>
  <si>
    <t>Top hung aluminium with louvre window, size 1530 x 680mm high.</t>
  </si>
  <si>
    <t>Top hung aluminium window, size 1020 x 600mm high.</t>
  </si>
  <si>
    <t xml:space="preserve">Top hung aluminium window, size 1200 x 1200mm high. </t>
  </si>
  <si>
    <t xml:space="preserve">Top hung aluminium window, size 900 x 900mm high. </t>
  </si>
  <si>
    <t xml:space="preserve">Top hung aluminium window, size 1303 x 510mm high.  </t>
  </si>
  <si>
    <t>GALVANISED PRESSED STEEL DOOR FRAMES</t>
  </si>
  <si>
    <t xml:space="preserve">1,6mm Double rebated steel door frames suitable for 270mm walls: </t>
  </si>
  <si>
    <t>Frame for door 813 x 2032mm high.</t>
  </si>
  <si>
    <t>1,6mm Double rebated steel door frames suitable for 110mm brick walls:</t>
  </si>
  <si>
    <t>1,6mm Double rebated steel door frames suitable for one brick walls:</t>
  </si>
  <si>
    <t xml:space="preserve">Frame for door 936 x 2032mm high. </t>
  </si>
  <si>
    <t>Galvanised steel door frames:</t>
  </si>
  <si>
    <t>38mm Galvanised steel door frame suitable for 230mm wall, to accommodate integral with 1510 x 2032mm door leaf. Door frame complete with 2 pairs 100mm butt hinges, rubber door buffers set in frame and fixing lugs.</t>
  </si>
  <si>
    <t>50 x 50mm Steel door frame with three pairs of heavy duty bullet hinges, to be screw fixed to wall by M12 stainless steel rawl bolts. Frame secured to floor by 100mm x 100mm x 3mm thick baseplate welded to bottom of frame posts and baseplate screw fixed to concrete floor by 2 x 12mm rawl bolts to Engineers approval.</t>
  </si>
  <si>
    <t>SECURITY GATES</t>
  </si>
  <si>
    <t>Galvanised steel security gates:</t>
  </si>
  <si>
    <t>Note: The contractor is to check on site measurements before placing of order.</t>
  </si>
  <si>
    <t>Entrance security grille gates (G01) size 865 x 2032mm high overall constructed from 38 x 38mm galvanised steel square tubes with 20mm galvanised steel solid tubes infill laid perpendicular at 90 degrees at 100mm centres.</t>
  </si>
  <si>
    <t xml:space="preserve">Entrance security grille gates (G01) size 813 x 2032mm high overall constructed from 38 x 38mm galvanised steel square tubes with 25 x 25mm galvanised steel square tubes infill laid diagonally at 45 degrees at 125mm centres. </t>
  </si>
  <si>
    <t>Approved standard white powder coated finish shelving, etc. fixed in position strictly in accordance with the manufacturer's specification:</t>
  </si>
  <si>
    <t>Gelmar (2974) or equally approved heavy duty stayed bracket, size 300 x 350mm mild steel bracket with black powder coat finish, screw fixed to walls at maximum 800mm centers. All as indicated on Architect's Drawing No. T3CLRM-A1002</t>
  </si>
  <si>
    <t>Moisture tests:</t>
  </si>
  <si>
    <t>Before any finishes, coverings, etc. are applied to screeds, plastering, etc. or any other in-situ finish moisture tests are to be carried out to the complete satisfaction of the Principal Agent to ensure that these surfaces have the correct moisture content for the finish to be applied.</t>
  </si>
  <si>
    <t>Labours, etc.:</t>
  </si>
  <si>
    <t>Labours such as fair, rounded and chamfered edges, trowel cuts, throats, V-joints, angles, etc. shall be deemed to be included in the descriptions.</t>
  </si>
  <si>
    <t>Granolithic:</t>
  </si>
  <si>
    <t>Coloured granolithic shall be tinted with an approved colouring pigment mixed into a true and even colour.</t>
  </si>
  <si>
    <t>Granolithic shall be covered with clean hessian with waterproof building foil over and kept wet for at least seven days after laying.</t>
  </si>
  <si>
    <t>Granolithic shall be laid in panels not exceeding 14m\'b2 for monolithic finishes, not exceeding 9,5m\'b2 for bonded finishes and not exceeding 6m\'b2 for all external granolithic. Wherever possible, panels shall be square but at no time should the length of the panel exceed 1,5 times its width.</t>
  </si>
  <si>
    <t>Unless otherwise described, 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</si>
  <si>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dirt, oil, etc. is dislodged and swept clean of all loose matter. The slab shall then be wetted and kept damp for at least six hours before applying the granolithic.</t>
  </si>
  <si>
    <t>Where possible joints between panels shall be positioned over joints in the floor slab and shall be at least 3mm wide through the full thickness of the finish, separated by strips of wood or fibreboard and finished with V-joints.</t>
  </si>
  <si>
    <t>Cement plaster:</t>
  </si>
  <si>
    <t>Unless otherwise described, cement plaster shall be taken to mean Class 1 cement plaster.</t>
  </si>
  <si>
    <t>Self - levelling screed:</t>
  </si>
  <si>
    <t>To Contractor's expense should Grade 1 variance in F1 above not be achieved. Grind &amp; prime existing surface with self-leveling Tal-Screed Master or equal &amp; approved - thickness between between 4 to 5mm.</t>
  </si>
  <si>
    <t>SCREEDS</t>
  </si>
  <si>
    <t>3:1 Cement plaster screed power floated on concrete:</t>
  </si>
  <si>
    <t>30mm Thick screed on floors and landings.</t>
  </si>
  <si>
    <t>GRANOLITHIC</t>
  </si>
  <si>
    <t>Smooth granolite on screed free of dents and bumps</t>
  </si>
  <si>
    <t>On floors and landings</t>
  </si>
  <si>
    <t>INTERNAL PLASTER</t>
  </si>
  <si>
    <t>12mm Thick 4:1 One coat cement plaster steel trowelled on brickwork:</t>
  </si>
  <si>
    <t xml:space="preserve">On walls (Provisional). </t>
  </si>
  <si>
    <t>On narrow widths.</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</si>
  <si>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</si>
  <si>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 - coat.</t>
  </si>
  <si>
    <t>Ceramic, tiles are to be fixed and grouted with suitable adhesives and grouts from the Professional range of products as recommended by the manufacturer of the tiles.</t>
  </si>
  <si>
    <t>WALL TILING</t>
  </si>
  <si>
    <t>330 x 330 x 5mm Thick ceramic tiles fixed with adhesive to plaster (plaster elsewhere)</t>
  </si>
  <si>
    <t>On walls</t>
  </si>
  <si>
    <t>FLOOR TILING</t>
  </si>
  <si>
    <t>152 x 152 x 5mm Thick white glazed tiles fixed to plaster (elsewhere measured) with and approved tile adhesive to and pointed with white cement to:</t>
  </si>
  <si>
    <t>Aluminium dividing strips, etc.:</t>
  </si>
  <si>
    <t>40mm Aluminium transition strip embedded into screed between vinyl sheeting and porcelain floor tiles.</t>
  </si>
  <si>
    <t>References to details and drawings:</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</si>
  <si>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</si>
  <si>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</si>
  <si>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</si>
  <si>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t>
  </si>
  <si>
    <t>French drains:</t>
  </si>
  <si>
    <t>Descriptions of French drains shall be deemed to include excavation, stone filling graded from 300mm diameter at bottom to 75mm diameter at top, approved geo-fabric filter blanket over stone, 300mm earth filling over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</si>
  <si>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</si>
  <si>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</si>
  <si>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</si>
  <si>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</si>
  <si>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</si>
  <si>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</si>
  <si>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</si>
  <si>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</si>
  <si>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</si>
  <si>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</si>
  <si>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</si>
  <si>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</si>
  <si>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</si>
  <si>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</si>
  <si>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</si>
  <si>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</si>
  <si>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</si>
  <si>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</si>
  <si>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</si>
  <si>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</si>
  <si>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</si>
  <si>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</si>
  <si>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</si>
  <si>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Laying, backfilling, bedding, etc. of pipes:</t>
  </si>
  <si>
    <t>Pipes shall be laid and bedded in accordance with manufacturers' instructions and trenches shall be carefully backfilled.</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</si>
  <si>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  Pipes shall be bedded in accordance with Clauses 3.1 to 3.4.1, 5.1 to 5.3 and 7 of SABS 1200LB : Bedding (Pipes)  Unless otherwise described bedding of rigid pipes shall be Class B bedding.</t>
  </si>
  <si>
    <t>General:</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</si>
  <si>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</si>
  <si>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93%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</si>
  <si>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</si>
  <si>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</si>
  <si>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</si>
  <si>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</si>
  <si>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RAINWATER DISPOSAL</t>
  </si>
  <si>
    <t>150 x 125mm eaves gutter</t>
  </si>
  <si>
    <t>150 x 125mm eaves gutter stopped end</t>
  </si>
  <si>
    <t>150 x 125mm eaves gutter mitre corner</t>
  </si>
  <si>
    <t xml:space="preserve">75 x 50mm eaves gutter outlet  </t>
  </si>
  <si>
    <t>75 x 50mm fluted rainwater pipe</t>
  </si>
  <si>
    <t>75 x 50mm crimped rainwater pipe bend</t>
  </si>
  <si>
    <t>75 x 50mm crimped rainwater pipe shoe</t>
  </si>
  <si>
    <t>SANITARY FITTINGS, TANKS, GEYSERS, ETC</t>
  </si>
  <si>
    <t>Supply and fix the following sanitary fittings, geysers and equipment together with loose ancillary fittings supplied therewith, including unloading, storing, unpacking, hoisting or lowering as required, fixing and building into position, cutting all mortices and chases as required for fixing and building in position, cutting, brackets, clamps, etc., and connecting up pipework and handing over in perfect working order at completion:</t>
  </si>
  <si>
    <t xml:space="preserve">Manufactured by ''Franke" or similar approved: </t>
  </si>
  <si>
    <t xml:space="preserve">Franke 1,2mm Grade 304 18/10 stainless steel HDTX597 wall and floor mounted shrouded pan (Code: 2540167), size 500 x 360 x 450mm high with internal flange with 250mm long extended pipes, exposed back entry flush valve (elsewhere specified) and 60mm flush pipe, bolted to wall and floor with anchor bolts, compliant with SABS 497:1991 and SABS 1733:2002. </t>
  </si>
  <si>
    <t xml:space="preserve">Franke Grade 304 18/10 stainless steel CMPX594 wall hung WC pan for disabled persons (Code: 2540138), size 360 x 700 x 350mm high, exposed back entry flush valve (elsewhere specified) and 38mm flush pipe, 3mm stainless steel bracket bolted to wall with 4 x 8mm anchor bolts, compliant with SABS 1733:2002. </t>
  </si>
  <si>
    <t xml:space="preserve">Franke Stratos STRX618 1,2/1,5mm thick satin finished stainless steel soap dispenser (Code: 2120041), size 100 x 134 x 304mm high with a replaceable and refillable 1 litre container, cylinder lock with standard Franke key, plugged and screwed to the wall with stainless steel screws. </t>
  </si>
  <si>
    <t>Franke 0.8mm Grade 304 18/10 stainless steel WB001 wash hand basin with tiling key (Code: 2520003), size 535 x 420 x 150mm deep with a one piece pressed bowl, 32mm high apron and 40mm waste outlet, galvanised mild steel Eagle brackets size 408 x 319mm (Code: 2120008) bolted to wall with 2No. 6mm anchor bolts. Or similar approved.</t>
  </si>
  <si>
    <t xml:space="preserve">Franke 1,2mm Grade 304 18/10 stainless steel BE Barron bowl urinal (Code: 2540055), size 316 x 241 x 425mm high, Cobra Junior Flushmaster (Code: FJ8.102) exposed back entry flush valve, 40mm waste outlet, pressed perforated stainless steel grid and chrome plated button spreader connected to 15mm water supply, 2mm thick mounting plate bolted to wall with anchor bolts. Or similar approved. </t>
  </si>
  <si>
    <t>TAPS, VALVES, ETC.</t>
  </si>
  <si>
    <t xml:space="preserve">Manufactured by ''Cobra" or similar approved: </t>
  </si>
  <si>
    <t>Cobra Demand Pillar tap. Code SKU: FPT2A1DT-0GT01. Chrome finished silver tap. Deck mounted commercial style with dimensions height: 78mm, diameter: 42mm, projection: 89mm, installation depth: 48mm, spout to deck height: 30mm. Or equally approved.</t>
  </si>
  <si>
    <t>Valves, etc.</t>
  </si>
  <si>
    <t>COBRA Flush Master Toilet Flush Valve. Exposed back entry. Non-hold open feature with wall flange, integral vacuum breaker and control stop with integral non-return valve inlet. Adjustable control stop to valve connection 108mm to 140mm. With bent flushpipe and rubber pan connector. 1 1/4BSP female iron connection end. Recommended optimum design pressures: inlet flow pressure 30 - 300kPa for back entry WC pans: Maximum system pressure 600kPa. Product code: FM1-100/N. Or similar approved.</t>
  </si>
  <si>
    <t>WASTE UNIONS, TRAPS, ETC.</t>
  </si>
  <si>
    <t>Bottle trap with adjustable telescopic waste connection pipe. 1 1/4BSP female inlet connection. 1 1/4BSP male iron outlet connection. Brass body. Comes with waste adaptor 1 1/4 to 1 1/2 BSP &amp; outlet adaptors 1 1/4 &amp; 1 1/2. Product Code: 340/N.</t>
  </si>
  <si>
    <t>PREPARATORY WORK TO EXISTING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</si>
  <si>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</si>
  <si>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</si>
  <si>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</si>
  <si>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</si>
  <si>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</si>
  <si>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</si>
  <si>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Painting specification:</t>
  </si>
  <si>
    <t>All painting shall be done in accordance with SABS specifications unless otherwise described.</t>
  </si>
  <si>
    <t>Colours:</t>
  </si>
  <si>
    <t>Unless otherwise described, all paintwork shall be deemed to have a colour value in excess of 7 on the Munsell system in accordance with SABS 1091.</t>
  </si>
  <si>
    <t>When staining timber, the resultant colour or shade must be to the complete satisfaction of the Principal Agent before any overcoating or preservative is applied.</t>
  </si>
  <si>
    <t>ON INTERNAL FLOATED PLASTER SURFACES</t>
  </si>
  <si>
    <t>Prepare surfaces and remove all loose material, apply one coat alkaline resistant primer, one universal undercoat two coats eggshell enamel paint on:</t>
  </si>
  <si>
    <t>On walls.</t>
  </si>
  <si>
    <t>In narrow widths.</t>
  </si>
  <si>
    <t>ON PLASTERBOARD SURFACES</t>
  </si>
  <si>
    <t>Prepare and apply two coats Super Acrylic PVA, As per Architect specification:</t>
  </si>
  <si>
    <t>Ceilings and cornices.</t>
  </si>
  <si>
    <t>ON METAL SURFACES</t>
  </si>
  <si>
    <t>Prepare surfaces and apply gloss enamel paint according to Architect's paint schedule:</t>
  </si>
  <si>
    <t xml:space="preserve">Steel columns. </t>
  </si>
  <si>
    <t>Steel gates (measured flat on both sides).</t>
  </si>
  <si>
    <t>Steel door frames.</t>
  </si>
  <si>
    <t>Polish</t>
  </si>
  <si>
    <t>Stainless steel wash hand basin.</t>
  </si>
  <si>
    <t>ON WOOD SURFACES</t>
  </si>
  <si>
    <t>Sand down, prepare surface and apply varnish all to Architect specification:</t>
  </si>
  <si>
    <t>Timber service hatch and timber window frame.</t>
  </si>
  <si>
    <t>Timber doors (all sides measured).</t>
  </si>
  <si>
    <t>Timber shelving.</t>
  </si>
  <si>
    <t xml:space="preserve">Counter tops.  </t>
  </si>
  <si>
    <t>ALTERATIONS</t>
  </si>
  <si>
    <t>Page</t>
  </si>
  <si>
    <t>CONCRETE, FORMWORK AND REINFORCEMENT</t>
  </si>
  <si>
    <t>MASONRY</t>
  </si>
  <si>
    <t>WATERPROOFING</t>
  </si>
  <si>
    <t>ROOF COVERINGS, CLADDING ETC</t>
  </si>
  <si>
    <t>CARPENTRY AND JOINERY</t>
  </si>
  <si>
    <t>CEILINGS, PARTITIONS AND ACCESS FLOORING</t>
  </si>
  <si>
    <t>FLOOR COVERINGS, WALL LININGS ETC</t>
  </si>
  <si>
    <t>IRONMONGERY</t>
  </si>
  <si>
    <t>METALWORKS</t>
  </si>
  <si>
    <t>PLASTERING</t>
  </si>
  <si>
    <t>TILING</t>
  </si>
  <si>
    <t>PLUMBING AND DRAINAGE</t>
  </si>
  <si>
    <t>PAINTWORK</t>
  </si>
  <si>
    <t>BILL NO. 1  EARTHWORKS (PROVISIONAL)</t>
  </si>
  <si>
    <t>Nature of material to be excavated:</t>
  </si>
  <si>
    <t>The material to be excavated is assumed to be predominantly of a composition that will allow excavation in "earth" as specified, but including a percentage of excavation in "soft rock" and "hard rock".</t>
  </si>
  <si>
    <t>A soils investigation has been carried out on site by the Engineer and the report is available from them. Descriptions of excavations shall be deemed to include all ground conditions classifiable as earth described in the above report and where conditions of a more difficult character are indicated these are separately measured.</t>
  </si>
  <si>
    <t>Carting away of excavated material:</t>
  </si>
  <si>
    <t>Descriptions of carting away of excavated material shall be deemed to include loading excavated material onto trucks directly from the excavations, or alternatively, from stock piles situated on the building site.</t>
  </si>
  <si>
    <t>Dewatering of excavations:</t>
  </si>
  <si>
    <t>The Contractor shall allow for removing seepage and other water from subterranean sources from the excavations by pumping, baling or otherwise. Accurate records of all such dewatering shall be kept to determine the total volume of water so removed and a clear distinction shall be made between water from subterranean sources and other water.</t>
  </si>
  <si>
    <t>Density testing on filling:</t>
  </si>
  <si>
    <t>Rates for filling, etc. shall include for all density and soil type testing to prove that the specified compaction is achieved. When additional testing is done on instruction of the  Principal Agent and these tests are successful, they will be paid for additionally.</t>
  </si>
  <si>
    <t>Imported fill:</t>
  </si>
  <si>
    <t>Filling and bedding to trenches etc. to be in compliance with SABS 1200 DB and LB respectively</t>
  </si>
  <si>
    <t>EXCAVATION, FILLING, ETC. OTHER THAN BULK</t>
  </si>
  <si>
    <t>Excavation in earth not exceeding 2m deep:</t>
  </si>
  <si>
    <t>Trenches and holes.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</si>
  <si>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</si>
  <si>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</si>
  <si>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</si>
  <si>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</si>
  <si>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</si>
  <si>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</si>
  <si>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trenches and holes excavation not exceeding 1500mm deep.</t>
  </si>
  <si>
    <t>Keeping excavations free of water:</t>
  </si>
  <si>
    <t>Keeping excavations free of all water other than subterranean water.</t>
  </si>
  <si>
    <t>FILLING, ETC.</t>
  </si>
  <si>
    <t>Earth Filling Selected And Supplied By The Contractor, Deposited In Layers Not Exceeding 150mm Thick, Watered And Consolidated In:</t>
  </si>
  <si>
    <t xml:space="preserve">G7 gravel fill material compacted to 90% modified AASHTO density under footings, etc. </t>
  </si>
  <si>
    <t>Coarse river sand filling supplied by the contractor:</t>
  </si>
  <si>
    <t>Under floors etc.</t>
  </si>
  <si>
    <t>Under aprons.</t>
  </si>
  <si>
    <t>Compaction of surfaces:</t>
  </si>
  <si>
    <t>Compaction of ground surface under floors etc. including scarifying for a depth of 150mm, breaking down oversize material, adding suitable material where necessary and compacting to 93% Mod AASHTO density.</t>
  </si>
  <si>
    <t>Prescribed density tests on filling:</t>
  </si>
  <si>
    <t xml:space="preserve">Modified AASHTO density test. </t>
  </si>
  <si>
    <t>SOIL POISONING</t>
  </si>
  <si>
    <t xml:space="preserve">Approved brand of anti-termite soil poison in accordance with SANS 5859, with 50mm sand over poison applied by a Registered Pest Control Company and guaranteed against termite infestation for ten years:  </t>
  </si>
  <si>
    <t>Under floors etc. including forming and poisoning shallow furrows against foundation walls etc., filling in furrows and ramming.</t>
  </si>
  <si>
    <t>To bottoms and sides of trenches etc</t>
  </si>
  <si>
    <t>UNREINFORCED CONCRETE CAST ON FORMWORK</t>
  </si>
  <si>
    <t xml:space="preserve">20Mpa/19mm. Concrete: </t>
  </si>
  <si>
    <t>Concrete counters.</t>
  </si>
  <si>
    <t xml:space="preserve">25 MPa/19mm. Concrete: </t>
  </si>
  <si>
    <t>REINFORCED CONCRETE CAST ON FORMWORK</t>
  </si>
  <si>
    <t>25 MPa/19mm. Concrete:</t>
  </si>
  <si>
    <t>Aprons.</t>
  </si>
  <si>
    <t>TEST BLOCKS.</t>
  </si>
  <si>
    <t>Test blocks:</t>
  </si>
  <si>
    <t>Making and testing set of three 150 x 150 x 150mm concrete strength test cubes (Provisional).</t>
  </si>
  <si>
    <t>Finishing top surfaces of concrete smooth with a wood float:</t>
  </si>
  <si>
    <t>Surface beds, slabs, etc.</t>
  </si>
  <si>
    <t>ROUGH FORMWORK (DEGREE OF ACCURACY II)</t>
  </si>
  <si>
    <t>Edges, risers, ends and reveals not exceeding 300mm high or wide.</t>
  </si>
  <si>
    <t>MOVEMENT JOINTS ETC.</t>
  </si>
  <si>
    <t xml:space="preserve">Isolation joint with closed cell foam or compressible softboard between vertical concrete and brick surfaces sealed with 10 x 10mm Sikaflex-pro 2HP or similar approved: </t>
  </si>
  <si>
    <t>10mm Joint not exceeding 300mm high.</t>
  </si>
  <si>
    <t xml:space="preserve">Expansion joints with closed cell foam or compressible soft board between vertical brickwork surfaces filled with 10 x 10mm Sikaflex-pro 2HP or similar approved:  </t>
  </si>
  <si>
    <t xml:space="preserve">10mm Joint not exceeding 300mm high. </t>
  </si>
  <si>
    <t>Saw cut joints ream out to 6 x 20mm and sealed with 15 x 6 sikaflex-pro 2HP sealant on polychord backing strip:</t>
  </si>
  <si>
    <t>3.5 x 30mm Saw cut joints on top of concrete.</t>
  </si>
  <si>
    <t xml:space="preserve">REINFORCEMENT (PROVISIONAL) </t>
  </si>
  <si>
    <t>Type 193 fabric reinforcement in concrete apron channels, etc.</t>
  </si>
  <si>
    <t>Type 193 fabric reinforcement in surface beds, slabs etc.</t>
  </si>
  <si>
    <t>10mm Diameter bar</t>
  </si>
  <si>
    <t>12mm Diameter bar</t>
  </si>
  <si>
    <t>16mm Diameter bar</t>
  </si>
  <si>
    <t>BILL NO. 3  PRECAST CONCRETE</t>
  </si>
  <si>
    <t xml:space="preserve">Blocks, sills, etc measured linear shall be made n suitable lengths.Large size setting out drawings shall be prepared where neccesary and submitted to the principal agent for approval before moulds are made </t>
  </si>
  <si>
    <t>where kerbstones, blocks, etc are laid in ground descriptions shall be deemed to include necessary excavation, filling in and ramming</t>
  </si>
  <si>
    <t>User note</t>
  </si>
  <si>
    <t>Where precast concrete copings, sills, beams, facings, claddings, etc are specially designed then the relevant supplementary preambles are to be included here. Items are to be given with brief descriptions referring to detailed drawings annexed to these bills of quantities where necessary</t>
  </si>
  <si>
    <t>PRECAST CONCRETE SLABS ETC</t>
  </si>
  <si>
    <t>25 Mpa precast concrete bollards including reinforcement:</t>
  </si>
  <si>
    <t>220mm Diameter precast concrete bollards installed to manufacturer's detail at max 1.5mm centers. Finish to Architect's specification.</t>
  </si>
  <si>
    <t>BILL NO. 4  MASONRY</t>
  </si>
  <si>
    <t xml:space="preserve">Ditto, but in gable walls </t>
  </si>
  <si>
    <t>Ditto, but in breeze wall.</t>
  </si>
  <si>
    <t>270mm Hollow walls of two half brick skins including galvanised wire ties.</t>
  </si>
  <si>
    <t>Ditto, but in gable walls.</t>
  </si>
  <si>
    <t>Brick columns</t>
  </si>
  <si>
    <t>Brickwork sundries:</t>
  </si>
  <si>
    <t>Bag down outer face of inner skin of brick wall with 4:1 cement slurry and apply two coats bituminous emulsion including working around ties.</t>
  </si>
  <si>
    <t>Reinforcing and stabilising brickwork:</t>
  </si>
  <si>
    <t>110 x 75mm Solid facebrick lintels in lengths not exceeding 3000mm.</t>
  </si>
  <si>
    <t xml:space="preserve">110 x 75mm Solid facebrick lintels in lengths exceeding 3000mm and not exceeding 4500mm. </t>
  </si>
  <si>
    <t>Approved polysulphide sealing compound including backing cord, bond breaker, primer etc.:</t>
  </si>
  <si>
    <t xml:space="preserve">10mm x 12mm In expansion joints in walls including raking out expansion joint filler as necessary </t>
  </si>
  <si>
    <t>Joint forming material in movement joints:</t>
  </si>
  <si>
    <t>10mm Cell foam or compressible softboard built in vertically or horizontally between brick skins, concrete, etc.</t>
  </si>
  <si>
    <t>110mm x 75mm. Lintels in lengths exceeding 3000mm and not exceeding 4500mm</t>
  </si>
  <si>
    <t>Wall insulation</t>
  </si>
  <si>
    <t>Isoboard high density 32-36kg/m3 rigid extruded polystyrene 100% closed cell insulation boarding 40mm thick x 600mm wide with tongue and groove joints fixed to inner skin of brick cavity wall such to shed moisture, with galvanised mild steel once bent support and hold back ties size 20 x 1.6 x 120mm girth with fishtailed ends built into horizontal joints in wall at maximum 600mm centres along top and bottom edge including neatly notching board edges around wall ties, window and door frames, or similar approved</t>
  </si>
  <si>
    <t>Facebricks (FBS) Autumn Wheat Travertine, size 222 x 106 x 73mm bedded and jointed in Class II mortar and pointed with recessed vertical and recessed horizontal joints suitable for exposure zones 1-2. Mortar colour to be charcoal grey:</t>
  </si>
  <si>
    <t>Ditto, but halfbrick walls pointed on both sides.</t>
  </si>
  <si>
    <t>Extra over brickwork for facing brick columns.</t>
  </si>
  <si>
    <t xml:space="preserve">Facebricks (FBS) Moroccan Red Travertine, size 222 x 106 x 73mm bedded and jointed in Class II mortar and pointed with recessed vertical and recessed horizontal joints suitable for exposure zones 1-2. Mortar colour to be charcoal grey: </t>
  </si>
  <si>
    <t xml:space="preserve">Extra over brickwork for face brickwork to internal walls to dado level. </t>
  </si>
  <si>
    <t>BILL NO. 5  WATERPROOFING</t>
  </si>
  <si>
    <t>One layer of 375 micron embossed polyethylene dampproof course or similar approved:</t>
  </si>
  <si>
    <t>In walls, under cills, etc.</t>
  </si>
  <si>
    <t>One layer of 250 micron green polyethylene damp proof membrane (as per clause 7.2 of specification SABS-0400), all side overlaps sealed with approved contact adhesive</t>
  </si>
  <si>
    <t>Under floors</t>
  </si>
  <si>
    <t>A.B.E or equally approved Two coats "Brixeal" bitumen emulsion waterproof coating in accordance with recommendation of A.B.E Construction chemicals:</t>
  </si>
  <si>
    <t>Inner leaf of cavity walls.</t>
  </si>
  <si>
    <t>JOINT SEALANTS, ETC.</t>
  </si>
  <si>
    <t>SIKASIL-728NS:</t>
  </si>
  <si>
    <t>In joint sealing and pointing all round external window and door frames.</t>
  </si>
  <si>
    <t>Two-part grey polysulphide sealing compound including backing cord, bond breaker, primer, etc.</t>
  </si>
  <si>
    <t>Between timber or metal door or window frames and face brick / plaster reveal.</t>
  </si>
  <si>
    <t>BILL NO. 6  ROOF COVERINGS, ETC.</t>
  </si>
  <si>
    <t>CORRUGATED METAL SHEETING AND ACCESSORIES</t>
  </si>
  <si>
    <t xml:space="preserve">0,8mm Colomate finished metal IBR profile roof sheeting on existing 76 x 50mm SA pine purlins: </t>
  </si>
  <si>
    <t>Roof covering with pitch not exceeding 25 degrees.</t>
  </si>
  <si>
    <t xml:space="preserve">0,8mm Nominal thickness colomate finished ditto, but flashings: </t>
  </si>
  <si>
    <t>0.8mm metal ridge capping 462mm girth to be brown built supa-clad, three times bent along girth and notched on site to suit roof profile (Code: FS3)</t>
  </si>
  <si>
    <t xml:space="preserve">135mm Non-combustible lightweight fibreglass insulation blanket. All to be fixed in accordance with manufacturers specification: </t>
  </si>
  <si>
    <t>Insulation laid taut under battens and fixed concurrent with roof covering including galvanised steel straining wires, laps, etc.</t>
  </si>
  <si>
    <t>BILL NO. 7  CARPENTRY &amp; JOINERY</t>
  </si>
  <si>
    <t>38 x 114mm Wall plates.</t>
  </si>
  <si>
    <t xml:space="preserve">The following is applicable in respect of roof trusses, trusses not exceeding 25 degree pitch, maximum 1200mm centers. Roof covering 0,8mm Colomate finished metal IBR profile roof sheeting including 50 x 76mm timber purlins at maximum 700mm centers. runners, bracing, cleats, brackets, bolts, etc., supplied and fixed complete, The contractor is to confirm dimensions from the Architect and confirm actual dimensions on site before fabrication (wall plates elsewhere measured):  </t>
  </si>
  <si>
    <t xml:space="preserve">Roof construction to double pitched roof with two gable ends, 5.75 x 6.84m overall on plan x 920mm high overall, including trusses, jack rafters, permanent bracing and 50 x 76mm purlins at 700mm centres maximum for roof covering (wall plates elsewhere) - Generator Room. </t>
  </si>
  <si>
    <t xml:space="preserve">Roof construction to double pitched roof with one gable end and four hipped ends, 35.31 x 34.38m overall on plan x 3590mm high overall, including trusses, jack rafters, permanent bracing and 50 x 76mm purlins at 700mm centres maximum for roof covering (wall plates elsewhere) - DNC  </t>
  </si>
  <si>
    <t xml:space="preserve">Roof construction to double pitched roof, 61.58 x 37.46m overall on plan x 1850mm high overall, with 41.12 x 15.69m opening in the centre,  including trusses, jack rafters, permanent bracing and 50 x 76mm purlins at 700mm centres maximum for roof covering (wall plates elsewhere) - Foundation Phase </t>
  </si>
  <si>
    <t xml:space="preserve">Roof construction to double pitched roof with hipped ends, 46.11 x 38.97m overall on plan x 2030mm high overall, with 10.07 x 15.35m opening in the centre,  including trusses, jack rafters, permanent bracing and 50 x 76mm purlins at 700mm centres maximum for roof covering (wall plates elsewhere) - Grade R </t>
  </si>
  <si>
    <t xml:space="preserve">Roof construction to double pitched roof with two hipped ends, 47.83m x 28.98m overall on plan x 1685mm high overall, including trusses, jack rafters, permanent bracing and 50 x 76mm purlins at 700mm centres maximum for roof covering (wall plates elsewhere) - Library and Laboratories  </t>
  </si>
  <si>
    <t xml:space="preserve">Roof construction to double pitched roof with two gable ends, 25.99m x 10.28m overall on plan x 1855mm high overall, including trusses, jack rafters, permanent bracing and 50 x 76mm purlins at 700mm centres maximum for roof covering (wall plates elsewhere) - Sports Facility   </t>
  </si>
  <si>
    <t xml:space="preserve">Roof construction to double pitched roof with two gable ends, 8.52m x 5.84m overall on plan x 1315mm high overall, including trusses, jack rafters, permanent bracing and 50 x 76mm purlins at 700mm centres maximum for roof covering (wall plates elsewhere) - Guard House </t>
  </si>
  <si>
    <t>Nutec or similar approved moulded barge boards:</t>
  </si>
  <si>
    <t>275 x 80mm Barge boards, including 12 x 40mm countersunk brass screws with PVC H-profile barge board joiners (Code: 721-740).</t>
  </si>
  <si>
    <t>12 x 225mm Fascia boards, including galvanised steel H-profile joiners, etc.</t>
  </si>
  <si>
    <t>19mm x 76mm Skirtings including 19mm quadrant bead, nailed to walls including all nails to be punched and filled at 600mm centres</t>
  </si>
  <si>
    <t>CORNICES</t>
  </si>
  <si>
    <t>Timber quadrant:</t>
  </si>
  <si>
    <t>Standard 19 x 19 x 3000mm timber quadrant fixed to wall with 38mm galvanised clout nails at 300mm centers into wall and at 400mm centers to brandering.</t>
  </si>
  <si>
    <t xml:space="preserve">DOORS ETC. </t>
  </si>
  <si>
    <t>Standard approved semi solid meranti doors with 15 horizontal panels in projection:</t>
  </si>
  <si>
    <t xml:space="preserve">40mm Thick single leaf framed, ledged &amp; braced solid meranti hardwood door (D1), size 813mm x 2032mm high, all as indicated on Architect's door schedule attached to these bills of quantities. </t>
  </si>
  <si>
    <t xml:space="preserve">40mm Thick, single leaf solid core pine softwood timber (D2), size 813mm x 2032mm high, all as indicated on Architect's door schedule attached to these bills of quantities. </t>
  </si>
  <si>
    <t xml:space="preserve">40mm Thick, single leaf solid core pine softwood timber (D3), size 936mm x 2032mm high, all as indicated on Architect's door schedule attached to these bills of quantities. </t>
  </si>
  <si>
    <t xml:space="preserve">40mm Thick single leaf framed, ledged &amp; braced solid meranti hardwood door (D4), size 813mm x 2032mm high, all as indicated on Architect's door schedule attached to these bills of quantities. </t>
  </si>
  <si>
    <t xml:space="preserve">40mm Thick, Custom made single leaf solid core pine softwood timber door (D5), size 813mm x 1932mm high, all as indicated on Architect's door schedule attached to these bills of quantities. </t>
  </si>
  <si>
    <t xml:space="preserve">40mm Thick single leaf framed, ledged &amp; braced solid meranti hardwood door (D6), size 813mm x 2032mm high, all as indicated on Architect's door schedule attached to these bills of quantities. </t>
  </si>
  <si>
    <t xml:space="preserve">44mm Thick, double leaf meranti  hardwood timber door (D7), size 1800mm x 2032mm high, all as indicated on Architect's door schedule attached to these bills of quantities. </t>
  </si>
  <si>
    <t xml:space="preserve">40mm Thick double leaf framed, ledged &amp; braced solid meranti hardwood door (D14), size 1609mm x 2032mm high, all as indicated on Architect's door schedule attached to these bills of quantities. </t>
  </si>
  <si>
    <t xml:space="preserve">Tuck shop cupboard unit, size approximately 1705mm long x 600mm wide x 890mm high, including hole for drop-in sink (sink elsewhere measured) including all finishes, all as indicated on Architect's drawing No. TGR-A8001, annexed to these bills of quantities. </t>
  </si>
  <si>
    <t xml:space="preserve">Staff kitchenette room cupboard unit, size 1690mm long x 600mm wide x 2150mm high, including hole for drop-in sink (sink elsewhere measured), all finishes and counter tops, all as indicated  on Architect's drawing No. TCH-A8007, annexed to these bills of quantities.  </t>
  </si>
  <si>
    <t xml:space="preserve">Grade -R- kitchen room cupboard unit, size 2600mm long x 600mm wide x 2150mm high, including hole for drop-in sink (sink elsewhere measured), all finishes and counter tops, all as indicated  on Architect's drawing no. TCH-A8007, annexed to these bills of quantities. </t>
  </si>
  <si>
    <t xml:space="preserve">Guard house cupboard and counter top unit, size approximately 2420mm long x 600mm wide x 902mm high, including hole for drop in sink (elsewhere) and all finishes, worktops, all as indicated on Architect's drawing No. TGH - A8000, annexed to these bills of quantities. </t>
  </si>
  <si>
    <t xml:space="preserve">Computer room computer table unit, size approximately 11400mm long x 750mm wide x 650mm high, including all finishes, all as indicated on Architect's Drawing No. TLL-A8004 and TLL-A8005 annexed to these bills of quantities. </t>
  </si>
  <si>
    <t xml:space="preserve">Computer room computer table unit, size approximately 9200mm long x 750mm wide x 650mm high, including all finishes, all as indicated on Architect's Drawing No. TLL-A8004 and TLL-A8005 annexed to these bills of quantities. </t>
  </si>
  <si>
    <t xml:space="preserve">Computer room computer table unit, size approximately 3390mm long x 750mm wide x 650mm high, including all finishes, all as indicated on Architect's Drawing No. TLL-A8004 and TLL-A8005 annexed to these bills of quantities. </t>
  </si>
  <si>
    <t xml:space="preserve">Computer room computer table unit, size approximately 1500mm long x 750mm wide x 650mm high, including all finishes, all as indicated on Architect's Drawing No. TLL-A8004 and TLL-A8005 annexed to these bills of quantities. </t>
  </si>
  <si>
    <t>Laboratory student table unit, size approximately 3000mm long x 600mm wide x 700mm high, including all finishes, privacy panel, etc. All as indicated on Architect's Drawing No. TLL-A8003, annexed to these bills of quantities.</t>
  </si>
  <si>
    <t xml:space="preserve">Caretakers room cupboard and wardrobe unit, size 5116mm long x 600mm wide x 2150mm high, including all finishes and counter tops, all as indicated  on Architect's drawing No. TCH-A8000, annexed to these bills of quantities. </t>
  </si>
  <si>
    <t xml:space="preserve">Multi purpose room counter unit - Saligna, size approximately 7090mm long x 600mm wide x 700mm high, including holes for drop-in sinks (sinks elsewhere measured) including all finishes, all as indicated on Architect's Drawing No. TLL-A8006, annexed to these bills of quantities. </t>
  </si>
  <si>
    <t>TIMBER BENCH ETC</t>
  </si>
  <si>
    <t>The following fittings have been measured as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paint or varnish finishes, etc.  All joinery must be completed after the Architect's approval of samples.</t>
  </si>
  <si>
    <t xml:space="preserve">L-Shaped boys changer bench ,size approximately 5020mm long x 450mm wide x 450mm high made of 32 x 68mm planned saligna slots bevelled and sanded down to a fine smooth finish and apply two coats lotus sheen dark brown or (equally approved) including 30 x 30mm M.S hollow section stiffener,M.S plate fixing cleat rawl all as indicated on Architect's drawing No. TCH-A8001, annexed to these bills of quantities. </t>
  </si>
  <si>
    <t xml:space="preserve">L-Shaped Girls changer bench-01 ,size approximately 3305mm long x 450mm wide x 450mm high made of 32 x 68mm planned saligna slots bevelled and sanded down to a fine smooth finish and apply two coats lotus sheen dark brown or (equally approved) including 30 x 30mm M.S hollow section stiffener,M.S plate fixing cleat rawl all as indicated on Architect's drawing No. TCH-A8001, annexed to these bills of quantities. </t>
  </si>
  <si>
    <t xml:space="preserve">Girls changer bench-02 ,size approximately 2205mm long x 450mm wide x 450mm high made of 32 x 68mm planned saligna slots bevelled and sanded down to a fine smooth finish and apply two coats lotus sheen dark brown or (equally approved) including 30 x 30mm M.S hollow section stiffener,M.S plate fixing cleat rawl all as indicated on Architect's drawing No. TCH-A8001, annexed to these bills of quantities. </t>
  </si>
  <si>
    <t>SCHOOL FURNITURE</t>
  </si>
  <si>
    <t>All furniture units to comply with SABS standards. Sizes and specifications to be in strict compliance to drawings and specifications</t>
  </si>
  <si>
    <t>DESKS, TABLES, ETC</t>
  </si>
  <si>
    <t>Teacher's desk - Saligna size 1200 x 700 x 750mm high, complete as per Figure 4.2 of the School and Office Furniture Specifications, attached to the back of these Bills of Quantities. All in compliance with SANS 1528-2:2008.</t>
  </si>
  <si>
    <t xml:space="preserve">Teacher's demonstration desk - Salvocorp size 2250 x 610 x 975mm high, complete as per Figure 9.1 of the School and Office Furniture Specifications, attached to the back of these Bills of Quantities. All in compliance with SANS 660:2009. </t>
  </si>
  <si>
    <t xml:space="preserve">Student service station - Salvocorp size 1200 x 600 x 975mm high, complete as per Figure 9.2 of the School and Office Furniture Specifications, attached to the back of these Bills of Quantities. All in compliance with SANS 660:2009. </t>
  </si>
  <si>
    <t xml:space="preserve">Office desk size 1500 x 850 x 750mm high, complete as per Figure 4.3 of the School and Office Furniture Specifications, attached to the back of these Bills of Quantities. All in compliance with SANS 1528-2:2008. </t>
  </si>
  <si>
    <t xml:space="preserve">Primary combination desk size 1065 x 400 x 650mm high, complete as per Figure 3.1 of the School and Office Furniture Specifications, attached to the back of these Bills of Quantities. All in compliance with SANS 660:2009. </t>
  </si>
  <si>
    <t xml:space="preserve">Computer table size 1200 x 700 x 750mm high, complete as per Figure 5.7 of the School and Office Furniture Specifications, attached to the back of these Bills of Quantities. All in compliance with SANS 1528-2:2008. </t>
  </si>
  <si>
    <t>Higher primary table size 1000 x 450 x 650mm high complete as per Figure 2.3 of the School and Office Furniture Specifications, attached to the back of these Bills of Quantities. All in compliance with SANS 660:2009.</t>
  </si>
  <si>
    <t xml:space="preserve">Meeting table - oak melamine, complete as per Figure T5 of the Architect's Drawing No: TCH-A6001, attached to the back of these Bills of Quantities. All in compliance with SANS 1528-2:2008. </t>
  </si>
  <si>
    <t xml:space="preserve">Dinning desk size 900 x 1200 x 650mm high complete as per Figure 2.3 of the School and Office Furniture Specifications, attached to the back of these Bills of Quantities. All in compliance with SANS 1528-2:2008. </t>
  </si>
  <si>
    <t xml:space="preserve">Grade 'R' saligna table size 1000 x 1000 x 500mm high complete as per Figure 2.1 of the School and Office Furniture Specifications, attached to the back of these Bills of Quantities. All in compliance with SANS 660: 2009. </t>
  </si>
  <si>
    <t xml:space="preserve">Staffroom 'saligna' table size 1200 x 700 x 750mm high complete as per Figure 4.1 of the School and Office Furniture Specifications, attached to the back of these Bills of Quantities. All in compliance with SANS 1528-2:2008. </t>
  </si>
  <si>
    <t>'Reboni' or similar approved trapezium size 1200 x 600 x 600mm high and rectangular table combination size 600 x 1200 x 550mm high complete as per manufacturers specifications.</t>
  </si>
  <si>
    <t>CHAIRS, ETC</t>
  </si>
  <si>
    <t xml:space="preserve">Upholstered teacher's chair without arms complete as per Figure 7.1 of the School and Office Furniture Specifications, attached to the back of these Bills of Quantities. All in compliance with SANS 1528-1:2008. </t>
  </si>
  <si>
    <t xml:space="preserve">Upholstered teacher's chair with arms complete as per Figure 7.2 of the School and Office Furniture Specifications, attached to the back of these Bills of Quantities. All in compliance with SANS 1528-1:2008. </t>
  </si>
  <si>
    <t xml:space="preserve">Upholstered side chair with arms complete as per Figure 7.5 of the School and Office Furniture Specifications, attached to the back of these Bills of Quantities. All in compliance with SANS 1528-1:2008. </t>
  </si>
  <si>
    <t xml:space="preserve">Typist's chair complete as per Figure 7.3 of the School and Office Furniture Specifications, attached to the back of these Bills of Quantities. All in compliance with SANS 1528-1:2008. </t>
  </si>
  <si>
    <t xml:space="preserve">Higher primary chair - Masonite, complete as per Figure 1.7 of the School and Office Furniture Specifications, attached to the back of these Bills of Quantities. All in compliance with SANS 660: 2009. </t>
  </si>
  <si>
    <t xml:space="preserve">Laboratory stool, size 350 x 460mm high complete as per Figure 9.4 of the School and Office Furniture Specifications, attached to the back of these Bills of Quantities. All in compliance with SANS 660: 2009. </t>
  </si>
  <si>
    <t xml:space="preserve">Laboratory stool, size 350 x 600mm high complete as per Figure 9.5 of the School and Office Furniture Specifications, attached to the back of these Bills of Quantities. All in compliance with SANS 660: 2009. </t>
  </si>
  <si>
    <t xml:space="preserve">Higher primary chair - Polypropylene, complete as per Figure 1.3 of the School and Office Furniture Specifications, attached to the back of these Bills of Quantities. All in compliance with SANS 660: 2009. </t>
  </si>
  <si>
    <t xml:space="preserve">Grade 'R' chair - Polypropylene, complete as per Figure 1.5 of the School and Office Furniture Specifications, attached to the back of these Bills of Quantities. All in compliance with SANS 660:2009. </t>
  </si>
  <si>
    <t>FILING CABINETS, ETC</t>
  </si>
  <si>
    <t xml:space="preserve">Shelving unit 5 tier oak melamine size 900 x 300 x 1800mm, complete as per Figure 6.17 of the School and Office Furniture Specifications, attached to the back of these Bills of Quantities. All in compliance with SANS 1528-3:2009. </t>
  </si>
  <si>
    <t xml:space="preserve">Bookshelf double - saligna, complete as per Figure 8.8 of the School and Office Furniture Specifications, attached to the back of these Bills of Quantities. All in compliance with SANS 1528-3:2009. </t>
  </si>
  <si>
    <t xml:space="preserve">Catalogue cabinet, complete as per Figure 8.9 of the School and Office Furniture Specifications, attached to the back of these Bills of Quantities. All in compliance with SANS 1528-3:2009. </t>
  </si>
  <si>
    <t xml:space="preserve">Book Trolley, complete as per Figure 8.12 of the School and Office Furniture Specifications, attached to the back of these Bills of Quantities. All in compliance with SANS 1528-3:2009. </t>
  </si>
  <si>
    <t xml:space="preserve">Correspondence rack size 170 x 353 x 76mm high, complete as per Figure 5.4 of the School and Office Furniture Specifications, attached to the back of these Bills of Quantities. All in compliance with SANS 1528-3:2009. </t>
  </si>
  <si>
    <t xml:space="preserve">Pigeon hole size 900 x 360 x 1500mm high, complete as per Figure 5.5 of the School and Office Furniture Specifications, attached to the back of these Bills of Quantities. All in compliance with SANS 1528-3:2009. </t>
  </si>
  <si>
    <t>PINNING BOARDS, WRITING BOARDS, ETC</t>
  </si>
  <si>
    <t xml:space="preserve">Pin board/Notice board, complete as per Figure 8.15 of the School and Office Furniture Specifications, attached to the back of these Bills of Quantities. All in compliance with SANS 660: 2009. </t>
  </si>
  <si>
    <t xml:space="preserve">White board size 2400 x 1200mm, complete as per Figure WB of the Architect's Drawing No: TLL-A6002, attached to the back of these Bills of Quantities. </t>
  </si>
  <si>
    <t>HANGERS, ETC</t>
  </si>
  <si>
    <t xml:space="preserve">Coat and hat stand, complete as per Figure 5.11 of the School and Office Furniture Specifications, attached to the back of these Bills of Quantities. All in compliance with SANS 1528-2:2008.  </t>
  </si>
  <si>
    <t>BEDS, ETC</t>
  </si>
  <si>
    <t>Caretaker's single bed - Mahogany size 910 x 1810 x 330mm high including inner spring mattress or similar approved suitable for bed. As per Drawing No: TCH-A6001.</t>
  </si>
  <si>
    <t xml:space="preserve">Steel frame single bed - size 1910 x 910 x 430mm high including plastic foam mattress or similar approved suitable for bed size 1910 x 910 x 150mm thick. As per Drawing No: TGR-A6001 Rev 1.0. </t>
  </si>
  <si>
    <t>BILL NO. 8  CEILINGS, PARTITIONS AND ACCESS FLOORING</t>
  </si>
  <si>
    <t>SUSPENDED CEILINGS</t>
  </si>
  <si>
    <t>Acoustic ceiling tiles size 1200 x 600mm x 15mm thick laid on and including aluminium main tees, cross tees, hold-down clips, wedges, etc., all suspended with aluminium hangers at hanger centres not exceeding 1200mm:</t>
  </si>
  <si>
    <t>Ceiling suspended not exceeding 1000mm below timber/steel purlins at ± 1400mm centres (trusses at ± 1000mm centres)</t>
  </si>
  <si>
    <t xml:space="preserve">Extra over ceiling for 700 x 700mm hinged trap door of wrought softwood rebated framing with one sawn softwood cross brander covered with ceiling board and fitted flush in opening, including necessary trimmers all around. </t>
  </si>
  <si>
    <t xml:space="preserve">Gypsum ceiling panels size 1200 x 600 x 9mm thick including aluminium main tees, cross tees, hold-down clips, wedges, etc., all suspended with aluminium hangers at hanger centres not exceeding 1200mm </t>
  </si>
  <si>
    <t>Ceilings including 38 x 50mm sawn softwood brandering at 400mm centres with cross brandering at 400mm centres and at joints, ends of sheets and at light fittings, etc.</t>
  </si>
  <si>
    <t>Extra over ceiling for 700 x 700mm hinged trap door of wrought softwood rebated framing with one sawn softwood cross brander covered with ceiling board and fitted flush in opening, including necessary trimmers all around.</t>
  </si>
  <si>
    <t>Premium biologically absorbable mineral wool ceiling tiles, with square-edge size 1200 x 600mm x 15mm thick laid on fire rated exposed suspension system comprising galvanised hangers at centres not exceeding 1200mm and all installed to manufacturers instruction.L-trim, plugged and screwed at centres not exceeding 200mm:</t>
  </si>
  <si>
    <t xml:space="preserve">Ceiling suspended not exceeding 1000mm below timber/steel purlins at ± 1400mm centres (trusses at ± 1000mm centres). </t>
  </si>
  <si>
    <t>1200 x 2400 x 6mm thick  fibre-cement ceiling boards with H type joint strips</t>
  </si>
  <si>
    <t>Ceilings including 38 x 50mm sawn softwood brandering at 600mm centres with cross brandering at joints, ends of sheets and at light fittings, etc.</t>
  </si>
  <si>
    <t>Extra over ceiling for 600 x 600mm hinged trap door of wrought softwood rebated framing with one sawn softwood cross brander covered with ceiling board and fitted flush in opening, including necessary trimmers all around.</t>
  </si>
  <si>
    <t>1200 X 2400 6.4mm Rhinoboard Classic flush plastered ceiling with square edged Rhinoboard fixed print side up with 35mm Rhinoboard sharp point screws at 150mm centers.</t>
  </si>
  <si>
    <t xml:space="preserve">Extra over ceiling for 600 x 600mm hinged trap door of wrought softwood rebated framing with one sawn softwood cross brander covered with ceiling board and fitted flush in opening, including necessary trimmers all around. </t>
  </si>
  <si>
    <t>Knauf insulation 135mm thick ceiling roll(un-cut) flexible non-combustible glass mineral wool thermal insulation(R-value: 3.38m2.K/W), complying with SANS 1381-1:2007  and SANS 428:2012 and laid according to the manufactures recommendations.</t>
  </si>
  <si>
    <t xml:space="preserve">Above ceiling boards. </t>
  </si>
  <si>
    <t>BILL NO. 9  FLOOR COVERINGS, WALL LININGS, ETC</t>
  </si>
  <si>
    <t>2mm Thick homogeneous (PUR) fully flexible vinyl sheeting:</t>
  </si>
  <si>
    <t>100 x 150mm aluminium projection hinges a W &amp; B hardware (B2530), finish to be finalised prior to ordering.</t>
  </si>
  <si>
    <t xml:space="preserve">153mm Satin Chrome manual flush bolt with heel (Code: DFB-SC-180). </t>
  </si>
  <si>
    <t>200mm Aluminium sinkless hinges, centres pin, Anodised (Code: 2040)</t>
  </si>
  <si>
    <t>100 x 25mm Satin chrome on brass Barrel Bolt.</t>
  </si>
  <si>
    <t>Hinges and locks box by gate manufacture (Code: HLBGM).</t>
  </si>
  <si>
    <t>CATCHES, CABIN HOOK, ETC.</t>
  </si>
  <si>
    <t>Stainless Steel hat and coat hook with rubber buffer (Code: DHC-SS-031B).</t>
  </si>
  <si>
    <t>200mm Cabin Hook and eye with 100 x 75mm chamfered wrot meranti block (Code: 166).</t>
  </si>
  <si>
    <t>Stainless steel cylinder dead lock, case dimensions (mm) 116.5H x 78D, forend dimensions (mm) 168H x 22W, backset 57mm centres (Code: D037D SS).</t>
  </si>
  <si>
    <t xml:space="preserve">43mm Five pin satin nickel Euro-profile cylinder grand master keyed (Code: DSC104301 MK). </t>
  </si>
  <si>
    <t>Five pin satin nickel Euro-profile single cylinder master keyed (Code: DSC204101 MK)</t>
  </si>
  <si>
    <t>Nickel plated rebate conversion kit for Euro-profile locks (Code: D038R NP).</t>
  </si>
  <si>
    <t>Stainless Steel Disabled WC indicator and turnknob for physically impaired (Code: DWC-006).</t>
  </si>
  <si>
    <t xml:space="preserve">Stainless Steel Disabled WC (Red &amp; white) indicator and turnknob (Code: DWC-005). </t>
  </si>
  <si>
    <t xml:space="preserve">Stainless steel latch lock, case dimensions 102H x 72D.fored dimensions 155H x 22W.backset 57mm centres (Code: D031L SS). </t>
  </si>
  <si>
    <t>Stainless Steel round cylinder escutcheon (Code: DCE-002 S.S).</t>
  </si>
  <si>
    <t>150mm SC brass surface fix pull handle fitted with one way type screw (Code: 109 SC).</t>
  </si>
  <si>
    <t>Pull handle on a 150 x 300mm x 1.2mm thick grade 430 stainless steel plate with no cylinder cutout with 6 counter suck holes.</t>
  </si>
  <si>
    <t>149 x 19mm Stainless Steel straight tubular pull handle (Code: DPH301C BT).</t>
  </si>
  <si>
    <t>Stainless steel lever handle on rose with KH escutcheons (Code: CR001 KEY S.S).</t>
  </si>
  <si>
    <t>Stainless steel lever handle on rose - latch (Code: CR001 Latch)</t>
  </si>
  <si>
    <t>PUSH PLATES AND KICK PLATES</t>
  </si>
  <si>
    <t>150mm Stainless Steel kick plate 150 x width of door x 1.2mm thick grade 430 to be glue fixed (Code: DKP-430-GF 150).</t>
  </si>
  <si>
    <t>200 x 144 x 1,2mm thick (Grade 430) Stainless steel kick plate formed over the top of the door, bent twice extending 50mm down top edge of door on both sides (Code: FSSP/DC).</t>
  </si>
  <si>
    <t>300 x 150 x 1,2mm thick (Grade 430) Stainless steel push plate with 6 counter sunk holes for fixing screws and cylinder cutout, formed over the top of the door, bent twice extending 50mm down top edge of door on both sides (Code: FSSP/DC).</t>
  </si>
  <si>
    <t>170 x 170 x 1,2mm thick (Grade 430) Stainless steel plate stainless steel plate to have 4 countersunk holes for screw fixing (Code: DPP-430-BL-SF-170 x 170).</t>
  </si>
  <si>
    <t>Lasercut stainless steel lettering with 6mm pins welded to back:</t>
  </si>
  <si>
    <t xml:space="preserve">3mm Thick x 300mm high Reflective laser cut stainless steel lettering with letters 'DNC' mounted to wall with 6mm pins welded to back, all as indicated in the Architects drawing: TDNC-A6003 </t>
  </si>
  <si>
    <t xml:space="preserve">3mm Thick x 300mm high Reflective laser cut stainless steel lettering with letters 'BLOCK L' mounted to wall with 6mm pins welded to back, all as indicated in the Architects Drawing No: TCH-A6003 </t>
  </si>
  <si>
    <t xml:space="preserve">3mm Thick x 300mm high Reflective laser cut stainless steel lettering with letters 'BLOCK H' mounted to wall with 6mm pins welded to back, all as indicated in the Architects Drawing No: TLL-A6003 </t>
  </si>
  <si>
    <t xml:space="preserve">3mm Thick x 300mm high Reflective laser cut stainless steel lettering with letters 'BLOCK J' mounted to wall with 6mm pins welded to back, all as indicated in the Architects Drawing No: TGR-A6003 </t>
  </si>
  <si>
    <t xml:space="preserve">3mm Thick x 300mm high Reflective laser cut stainless steel lettering with letters 'BLOCK I' mounted to wall with 6mm pins welded to back, all as indicated in the Architects Drawing No: T12-A6003 </t>
  </si>
  <si>
    <t xml:space="preserve">3mm Thick x 300mm high Reflective laser cut stainless steel lettering with letters 'REFUSE ROOM' mounted to wall with 6mm pins welded to back, all as indicated in the Architects Drawing No: TRR-A6000 </t>
  </si>
  <si>
    <t xml:space="preserve">3mm Thick x 300mm high Reflective laser cut stainless steel lettering with letters 'GATE HOUSE' mounted to wall with 6mm pins welded to back, all as indicated in the Architects Drawing No: TGH-A6000 </t>
  </si>
  <si>
    <t xml:space="preserve">3mm Thick x 300mm high Reflective laser cut stainless steel lettering with letters 'GENERATOR ROOM' mounted to wall with 6mm pins welded to back, all as indicated in the Architects Drawing No: TGEN-A6000 </t>
  </si>
  <si>
    <t xml:space="preserve">3mm Thick reflective laser cut stainless steel signage system 'WL-2', size 200mm wide x 300mm high. Wall mounted with 6mm pins welded to back, all as indicated in the Architects Drawing No: TCH-A6003. </t>
  </si>
  <si>
    <t xml:space="preserve">300 x 60 x 3mm Thick Anodised silver engraved nameplate with the letters "H.O.D OFFICE 01" in colour black mounted on door, all as indicated in the signage schedule. </t>
  </si>
  <si>
    <t xml:space="preserve">300 x 60 x 3mm Thick Anodised silver engraved nameplate with the letters "H.O.D OFFICE 02" in colour black mounted on door, all as indicated in the signage schedule. </t>
  </si>
  <si>
    <t xml:space="preserve">300 x 60 x 3mm Thick Anodised silver engraved nameplate with the letters "H.O.D OFFICE 03" in colour black mounted on door, all as indicated in the signage schedule. </t>
  </si>
  <si>
    <t xml:space="preserve">300 x 60 x 3mm Thick Anodised silver engraved nameplate with the letters "GENERAL STORE" in colour black mounted on door, all as indicated in the signage schedule. </t>
  </si>
  <si>
    <t xml:space="preserve">300 x 60 x 3mm Thick Anodised silver engraved nameplate with the letters "SICK ROOM" in colour black mounted on door, all as indicated in the signage schedule. </t>
  </si>
  <si>
    <t xml:space="preserve">300 x 60 x 3mm Thick Anodised silver engraved nameplate with the letters "STAFF TOILETS" in colour black mounted on door, all as indicated in the signage schedule. </t>
  </si>
  <si>
    <t xml:space="preserve">300 x 60 x 3mm Thick Anodised silver engraved nameplate with the letters "ENTRANCE" in colour black mounted on door, all as indicated in the signage schedule. </t>
  </si>
  <si>
    <t xml:space="preserve">300 x 60 x 3mm Thick Anodised silver engraved nameplate with the letters "I.C.T ROOM 01" in colour black mounted on door, all as indicated in the signage schedule. </t>
  </si>
  <si>
    <t xml:space="preserve">300 x 60 x 3mm Thick Anodised silver engraved nameplate with the letters "I.C.T ROOM 02" in colour black mounted on door, all as indicated in the signage schedule. </t>
  </si>
  <si>
    <t xml:space="preserve">300 x 60 x 3mm Thick Anodised silver engraved nameplate with the letters "DB ROOM" in colour black mounted on door, all as indicated in the signage schedule. </t>
  </si>
  <si>
    <t xml:space="preserve">300 x 60 x 3mm Thick Anodised silver engraved nameplate with the letters "DB ROOM 01" in colour black mounted on door, all as indicated in the signage schedule. </t>
  </si>
  <si>
    <t xml:space="preserve">300 x 60 x 3mm Thick Anodised silver engraved nameplate with the letters "DB ROOM 02" in colour black mounted on door, all as indicated in the signage schedule. </t>
  </si>
  <si>
    <t xml:space="preserve">300 x 60 x 3mm Thick Anodised silver engraved nameplate with the letters "DELIVERY" in colour black mounted on door, all as indicated in the signage schedule. </t>
  </si>
  <si>
    <t xml:space="preserve">300 x 60 x 3mm Thick Anodised silver engraved nameplate with the letters "GROCERY STORE" in colour black mounted on door, all as indicated in the signage schedule. </t>
  </si>
  <si>
    <t xml:space="preserve">300 x 60 x 3mm Thick Anodised silver engraved nameplate with the letters "COLD ROOM" in colour black mounted on door, all as indicated in the signage schedule. </t>
  </si>
  <si>
    <t xml:space="preserve">300 x 60 x 3mm Thick Anodised silver engraved nameplate with the letters "PLANT ROOM" in colour black mounted on door, all as indicated in the signage schedule. </t>
  </si>
  <si>
    <t xml:space="preserve">300 x 60 x 3mm Thick Anodised silver engraved nameplate with the letters "WASHING AREA" in colour black mounted on door, all as indicated in the signage schedule. </t>
  </si>
  <si>
    <t xml:space="preserve">300 x 60 x 3mm Thick Anodised silver engraved nameplate with the letters "CATERING" in colour black mounted on door, all as indicated in the signage schedule. </t>
  </si>
  <si>
    <t xml:space="preserve">300 x 60 x 3mm Thick Anodised silver engraved nameplate with the letters "CLEANERS STORE" in colour black mounted on door, all as indicated in the signage schedule. </t>
  </si>
  <si>
    <t xml:space="preserve">300 x 60 x 3mm Thick Anodised silver engraved nameplate with the letters "LIBRARY" in colour black mounted on door, all as indicated in the signage schedule. </t>
  </si>
  <si>
    <t xml:space="preserve">300 x 60 x 3mm Thick Anodised silver engraved nameplate with the letters "COMPUTER ROOM" in colour black mounted on door, all as indicated in the signage schedule. </t>
  </si>
  <si>
    <t xml:space="preserve">300 x 105 x 3mm Thick Anodised silver engraved nameplate with the letters "MULTIPURPOSE ROOM" in colour black mounted on door, all as indicated in the signage schedule. </t>
  </si>
  <si>
    <t xml:space="preserve">300 x 60 x 3mm Thick Anodised silver engraved nameplate with the letters "RESOURCE ROOM" in colour black mounted on door, all as indicated in the signage schedule. </t>
  </si>
  <si>
    <t xml:space="preserve">300 x 60 x 3mm Thick Anodised silver engraved nameplate with the letters "I.C.T ROOM" in colour black mounted on door, all as indicated in the signage schedule. </t>
  </si>
  <si>
    <t xml:space="preserve">300 x 105 x 3mm Thick Anodised silver engraved nameplate with the letters "SCIENCE LABORATORY 01" in colour black mounted on door, all as indicated in the signage schedule. </t>
  </si>
  <si>
    <t xml:space="preserve">300 x 105 x 3mm Thick Anodised silver engraved nameplate with the letters "SCIENCE LABORATORY 02" in colour black mounted on door, all as indicated in the signage schedule. </t>
  </si>
  <si>
    <t xml:space="preserve">300 x 60 x 3mm Thick Anodised silver engraved nameplate with the letters "CARETAKER" in colour black mounted on door, all as indicated in the signage schedule. </t>
  </si>
  <si>
    <t xml:space="preserve">300 x 60 x 3mm Thick Anodised silver engraved nameplate with the letters "KITCHEN" in colour black mounted on door, all as indicated in the signage schedule. </t>
  </si>
  <si>
    <t xml:space="preserve">300 x 60 x 3mm Thick Anodised silver engraved nameplate with the letters "CLASSROOM 30" in colour black mounted on door, all as indicated in the signage schedule. </t>
  </si>
  <si>
    <t xml:space="preserve">300 x 60 x 3mm Thick Anodised silver engraved nameplate with the letters "CLASSROOM 29" in colour black mounted on door, all as indicated in the signage schedule. </t>
  </si>
  <si>
    <t xml:space="preserve">300 x 60 x 3mm Thick Anodised silver engraved nameplate with the letters "CLASSROOM 28" in colour black mounted on door, all as indicated in the signage schedule. </t>
  </si>
  <si>
    <t xml:space="preserve">300 x 60 x 3mm Thick Anodised silver engraved nameplate with the letters "CLASSROOM 27" in colour black mounted on door, all as indicated in the signage schedule. </t>
  </si>
  <si>
    <t xml:space="preserve">300 x 60 x 3mm Thick Anodised silver engraved nameplate with the letters "CLASSROOM 26" in colour black mounted on door, all as indicated in the signage schedule. </t>
  </si>
  <si>
    <t xml:space="preserve">300 x 60 x 3mm Thick Anodised silver engraved nameplate with the letters "CLASSROOM 25" in colour black mounted on door, all as indicated in the signage schedule. </t>
  </si>
  <si>
    <t xml:space="preserve">300 x 60 x 3mm Thick Anodised silver engraved nameplate with the letters "CLASSROOM 24" in colour black mounted on door, all as indicated in the signage schedule. </t>
  </si>
  <si>
    <t xml:space="preserve">300 x 60 x 3mm Thick Anodised silver engraved nameplate with the letters "CLASSROOM 23" in colour black mounted on door, all as indicated in the signage schedule. </t>
  </si>
  <si>
    <t xml:space="preserve">300 x 60 x 3mm Thick Anodised silver engraved nameplate with the letters "CLASSROOM 22" in colour black mounted on door, all as indicated in the signage schedule. </t>
  </si>
  <si>
    <t xml:space="preserve">300 x 60 x 3mm Thick Anodised silver engraved nameplate with the letters "CLASSROOM 21" in colour black mounted on door, all as indicated in the signage schedule. </t>
  </si>
  <si>
    <t xml:space="preserve">300 x 60 x 3mm Thick Anodised silver engraved nameplate with the letters "CLASSROOM 20" in colour black mounted on door, all as indicated in the signage schedule. </t>
  </si>
  <si>
    <t xml:space="preserve">300 x 60 x 3mm Thick Anodised silver engraved nameplate with the letters "CLASSROOM 19" in colour black mounted on door, all as indicated in the signage schedule. </t>
  </si>
  <si>
    <t xml:space="preserve">300 x 60 x 3mm Thick Anodised silver engraved nameplate with the letters "CLASSROOM 18" in colour black mounted on door, all as indicated in the signage schedule. </t>
  </si>
  <si>
    <t xml:space="preserve">300 x 60 x 3mm Thick Anodised silver engraved nameplate with the letters "CLASSROOM 17" in colour black mounted on door, all as indicated in the signage schedule. </t>
  </si>
  <si>
    <t>Halcast doorstop and holder (Code: 401SC).</t>
  </si>
  <si>
    <t xml:space="preserve">Five point locking panic bar for 1000 x 2270mm high double door. </t>
  </si>
  <si>
    <t>15.0</t>
  </si>
  <si>
    <t>150mm aluminium flush bolt, natural anodised (Code: M1519N)</t>
  </si>
  <si>
    <t>Dormakaba or equally approved stainless steel hat and coat hooks (Code: DHC-SS-030-A) screw fixed to wall with approved screws at 150mm centers at 1400mm height from FFL.</t>
  </si>
  <si>
    <t>BATHROOM FITTINGS</t>
  </si>
  <si>
    <t>Manufactured by ''Franke" or similar approved:</t>
  </si>
  <si>
    <t>19mm Stainless steel chromium plated towel rail, 600mm long, with end brackets plugged to plastered or tiled wall.</t>
  </si>
  <si>
    <t xml:space="preserve">'Splashhaid' Stainless steel dog leg graib rail (Code: GRDL300), overall size 300 x 300 x 32mm, plugged and screwed to wall in accordance with the manufacturer's recommendations and 1-year guarantee. </t>
  </si>
  <si>
    <t>'Splashhaid' Stainless steel straight graib rail (Code: GRST450), overall size 450mm, plugged and screwed to wall in accordance with the manufacturer's recommendations and 1 - year guarantee.</t>
  </si>
  <si>
    <t>'Stratos' STRX618 1.2/1.5mm Thick satin finished stainless steel soap dispenser, size 100 x 134 x 304mm high with a replaceable and refillable 1 litre container, cylinder lock with standard Franke key, plugged and screwed to the wall with stainless steel screws (Code: 2120041).</t>
  </si>
  <si>
    <t>'Stratos' STRX672 1.2/1.5mm Thick satin finished stainless steel double toilet roll holder, size 15690 x 141 x 303mm high for 2 rolls maximum including 108mm diameter spindle system and cylinder lock with standard key, plugged and screwed to the wall with stainless steel screws. (Code: 2120044).</t>
  </si>
  <si>
    <t xml:space="preserve">'Rodan' RODX602 0,8mm thick satin finished stainless steel paper towel and waste bin combination (Code: 2120093), size 41145 x 471 x 1148mm high with capacity of 500-800 towels, waste bin capacity of 23 litres and cylinder lock with standard Franke key, plugged and screwed to the wall with stainless steel screws. </t>
  </si>
  <si>
    <t>BHM5P Polished stainless steel single arm soap rack, size 110 x 114mm deep, plugged and screwed to the wall with stainless steel screws (Code: 359943).</t>
  </si>
  <si>
    <t>PINNING BOARDS, WRITING BOARDS, PROJECTION SCREENS, ETC.</t>
  </si>
  <si>
    <t xml:space="preserve">Meranti veneered 9mm plywood panel in frame for Honours Board plugged to wall with 5 x 90mm brass screws, all as per Architect's detail on drawing No. 1613.6-AR-DES-603. </t>
  </si>
  <si>
    <t>High Honours board 1200 x 1500mm high overall.</t>
  </si>
  <si>
    <t>BILL NO. 11  METALWORK</t>
  </si>
  <si>
    <t>ALUMINIUM DOORS AND FRAMES</t>
  </si>
  <si>
    <t>All doors to be approved by the Architect prior to installation.</t>
  </si>
  <si>
    <t>Note: Tenderers are referred to architect's drawings indicating the general door layout as annexed to these bills of quantities for tender purposes.</t>
  </si>
  <si>
    <t>All aluminium units to comply with AAAMSA standards and to Architects approval:</t>
  </si>
  <si>
    <t>Powder coated aluminium doors and frames, factory glazed with 6.38mm white translucent tinted laminated safety glass on 3 reflex hinges with bush on either LHS or RHS with fixed side panels in accordance with manufacturers instructions:</t>
  </si>
  <si>
    <t xml:space="preserve">Purpose made double leaf aluminium framed door (D07)  or similar approved fixed to charcoal powder coated frame size 1800 x 2032mm high overall to manufacturers specification, all as indicated on Architect's door schedule attached to these bills of quantities. </t>
  </si>
  <si>
    <t xml:space="preserve">Purpose made double leaf aluminium framed door (D08)  or similar approved fixed to charcoal powder coated frame size 3200 x 2100mm high overall to manufacturers specification, all as indicated on Architect's door schedule attached to these bills of quantities. </t>
  </si>
  <si>
    <t>Top hung aluminium window with laminated safety clear glass and translucent tinted laminated safety glass on fixed section, size 1200 x 1200mm high.</t>
  </si>
  <si>
    <t xml:space="preserve">Top hung aluminium window with laminated safety clear glass and translucent tinted laminated safety glass on fixed section, size 900 x 900mm high. </t>
  </si>
  <si>
    <t xml:space="preserve">Top hung aluminium window with laminated obscure glasses only, size 600 x 900mm high. </t>
  </si>
  <si>
    <t>Top hung aluminium window with laminated safety clear glass and translucent tinted laminated safety glass on fixed section, size 600 x 900mm high.</t>
  </si>
  <si>
    <t xml:space="preserve">Top hung aluminium window with laminated safety clear glass and translucent tinted laminated safety glass on fixed section, size 1500 x 900mm high. </t>
  </si>
  <si>
    <t xml:space="preserve">Top hung aluminium window with laminated obscure glasses only, size 1500 x 900mm high. </t>
  </si>
  <si>
    <t xml:space="preserve">Top hung aluminium window with laminated safety clear glass and translucent tinted laminated safety glass on fixed section, size 2400 x 1200mm high. </t>
  </si>
  <si>
    <t xml:space="preserve">Top hung aluminium window with laminated safety clear glass and translucent tinted laminated safety glass on fixed section , size 1500 x 1800mm high. </t>
  </si>
  <si>
    <t xml:space="preserve">Top hung aluminium window with only translucent tinted laminated safety glass, size 2500 x 1360mm high. </t>
  </si>
  <si>
    <t xml:space="preserve">Top hung aluminium window, with 28mm thick fixed clear bulletproof glass by specialist size 1000 x 1200mm high. </t>
  </si>
  <si>
    <t>DOOR FRAMES,DOORS,WINDOWS, ETC</t>
  </si>
  <si>
    <t>Frame for door 1609 x 2032mm high.</t>
  </si>
  <si>
    <t>STEEL WINDOWS, DOORS, ETC</t>
  </si>
  <si>
    <t>Mild steel windows:</t>
  </si>
  <si>
    <t>Cottage top and bottom hung mild steel window, size 1143 x 2210mm high.</t>
  </si>
  <si>
    <t>Mild steel doors:</t>
  </si>
  <si>
    <t>900 x 2034mm mild steel door with two louvres.</t>
  </si>
  <si>
    <t xml:space="preserve">1500 x 2032mm mild steel door panel with two louvres. </t>
  </si>
  <si>
    <t>LOUVRE UNITS</t>
  </si>
  <si>
    <t>Mild steel louvre units:</t>
  </si>
  <si>
    <t>500 x 1000mm mild steel louvre with steel frame to manufacturer's detail.</t>
  </si>
  <si>
    <t xml:space="preserve">Entrance security grille gates (G01) size 813 x 2102mm high overall constructed from 38 x 38mm galvanised steel square tubes with 25 x 25mm galvanised steel square tubes infill laid diagonally at 45 degrees at 125mm centres. </t>
  </si>
  <si>
    <t xml:space="preserve">Entrance security grille gates (G02) size 813 x 2100mm high overall constructed from 38 x 38mm galvanised steel square tubes with 25 x 25mm galvanised steel square tubes infill laid diagonally at 45 degrees at 125mm centres. </t>
  </si>
  <si>
    <t xml:space="preserve">Entrance security grille gates (G01) size 1500 x 2102mm high overall constructed from 38 x 38mm galvanised steel square tubes with 25 x 25mm galvanised steel square tubes infill laid diagonally at 45 degrees at 125mm centres.  </t>
  </si>
  <si>
    <t xml:space="preserve">CORNICES </t>
  </si>
  <si>
    <t xml:space="preserve">Aluminium PS1 shadow wall trim: </t>
  </si>
  <si>
    <t xml:space="preserve">Fixed to plastered brickwork with 5 x 25mm wall anchors at 450mm centers. Or similar approved. </t>
  </si>
  <si>
    <t>Gelmar (2974) or equally approved heavy duty stayed bracket, size 300 x 350mm mild steel bracket with black powder coat finish, screw fixed to walls at maximum 800mm centers, all as indicated on Architect's Drawing No. T3CLRM-A1002</t>
  </si>
  <si>
    <t>BURGLAR BARS</t>
  </si>
  <si>
    <t>Burglar bars constructed from 30mm x 12mm galvanised steel flat bar with 10mm diameter galvanised steel round bars infill at approximately 125mm centres:</t>
  </si>
  <si>
    <t xml:space="preserve">Note: The contractor is to check on site measurements before placing of order. </t>
  </si>
  <si>
    <t>Galvanised steel burglar bars, size 600 x 900mm high.</t>
  </si>
  <si>
    <t>Galvanised steel burglar bars, size 900 x 900mm high.</t>
  </si>
  <si>
    <t xml:space="preserve">Ditto, size 1200 x 1200mm high. </t>
  </si>
  <si>
    <t>Ditto, size 1500 x 900mm high.</t>
  </si>
  <si>
    <t xml:space="preserve">Ditto, size 1500 x 1800mm high. </t>
  </si>
  <si>
    <t>Ditto, size 2400 x 1200mm high.</t>
  </si>
  <si>
    <t>STEEL ROLLER SHUTTERS ETC.</t>
  </si>
  <si>
    <t>Galvanized chain operated industrial roller shutter door with 75mm slats as per Architect's drawing:</t>
  </si>
  <si>
    <t>Roll-up galvanised steel chain operated 75 x 0.8mm end-locked slatted curtain roller shutter to fit opening size (1800 x 2125mm) with overhead box 457mm high including canopy cover, standard bottom rail, 75mm wide guides, extruded aluminium T-bar with rubber seal, hot dip galvanised ancillary components including 4,5mm thick end plates, guide rails, centre lock, fixed to brick jambs and concrete lintel. Colour to Architect's approval.</t>
  </si>
  <si>
    <t xml:space="preserve">Roll-up galvanised steel chain operated 75 x 0.8mm end-locked slatted curtain roller shutter to fit opening size (2000 x 2100mm) with overhead box 457mm high including canopy cover, standard bottom rail, 75mm wide guides, extruded aluminium T-bar with rubber seal, hot dip galvanised ancillary components including 4,5mm thick end plates, guide rails, centre lock, fixed to brick jambs and concrete lintel. Colour to Architect's approval. </t>
  </si>
  <si>
    <t xml:space="preserve">Roll-up galvanised steel chain operated 75 x 0.8mm end-locked slatted curtain roller shutter to fit opening size (2050 x 2125mm) with overhead box 457mm high including canopy cover, standard bottom rail, 75mm wide guides, extruded aluminium T-bar with rubber seal, hot dip galvanised ancillary components including 4,5mm thick end plates, guide rails, centre lock, fixed to brick jambs and concrete lintel. Colour to Architect's approval. </t>
  </si>
  <si>
    <t xml:space="preserve">Roll-up galvanised steel chain operated 75 x 0.8mm end-locked slatted curtain roller shutter to fit opening size (3000 x 2100mm) with overhead box 457mm high including canopy cover, standard bottom rail, 75mm wide guides, extruded aluminium T-bar with rubber seal, hot dip galvanised ancillary components including 4,5mm thick end plates, guide rails, centre lock, fixed to brick jambs and concrete lintel. Colour to Architect's approval.  </t>
  </si>
  <si>
    <t xml:space="preserve">Roll-up galvanised steel chain operated 75 x 0.8mm end-locked slatted curtain roller shutter to fit opening size (3200 x 2125mm) with overhead box 457mm high including canopy cover, standard bottom rail, 75mm wide guides, extruded aluminium T-bar with rubber seal, hot dip galvanised ancillary components including 4,5mm thick end plates, guide rails, centre lock, fixed to brick jambs and concrete lintel. Colour to Architect's approval. </t>
  </si>
  <si>
    <t>STEEL SPIKES</t>
  </si>
  <si>
    <t>Wall spikes to Refuse yard as per Architect's Dwg No. TRR-A1000:</t>
  </si>
  <si>
    <t>STRUCTURAL STEEL COMPONENTS</t>
  </si>
  <si>
    <t>Columns, comprising channels welded to form box sections:</t>
  </si>
  <si>
    <t xml:space="preserve">100 x 100 x 3mm Mild steel square tube columns in 2410mm lengths. </t>
  </si>
  <si>
    <t>Mild steel beams:</t>
  </si>
  <si>
    <t xml:space="preserve">50 x 200mm Mild steel lipped channel beam as per Architect's Drawing No. TRR - A1000. </t>
  </si>
  <si>
    <t>Galvanised Mild Steel:</t>
  </si>
  <si>
    <t>9000mm High flagpole formed of 87mm (87mm for 5000mm, then reduces to 80mm for 4000mm) diameter steel pole, with pole cap and rope ring, eye, pulley, cleat and hinge stand, bolted with 3 x 12 mm diameter stainless steel threaded rod and bolts to and including 2 steel support channels 125 x 75 x 20 x 3 x 2000mm long welded to 80 x 80 x 6mm angle fixing cleats, each securely fixed to concrete base with 2 x 16mm diameter steel rods 600mm long embedded 600mm deep in ground, or equal approved, in and including 800 x 800 x 800mm deep cement concrete (25 MPa/19 mm stone) base including all excavation in earth, backfilling and ramming etc. complete.</t>
  </si>
  <si>
    <t>Sundries:</t>
  </si>
  <si>
    <t>1800 x 1200mm Corporate digitally printed flag onto Ultra sheen including rope and toggle and including all branding, courier to client, artwork, redrawing etc. with School Logo.</t>
  </si>
  <si>
    <t>1800 x 1200mm Corporate digitally printed flag onto Ultra sheen including rope and toggle and including all branding, courier to client, artwork, redrawing etc. South African national flag.</t>
  </si>
  <si>
    <t>GALVANIZED STEEL SECURITY MESH</t>
  </si>
  <si>
    <t>Hot dip galvanized steel security mesh welded to 50 x 50mm hot dip galvanised angles and screw fixed between trusses:</t>
  </si>
  <si>
    <t>Under roof sheeting.</t>
  </si>
  <si>
    <t>KITCHEN FURNITURE</t>
  </si>
  <si>
    <t>Franke 1,2mm Grade 304 18/10 stainless steel P2 pot sinks (code:2620482), size 1850 x 650 x 1050mm with 2No: 760 x 460 x 380mm deep bowls, 150mm high integral splash back to rear, 50 x 10mm turn down and 40mm waste outlet, stainless steel solid under shelf (Code 2620086),size 1850 x 420mm wide, underside sprayed with vermin proof bitumastic sound deadening, fixed to wall with anchor bolts 900mm from finished floor level and supported on 2No detachable Grade 304 (18/10) stainless steel square legs (code: 354650), size 40 x 40 x 1,2mm thick, fitted with chrome plated adjustable flanged foot pieces.Bolted to floor.</t>
  </si>
  <si>
    <t xml:space="preserve">Franke 1,2mm Grade 304 18/10 stainless steel wall bench (code:2620114), size 1500 x 650 x 1050mm with  150mm high integral splash back to rear, 50 x 10mm turn down , stainless steel solid under shelf (Code 2620043),size 1500 x 420mm wide, underside sprayed with vermin proof bitumastic sound deadening, fixed to wall with anchor bolts 900mm from finished floor level and supported on 2No detachable Grade 304 (18/10) stainless steel square legs (code: 352660), size 40 x 40 x 1,2mm thick, fitted with chrome plated adjustable flanged foot pieces.Bolted to floor. </t>
  </si>
  <si>
    <t>Franke 1,2mm Grade 302 18/10 stainless steel fast track modular shelving (Code 2620063) with 4 No. 750 x 500mm wide louvred shelves, fixed to vertical posts with die cast aluminium corner brackets, fitted to 4No.posts, size 25mm x 1500mm high with adjustable foot piece and end caps (Code 2620028)</t>
  </si>
  <si>
    <t xml:space="preserve">Franke 1,2mm Grade 302 18/10 stainless steel fast track modular shelving (Code 2620064) with 4 No. 1000 x 500mm wide louvred shelves, fixed to vertical posts with die cast aluminium corner brackets, fitted to 4No.posts, size 25mm x 1500mm high with 125mm diameter castors (Code: 2620032) </t>
  </si>
  <si>
    <t xml:space="preserve">Franke 1,2mm Grade 304 18/10 stainless steel Z series shelving (Code 2620041) with 4 No. 1200 x 400mm wide perforated shelves with 25mm apron to front and sides, 30mm turn up at back of shelf with safety edge on corners, fixed to wall with 4 No. 1500mm long stainless steel wall band (Code:2620124) and bolted to wall with anchor bolts. </t>
  </si>
  <si>
    <t xml:space="preserve">Franke 1,2mm Grade 304 18/10 stainless steel Z series shelving (Code 2620038) with 4 No. 900 x 400mm wide perforated shelves with 25mm apron to front and sides, 30mm turn up at back of shelf with safety edge on corners, fixed to wall with 4 No. 1500mm long stainless steel wall band (Code:2620124) and bolted to wall with anchor bolts. </t>
  </si>
  <si>
    <t>Franke 1,2mm Grade 304 18/10 stainless steel fastrack modular shelving (Code 2620058) with 4 No. 1500 x 500mm wide solid shelves fixed to vertical posts with die cast aluminium corner brackets, fitted 4 No. Posts,size 25mm x 1500mm high with 125mm diameter castors (Code:2620032)</t>
  </si>
  <si>
    <t>Franke 1,2mm Grade 304 18/10 stainless steel T table (code:2620108), size 2400 x 650 x 1050mm with, 50 x 10mm turn down , stainless steel solid under shelf (Code 2620088),size 2400 x 420mm wide, underside sprayed with vermin proof bitumastic sound deadening, fixed to wall with anchor bolts 900mm from finished floor level and supported on 2No detachable Grade 304 (18/10) stainless steel square legs (code: 352660), size 40 x 40 x 1,2mm thick, fitted with chrome plated adjustable flanged foot pieces.Bolted to floor</t>
  </si>
  <si>
    <t>Franke 1,2mm Grade 304 18/10 stainless steel S1 catering sink (code:2620016), size 1200 x 650 x 1050mm with 500 x 500 x 230mm deep right hand pressed bowl, 150mm high integral splash back to rear, 50 x 10mm turn down and 40mm waste outlet, underside sprayed with vermin proof bitumastic sound deadening, fixed to wall with anchor bolts 900mm from finished floor level and supported on 2No detachable Grade 304 (18/10) stainless steel square legs (code: 352650), size 40 x 40 x 1,2mm thick, fitted with chrome plated adjustable flanged foot pieces.Bolted to floor.</t>
  </si>
  <si>
    <t>Franke 1,2mm Grade 304 18/10 stainless steel S1P1 double bowl preparation sink (code:26201485), size 1850 x 650 x 1050mm with 760 x 460 x 380mm deep left hand pot  sink bowl and 500 x 500x 230mm deep pressed catering bowl,150mm high integral splash back to rear, 50 x 10mm turn down and 40mm waste outlet, stainless steel slatted undershelf (Code 2620093),size 1850 x 420mm wide, underside sprayed with vermin proof bitumastic sound deadening, fixed to wall with anchor bolts 900mm from finished floor level and supported on 2No detachable Grade 304 (18/10) stainless steel square legs (code: 354650), size 40 x 40 x 1,2mm thick, fitted with chrome plated adjustable flanged foot pieces.Bolted to floor</t>
  </si>
  <si>
    <t xml:space="preserve">Franke 1,2mm  Grade 304 18/10 stainless steel Z series shelving (Code: 2620042) with 5 No. 1200 x 400mm wide solid shelves with 25mm apron to front and sides, 30mm turn up at back of shelf with safety edge on corners, fixed to wall with 3 No. 1800mm long stainless steel wall band (Code: 2620126) and bolted to wall with anchor bolts. </t>
  </si>
  <si>
    <t>Franke 1,2mm  Grade 304 18/10 stainless steel Z series shelving (Code: 2620037) with 5 No. 900 x 400mm wide solid shelves with 25mm apron to front and sides, 30mm turn up at back of shelf with safety edge on corners, fixed to wall with 3 No. 1500mm long stainless steel wall band (Code: 2620124) and bolted to wall with anchor bolts.</t>
  </si>
  <si>
    <t>Cambro element shelving add on unit 910 x 460 x 1830mm (h) product Code:2610134.</t>
  </si>
  <si>
    <t xml:space="preserve">Cambro element shelving add on unit 1070 x 460 x 1830mm (h) product Code:2610135A </t>
  </si>
  <si>
    <t xml:space="preserve">Cambro element shelving add on unit 1220 x 460 x 1830mm (h) product Code:2610137 </t>
  </si>
  <si>
    <t>Cambro dunnage rack 910 x 530 x 310mm (h) product Code:2610094 - DRS46480</t>
  </si>
  <si>
    <t>Vullcan or equally approved wire type racks dimensions: 915 x 560 x 1600mm (h) - product Code:2745024-VR-9</t>
  </si>
  <si>
    <t>BILL NO. 12  PLASTERING</t>
  </si>
  <si>
    <t>3:1 Cement plaster screeds power floated on concrete:</t>
  </si>
  <si>
    <t>40mm Thick screed on floors and landings.</t>
  </si>
  <si>
    <t>Stucco grano floor screed applied by approved applicators in accordance with Technical Finishes recommendations:</t>
  </si>
  <si>
    <t>EXTERNAL PLASTER</t>
  </si>
  <si>
    <t>Cement plaster wood floated on brickwork:</t>
  </si>
  <si>
    <t>On narrow widths</t>
  </si>
  <si>
    <t>BILL NO. 13  TILING</t>
  </si>
  <si>
    <t xml:space="preserve">600 x 600mm non-slip full body porcelain tiles laid onto wall to manufacturer's instructions and specifications with a suitable grout with joints, continuous in both directions: </t>
  </si>
  <si>
    <t>Walls.</t>
  </si>
  <si>
    <t>Walls in splashbacks.</t>
  </si>
  <si>
    <t>Internal cills.</t>
  </si>
  <si>
    <t xml:space="preserve">600 x 600mm non-slip full body porcelain tiles laid according to manufacturer's instructions and specifications with a suitable grout with joints, continuous in both directions: </t>
  </si>
  <si>
    <t>38mm Aluminium dividing strip to suit material transitions as per manufacturers recommendations.</t>
  </si>
  <si>
    <t>30 x 30 x 10mm High natural anodised aluminium wall corner protector, bedded in tile adhesive or similar approved.</t>
  </si>
  <si>
    <t>BILL NO. 14  PLUMBING AND DRAINAGE (PROVISIONAL)</t>
  </si>
  <si>
    <t xml:space="preserve">125 x 125mm Eaves gutter. </t>
  </si>
  <si>
    <t>125 x 125mm Eaves gutter stopped end.</t>
  </si>
  <si>
    <t>125 x 125mm Eaves gutter mitre corner.</t>
  </si>
  <si>
    <t>100 x 75mm Eaves gutter outlet.</t>
  </si>
  <si>
    <t>100 x 75mm Fluted rainwater pipe.</t>
  </si>
  <si>
    <t>100 x 75mm Crimped rainwater pipe bend.</t>
  </si>
  <si>
    <t>100 x 75mm Crimped rainwater pipe shoe.</t>
  </si>
  <si>
    <t>1,2mm Grade 304 18/10 stainless steel wash trough (Code: 2560003), size 500 x 450 x 240mm deep with pressed bowl with radiused corners, slanted ribbed front side for scrubbing and 40mm waste outlet, stainless steel brackets (Code: 2120014) bolted to wall with anchor bolts.</t>
  </si>
  <si>
    <t xml:space="preserve">Franke 1,6mm Grade 304 18/10 stainless steel FB18 flatbed (Code: 2520013), size 1800 x 550 x 50mm deep with 50mm deep trough basin, 100mm apron and 40mm waste outlet, 3mm thick stainless steel bracket bolted to the wall with anchor bolts. </t>
  </si>
  <si>
    <t>Franke or similar approved 1050mm x 535mm wide 711 Trenline Stainless steel single bowl drop sink, unit Local Code: 311850, complete with 38mm waste fitting and pvc trap.</t>
  </si>
  <si>
    <t>Franke Model Oval A or similar approved wash hand basin, 420 x 340 x 185mm deep. Unit to include a one piece pressed bowl, 360 x 280 x 130mm deep with a 40mm waste outlet, with a 50mm splashback and 100,mm radiused apron. Basin to be fixed to the wall with 4 x 6mm anchor bolts. Manufactured from Grade 304(18/10) stainless steel, 1.2mm guage.</t>
  </si>
  <si>
    <t>Franke 1,2 Grade 304 (18/10) stainless steel BS401 shower tray (Code: 2580005) size 900 x 900 x 75mm, patterned base, 40mm apron all round and 38mm integrated waste outlet.</t>
  </si>
  <si>
    <t>Franke or similar approved 1,2mm Grade 304 18/10 stainless steel DF (Code: 2610001), size 400 x 400 x 920mm high with one piece pressed bowl, 40mm waste outlet and bubbler kit (Code: 2330286), reinforced fixing flange bolted to floor with 10mm masonry bolts.</t>
  </si>
  <si>
    <t>Vandal proof shower head, single- function, chrome. Includes: 1/2" BSP male inlet, 10L/min maximum flow restrictor, self-cleaning spray nozzle, and minimum flow pressure 50 kPa.</t>
  </si>
  <si>
    <t>Grade 304 (18/10) stainless steel sanitary ware:</t>
  </si>
  <si>
    <t xml:space="preserve">Franke or similar approved 1,2mm Grade 304 18/10 stainless steel S2 catering sink (Code: 2620022), size 1500 x 650 x 1050mm with 2No. 500 x 500 x 230mm deep pressed bowls, 150mm high integral splashback to rear, 50 x 10mm turndown and 40mm waste outlet, stainless steel solid undershelf (Code: 2620043), size 1500 x 420mm wide, underside sprayed with vermin proof bitumastic sound deadening, fixed to wall with anchor bolts 900mm from finished floor level and supported on 2No. detachable Grade 304 (18/10) stainless steel square legs (Code: 354650), size 40 x 40 x 1,2mm thick, fitted with chrome plated adjustable flanged foot pieces. </t>
  </si>
  <si>
    <t xml:space="preserve">Franke or similar approved 1,2mm Grade 304 18/10 stainless steel table (Code: 2620103), size 1850 x 650 x 1050mm with 50 x 10mm turndown, stainless steel solid undershelf (Code: 2620086), size 1850 x 40mm wide, underside sprayed with vermin proof bitumastic sound deadening, fixed to wall with anchor bolts 900mm from finished floor level and supported on 2No. detachable Grade 304 (18/10) stainless steel square legs (Code:352660), size 40 x 40 x 1,2mm thick, fitted with chrome plated adjustable flanged foot pieces.  </t>
  </si>
  <si>
    <t xml:space="preserve">Franke or similar approved 1,2mm Grade 304 18/10 stainless steel P1 pot sinks (Code: 2620481), size 900 x 650 x 1050mm with 760 x 460 x 380mm deep bowl, 150mm high integral splashback to rear, 50 x 10mm turndown and 40mm waste outlet, stainless steel solid undershelf, size 900 x 420mm wide, underside sprayed with vermin proof bitumastic sound deadening, fixed to wall with anchor bolts 900mm from finished floor level and supported on 2No. detachable Grade 304 (18/10) stainless steel square legs (Code: 354650), size 40 x 40 x 1,2mm thick, fitted with chrome plated adjustable flanged foot pieces. </t>
  </si>
  <si>
    <t>'Basterfield' 1800mm Grade 304 18/10 stainless steel wall mounted wall trough with tap landing and 50mm splashback (Code: B34674) with 40mm right waste outlet fixed to the wall with heavy-duty brackets.</t>
  </si>
  <si>
    <t>'Vaal' or equally approved:</t>
  </si>
  <si>
    <t xml:space="preserve">Vaal Sanitary Ware (or similar approved) fin fireclay 435x335x180mm rectangular laboratory sink without overflow with a center end waste outlet. Product Code:234500. To have acid resistant waste (code 8791Z0) and 38mm Chrome plated waste (code: 8783Z0) or similar approved. Fixed under counter top. </t>
  </si>
  <si>
    <t>Cobra Carina wall type sink mixer or similar approved, with aerated swivel outlet, chrome. Includes: 1/2" BSP male inlets, and concealed connections. SANS 226 Type 1, DZR Brass.</t>
  </si>
  <si>
    <t>ISCA Chrome Iscamix89 medical mixer (Code:8919CH)/similar approved, manufactured in accordance with SANS 1480:2005 and SANS 226:2004.</t>
  </si>
  <si>
    <t>Cobra-standard Brass Bib Tap (Code: COB-100-15). Include 3/4" BSP male inlet, 1/2" heavy-pattern low resistence for low pressure or higher water demand installations. SANS 226 Type. Or similar approved.</t>
  </si>
  <si>
    <t xml:space="preserve">Deck mounted swing goose neck water tap (hot &amp; cold). Brass body with high gloss epoxy finish, UV and chemical resistant. Valve unit: ceramic headwork, 90 turn, Nozzle: brass, detachable. Knob: high grade PP, ergonomic design and resistant to chemicals. </t>
  </si>
  <si>
    <t xml:space="preserve">Water Faucet Lead-free Brass Public Drinking Fountain Faucet. Chrome finished solid Brass construction Bubbler tap. Drinking Water Filter Faucet with Push Botton Turn On/Off. Inlet diameter: 12MM (ie two points). Or similar approved. </t>
  </si>
  <si>
    <t xml:space="preserve">Cobra sink waste: Un-sloted bath Aquawaste (click clack waste) with 1 1/2' BSP male outlet connection. </t>
  </si>
  <si>
    <t>Cobra' or similar approved Watertech 40mm chrome plated shower waste (Code:323CP) with 75mm diameter shower grating.</t>
  </si>
  <si>
    <t>Floor drains, etc.</t>
  </si>
  <si>
    <t xml:space="preserve">Rofo Engineering grade AISI 304 stainless steel RO 125 NW 50 with square top flange and square cover plate with slots (Code: RO125HNW50SQ - slots), suitable for tiled floor covering, overall size 150mm x 195mm deep, with 50,8mm diameter horizontal waste outlet with mitred bend connected to waste pipe.  </t>
  </si>
  <si>
    <t>BILL NO. 15  GLAZING</t>
  </si>
  <si>
    <t>Float glass:</t>
  </si>
  <si>
    <t>The term 'float glass' is used for monolithic annealed glass.</t>
  </si>
  <si>
    <t>GLAZING TO ALUMINIUM WITH CLIP ON BEADS</t>
  </si>
  <si>
    <t>6.38mm laminated safety clear glass:</t>
  </si>
  <si>
    <t xml:space="preserve">Panes exceeding 0,1m2 and not exceeding 0,5m2. </t>
  </si>
  <si>
    <t xml:space="preserve">Panes exceeding 0.5m2 and not exceeding 2m2. </t>
  </si>
  <si>
    <t xml:space="preserve">Panes exceeding 2m2 and not exceeding 4m2. </t>
  </si>
  <si>
    <t>6.38mm white translucent tinted laminated safety glass:</t>
  </si>
  <si>
    <t xml:space="preserve">Panes exceeding 0.1m2 and not exceeding 0.5m2. </t>
  </si>
  <si>
    <t>6.38mm laminated safety obscure glass:</t>
  </si>
  <si>
    <t>FIXED BULLETPROOF GLAZING</t>
  </si>
  <si>
    <t>Fixed bulletproof glazing to specialist detail. All to comply with standards:</t>
  </si>
  <si>
    <t xml:space="preserve">Panes exceeding 0,5m² and not exceeding 2m² </t>
  </si>
  <si>
    <t>TOPS, SHELVES, DOORS, MIRRORS, ETC.</t>
  </si>
  <si>
    <t>8mm "Franke" mirrors or equally approved , concealed thief resistant fixings, plugged and screwed to the wall with stainless steel screws</t>
  </si>
  <si>
    <t xml:space="preserve">Mirror 500mm x 600mm x 6mm thick fixed above wash-hand basin (Code: 2120080). </t>
  </si>
  <si>
    <t>BILL NO. 16  PAINTWORK</t>
  </si>
  <si>
    <t>Prepare surfaces and remove all loose material, apply one coat alkaline resistant primer, one universal undercoat and two coats of super acrylic paint:</t>
  </si>
  <si>
    <t>ON EXTERNAL FLOATED PLASTER SURFACES</t>
  </si>
  <si>
    <t xml:space="preserve">Prepare surfaces and remove all loose material, apply one coat alkaline resistant primer, one universal undercoat and two coats of super acrylic paint: </t>
  </si>
  <si>
    <t>ON FIBRE-CEMENT BOARD SURFACES</t>
  </si>
  <si>
    <t>Prepare and apply one coat zinc chromate to nail heads and H-spline strips, one universal undercoat and apply two finishing coats of eggshell enamel on:</t>
  </si>
  <si>
    <t>Fascias and barge boards.</t>
  </si>
  <si>
    <t>Prepare, clean standard steel surfaces and apply one coat approved primer and two finishing coats of enamel paint on:</t>
  </si>
  <si>
    <t>Burglar gates and frame.</t>
  </si>
  <si>
    <t xml:space="preserve">Prepare, clean mild steel surfaces and apply two coats anti-corrosive paint and two finishing coats of enamel paint to Architect's choice on: </t>
  </si>
  <si>
    <t>Doors.</t>
  </si>
  <si>
    <t>Column and beams.</t>
  </si>
  <si>
    <t xml:space="preserve">Epoxy coating in standard colours to Architect's specification: </t>
  </si>
  <si>
    <t>Security gates.</t>
  </si>
  <si>
    <t xml:space="preserve">Prepare and apply one coat universal undercoat and two finishing coats enamel paint to approval and manufacturer's detail: </t>
  </si>
  <si>
    <t>Door frames.</t>
  </si>
  <si>
    <t>Sand down, prepare and apply three coats high gloss clear varnish on:</t>
  </si>
  <si>
    <t>Skirtings and quadrant bead, rails, etc., not exceeding 300 mm girth.</t>
  </si>
  <si>
    <t>Prepare, clean and apply one oat of woodcare knot seal, prime with one coat wood primer and finish with two coat water water based velvaglo or similar approved.</t>
  </si>
  <si>
    <t xml:space="preserve">Prepare, clean and apply one oat of woodcare knot seal, prime with one coat wood primer and finish with two coat water water based velvaglo or similar approved. </t>
  </si>
  <si>
    <t>Prepare and paint with one coat of universal undercoat and two coats super acrylic PVA, or similar approved. Colour as per Architect.</t>
  </si>
  <si>
    <t>Cornices</t>
  </si>
  <si>
    <t xml:space="preserve">EARTHWORKS </t>
  </si>
  <si>
    <t>CONCRETE, FORMWORK AND REINFORCMENT</t>
  </si>
  <si>
    <t>PRECAST CONCRETE</t>
  </si>
  <si>
    <t>GLAZING</t>
  </si>
  <si>
    <t>BILL NO.1  LOW VOLTAGE DISTRIBUTION</t>
  </si>
  <si>
    <t>NOTE: Tenderers are advised to study the latest version of the *Guidelines for Electrical Installation Requirements for New Prototype Schools *Standard Quality Specification for General Electrical Installations (Schools)(GP/E6/1 Rev 1)-(GP/EP/1) Standard Quality Specification for General Electrical Material and Equipment (Schools)(GP/E6/2 Rev 1)-(GP/EP/2) The requirements of the Guidelines for Electrical Installation Requirements for New Prototype Schools will however take precedence over GP/E6/1 and GP/E6/2.</t>
  </si>
  <si>
    <t>LOW VOLTAGE CABLES</t>
  </si>
  <si>
    <t>Supply, deliver to site and install 600/1000V PVC/SWA   stranded copper cable laid in open trenches, drawn in sleeves, fixed to cable rack or on surface including strapping or clamping, supports, etc as necessary. Cable terminations to include glands, shrouds, lugs, connections and commissioning per cable end.</t>
  </si>
  <si>
    <t>Checking of cable lengths</t>
  </si>
  <si>
    <t>Not with standing the fact that the lengths of cables as given in the Bill of Quantities have been measured from scaled drawings, the contractor shall check such lengths on site before ordering the cable as he / she will not be paid for excess cable after the completion of the service. Any allowance for off-cuts shall be made in the unit rates. The final measurements shall be based on the nett route length of the cable and overhead lines concerned.</t>
  </si>
  <si>
    <t>4mm2 PVC Cu LV 3 Core SWA Armoured cable</t>
  </si>
  <si>
    <t>Supply</t>
  </si>
  <si>
    <t>Install</t>
  </si>
  <si>
    <t>Termination</t>
  </si>
  <si>
    <t>4mm2 PVC Cu LV 4C SWA Armoured cable</t>
  </si>
  <si>
    <t>6mm2 PVC Cu LV 3C SWA Armoured cable</t>
  </si>
  <si>
    <t>6mm2 PVC Cu LV 4C SWA Armoured cable</t>
  </si>
  <si>
    <t>10mm2 PVC Cu LV 4C SWA Armoured cable</t>
  </si>
  <si>
    <t>16mm2 PVC Cu 4C SWA Armoured cable</t>
  </si>
  <si>
    <t>25mm2 PVC Cu LV 4C SWA Armoured cable</t>
  </si>
  <si>
    <t>35mm2 PVC Cu LV 4C SWA Armoured cable</t>
  </si>
  <si>
    <t>50mm2 PVC Cu LV 4C SWA Armoured cable</t>
  </si>
  <si>
    <t>70mm2 PVC Cu LV 4C SWA Armoured cable</t>
  </si>
  <si>
    <t>95mm2 PVC Cu LV 4C SWA Armoured cable</t>
  </si>
  <si>
    <t>120mm2 PVC Cu LV 4C SWA Armoured cable</t>
  </si>
  <si>
    <t>150mm2 PVC Cu LV 4C SWA Armoured cable</t>
  </si>
  <si>
    <t>Excavations</t>
  </si>
  <si>
    <t>Excavations for cable and sleeve trench including temporary support of sides, keeping excavation dry, bedding material, backfilling, and compacting as specified. Where required, the removal of excess material from site shall be included in the rates below. Assuming 1000mm deep x 600m wide trench. To include river sand bedding (300mm), backfill and compaction of trench. Measured per running meter</t>
  </si>
  <si>
    <t>Excavation in soft material</t>
  </si>
  <si>
    <t>Excavation in intermediate material</t>
  </si>
  <si>
    <t>Excavation in hard rock</t>
  </si>
  <si>
    <t>Sleeve Pipes</t>
  </si>
  <si>
    <t>50mm dia¸ Flexible uPVC underground sleeves suitable for electrical cables</t>
  </si>
  <si>
    <t>110mm dia¸ Flexible uPVC underground sleeves suitable for electrical cables</t>
  </si>
  <si>
    <t>Seal Sleeve Ends</t>
  </si>
  <si>
    <t>Seal sleeve ends with water-proof expandable foam</t>
  </si>
  <si>
    <t>Reticulation Related</t>
  </si>
  <si>
    <t>PVC Warning Tape</t>
  </si>
  <si>
    <t>Supply and install PVC electrical danger tape in trench above cables or sleeves</t>
  </si>
  <si>
    <t>Cable Markers</t>
  </si>
  <si>
    <t>Low voltage concrete cable route markers</t>
  </si>
  <si>
    <t>Draw wire</t>
  </si>
  <si>
    <t>Supply and install draw wire or 6 mm diameter nylon draw cord in sleeve &amp; sleeve end as required</t>
  </si>
  <si>
    <t>Manholes</t>
  </si>
  <si>
    <t>Supply and install manholes, with manhole covers, complete, to civil engineer's specification</t>
  </si>
  <si>
    <t>BILL NO. 2 DISTRIBUTION BOARDS</t>
  </si>
  <si>
    <t>Distribution boards complete with doors, frames, sub-frames, chassis, fixtures, switchgear, terminations, bus-bars, wiring, metering, labelling, legend cards and spare space as specified and indicated on the drawings</t>
  </si>
  <si>
    <t>LV Distribution - Main Distribution: lockable board to accommodate all circuits Admin Block c/w, breakers. isolators, meters and surge arrestors; consist of 1.3mm thickness steel minimum.</t>
  </si>
  <si>
    <t>Supply and install.</t>
  </si>
  <si>
    <t>LV Distribution - Sub Distribution: lockable board to accommodate all circuits 12 Class Block c/w, breakers. isolators, meters and surge arrestors; consist of 1.3mm thickness steel minimum.</t>
  </si>
  <si>
    <t xml:space="preserve">Supply and install. </t>
  </si>
  <si>
    <t>LV Distribution - Sub Distribution: lockable board to accommodate all circuits Library/Lab Block c/w, breakers. isolators, meters and surge arrestors; consist of 1.3mm thickness steel minimum.</t>
  </si>
  <si>
    <t>LV Distribution - Sub Distribution: lockable board to accommodate all circuits Grade R Block c/w, breakers. isolators, meters and surge arrestors; consist of 1.3mm thickness steel minimum.</t>
  </si>
  <si>
    <t>LV Distribution - Sub Distribution: lockable board to accommodate all circuits DNC Block c/w, breakers. isolators, meters and surge arrestors; consist of 1.3mm thickness steel minimum.</t>
  </si>
  <si>
    <t>LV Distribution - Sub Distribution: lockable board to accommodate all circuits Block B c/w, breakers. isolators, meters and surge arrestors; consist of 1.3mm thickness steel minimum.</t>
  </si>
  <si>
    <t>LV Distribution - Sub Distribution: lockable board to accommodate all circuits Block D c/w, breakers.isolators, meters and surge arrestors; consist of 1.3mm thickness steel minimum.</t>
  </si>
  <si>
    <t>LV Distribution - Sub Distribution: lockable board to accommodate all circuits Block F c/w, breakers. isolators, meters and surge arrestors; consist of 1.3mm thickness steel minimum.</t>
  </si>
  <si>
    <t>LV Distribution - Sub Distribution: lockable board to accommodate all circuits Block J c/w, breakers.isolators, meters and surge arrestors; consist of 1.3mm thickness steel minimum.</t>
  </si>
  <si>
    <t>LV Distribution - Sub Distribution: lockable board to accommodate all circuits Guardhouse c/w, breakers.isolators, meters and surge arrestors; consist of 1.3mm thickness steel minimum</t>
  </si>
  <si>
    <t>LV Distribution - Sub Distribution: lockable board to accommodate all circuits Generator Room c/w, breakers. isolators, meters and surge arrestors; consist of 1.3mm thickness steel minimum.</t>
  </si>
  <si>
    <t>LV Distribution - Sub Distribution: lockable board to accommodate all circuits Changing Rooms c/w, breakers. isolators, meters and surge arrestors; consist of 1.3mm thickness steel minimum.</t>
  </si>
  <si>
    <t>BILL NO. 3 LIGHTING INSTALLATION</t>
  </si>
  <si>
    <t>LIGHT FITTINGS</t>
  </si>
  <si>
    <t>Supply and install light fittings over round boxes in brickwork or ceiling, complete with suspending Chains, brackets, supports, connectors, wiring,flexible cable, connections and installation of lamps.</t>
  </si>
  <si>
    <t>Type A1 : EN-FP 6060C/40, 36W LED PANEL LIGHT, 4000K - AURORA OR EQUAL AND APPROVED</t>
  </si>
  <si>
    <t>Type B: EN-ANT 1240, 4400lm, LED, COOL WHITE - SUPPLIED BY AURORA OR EQUAL &amp; APPROVED</t>
  </si>
  <si>
    <t>Type B1: EN-ANT 620, 4400lm, LED, COOL WHITE - SUPPLIED BY AURORA OR EQUAL &amp; APPROVED</t>
  </si>
  <si>
    <t>Type BE: AS "B" BUT WITH 20% MAINTAINED BATTERY PACK. A SEPARATE NON-SWITCHED LIVE FEED FROM OUT-GOING SIDE OF MCB TO EMERGENCY FITTING IS TO BE INSTALLED. 24HR</t>
  </si>
  <si>
    <t>Type BH1: EN-BH15, 1150lm, LED, COOL WHITE - SUPPLIED BY AURORA OR EQUAL &amp; APPROVED</t>
  </si>
  <si>
    <t>Type BH2: EN-BH120, 1650lm, COOL WHITE - AURORA LIGHTING OR EQUAL AND APPROVED</t>
  </si>
  <si>
    <t>Type HB: 70W HIGH BAY, COOL WHITE - AURORA LIGHTING OR EQUAL AND APPROVED</t>
  </si>
  <si>
    <t>Type HBe: AS "HB" BUT WITH 20% MAINTAINED BATTERY PACK. A SEPARATE NON-SWITCHED LIVE FEED FROM OUT-GOING SIDE OF MCB TO EMERGENCY FITTING IS TO BE INSTALLED. 24HR</t>
  </si>
  <si>
    <t>Light Switches (SANS Type)</t>
  </si>
  <si>
    <t>Supply and install light switches, complete with 100x50 or 100x100 box and cover plate</t>
  </si>
  <si>
    <t>Supply &amp; install 16A, 250V, 1-Lever, 1-Way light switch in flush 100x50x50 box. To include cover plate and galvanised wall box</t>
  </si>
  <si>
    <t>Supply &amp; install 16A, 250V, 1-Lever, 2-Way light switch in flush 100x50x50 box.To include cover plate and galvanised wall box</t>
  </si>
  <si>
    <t>Supply &amp; install 16A, 250V, 2-Lever, 1-Way light switch in flush 100x50x50 box. To include cover plate and galvanised wall box</t>
  </si>
  <si>
    <t>Supply &amp; install 10A, 250 V photo sensitive daylight Switch in empty 'bulkhead' Light fitting (Type BH2) cover to ensure water and dust proof installation.</t>
  </si>
  <si>
    <t>Sports Lighting</t>
  </si>
  <si>
    <t>Supply &amp; install 30W LED floodlight on 4m galvanised steel pole,</t>
  </si>
  <si>
    <t>BILL NO. 4 POWER OUTLETS</t>
  </si>
  <si>
    <t>Switch Sockets</t>
  </si>
  <si>
    <t>All the socket outlets (exclude dedicated socket outlets) must accommodate both SANS 164-1 and SANS 164-2 sockets, the SANS 164-2 socket outlet will accommodate two-point Euro-plug sockets Complete with galvanised 100x100 box and cover plate</t>
  </si>
  <si>
    <t>Supply and install Single 16A 250V 3 pin SSO, flush mounted switched socket outlets to accommodate both SANS 164-1 and SANS 164-2 sockets (socket outlet to accommodate two-point Euro-plug sockets) as indicated on the drawings. Include cover plate.</t>
  </si>
  <si>
    <t>Supply and install Double 16A 250V 3 pin SSO, flush mounted switched socket outlets to accommodate both SANS 164-1 and SANS 164-2 sockets (socket outlet to accommodate two-point Euro-plug sockets) as indicated on the drawings. Include cover plate and galvanised wall box</t>
  </si>
  <si>
    <t>Supply and install 16A 250V 3 pin SSO, Socket outlets for power skirting as indicated on the drawings. Include cover plate and galvanised wall box</t>
  </si>
  <si>
    <t>Supply and install 16A un-switched socket outlets. To include cover plate and galvanised wall box</t>
  </si>
  <si>
    <t>Supply and install Double 16A 250V 3 pin UPS SSO, flush mounted switched socket outlets with shaved earth pin Include cover plate and galvanised wall box.</t>
  </si>
  <si>
    <t>Supply and install Type T1 Outlet as per drawings</t>
  </si>
  <si>
    <t>BILL NO. 5  CABLES AND WIREWAYS</t>
  </si>
  <si>
    <t>WIRE WAYS AND ACCESSORIES</t>
  </si>
  <si>
    <t>Conduit</t>
  </si>
  <si>
    <t>Supply and install conduit placed in position for casting into concrete or screed, for building-in or chased into brickwork and for surface mounting in ceiling void including bending, jointing, short lengths, draw boxes, couplings, bends, tees and saddles</t>
  </si>
  <si>
    <t>20 mm diameter PVC Conduit</t>
  </si>
  <si>
    <t>25 mm diameter  PVC Conduit</t>
  </si>
  <si>
    <t>32 mm diameter . PVC Conduit</t>
  </si>
  <si>
    <t>Boxes</t>
  </si>
  <si>
    <t>Supply and install galvanised steel wall boxes for casting into concrete, building or chased into brickwork or surface mounted, including locknuts and bushes</t>
  </si>
  <si>
    <t>Flush 100 x 50 x 50 deep galvanised steel</t>
  </si>
  <si>
    <t>Flush 100 x 100 x 50 deep galvanised steel</t>
  </si>
  <si>
    <t>20mm Galvanised steel conduit</t>
  </si>
  <si>
    <t>WIRING CHANNELS</t>
  </si>
  <si>
    <t>Supply, deliver and install galvanised steel channels complete with covers and accessories (Elbow, Tpiece, joints etc.):</t>
  </si>
  <si>
    <t>Supply and install P9000 trunking as indicated on the drawings</t>
  </si>
  <si>
    <t>Supply and install P8000 trunking as indicated on the drawings</t>
  </si>
  <si>
    <t>POWER SKIRTING</t>
  </si>
  <si>
    <t>Supply, deliver and install powder coated power skirting complete with covers and accessories (Elbow, Tpiece, joints etc.):</t>
  </si>
  <si>
    <t>Supply and install 1-compartment power skirting as indicated on the drawings</t>
  </si>
  <si>
    <t>Supply and install 2-compartment power skirting as indicated on the drawings</t>
  </si>
  <si>
    <t>Supply and install 3-compartment power skirting as indicated on the drawings</t>
  </si>
  <si>
    <t xml:space="preserve"> Supply and install.</t>
  </si>
  <si>
    <t>CONDUCTORS AND CABLES</t>
  </si>
  <si>
    <t>Supply and install 600/1000 V grade PVC insulated stranded copper conductors drawn in conduit, trunking or power skirting.</t>
  </si>
  <si>
    <t>Conductors</t>
  </si>
  <si>
    <t>2.5 mm2 (Red, White, Blue, Black)</t>
  </si>
  <si>
    <t>4 mm2 (Red, White, Blue, Black)</t>
  </si>
  <si>
    <t>6 mm2 (Red, White, Blue, Black)</t>
  </si>
  <si>
    <t>BILL NO. 6 EARTHING AND BONDING</t>
  </si>
  <si>
    <t>EARTHING</t>
  </si>
  <si>
    <t>Earth Wire</t>
  </si>
  <si>
    <t>Bare stranded copper earth wire drawn in sleeves or laid in trench. Terminations to DB include drilling, boltings, lugs and connections. Terminations to earth electrode to include brass clamp and sealing with approved grease tape after testing</t>
  </si>
  <si>
    <t>2.5mm2 BCEW</t>
  </si>
  <si>
    <t>4mm2 BCEW</t>
  </si>
  <si>
    <t>6mm2 BCEW</t>
  </si>
  <si>
    <t>10mm2 BCEW</t>
  </si>
  <si>
    <t>16mm2 BCEW</t>
  </si>
  <si>
    <t>25mm2 BCEW</t>
  </si>
  <si>
    <t>35mm2 BCEW</t>
  </si>
  <si>
    <t>50mm2 BCEW</t>
  </si>
  <si>
    <t>70mm2 BCEW</t>
  </si>
  <si>
    <t>95mm2 BCEW</t>
  </si>
  <si>
    <t>120mm2 BCEW</t>
  </si>
  <si>
    <t>150mm2 BCEW</t>
  </si>
  <si>
    <t>BILL NO. 7 LOCAL EQUIPMENT ISOLATOR</t>
  </si>
  <si>
    <t>Supply and install 20 amp 2-pole isolator</t>
  </si>
  <si>
    <t>Supply and install</t>
  </si>
  <si>
    <t>Supply and install 30 amp 2-pole isolator</t>
  </si>
  <si>
    <t>Supply and install 5 amp 2-pole isolator</t>
  </si>
  <si>
    <t>Supply and install 10 amp 4-pole isolator</t>
  </si>
  <si>
    <t>Supply and install 40 amp 4-pole isolator</t>
  </si>
  <si>
    <t>BILL NO. 8 STANDBY GENERATOR INSTALLATION</t>
  </si>
  <si>
    <t>200kVA Standby generator complete with automatic changeover witch, sound attentuation, 1000 liter diesel day tank and exhaust system, complete.</t>
  </si>
  <si>
    <t>SUM</t>
  </si>
  <si>
    <t>Test &amp; Commissioning</t>
  </si>
  <si>
    <t>Substation Fittings &amp; Accessories</t>
  </si>
  <si>
    <t>Provide complete furnished and fitted substation per standard specification (Supply &amp; Installation)</t>
  </si>
  <si>
    <t>Notices and Danger Signs - L.V. Rooms</t>
  </si>
  <si>
    <t>A0 drawing display frame in plant rooms</t>
  </si>
  <si>
    <t>BILL NO. 9  LIGHTNING PROTECTION</t>
  </si>
  <si>
    <t>Earth soil restivity test</t>
  </si>
  <si>
    <t>Supply and install 25mm diameter PVC condui</t>
  </si>
  <si>
    <t>Supply and install 70mm² insulated copper conductor.</t>
  </si>
  <si>
    <t>Supply and install test points at 300mm between anti-theft conductor and copper conductor to earth electrode.</t>
  </si>
  <si>
    <t>Bonding of down wires to rooftop sheeting c/w lugs and bolts</t>
  </si>
  <si>
    <t>Bonding of earth conductors, test points and earth electrodes with CAD welding lugs, bolts and nuts</t>
  </si>
  <si>
    <t>Supply and install 25mm galvanised Conduit</t>
  </si>
  <si>
    <t>Install and install.</t>
  </si>
  <si>
    <t>Supply and install galvanised test boxes withhout knock-out holes</t>
  </si>
  <si>
    <t xml:space="preserve">Supply and install anti theft stranded down conductor equivalent to 10mm² BCEW down conductor </t>
  </si>
  <si>
    <t>BILL NO. 11 MUNICIPAL ELECTRICAL CONNECTION</t>
  </si>
  <si>
    <t>Electrical connection to grid as per local municipality requirement:</t>
  </si>
  <si>
    <t>Allow for connection to Electrical suppliers grid as per Maximum.</t>
  </si>
  <si>
    <t>BILL NO. 12 COMMON BOXES</t>
  </si>
  <si>
    <t>Two Flush mounted electrical common boxes (with doors that are lockable with a padlock, but with hinges that can be unclipped from the frame) must be supplied. The first must be installed on the side wall of the stage. The second in the Multi Media Room of the hall as indicated on the layout drawing of Block LA - Nutrition Center / Dining/School Hall  Must include isolators, fan control panel, light switches and socket outlets. Shop drawings to be approved by the engineer.</t>
  </si>
  <si>
    <t>BILL NO. 13 COMMISSIONING AND FINALIZATION OF PROJECT</t>
  </si>
  <si>
    <t>TESTING AND COMMISSIONING</t>
  </si>
  <si>
    <t>Test and commission complete electrical system,including provision and issue of Certificate of Compliance.</t>
  </si>
  <si>
    <t>AS BUILT' RECORD DRAWINGS</t>
  </si>
  <si>
    <t>Provide marked up copy of "As built" record drawings of the complete electrical System per Building.</t>
  </si>
  <si>
    <t>OTHER</t>
  </si>
  <si>
    <t>Maintenance period of 12 months site visits for every month</t>
  </si>
  <si>
    <t>BILL NO. 14  ELECTRONIC SERVICES INSTALLATION</t>
  </si>
  <si>
    <t>INTERCOM SYSTEM</t>
  </si>
  <si>
    <t>Intercom System, Complete</t>
  </si>
  <si>
    <t>SIREN SYSTEM</t>
  </si>
  <si>
    <t>Siren System Complete</t>
  </si>
  <si>
    <t>COMMISSIONING AND FINALIZATION OF PROJECT</t>
  </si>
  <si>
    <t>Testing and commissioning:</t>
  </si>
  <si>
    <t>Test and commission complete Electronic System installation, including provision of Certificates of Compliance.</t>
  </si>
  <si>
    <t>As built' record drawings:</t>
  </si>
  <si>
    <t>Provide marked up copy of "As built" record drawings of the complete Electronic System per Building.</t>
  </si>
  <si>
    <t>Allow for any other items the tender may deem necessary to successfully complete the contract</t>
  </si>
  <si>
    <t>LOW VOLTAGE DISTRIBUTION</t>
  </si>
  <si>
    <t>DISTRIBUTION BOARDS</t>
  </si>
  <si>
    <t>LIGHTING INSTALLATION</t>
  </si>
  <si>
    <t>POWER OUTLETS</t>
  </si>
  <si>
    <t>CABLES AND WIREWAYS</t>
  </si>
  <si>
    <t>EARTHING AND BONDING</t>
  </si>
  <si>
    <t>LOCAL EQUIPMENT ISOLATOR</t>
  </si>
  <si>
    <t>STANDBY GENERATOR INSTALLATION</t>
  </si>
  <si>
    <t>LIGHTING PROTECTION</t>
  </si>
  <si>
    <t>MUNICIPAL ELECTRICAL CONNECTION</t>
  </si>
  <si>
    <t>COMMON BOXES</t>
  </si>
  <si>
    <t>ELECTRONIC SERVICES INSTALLATION</t>
  </si>
  <si>
    <t>BILL NO. 2  12 CLASSROOM BLOCK</t>
  </si>
  <si>
    <t>All equipment, handling, installation shall comply with relevant SANS documents and Specifications.</t>
  </si>
  <si>
    <t>Prices given below shall be nett costs of new equipment and materials supplied and installed and shall:</t>
  </si>
  <si>
    <t>exclude engineering and management costs.</t>
  </si>
  <si>
    <t>exclude VAT.</t>
  </si>
  <si>
    <t>Include any additional items not spedified for a funtioning system</t>
  </si>
  <si>
    <t>FIRE EQUIPMENT</t>
  </si>
  <si>
    <t xml:space="preserve">Fire extinguishers complete with backing boards and holding clips </t>
  </si>
  <si>
    <t>4.5 kg DPC</t>
  </si>
  <si>
    <t>Fire hose reel complete with weather cover: Fire hose reel complete with mounting brackets, stands,valve and union and line pressure guage with vent cock</t>
  </si>
  <si>
    <t>Fire Signage - SABS approved photoluminescent signage 190x190 mm to be mechanically fixed</t>
  </si>
  <si>
    <t>E1</t>
  </si>
  <si>
    <t>E2</t>
  </si>
  <si>
    <t>E3</t>
  </si>
  <si>
    <t>F4</t>
  </si>
  <si>
    <t>F5</t>
  </si>
  <si>
    <t>F6</t>
  </si>
  <si>
    <t xml:space="preserve">BILL NO. 3  DNC BLOCK </t>
  </si>
  <si>
    <t>Fire Signage - SABS approved photoluminescent signage 290x290 mm to be mechanically fixed</t>
  </si>
  <si>
    <t>EE2</t>
  </si>
  <si>
    <t>SMOKE EXTRACTION</t>
  </si>
  <si>
    <t xml:space="preserve">SMOKE EXTRACTION FANS </t>
  </si>
  <si>
    <t xml:space="preserve">AMS LCA800/150/5 FIRE RATED - 300°C @ 120min - Ø800 </t>
  </si>
  <si>
    <t>SMOKE EXTRACTION GRILLES</t>
  </si>
  <si>
    <t>1200x600 Grille</t>
  </si>
  <si>
    <t>BILL NO. 4  GRADE R BLOCK</t>
  </si>
  <si>
    <t>Include any additional items not specified for a functioning system</t>
  </si>
  <si>
    <t>BILL NO. 5  GUARD HOUSE</t>
  </si>
  <si>
    <t>All equipment, handling, installation shall comply with relevant SANS documents and Specifications</t>
  </si>
  <si>
    <t>Fire Signage - SABS approved photoluminescent signage 190x190 mm to be mechanically fixed:</t>
  </si>
  <si>
    <t>F13</t>
  </si>
  <si>
    <t>BILL NO. 6  LIBRARY AND LABORATORY</t>
  </si>
  <si>
    <t>Fire extinguishers complete with backing boards and holding clips</t>
  </si>
  <si>
    <t>BILL NO. 7  CHANGING ROOMS</t>
  </si>
  <si>
    <t>exclude engineering and management costs</t>
  </si>
  <si>
    <t>BILL NO. 8  ADMINISTRATION BLOCK</t>
  </si>
  <si>
    <t>BILL NO. 9  SMOKE DETECTION</t>
  </si>
  <si>
    <t>CONVENTIONAL DETECTION SYSTEM</t>
  </si>
  <si>
    <t>Price given below shall be nett cost of equipment and materials supplied and installed on site and shall:</t>
  </si>
  <si>
    <t>- exclude profit, overheads, financing, insurance and guarantee costs</t>
  </si>
  <si>
    <t>CONVENTIONAL FIRE ALARM PANEL (COMPLETE) (2 LOOP)</t>
  </si>
  <si>
    <t xml:space="preserve"> Allow for the procurement, delivery, installation, connection, testing and commissioning of conventional fire detection and alarm system control panel, excluding the items listed below.</t>
  </si>
  <si>
    <t>FIRE RATED CABLING (PH 30) Allow for adequate cabling for all systems according to specifications (min 1mm2 multi-stand cabling)</t>
  </si>
  <si>
    <t>Loop 1</t>
  </si>
  <si>
    <t>CONDUIT AND COUPLINGS</t>
  </si>
  <si>
    <t>Allow for the procurement of GALVANISED conduit (with necessary couplings, junction boxes, etc.) in terms of the specifications.25 mm diameter.</t>
  </si>
  <si>
    <t>SIGNAGE</t>
  </si>
  <si>
    <t>Provide zone diagrams, layouts, operating instructions, associated signage etc., laminated and framed behind glass at entrance and at individual gas cylinder banks</t>
  </si>
  <si>
    <t>POWER SUPPLY UNITS</t>
  </si>
  <si>
    <t xml:space="preserve">Allow for the procurement, delivery, installation, connection, testing and commissioning of power supply units as required for 24hr standby and 30min alarm </t>
  </si>
  <si>
    <t>PVC SPRAGUE AND ACCESSORIES</t>
  </si>
  <si>
    <t>Provide the necessary sprague and accessories not specifically mentioned elsewhere in B.O.Q.</t>
  </si>
  <si>
    <t>CONSUMABLES</t>
  </si>
  <si>
    <t xml:space="preserve"> Allow for consumable items used in installation of fire detection system.</t>
  </si>
  <si>
    <t>DEVICES</t>
  </si>
  <si>
    <t>CONVENTIONAL CEILING LOOP POWERED SOUNDER/STROBE COMBINATION</t>
  </si>
  <si>
    <t xml:space="preserve">Allow for the procurement, installation, testing and commissioning </t>
  </si>
  <si>
    <t>MANUAL CALL POINTS</t>
  </si>
  <si>
    <t>Allow for the procurement, installation, testing and commissioning</t>
  </si>
  <si>
    <t>CONVENTIONAL FIRE PANEL</t>
  </si>
  <si>
    <t>Allow for the procurement, installation, testing and commissioning of conventional fire panel</t>
  </si>
  <si>
    <t>INTERFACE UNIT</t>
  </si>
  <si>
    <t>Allow for the procurement, installation, testing and commissioning of interface unit</t>
  </si>
  <si>
    <t>BILL NO. 10  SITE FIRE PROTECTION</t>
  </si>
  <si>
    <t>All in accordance with the drawings and specification. All equipment, handling, installation shall comply with relevant SANS documents and Specifications.</t>
  </si>
  <si>
    <t>exclude profit, overheads, financing, insurance and guarantee costs</t>
  </si>
  <si>
    <t>FIRE PROTECTION PIPEWORK</t>
  </si>
  <si>
    <t>HDPE CLASS 16 equal &amp; approved Piping - including all fittings, hangers, supports, brackets,  bracing, couplings and droppers to outlets</t>
  </si>
  <si>
    <t xml:space="preserve">25 mm Pipe </t>
  </si>
  <si>
    <t>32 mm Pipe</t>
  </si>
  <si>
    <t>100 mm Pipe</t>
  </si>
  <si>
    <t>HDPE Class 16 bend 90°</t>
  </si>
  <si>
    <t>25-25mm</t>
  </si>
  <si>
    <t>32-32mm</t>
  </si>
  <si>
    <t>100-100mm</t>
  </si>
  <si>
    <t>HDPE Class 16 tee</t>
  </si>
  <si>
    <t>25-25-25mm</t>
  </si>
  <si>
    <t>32-32-32mm</t>
  </si>
  <si>
    <t>100-100-100mm</t>
  </si>
  <si>
    <t>HDPE Class 16 transition piece</t>
  </si>
  <si>
    <t>32-25mm</t>
  </si>
  <si>
    <t>100-25mm</t>
  </si>
  <si>
    <t>100-32mm</t>
  </si>
  <si>
    <t>110-100mm</t>
  </si>
  <si>
    <t>F15</t>
  </si>
  <si>
    <t>ø65 Instantaneous Fire hydrant complete</t>
  </si>
  <si>
    <t>Fire hydrant complete with mounting brackets, all to detail</t>
  </si>
  <si>
    <t>Fire Main Connection: Allow for connecting to municipal main</t>
  </si>
  <si>
    <t>Isolating valve - ø100mm</t>
  </si>
  <si>
    <t>Non-return valve - ø100mm</t>
  </si>
  <si>
    <t>Instantaneous twin boster connection - ø65mm</t>
  </si>
  <si>
    <t>Booster T-piece - ø100mm</t>
  </si>
  <si>
    <t>Stortz suction fire hydrant - ø100mm - Fire hydrant complete with mounting brackets, all to detail</t>
  </si>
  <si>
    <t>Hydrant T-piece - ø100mm</t>
  </si>
  <si>
    <t>12 CLASSROOM BLOCK</t>
  </si>
  <si>
    <t>DNC BLOCK</t>
  </si>
  <si>
    <t>GRADE R BLOCK</t>
  </si>
  <si>
    <t>GUARD HOUSE</t>
  </si>
  <si>
    <t>LIBRARY AND LABORATORIES</t>
  </si>
  <si>
    <t>CHANGING ROOMS</t>
  </si>
  <si>
    <t>ADMINISTRATION BLOCK</t>
  </si>
  <si>
    <t>SMOKE DETECTION</t>
  </si>
  <si>
    <t>SITE FIRE PROTECTION</t>
  </si>
  <si>
    <t xml:space="preserve">BILL NO. 1  PLUMBING AND DRAINAGE </t>
  </si>
  <si>
    <t xml:space="preserve">SANITARY PLUMBING. </t>
  </si>
  <si>
    <t xml:space="preserve">Geberit HDPE equal &amp; approved Piping and Fittings </t>
  </si>
  <si>
    <t>56 mm Pipe to walls, soffits, trenches etc.</t>
  </si>
  <si>
    <t>110 mm Pipe to walls, soffits, trenches etc.</t>
  </si>
  <si>
    <t>160 mm Pipe to walls, soffits, trenches etc.</t>
  </si>
  <si>
    <t xml:space="preserve">HDPE pipe for: </t>
  </si>
  <si>
    <t>Geberit HDPE bend 90°</t>
  </si>
  <si>
    <t>56-56mm</t>
  </si>
  <si>
    <t>110-110mm</t>
  </si>
  <si>
    <t>56-56-56mm</t>
  </si>
  <si>
    <t>Geberit HDPE branch fitting 45°</t>
  </si>
  <si>
    <t>110-110-56mm</t>
  </si>
  <si>
    <t>110-110-110mm</t>
  </si>
  <si>
    <t>160-160-56mm</t>
  </si>
  <si>
    <t>160-160-110mm</t>
  </si>
  <si>
    <t>Geberit HDPE reducer</t>
  </si>
  <si>
    <t>160-110mm</t>
  </si>
  <si>
    <t>d=110mm, di=120mm</t>
  </si>
  <si>
    <t>110mm Vent valve</t>
  </si>
  <si>
    <t>110mm Vent cowl</t>
  </si>
  <si>
    <t>Domestic to Civil Sewer tie in connection</t>
  </si>
  <si>
    <t>WATER SUPPLIES (DOMESTIC)</t>
  </si>
  <si>
    <t>Geberit Mepla ML Equal &amp; Approved PIPE and FITTINGS</t>
  </si>
  <si>
    <t xml:space="preserve">12mm Diameter Cold Water pipes fixed to walls, in chases, in ceilings or roofs, columns or slabs, etc </t>
  </si>
  <si>
    <t>15mm Diameter Cold Water pipes fixed to walls, in chases, in ceilings or roofs, columns or slabs, etc</t>
  </si>
  <si>
    <t>20mm Diameter Cold Water pipes fixed to walls, in chases, in ceilings or roofs, columns or slabs, etc</t>
  </si>
  <si>
    <t>26mm Diameter Cold Water pipes fixed to walls, in chases, in ceilings or roofs, columns or slabs, etc</t>
  </si>
  <si>
    <t>12mm Diameter Hot Water pipes fixed to walls, in chases, in ceilings or roofs, columns or slabs, etc (hot water piping and fittings to be lagged)</t>
  </si>
  <si>
    <t>15mm Diameter Hot Water pipes fixed to walls, in chases, in ceilings or roofs, columns or slabs, etc  (hot water piping and fittings to be lagged)</t>
  </si>
  <si>
    <t>20mm Diameter Hot Water pipes fixed to walls, in chases, in ceilings or roofs, columns or slabs, etc  (hot water piping and fittings to be lagged)</t>
  </si>
  <si>
    <t>26mm Diameter Hot Water pipes fixed to walls, in chases, in ceilings or roofs, columns or slabs, etc  (hot water piping and fittings to be lagged)</t>
  </si>
  <si>
    <t xml:space="preserve">Extra over on piping for: </t>
  </si>
  <si>
    <t>Geberit Mepla ML Elbow</t>
  </si>
  <si>
    <t>16-16mm</t>
  </si>
  <si>
    <t>26-26mm</t>
  </si>
  <si>
    <t>20-20mm</t>
  </si>
  <si>
    <t>16-16mm hot water</t>
  </si>
  <si>
    <t>26-26mm Hot water</t>
  </si>
  <si>
    <t>Geberit Mepla ML T-piece</t>
  </si>
  <si>
    <t>16-16-16mm</t>
  </si>
  <si>
    <t>20-16-16mm</t>
  </si>
  <si>
    <t>20-20-16mm</t>
  </si>
  <si>
    <t>26-16-16mm</t>
  </si>
  <si>
    <t>26-20-16mm</t>
  </si>
  <si>
    <t>26-20-20mm</t>
  </si>
  <si>
    <t>26-26-20mm</t>
  </si>
  <si>
    <t>26-26-16mm</t>
  </si>
  <si>
    <t>32-26-20mm</t>
  </si>
  <si>
    <t>26-16-20mm</t>
  </si>
  <si>
    <t>26-26-26mm</t>
  </si>
  <si>
    <t>20-20-20mm</t>
  </si>
  <si>
    <t>32-26-26mm</t>
  </si>
  <si>
    <t>16-16-16mm Hot water</t>
  </si>
  <si>
    <t>20-16-16mm Hot water</t>
  </si>
  <si>
    <t>26-16-16mm Hot water</t>
  </si>
  <si>
    <t>26-16-20mm Hot water</t>
  </si>
  <si>
    <t>20-20-16mm Hot water</t>
  </si>
  <si>
    <t>26-20-16mm Hot water</t>
  </si>
  <si>
    <t>26-26-16mm Hot water</t>
  </si>
  <si>
    <t>26-26-20mm Hot water</t>
  </si>
  <si>
    <t>26-26-26mm Hot water</t>
  </si>
  <si>
    <t>32-26-26mm Hot water</t>
  </si>
  <si>
    <t>Geberit Mepla ML Reducer</t>
  </si>
  <si>
    <t>26-16mm Hot water</t>
  </si>
  <si>
    <t>Geberit Mepla elbow tap connector 90°</t>
  </si>
  <si>
    <t>16mm</t>
  </si>
  <si>
    <t>Geberit Mepla bend adapter 90° with male thread: d=20mm, R=1/2"</t>
  </si>
  <si>
    <t>20mm</t>
  </si>
  <si>
    <t>26mm Ball valve</t>
  </si>
  <si>
    <t>40mm Analog cold water meter</t>
  </si>
  <si>
    <t>40mm tail pieces per pair including female adaptors</t>
  </si>
  <si>
    <t>In line Restrictor</t>
  </si>
  <si>
    <t>16mm cobra angle regulating valves or similler approved</t>
  </si>
  <si>
    <t>20mm cobra angle regulating valves or similler approved</t>
  </si>
  <si>
    <t>40mm Gate valve</t>
  </si>
  <si>
    <t>40mm Stainer</t>
  </si>
  <si>
    <t>40mm PSV</t>
  </si>
  <si>
    <t>40mm PRV</t>
  </si>
  <si>
    <t>20mm - 32mm Braided Flexi Connectors</t>
  </si>
  <si>
    <t>Standard Solar Hot Water Geyser - 300 Litres, by an approved manufacturer - including installation and commissioning</t>
  </si>
  <si>
    <t>Domestic to Civil Supply tie in connection</t>
  </si>
  <si>
    <t>Testing</t>
  </si>
  <si>
    <t>BILL NO.  2  DOMESTIC  WATER PUMP</t>
  </si>
  <si>
    <t xml:space="preserve">All equipment, handling, installation shall comply with relevant SANS documents and specifications. </t>
  </si>
  <si>
    <t>Prices given below shall be nett costs of new equipment and materials supplied and installed and shall:  a) exclude engineering and management costs b) exclude VAT C) Include any additional items not specified for a functioning system</t>
  </si>
  <si>
    <t>DOMESTIC WATER SUPPLY PUMP</t>
  </si>
  <si>
    <t xml:space="preserve">Supply, delivery in accordance with the detailed specification including installation, electrical connections, brackets and commissioning of the following centrifugal water pumps: as per civil engineers specification and drawing. </t>
  </si>
  <si>
    <t>Water Jet pump equal and approved - 490 Litres/min at 117 kPa</t>
  </si>
  <si>
    <t>BILL NO.  3  HVAC</t>
  </si>
  <si>
    <t>All equipment, handling, installation shall comply with relevant SANS documents and specifications.</t>
  </si>
  <si>
    <t>Prices given below shall be nett costs of new equipment and materials supplied and installed and shall:  a) exclude engineering and management costs b) exclude VAT c) include any additional items not specified for a functioning system.</t>
  </si>
  <si>
    <t>For the complete supply, delivery, installation, testing, commissioning and handing over of the following in terms of the air-conditioning specification</t>
  </si>
  <si>
    <t xml:space="preserve">For the supply, delivery to site, complete installation, commissioning and balancing of the following insulated ducting, complete with all brackets, mountings connections and fasteners. </t>
  </si>
  <si>
    <t>* All exposed ductwork to be internally insulated and powder coated to architects specification.</t>
  </si>
  <si>
    <t>Mid-wall split Unit-2.6kW - single split inverter, LG or similar and approved manufacture including refrigerant piping, condensate drainage, condensate  pump, brackets, mountings fittings, insulation, etc</t>
  </si>
  <si>
    <t>Lockable vandal-proof cage for outdoor unit- cage to be hot-diped galvanised complete with lock.</t>
  </si>
  <si>
    <t>Electrical connection to ventilation system, including isolator up to 1.5m from fan.</t>
  </si>
  <si>
    <t>ROUND SPIRAL DUCTING</t>
  </si>
  <si>
    <t>200 diameter</t>
  </si>
  <si>
    <t>250 diameter</t>
  </si>
  <si>
    <t>300 diameter</t>
  </si>
  <si>
    <t>350 diameter</t>
  </si>
  <si>
    <t>400 diameter</t>
  </si>
  <si>
    <t>450 diameter</t>
  </si>
  <si>
    <t>550 diameter</t>
  </si>
  <si>
    <t>800 diameter</t>
  </si>
  <si>
    <t>DUCT FITTINGS</t>
  </si>
  <si>
    <t>Rectangular to round piece</t>
  </si>
  <si>
    <t>550 diameter - 600 x 600</t>
  </si>
  <si>
    <t>Round galvanised spigot</t>
  </si>
  <si>
    <t>250 diameter - 250 diameter</t>
  </si>
  <si>
    <t>Round transition piece</t>
  </si>
  <si>
    <t>350 diameter- 300 diameter</t>
  </si>
  <si>
    <t>300 diameter - 400 diameter</t>
  </si>
  <si>
    <t>400 diameter - 450 diameter</t>
  </si>
  <si>
    <t>550 diameter - 450 diameter</t>
  </si>
  <si>
    <t>Rectangular transition piece</t>
  </si>
  <si>
    <t>600 x 600 - 800 x 800</t>
  </si>
  <si>
    <t>Round Bend</t>
  </si>
  <si>
    <t>Stop end</t>
  </si>
  <si>
    <t>Hand lockable damper</t>
  </si>
  <si>
    <t>Air return grille</t>
  </si>
  <si>
    <t>1200 x 600 ( 2 x 250 diameter spigot)</t>
  </si>
  <si>
    <t>Constant volume square swirl diffusers</t>
  </si>
  <si>
    <t>600 x 600 (250 diameter spigot)</t>
  </si>
  <si>
    <t>600 diameter ( 250 diameter spigot)</t>
  </si>
  <si>
    <t>Weather louvre with vermin screen</t>
  </si>
  <si>
    <t>250 x 250</t>
  </si>
  <si>
    <t>Weather louvre - powder coated</t>
  </si>
  <si>
    <t>800 x 800</t>
  </si>
  <si>
    <t xml:space="preserve">Fans  </t>
  </si>
  <si>
    <t xml:space="preserve">Mixvent series compact mixed flow fans 150I/S @ 250pA -315 diameter- with VSD and magnehelic pressure gauge. </t>
  </si>
  <si>
    <t>Fresh air ventilation fans</t>
  </si>
  <si>
    <t>Direct drive adjustable pitch axial flow fans 1440I/s @ 250Pa - 560 diameter</t>
  </si>
  <si>
    <t>Sound attenuator - podded type</t>
  </si>
  <si>
    <t xml:space="preserve">315 diameter </t>
  </si>
  <si>
    <t>560 diameter</t>
  </si>
  <si>
    <t>Filter panel with G4 pleated filters</t>
  </si>
  <si>
    <t>Electrical connection to HVAC system, including isolator up to 1.5m from units.</t>
  </si>
  <si>
    <t>Filter bank with G4 pleated filters</t>
  </si>
  <si>
    <t>600 x 600</t>
  </si>
  <si>
    <t>AIR CONDITIONING INSTALLATION</t>
  </si>
  <si>
    <t>Supply and delivery  in accordance with the detailed specification incl installation, electrical connections, drain piping, drain pumps, brackets, condenser and commissioning of the following inverter split R410a equipment:</t>
  </si>
  <si>
    <t>LG or similar and approved 11.2kW cooling capacity DX ducted hideaway split.</t>
  </si>
  <si>
    <t>Mid-wall Split Unit - 2.6kW - single split inverter, LG or similar and approved manufacture</t>
  </si>
  <si>
    <t>For the supply, delivery to site, installation and connection of the following insulated copper refrigeration piping,  measured in pairs (liquid pipe size / gas pipe size), including supports, sockets and bends: installed on cable trays.</t>
  </si>
  <si>
    <t>9.52mm diameter</t>
  </si>
  <si>
    <t xml:space="preserve">19.05mm diameter. </t>
  </si>
  <si>
    <t>DRAIN PIPING</t>
  </si>
  <si>
    <t>For the supply, delivery to site, installation following uPVC class 6 condensate drain piping, installed on galvanised wired mesh light duty cable tray including all tees and elbows:</t>
  </si>
  <si>
    <t>Piping</t>
  </si>
  <si>
    <t>32mm</t>
  </si>
  <si>
    <t>For the supply, delivery to site, installation and connection of the following equipment for condensate drains:</t>
  </si>
  <si>
    <t>Connection to drain socket with 'p- traps'</t>
  </si>
  <si>
    <t>Insulation for each unit</t>
  </si>
  <si>
    <t>TRUNKING</t>
  </si>
  <si>
    <t>For the supply, delivery to site and complete installation of galvanised sheet metal trunking, etched and primed for painting. Including bends, tees, hangers and brackets:</t>
  </si>
  <si>
    <t>Cable trays</t>
  </si>
  <si>
    <t>For the supply, delivery to site and complete installation and connection of all control wiring installed on light duty cable strays:</t>
  </si>
  <si>
    <t>Control wiring</t>
  </si>
  <si>
    <t>Power wiring</t>
  </si>
  <si>
    <t>For the delivery to site, installation and connection of the following remote controllers.</t>
  </si>
  <si>
    <t>Wired touch controller</t>
  </si>
  <si>
    <t>For the complete pressure testing, purging and charging with refrigerant of the following DX split system:</t>
  </si>
  <si>
    <t>1.2kW DX ducted hideaway split</t>
  </si>
  <si>
    <t>Lockable vandal-proof cage for outdoor unit -  cage to be hot- dipped galvanised complete with lock</t>
  </si>
  <si>
    <t>Electrical connection to HVAC system, including isolator up to 1.5m from AC unit.</t>
  </si>
  <si>
    <t>KITCHEN EXTRACTION CANOPY</t>
  </si>
  <si>
    <t>Round spiral ducting - stainless steel</t>
  </si>
  <si>
    <t>Rectangular ducting - stainless steel</t>
  </si>
  <si>
    <t>350 x 250</t>
  </si>
  <si>
    <t>Round ben - stainless steel</t>
  </si>
  <si>
    <t>350 diameter - 350 diameter</t>
  </si>
  <si>
    <t>Transition piece- stainless steel</t>
  </si>
  <si>
    <t>350 diameter- 350 x 350</t>
  </si>
  <si>
    <t>Weather louvre with vermin screen.</t>
  </si>
  <si>
    <t xml:space="preserve"> 350 x 350 </t>
  </si>
  <si>
    <t>Fans</t>
  </si>
  <si>
    <t>Mixvent series compact mixed flow fans 150I/s @250Pa - 355 diameter with VSD and magnehelic gauge.</t>
  </si>
  <si>
    <t>Extractor canopy hood</t>
  </si>
  <si>
    <t>3600 x 1200 x 600 Kitchen extractor hood - waal canopy type- stainless steel with no 4 satin finish, including filters.</t>
  </si>
  <si>
    <t>Extraction canopy fore protection system supply, install and commission the following equipment as per the technical specification.</t>
  </si>
  <si>
    <t>ANSUL Automatic fire suppression system with fusible links</t>
  </si>
  <si>
    <t>Electrical connection to extractor system, including isolator up to 1.5m from fan.</t>
  </si>
  <si>
    <t>BILL NO.  4  LPG SUPPLY</t>
  </si>
  <si>
    <t xml:space="preserve">All equipment, handling, installation shall comply with relevant SANS documents and specifications </t>
  </si>
  <si>
    <t>Prices given below shall be nett costs of new equipment and materials supplied and installed and shall:  a) exclude engineering and management cost. b) exclude VAT. c) Include any additional items not specified for a functioning system.</t>
  </si>
  <si>
    <t>PIPEWORK AND PIPE FITTINGS</t>
  </si>
  <si>
    <t>SANS 460/85 Class 1 copper pipe and fittings, including bends, reducers, tees, stop ends and sleeves.</t>
  </si>
  <si>
    <t>8mm diameter</t>
  </si>
  <si>
    <t xml:space="preserve">10mm diameter </t>
  </si>
  <si>
    <t xml:space="preserve">15mm diameter </t>
  </si>
  <si>
    <t xml:space="preserve">18mm diameter </t>
  </si>
  <si>
    <t xml:space="preserve">20mm diameter </t>
  </si>
  <si>
    <t>Reducers</t>
  </si>
  <si>
    <t>20mm diameter - 18mm diameter</t>
  </si>
  <si>
    <t xml:space="preserve">20mm diameter - 10mm diameter </t>
  </si>
  <si>
    <t xml:space="preserve">18mm diameter - 15mm diameter </t>
  </si>
  <si>
    <t xml:space="preserve">18mm diameter - 10mm diameter </t>
  </si>
  <si>
    <t xml:space="preserve">15mm diameter - 10mm diameter </t>
  </si>
  <si>
    <t xml:space="preserve">10mm diameter - 8mm diameter </t>
  </si>
  <si>
    <t>Tees</t>
  </si>
  <si>
    <t xml:space="preserve">20mm - 20mm - 20mm diameter </t>
  </si>
  <si>
    <t xml:space="preserve">15mm - 15mm - 15mm diameter </t>
  </si>
  <si>
    <t xml:space="preserve">10mm - 10mm - 10mm diameter </t>
  </si>
  <si>
    <t xml:space="preserve">18mm - 18mm - 18mm diameter </t>
  </si>
  <si>
    <t>Bends- 90 degree elbow</t>
  </si>
  <si>
    <t>10mm diameter</t>
  </si>
  <si>
    <t>15mm diameter</t>
  </si>
  <si>
    <t>18mm diameter</t>
  </si>
  <si>
    <t>20mm diameter</t>
  </si>
  <si>
    <t>LPG EQUIPMENT AND FITTINGS</t>
  </si>
  <si>
    <t>Valves</t>
  </si>
  <si>
    <t>8mm diameter isolating valves</t>
  </si>
  <si>
    <t xml:space="preserve">10mm diameter isolating valves </t>
  </si>
  <si>
    <t xml:space="preserve">15mm diameter isolating valves </t>
  </si>
  <si>
    <t xml:space="preserve">20mm diameter isolating valves </t>
  </si>
  <si>
    <t>Threaded Connection</t>
  </si>
  <si>
    <t>8mm diameter threaded connection</t>
  </si>
  <si>
    <t xml:space="preserve">10mm diameter threaded connection </t>
  </si>
  <si>
    <t xml:space="preserve">15mm diameter threaded connection </t>
  </si>
  <si>
    <t>48kg LGP Gas cylinders including the following standard fittings as per drawing and strictly according to manufactures instruction (per cylinder):  1 x Delivery pressure gage 1 x cylinder pressure gauge 1 x regulator nut 1 x regulator dial 1 x cylinder valve 1 x delivery valve 1 x non-return valve</t>
  </si>
  <si>
    <t xml:space="preserve">Trunking </t>
  </si>
  <si>
    <t>60 x 40 epoxy powder coated trunking</t>
  </si>
  <si>
    <t>Provisions  for protective enclosure for gas cylinders as per SANS 10087 and architect specification- lockable with relevant signage.</t>
  </si>
  <si>
    <t>BILL NO.  5  EQUIPMENT</t>
  </si>
  <si>
    <t>Supply, install and commission the following kitchen equipment as per the technical specification.  a) exclude engineering and management costs. b) exclude VAT. c) include any additional items not specified for a functioning system.</t>
  </si>
  <si>
    <t>HYDRO BOIL WATER HEATERS</t>
  </si>
  <si>
    <t>Hydro boils as per supplier specification.</t>
  </si>
  <si>
    <t>10 litre hydro boil</t>
  </si>
  <si>
    <t>25 litre hydro boil</t>
  </si>
  <si>
    <t xml:space="preserve">Stoves </t>
  </si>
  <si>
    <t>3 burner gas stove, floor standing</t>
  </si>
  <si>
    <t>12 burner gas stove, floor standing</t>
  </si>
  <si>
    <t xml:space="preserve">Grease trap </t>
  </si>
  <si>
    <t>Supply and install grease trap</t>
  </si>
  <si>
    <t>DOMESTIC WATER PUMP</t>
  </si>
  <si>
    <t>HVAC</t>
  </si>
  <si>
    <t>LPG SUPPLY</t>
  </si>
  <si>
    <t>EQUIPMENT</t>
  </si>
  <si>
    <t>BILL NO.1  BULK EARTHWORKS</t>
  </si>
  <si>
    <t xml:space="preserve">EARTHWORKS  </t>
  </si>
  <si>
    <t>Site Clearance</t>
  </si>
  <si>
    <t xml:space="preserve">Digging up and removing rubbish, debris, vegetation, hedges, scrubs, bush, etc. and trees not exceeding 200m girth. </t>
  </si>
  <si>
    <t xml:space="preserve">Stripping average 200mm thick layer top soil and depositing material in prescribed stock piles on site. </t>
  </si>
  <si>
    <t>Excavation in earth not exceeding 2m deep to reduce levels:</t>
  </si>
  <si>
    <t xml:space="preserve">To reduce level to final levels under floors, etc. </t>
  </si>
  <si>
    <t>Trenches.</t>
  </si>
  <si>
    <t>Bases.</t>
  </si>
  <si>
    <t>Holes.</t>
  </si>
  <si>
    <t xml:space="preserve">Carting away rubble off site to a dumping area identified by contractor. </t>
  </si>
  <si>
    <t>Surplus material from stock piles on site to a dumping site to be located by the contractor.</t>
  </si>
  <si>
    <t>Risk of Collapse:</t>
  </si>
  <si>
    <t>Sides of trenches and holes not exceeding 1.5m deep.</t>
  </si>
  <si>
    <t>Keeping excavations free of water.</t>
  </si>
  <si>
    <t>SABS approved brand of anti-termite soil poison in accordance with SANS 5859 applied by a Registered Pest Control Company and guaranteed against termite infestation for ten (10) years:</t>
  </si>
  <si>
    <t>To bottoms and sides of trenches, holes, etc.</t>
  </si>
  <si>
    <t>EARTH FILLING, ETC.</t>
  </si>
  <si>
    <t>Earth filing obtained from excavations and/or prescribed stock piles on site compacted to 95% Mod AASHTO density:</t>
  </si>
  <si>
    <t>Backfilling to trenches, holes, etc.</t>
  </si>
  <si>
    <t>RIP and Compact in-situ roadbed to 93% Mod AASHTO density:</t>
  </si>
  <si>
    <t>Over site to form platforms.</t>
  </si>
  <si>
    <t>Crusher run filling to assist in the sub-surface drainage:</t>
  </si>
  <si>
    <t>G7 material compacted to 95% Mod AASHTO density in 150mm layers:</t>
  </si>
  <si>
    <t>G5 Earth filling supplied by the contractor to 95% modified AASHTO density under walkways, etc. including compaction density tests:</t>
  </si>
  <si>
    <t>Over site.</t>
  </si>
  <si>
    <t>Compaction of ground surface under platforms etc including scarifying for a depth of 150mm, breaking down oversize material, adding suitable material where necessary and compacting to 90% Mod AASHTO density.</t>
  </si>
  <si>
    <t>TESTS, ETC.</t>
  </si>
  <si>
    <t>Prescribed Density Tests As Check On Contractors Tests Included In Filling Above</t>
  </si>
  <si>
    <t xml:space="preserve">Modified AASHTO density test and deliver the results to the Engineer and Principal Agent within 24 hours of the tests being completed. </t>
  </si>
  <si>
    <t>BILL NO.2  WALKWAYS, PARKING AND ASSEMBLY AREA</t>
  </si>
  <si>
    <t xml:space="preserve">Coarse river sand filling supplied by the contractor: </t>
  </si>
  <si>
    <t>Under surface beds, slabs etc.</t>
  </si>
  <si>
    <t>Compaction of ground surface under walkways, etc. including scarifying for a depth of 150mm, breaking down oversize material, adding suitable material from excavated material where necessary and compacting to 93% Mod AASHTO density.</t>
  </si>
  <si>
    <t>Under surface beds.</t>
  </si>
  <si>
    <t>BOND AND INTERLOCKING CONCRETE PAVERS</t>
  </si>
  <si>
    <t>Plain Precast Cement Concrete (25MPa) Type SA Interlocking Bond Paving Bricks Size 200 x 100 x 60mm Thick Laid On And Including 30mm Thick Sand Bed With Joints Filled With Sand:</t>
  </si>
  <si>
    <t xml:space="preserve">60mm Interlocking block type S-A with compressive strength of 25Mpa in Herringbone pattern 45 degree to kerb including 25mm bedding layer of thin, clean, silt free commercial coarse river sand approved by Engineer (Include all cutting of blocks and sand infill). </t>
  </si>
  <si>
    <t xml:space="preserve">Extra over, 60mm interlocking block type S-A with compressive strength of 25Mpa brick-on-edge header course including 25mm bedding layer of thin, clean, silt free commercial coarse river sand approved by Engineer (Include all cutting of blocks and sand infill). </t>
  </si>
  <si>
    <t xml:space="preserve">80mm Interlocking block type S-A with compressive strength of 25Mpa in Herringbone pattern 45 degree to kerb including 25mm bedding layer of thin, clean, silt free commercial coarse river sand approved by Engineer (Include all cutting of blocks and sand infill). </t>
  </si>
  <si>
    <t>Plain Precast Concrete (25MPa) Paving slabs Size 450 x 450 x 50mm Thick Laid On And Including 30mm Thick Sand Bed With Joints Filled With Sand:</t>
  </si>
  <si>
    <t xml:space="preserve">50mm Paving slab with compressive strength of 25Mpa in Stack bond 45 degree to kerb including 30mm bedding layer of thin, clean, silt free commercial coarse river sand approved by Engineer (elsewhere measured) including sand infill. (Colour: Grey) </t>
  </si>
  <si>
    <t>PRE-CAST CONCRETE KERBS</t>
  </si>
  <si>
    <t>Pre-cast concrete kerbs (complying with SABS 927) in maximum lengths of 1m lengths, wet presses, placed in position, bedded and jointed in (3:1) cement mortar and flush pointed on exposed faces, including 15MPa/19mm unreinforced concrete haunching at the back of each joint, excavation, backfilling, ramming, etc.:</t>
  </si>
  <si>
    <t>75 x 250mm High Kerbs, laid in lengths not exceeding 1000mm on a well rammed earth bottom or base course.</t>
  </si>
  <si>
    <t>75 x 250mm High Kerbs circular on plan not exceeding 4m radius formed with 330mm lengths of straight kerb.</t>
  </si>
  <si>
    <t>Prepare and apply one coat white reflective road marking paint on pre-cast concrete paving blocks , etc.:</t>
  </si>
  <si>
    <t>100mm Wide white line</t>
  </si>
  <si>
    <t>100mm Wide yellow line</t>
  </si>
  <si>
    <t>Paraplegic parking sign in parking area</t>
  </si>
  <si>
    <t>Paraplegic ramp markings (Yellow and White) in parking area</t>
  </si>
  <si>
    <t>BILL NO.3  STORMWATER DRAINAGE</t>
  </si>
  <si>
    <t>STORMWATER DRAINAGE</t>
  </si>
  <si>
    <t>Class PN12.5 HDPe type PE100 pipes with interlocking joints, including 1050mm wide trenches, 100mm Sand bedding, 300mm selected granular fill compacted to 93% Mod AASHTO and selected backfill to match ground level all compacted to 93% Mod AASHTO density :</t>
  </si>
  <si>
    <t xml:space="preserve">200mm Pipes laid in and including trenches not exceeding 1m deep. </t>
  </si>
  <si>
    <t xml:space="preserve">250mm Pipes laid in and including trenches not exceeding 1m deep. </t>
  </si>
  <si>
    <t>315mm Pipes laid in and including trenches not exceeding 1m deep.</t>
  </si>
  <si>
    <t>355mm Pipes laid in and including trenches not exceeding 1m deep.</t>
  </si>
  <si>
    <t>400mm Pipes laid in and including trenches not exceeding 1m deep.</t>
  </si>
  <si>
    <t>450mm Pipes laid in and including trenches not exceeding 1m deep.</t>
  </si>
  <si>
    <t>710mm Pipes laid in and including trenches not exceeding 1m deep.</t>
  </si>
  <si>
    <t xml:space="preserve">200mm Pipes laid in and including trenches exceeding 1m and not exceeding 2m deep. </t>
  </si>
  <si>
    <t>315mm Pipes laid in and including trenches exceeding 1m and not exceeding 2m deep.</t>
  </si>
  <si>
    <t>355mm Pipes laid in and including trenches exceeding 1m and not exceeding 2m deep.</t>
  </si>
  <si>
    <t>400mm Pipes laid in and including trenches exceeding 1m and not exceeding 2m deep.</t>
  </si>
  <si>
    <t xml:space="preserve">450mm Pipes laid in and including trenches exceeding 1m and not exceeding 2m deep. </t>
  </si>
  <si>
    <t>500mm Pipes laid in and including trenches exceeding 1m and not exceeding 2m deep.</t>
  </si>
  <si>
    <t>560mm Pipes laid in and including trenches exceeding 1m and not exceeding 2m deep.</t>
  </si>
  <si>
    <t>710mm Pipes laid in and including trenches exceeding 1m and not exceeding 2m deep.</t>
  </si>
  <si>
    <t>800mm Pipes laid in and including trenches exceeding 1m and not exceeding 2m deep.</t>
  </si>
  <si>
    <t>Class 100D concrete pipes with interlocking joints, including 1050mm wide trenches, 100mm Sand bedding, 300mm selected granular fill compacted to 93% Mod AASHTO and selected backfill to match ground level all compacted to 93% Mod AASHTO density :</t>
  </si>
  <si>
    <t>600mm Pipes laid in and including trenches not exceeding 1m deep.</t>
  </si>
  <si>
    <t xml:space="preserve">Manhole including excavation, imported backfill compacted to 90% Mod AASHTO, 20MPa 200mm thick concrete base with two layers of mesh Ref 395, 15MPa mass concrete benching for 110mm Diameter pipes to 250mm thick, walls formed of 'ROCLA' or similar approved pre-cast manhole chambers, all manhole joints to be sealed with 'DENSO' sealstrip or similar approved, 4A replacement cover/adaptor slab concrete lid can fit this slab directly (gratings and covers elsewhere): </t>
  </si>
  <si>
    <t xml:space="preserve">1830 x 1500mm Manhole chambers not exceeding 1100mm deep internally. </t>
  </si>
  <si>
    <t xml:space="preserve">1830 x 1500mm Manhole chambers exceeding 1100mm and not exceeding 1600mm deep internally. </t>
  </si>
  <si>
    <t xml:space="preserve">Grid inlet including excavation, imported backfill compacted to 90% Mod AASHTO, 20MPa 200mm thick concrete base with two layers of mesh Ref 395, 15MPa mass concrete benching for 110mm Diameter pipes to 250mm thick, walls formed of 'ROCLA' or similar approved pre-cast manhole chambers, all manhole joints to be sealed with 'DENSO' sealstrip or similar approved, 4A replacement cover/adaptor slab concrete lid can fit this slab directly (gratings and covers elsewhere): </t>
  </si>
  <si>
    <t>1830 x 1500mm Brick catch pit not exceeding 1100mm deep internally.</t>
  </si>
  <si>
    <t>1830 x 1500mm Brick catch pit exceeding 1100mm and not exceeding 1600mm deep internally.</t>
  </si>
  <si>
    <t>Cast iron gratings, covers, etc.:</t>
  </si>
  <si>
    <t>'Saint Gobain' or equally approved 550mm diameter 2A cast iron manhole cover and frame. (SKU: 023634).</t>
  </si>
  <si>
    <t xml:space="preserve">'Saint Gobain' or equally approved 450 x 600mm PAM cast iron storm water grate and frame. (SKU: 022510). </t>
  </si>
  <si>
    <t>Lifting-key for manhole cover (handed to employer).</t>
  </si>
  <si>
    <t>STORMWATER CHANNELS</t>
  </si>
  <si>
    <t>Pre-cast concrete 25Mpa/19 stone open storm water channels having half round shaped waterway formed in top, cast in suitable lengths including, bedding and pointing in (3:1) cement mortar:</t>
  </si>
  <si>
    <t>'Valstone' or similar approved D11 large shallow open-ended channel section, size 660mm wide x 225mm thick with 140mm diameter half round channel waterway (Prod no.: P2-0609).</t>
  </si>
  <si>
    <t>Extra over for angle.</t>
  </si>
  <si>
    <t>Extra over for intersections.</t>
  </si>
  <si>
    <t>Extra over for junctions.</t>
  </si>
  <si>
    <t>Two-part polysulphide sealing compound including backing cord, bond breaker, primer, etc.:</t>
  </si>
  <si>
    <t>10 x 20mm In-between channels including raking out expansion joint filler as necessary.</t>
  </si>
  <si>
    <t>One layer 250 micron embossed polyethylene dampproof course (SANS 952-1985 type B) or similar approved:</t>
  </si>
  <si>
    <t>Under 660mm wide channels, with 150mm turn up against brick walls.</t>
  </si>
  <si>
    <t>HEADWALLS, ETC.</t>
  </si>
  <si>
    <t>Stormwater channel outlets:</t>
  </si>
  <si>
    <t>Irregular shaped headwall as channel outlet size 4460mm wide x 2280mm long x 900mm high formed of 150mm 30MPa concrete wingwall resting on reinforced concrete slab overall size 2430 x 4160 x 150mm thick, including 400mm diameter encased stormwater pipe (e/m) as per headwall details.</t>
  </si>
  <si>
    <t>BILL NO.4  SOIL DRAINAGE</t>
  </si>
  <si>
    <t>Excavations of pipe trenches will be measured in accordance with "Method B" and the width of excavations in more difficult material will be determined in accordance with "Method A" of the Standard System of Measuring Building Work Six Edition</t>
  </si>
  <si>
    <t>SOIL DRAINAGE, ETC.</t>
  </si>
  <si>
    <t>Heavy duty (Class 10) uPVC sewer and drain pipes, including 650mm wide trenches, 110mm thick sand bedding, imported fill compacted to 95% Mod AASHTO density match ground levels:</t>
  </si>
  <si>
    <t>110mm Pipes laid in and including trenches not exceeding 1m deep.</t>
  </si>
  <si>
    <t>110mm Pipes laid in and including trenches exceeding 1m and not exceeding 2m deep.</t>
  </si>
  <si>
    <t>Extra over 110mm pipes laid in for 25MPa concrete encasing 310mm Diameter around pipe at  maximum 45 degree angles including setting in 45 Degree junction, to maximum depth of 2000mm:</t>
  </si>
  <si>
    <t>Unreinforced concrete encasing to 110mm horizontal and sloping pipes.</t>
  </si>
  <si>
    <t>Extra over heavy duty (Class 34) uPVC sewer and drain pipes for fittings:</t>
  </si>
  <si>
    <t>110mm Bend.</t>
  </si>
  <si>
    <t>110mm Junction.</t>
  </si>
  <si>
    <t>110mm Access rodding eye.</t>
  </si>
  <si>
    <t>Gulleys:</t>
  </si>
  <si>
    <t>190 x 110mm Gulley head and Gate.</t>
  </si>
  <si>
    <t>110mm Gulley 'P' trap.</t>
  </si>
  <si>
    <t>110mm 45 Degree cast iron rodding eye and cover.</t>
  </si>
  <si>
    <t>110mm 45 Degree junction.</t>
  </si>
  <si>
    <t>Manhole including excavation, imported backfill compacted to 90% Mod AASHTO, 20MPa 200mm thick concrete base with two layers of mesh Ref 395, 15MPa mass concrete benching for 110mm Diameter pipes to 250mm thick, walls formed of 'ROCLA' or similar approved pre-cast manhole chambers, all manhole joints to be sealed with 'DENSO' sealstrip or similar approved, 4A replacement cover/adaptor slab concrete lid can fit this slab directly (gratings and covers elsewhere):</t>
  </si>
  <si>
    <t>1000mm Diameter manhole drops exceeding 500mm and not exceeding 1000mm deep internally.</t>
  </si>
  <si>
    <t>1000mm Diameter manhole drops exceeding 1000mm and not exceeding 1500mm deep internally.</t>
  </si>
  <si>
    <t>300 x 300 x 100mm Pre-cast concrete inspection eye marker slab set in ground.</t>
  </si>
  <si>
    <t>100mm Cast iron cleaning eye</t>
  </si>
  <si>
    <t>Testing:</t>
  </si>
  <si>
    <t>Testing drainage pipe system</t>
  </si>
  <si>
    <t>BILL NO.5  WATER RETICULATION</t>
  </si>
  <si>
    <t>WATER SUPPLIES IN GROUND</t>
  </si>
  <si>
    <t>Class N12.5 HDPe type IV pipes, including excavations and filling:</t>
  </si>
  <si>
    <t>110mm Pipes laid in and including trenches exceeding 1m not exceeding 2m deep.</t>
  </si>
  <si>
    <t xml:space="preserve">Extra over Class N12.5 HDPe type IV pipes for fittings, bends, junctions, reducing junctions, connectors, etc.: </t>
  </si>
  <si>
    <t>110mm Fittings.</t>
  </si>
  <si>
    <t>Trust block including, setting in position in pipe tranches complete as per Engineers ...:</t>
  </si>
  <si>
    <t>90 Degree Bend thrust block set in position.</t>
  </si>
  <si>
    <t>T-Junction thrust block set in position.</t>
  </si>
  <si>
    <t>Junction thrust block set in position.</t>
  </si>
  <si>
    <t>Air Valve and pipe work complete as per Engineers...</t>
  </si>
  <si>
    <t>Air Valve complete including piping and fittings.</t>
  </si>
  <si>
    <t>Manhole chamber including excavation, imported backfill compacted to 90% Mod AASHTO, 20MPa 420mm x 100mm thick concrete footing, 100mm thick 19mm concrete stone filling, 220mm NFX Brickwork in class II mortar, bagging to internal walls, 30MPa 150mm reinforced concrete cover slabs with 40mm diameter pipe vent and setting in manhole cover frame into covers slab (cover and frame elsewhere):</t>
  </si>
  <si>
    <t>1580 x 1180mm Brick chamber not exceeding 1100mm deep internally.</t>
  </si>
  <si>
    <t xml:space="preserve">Cast iron gratings, covers, etc.: </t>
  </si>
  <si>
    <t>'Saint Gobain' or similar approved 25.4kg 450 x 600mm cast iron manhole cover and frame.</t>
  </si>
  <si>
    <t>Valves:</t>
  </si>
  <si>
    <t>50mm Gate valve, two connectors, 200 x 150 x 300 PVC valve box and cover, 100mm crush stone bed to box valve and additional pipe where needed, including excavation, setting in valve and filling around box valve with suitable material.</t>
  </si>
  <si>
    <t>50mm Isolation ball Valve, two connectors, 200 x 150 x 300 PVC valve box and cover, 100mm crush stone bed to box valve and additional pipe where needed, including excavation, setting in valve and filling around box valve with suitable material.</t>
  </si>
  <si>
    <t>50mm Non-return valve, two connectors, 200 x 150 x 300 PVC valve box and cover, 100mm crush stone bed to box valve and additional pipe where needed, including excavation, setting in valve and filling around box valve with suitable material.</t>
  </si>
  <si>
    <t>TANK FARM, ETC.</t>
  </si>
  <si>
    <t>Excavation in earth not exceeding 2 000mm deep:</t>
  </si>
  <si>
    <t xml:space="preserve">Reducing levels under floors </t>
  </si>
  <si>
    <t>Holes</t>
  </si>
  <si>
    <t>Extra over trench and hole excavations in earth for excavation:</t>
  </si>
  <si>
    <t>Surplus material from excavations, stock piles, e.t.c on site to a dumping site to be located by the Contractor.</t>
  </si>
  <si>
    <t>Sides of trenches and holes not exceeding 1 500mm deep.</t>
  </si>
  <si>
    <t>C3 Cement stabilised gravel compacted to 97% Mod AASHTO density:</t>
  </si>
  <si>
    <t>Modified AASHTO density test and deliver the results to the Engineer and Principal Agent within 24 hours of the tests being completed.</t>
  </si>
  <si>
    <t>Under floors, etc.</t>
  </si>
  <si>
    <t>To bottoms and sides of trenches, holes, e.t.c</t>
  </si>
  <si>
    <t>10MPa/20mm concrete:</t>
  </si>
  <si>
    <t>Surface Blinding.</t>
  </si>
  <si>
    <t>30MPa/20mm concrete:</t>
  </si>
  <si>
    <t>Surface beds on waterproofing including ground beams.</t>
  </si>
  <si>
    <t>Finishing top surfaces of concrete smooth with a power float:</t>
  </si>
  <si>
    <t>TESTS CUBES</t>
  </si>
  <si>
    <t>Concrete test cubes:</t>
  </si>
  <si>
    <t>Set of three concrete test cubes size 150mm x 150mm x 150mm overall including testing.</t>
  </si>
  <si>
    <t>ROUGH FORMWORK</t>
  </si>
  <si>
    <t>Edges, risers, ends and reveals not exceeding 300mm high or wide</t>
  </si>
  <si>
    <t>Saw cut joints ream out to 6mm x 20mm and sealed with 15mm x 6mm sikaflex-pro 2HP sealant on polychord backing strip</t>
  </si>
  <si>
    <t>3.5mm x 30mm. saw cut joints on top of concrete</t>
  </si>
  <si>
    <t>Type 245 fabric reinforcement in surface beds, slabs etc.</t>
  </si>
  <si>
    <t>WATER TANKS, ETC.</t>
  </si>
  <si>
    <t>2 x 20000 Litre 'JoJo'or Equally Approved water tanks complete as per engineer's drawing no.: AE2211-C-SAN-202 WATER AND SEWER TYPICAL DETAILS Rev D:</t>
  </si>
  <si>
    <t>Supply and fit 20kl water tank complete including pipework and fittings.</t>
  </si>
  <si>
    <t>Supply and install Booster pumps, Pressure control valve complete, including unions and adaptors:</t>
  </si>
  <si>
    <t>Centrifugal pump CM210, 2.2kw Booster Pump complete with volume (Q) of 20-120 litres/minute for minimum height of 33m, including concrete plinth, brickwork and cover lid.</t>
  </si>
  <si>
    <t>Submersible pump type v400, 5.5kw Pump with HP of 7.5, complete with concrete plinth, brickwork and cover lid.</t>
  </si>
  <si>
    <t>Allow for testing all drains, and water supplies to the satisfaction of the Principal Agent. All defective work is to be taken out and replaced at the Contractor's expense.</t>
  </si>
  <si>
    <t>BILL NO.6  LANDSCAPING</t>
  </si>
  <si>
    <t>LANDSCAPING</t>
  </si>
  <si>
    <t>Trees:</t>
  </si>
  <si>
    <t>The tenderer is to allow in his price for watering all newly planted trees twice a week for the first three months.</t>
  </si>
  <si>
    <t>Ficus Microcarpa (Ficus Nitida), size at maturity to be 10-20m including planting, fertilizing, staking, mulching and watering, all by a specialist subcontractor or nursery.</t>
  </si>
  <si>
    <t>Citrus x sinensis (Orange tree), size at maturity to be 9-10m including planting, fertilizing, staking, mulching and watering, all by a specialist subcontractor or nursery.</t>
  </si>
  <si>
    <t xml:space="preserve">Psidium Guajava (Guava tree), size at maturity to be 2-8m including planting, fertilizing, staking, mulching and watering, all by a specialist subcontractor or nursery. </t>
  </si>
  <si>
    <t xml:space="preserve">Searsia lancea (Karea), size at maturity to be 5-7m including planting, fertilizing, staking, mulching and watering, all by a specialist subcontractor or nursery </t>
  </si>
  <si>
    <t>Plants:</t>
  </si>
  <si>
    <t>Male version Ilex mitis (Cape Holly), size at maturity to be 0.8 - 10m, planted in planters (e/m) including planting, fertilizing, staking, mulching and watering, all by a specialist subcontractor or nursery.</t>
  </si>
  <si>
    <t>Ground preparation:</t>
  </si>
  <si>
    <t>Cultivation and preparation of areas to be planted</t>
  </si>
  <si>
    <t>Topsoil supplied by the contractor, including spreading and levelling:</t>
  </si>
  <si>
    <t>In plant beds, grassed areas and holes for trees, shrubs, etc.</t>
  </si>
  <si>
    <t>Grassing, ground covers, etc:</t>
  </si>
  <si>
    <t xml:space="preserve">Prepare topsoil and lay 50mm thick "Kikuyu"grass rolls. </t>
  </si>
  <si>
    <t>Fertilising grassed areas with suitable fertiliser at a rate of  15.4g/m² after completion of planting</t>
  </si>
  <si>
    <t xml:space="preserve">Pre-cast Concrete tables, benches, etc. </t>
  </si>
  <si>
    <t xml:space="preserve">Standard precast concrete bench size 1800 x 450 x 450mm. </t>
  </si>
  <si>
    <t>Precast reinforced 75mm thick circular concrete slab seat at 3000mm diameter.</t>
  </si>
  <si>
    <t>Maintenance:</t>
  </si>
  <si>
    <t>Allow for maintaining landscaping for a period of 3 months, including watering, weeding, cutting, replacing dead plants, etc.</t>
  </si>
  <si>
    <t>BILL NO.7  FENCING AND ENTRANCE WALL</t>
  </si>
  <si>
    <t>25MPa/19mm Concrete:</t>
  </si>
  <si>
    <t>Strip footings.</t>
  </si>
  <si>
    <t>REINFORCEMENT</t>
  </si>
  <si>
    <t>High Tensile Steel Bar Reinforcement To Structural Concrete Work:</t>
  </si>
  <si>
    <t>Various sizes.</t>
  </si>
  <si>
    <t xml:space="preserve">BRICKWORK IN FOUNDATIONS </t>
  </si>
  <si>
    <t>Brickwork of NFX bricks (14 MPa nominal compressive strength) in class Il mortar:</t>
  </si>
  <si>
    <t>Piers.</t>
  </si>
  <si>
    <t>One brick wall.</t>
  </si>
  <si>
    <t xml:space="preserve">Brickwork of NFX bricks (14 MPa nominal compressive strength) in class Il mortar: </t>
  </si>
  <si>
    <t>Cement infill of 1:3 liquid cement and sand mixture:</t>
  </si>
  <si>
    <t>To brick piers.</t>
  </si>
  <si>
    <t xml:space="preserve">2,5mm Galvanised brick reinforcement: </t>
  </si>
  <si>
    <t>75mm Wide reinforcement built in horizontally in foundations.</t>
  </si>
  <si>
    <t>75mm Wide reinforcement built in horizontally superstructure.</t>
  </si>
  <si>
    <t xml:space="preserve">150mm Wide reinforcement built in horizontally in foundations. </t>
  </si>
  <si>
    <t>150mm Wide reinforcement built in horizontally in superstructure.</t>
  </si>
  <si>
    <t xml:space="preserve">Face bricks (FBS) Autumn Wheat Travertine pointed with bedded and jointed in Class II mortar and pointed with recessed vertical and recessed horizontal joints suitable for exposure zones 1-2. Mortar colour to be charcoal grey: </t>
  </si>
  <si>
    <t>Cement plaster on brickwork:</t>
  </si>
  <si>
    <t>Prepare And Apply One Coat Universal Undercoat And Two Coats Acrylic PVA Paint On:</t>
  </si>
  <si>
    <t xml:space="preserve">On plastered walls. </t>
  </si>
  <si>
    <t xml:space="preserve">FENCING </t>
  </si>
  <si>
    <t>'ClearVu' fencing system or Equally Approved:</t>
  </si>
  <si>
    <t>High density anti-climbing and anti-cut pressed mesh panel fencing 1 800mm high, with 600mm Anti Burrow extension formed of 4mm diameter horizontal and 4mm diameter vertical high tensile wires galvanised with marine fusion bond coating, colour to Architect's specification, with aperture size 76.2mm x 12.7mm and reinforcing V-section ribs, bolted with vandal resistant bolts and clamping plates to 85-4mm taper locking posts 3m high including locking recess mechanism at 3,382m centres with sealed base anchors with posts bedded in 25MPa concrete bases size 400mm x 400mm x 600mm deep, complete installation in accordance with the manufacturer's specifications.</t>
  </si>
  <si>
    <t>Extra over for 1000mm x 1800mm high single swing gate comprising 60mm x 60mm square tube frame with welded ClearVu in-fill.</t>
  </si>
  <si>
    <t>High density anti-climbing and anti-cut pressed mesh panel fencing 2 400mm high, with 600mm Anti Burrow extension formed of 4mm diameter horizontal and 4mm diameter vertical high tensile wires galvanised with marine fusion bond coating, colour to Architect's specification, with aperture size 76.2mm x 12.7mm and reinforcing V-section ribs, bolted with vandal resistant bolts and clamping plates to 85-4mm taper locking posts 3m high including locking recess mechanism at 3,382m centres with sealed base anchors with posts bedded in 25MPa concrete bases size 400mm x 400mm x 600mm deep, complete installation in accordance with the manufacturer's specifications.</t>
  </si>
  <si>
    <t>Extra over for 1000mm x 2400mm high single swing gate comprising 60mm x 60mm square tube frame with welded ClearVu in-fill.</t>
  </si>
  <si>
    <t>Extra over for 4000mm x 2400mm high double swing gate comprising 60mm x 60mm square tube frame with welded ClearVu in-fill.</t>
  </si>
  <si>
    <t>Extra over for 1000mm high galvanised 'Shark tooth' type spikes rails with marine fusion bond coating, bolted to 50mm wide ClearVu mesh flange bent along fence top, complete installation in accordance with the manufacturer's specifications.</t>
  </si>
  <si>
    <t>Two coats bituminous emulsion to metal surfaces applied on both sides over the full flat area:</t>
  </si>
  <si>
    <t>600mm High Anti Burrow ClearVu extension</t>
  </si>
  <si>
    <t>Miscellaneous:</t>
  </si>
  <si>
    <t>50mm Union padlock with 3 keys, 7mm boron steel shackle, double locking, brass body with satin nickel finish suitable for high security applications and outdoor use. Tested to 240 hours for corrosion resistance and 10 000 opening/closing cycles with 5 pin cylinder.</t>
  </si>
  <si>
    <t>Signage:</t>
  </si>
  <si>
    <t>550mm x 350mm x 3mm Thick aluminium sign with anodised silver engraved text to Architect's detail.</t>
  </si>
  <si>
    <t>2 x 5mm Black perspex lettering spelling "THOLIMFUNDO PRIMARY SCHOOL" fixed 5mm off wall with chemical bonding to Architect's specification.</t>
  </si>
  <si>
    <t>One layer 200 micron embossed polyethylene dampproof course (SANS 952-1985 type B) or similar approved:</t>
  </si>
  <si>
    <t>Under surface bed.</t>
  </si>
  <si>
    <t>METALWORK</t>
  </si>
  <si>
    <t>'Class A' Galvanised Fencing:</t>
  </si>
  <si>
    <t>'Class A' Galvanised Gates:</t>
  </si>
  <si>
    <t>75 x 250mm high overall, laid in lengths not exceeding 1000mm on a well rammed earth bottom or base course.</t>
  </si>
  <si>
    <t>BILL NO.9  PLAY AREA EQUIPMENT</t>
  </si>
  <si>
    <t>PLAY AREA EQUIPMENT</t>
  </si>
  <si>
    <t>Jungle Gym:</t>
  </si>
  <si>
    <t>Main 100/125mm poles and stays are to be set in concrete min 600mm deep and with bottom ends of poles protruding through concrete base to allow water to drain. 10mm Stainless steel threaded bar, stainless steel flat washers and nuts are to be used to assemble the structure.</t>
  </si>
  <si>
    <t>Timber Jungle Gym (tanalith treated) with raised platforms, size 3.707 x 1.240mm and 1.180 x 1.220mm wide, with 95% UV protected shade cloth roof, with wooden hand railings on three sides, with nylon cargo net, with 3.045mm glass fibre slide fixed to platform, with suspended rope bridge size 1.180 x 1.655mm wide connecting platforms including wooden balustrade to sides, including ramp size 3.093 x 1.138mm wide connecting one raised platform to the ground level with wooden balustrade to two sides, with swing bar 1.255mm long connected between two posts and including monkey bars in lengths 1.160mm long installed complete with all fittings by an approved manufacturer.</t>
  </si>
  <si>
    <t>Allow for movement of jungle gym to the correct position, including taking out, grubbing up and removing all foundation concrete, making good by backfilling from stockpiles or imported fill on completion.</t>
  </si>
  <si>
    <t>BILL NO.10  ATTENUATION POND</t>
  </si>
  <si>
    <t>The Tenderer is referred to the relevant Clauses in the separate document Model Preambles for Trades (2008 Edition), the Department of Public Works document No. PW 371 Specification of Materials and Methods to be used and to the Supplementary Preambles which are incorporated hereunder.</t>
  </si>
  <si>
    <t>BULK EXCAVATION, FILLING, ETC.</t>
  </si>
  <si>
    <t>Bulk excavations in earth for attenuation dam:</t>
  </si>
  <si>
    <t>Not exceeding 2m deep.</t>
  </si>
  <si>
    <t>Exceeding 2m and not exceeding 4m deep.</t>
  </si>
  <si>
    <t>Extra over bulk excavations in earth for excavation in:</t>
  </si>
  <si>
    <t>Extra over bulk excavations in earth for breaking up and removing:</t>
  </si>
  <si>
    <t>Brickwork.</t>
  </si>
  <si>
    <t xml:space="preserve">Unreinforced concrete. </t>
  </si>
  <si>
    <t>Reinforced concrete.</t>
  </si>
  <si>
    <t xml:space="preserve">Extra over all excavations for cart away: </t>
  </si>
  <si>
    <t>Surplus excavated material from excavations and/or stock piles on site to a dumping site identified by the contractor.</t>
  </si>
  <si>
    <t>Sides of bulk excavations not exceeding 1.5m deep.</t>
  </si>
  <si>
    <t xml:space="preserve">Sides of bulk excavations exceeding 1.5m deep. </t>
  </si>
  <si>
    <t xml:space="preserve">De-watering of seepage water and water from other subterranean sources in excavations: </t>
  </si>
  <si>
    <t>Provide water pump for de-watering of water including maintenance and removal.</t>
  </si>
  <si>
    <t>Provide necessary hoses for the above, including couplings, etc.</t>
  </si>
  <si>
    <t>Allow for pumping (One pump).</t>
  </si>
  <si>
    <t>FILLING, ETC</t>
  </si>
  <si>
    <t>Filling supplied by the contractor under attenuation pond, etc.</t>
  </si>
  <si>
    <t>G7 Gravel-soil material compacted to 93% Mod AASHTO density.</t>
  </si>
  <si>
    <t>100mm Thick layer of 'Geocells' filled with 5Mpa concrete with a smooth brushed finish:</t>
  </si>
  <si>
    <t>Over waterproof sheeting.</t>
  </si>
  <si>
    <t>Earth filling obtained from the excavations and/or prescribed stock piles on site, compacted to 93% Mod AASHTO density:</t>
  </si>
  <si>
    <t>In landscape mounds, berms, etc.</t>
  </si>
  <si>
    <t>Compaction of natural or excavated ground surface under floors etc, including scarifying for a depth of 150mm, breaking down oversize materials, adding suitable material where necessary and compacting to 93% Mod AASHTO density.</t>
  </si>
  <si>
    <t>Prescribed tests to determine degree of compaction or other properties of ground or filling:</t>
  </si>
  <si>
    <t>GABIONS AND INTERLOCKING BLOCK RETAINING STRUCTURES</t>
  </si>
  <si>
    <t>Gabions of galvanised wire boxes laced together and filled with broken stone:</t>
  </si>
  <si>
    <t xml:space="preserve">1000mm Thick retaining wall of 1 x 1 x 1m boxes properly bonded (Total height not exceeding 5m). </t>
  </si>
  <si>
    <t>1000mm Thick retaining wall of 1 x 1 x 0.5m boxes properly bonded (Total height not exceeding 5m).</t>
  </si>
  <si>
    <t>300mm Thick retaining wall of 1 x 1 x 0.3m boxes properly bonded (Total height not exceeding 5m).</t>
  </si>
  <si>
    <t>300mm Thick base protection of 1 x 1 x 0.3m reno mattresses on flat.</t>
  </si>
  <si>
    <t>FILTER FABRIC</t>
  </si>
  <si>
    <t>1.5mm Thick smooth HDPE membrane liner:</t>
  </si>
  <si>
    <t>Under stone filled gabion mattresses, including preparing ground surface under.</t>
  </si>
  <si>
    <t>Vertically behind stone filled gabion retaining walls.</t>
  </si>
  <si>
    <t>1200g/m2 Needle punched nonwoven geotextile protection:</t>
  </si>
  <si>
    <t>Under stone filled gabion matresses including preparing ground surface under.</t>
  </si>
  <si>
    <t xml:space="preserve">Vertically behind stone filled gabion retaining walls. </t>
  </si>
  <si>
    <t>MANHOLE</t>
  </si>
  <si>
    <t>540 x 540mm Brick inspection chamber 950mm deep internally with 200 x 200mm opening to top of concrete reducer slab.</t>
  </si>
  <si>
    <t>SPILLWAY</t>
  </si>
  <si>
    <t>Grassed 'Armoflex 140' lining laid sloping.</t>
  </si>
  <si>
    <t>CONCRETE CHANNELS, ETC</t>
  </si>
  <si>
    <t>2000mm Wide x 500mm deep trapezoidal concrete channel with 100mm thick walls , comprising 25MPa concrete cast in 1m sections , 193 mesh reinforcement and finished smooth on exposed surfaces including necessary excavation and formwork.</t>
  </si>
  <si>
    <t>BULK EARTHWORKS</t>
  </si>
  <si>
    <t>WALKWAYS, PARKINGS AND ASSEMBLY AREA</t>
  </si>
  <si>
    <t>STORMWATER MANAGEMENT</t>
  </si>
  <si>
    <t>SOIL DRAINAGE</t>
  </si>
  <si>
    <t>WATER RETICULATION</t>
  </si>
  <si>
    <t>FENCING AND ENTRANCE WALL</t>
  </si>
  <si>
    <t>COMBI COURTS</t>
  </si>
  <si>
    <t>ATTENUATION POND</t>
  </si>
  <si>
    <t>BILL NO. 1  PROVISIONAL SUMS</t>
  </si>
  <si>
    <t>Unless otherwise described, all prime cost amounts and provisional sums shall be nett. No provision for 5 percent cash discount shall be included for the main Prime cost amounts and provisional sums exclude value added tax. In the event of a prime cost amount or provisional sum being omitted the items "Allow for profit"... and "allow for attendance" applicable, shall be omitted together with the prime cost amount or provisional sum and no claim whatsoever will be entertained in this regard. The principal agent shall be entitled to nominate or select any further specialist and other to execute work or supply and fix any goods whether or not a provisional sum is included in the bills of quantities and such specialists and other will then be deemed to be "selected subcontractors" as the case may be. Where profit stated, the contractor may allow for profit if required</t>
  </si>
  <si>
    <t>Attendance upon nominated/selected subcontractors:</t>
  </si>
  <si>
    <t>The item "Allow for attendance...." which follows each provisional sum for nominated/selected subcontractors work, shall be deemed to cover all the contractors costs incurred in providing free of charge to the subcontractor the service as set out in the relevant clause in the preliminaries</t>
  </si>
  <si>
    <t>Taking delivery:</t>
  </si>
  <si>
    <t>Taking delivery of goods or articles by the contractor on site shall mean getting in, unpacking, checking that the quantity is correct and that the goods are complete and undamaged, submitting a report thereof to the interested parties and issuing vouchers for the receipt of such goods.The contractor is to store the goods and will be held responsible for the safety thereof and indemnify the employer against any damage or loss which may occur.</t>
  </si>
  <si>
    <t>Works executed under a seperate/direct contract:</t>
  </si>
  <si>
    <t>The contractor shall permit access to the site and to the places where the work is to be carried out and provide every facility to enable the specialist to carry out his work in a workmanlike manner and in propper order and sequence.</t>
  </si>
  <si>
    <t>Co-ordination:</t>
  </si>
  <si>
    <t>The contractor shall obtain all necessary particulars of the subcontractors work timeously and the contractor will be responsible for the programming and coordination of the works.</t>
  </si>
  <si>
    <t>Number of nominated/selected subcontractors:</t>
  </si>
  <si>
    <t>The contractors attention is drawn to the fact that the indicated individual provisional sums may consist of numerous specialist, all of which will become nominated/selected subcontractors.The contractor must therefore allow in his tender for any cost implication this may bring about, as no claims in this regard will be entertained.</t>
  </si>
  <si>
    <t>The contractor shall obtain all necessary particulars of the subcontractors work timeously and the contractor will be responsible for the programming and coordination of the works</t>
  </si>
  <si>
    <t>PROVISIONAL SUMS FOR NOMINATED/SELECTED SUB-CONTRACTORS</t>
  </si>
  <si>
    <t xml:space="preserve">Eskom Connection Upgrade: </t>
  </si>
  <si>
    <t>Provide the sum of R100 000.00 (One Hundred Thousand Rand) for Upgrade of Eskom Supply to including transformer, the amount to be used at the discretion of the Principal Agent or deducted in whole or in part if not required</t>
  </si>
  <si>
    <t>Profit</t>
  </si>
  <si>
    <t>Attendance</t>
  </si>
  <si>
    <t xml:space="preserve">Food Garden </t>
  </si>
  <si>
    <t>Provide the sum of R50 000.00 (Fifty Thousand Rand) for establishment of school garden, the amount to be used at the discretion of the Principal Agent or deducted in whole or in part if not required.</t>
  </si>
  <si>
    <t>Podium:</t>
  </si>
  <si>
    <t>Provide the sum of R300 000.00 (Three Hundred Thousand Rand) for construction of podium into existing block A in accordance with engineers specification complete, to be used at the discretion of the Principal Agent and deducted in whole or in part if not required</t>
  </si>
  <si>
    <t>Elevated steel tank:</t>
  </si>
  <si>
    <t>Provide the sum of R800 000.00 (Five Hundred Thousand Rand) for elevated steel tank supplied and installed complete, to be used at the discretion of the Principal Agent and deducted in whole or in part if not required.</t>
  </si>
  <si>
    <t>Sewer Connection Upgrade</t>
  </si>
  <si>
    <t xml:space="preserve">Provide the sum of R850 000.00 (Eight Hundred and Fifty Thousand Rand) for Sewer Connection Upgrade, the amount to be used at the discretion of the Principal Agent or deducted in whole or in part if not required. </t>
  </si>
  <si>
    <t>Walkways and parking cover structure:</t>
  </si>
  <si>
    <t xml:space="preserve">Provide the sum of R850 000.00 (Eight Hundred and Fifty Thousand Rand) for walkways and parking covering and structure, the amount to be used at the discretion of the Principal Agent or deducted in whole or in part if not required. </t>
  </si>
  <si>
    <t>BUDGETARY ALLOWANCES</t>
  </si>
  <si>
    <t>Builders Work:</t>
  </si>
  <si>
    <t>Provide the sum of R300 000.00 (Three Hundred Thousand Rand) for Builders work complete, to be used at the discretion of the Principal Agent and deducted in whole or in part if not required.</t>
  </si>
  <si>
    <t>TECHNICAL TRAINING AND SOCIO-ECONOMIC DELIVERABLES</t>
  </si>
  <si>
    <t>Community Liason Officer</t>
  </si>
  <si>
    <t xml:space="preserve">Provide the sum of R126 000.00 (One Hundred and Twenty Six Thousand Rand) for Community Liason Officer, to be used at the discretion of the Principal Agent and deducted in whole or in part if not required. </t>
  </si>
  <si>
    <t>10/05/2023 08:50:22</t>
  </si>
  <si>
    <t>DECANTING</t>
  </si>
  <si>
    <t>REFURBISHMENTS</t>
  </si>
  <si>
    <t>NEW BUILDING WORKS</t>
  </si>
  <si>
    <t xml:space="preserve">ELECTRICAL INSTALLATION </t>
  </si>
  <si>
    <t>FIRE PROTECTION</t>
  </si>
  <si>
    <t xml:space="preserve">MECHANICAL INSTALLATION </t>
  </si>
  <si>
    <t>EXTERNAL WORKS</t>
  </si>
  <si>
    <t>PROVISIONAL SUMS</t>
  </si>
  <si>
    <t>TOTAL BUILDING WORKS</t>
  </si>
  <si>
    <t>ST</t>
  </si>
  <si>
    <t>Sub Total</t>
  </si>
  <si>
    <t>11/07/2023 11:20:03</t>
  </si>
  <si>
    <t>CSDG CONSTRUCTION SKILLS DEVELOPMENT GOAL</t>
  </si>
  <si>
    <t>11/07/2023 11:19:35</t>
  </si>
  <si>
    <t>Provide a sum of 0.5% of the total for building works for the Construction Skills Development Goal as per CIDB B.U.I.L.D Programme requirements.</t>
  </si>
  <si>
    <t>17/07/2023 04:27:29</t>
  </si>
  <si>
    <t>TOTAL BUILDING COSTS</t>
  </si>
  <si>
    <t>CIDB BEST PRACTICE PROJECT FEE</t>
  </si>
  <si>
    <t>01/06/2023 07:01:25</t>
  </si>
  <si>
    <t xml:space="preserve">Provide a sum of 0.2% (GB) of the total for building works for CIDB Best Practice Project Levy to be paid directly to the CIDB at the employer's discretion </t>
  </si>
  <si>
    <t>17/07/2023 04:28:57</t>
  </si>
  <si>
    <t>ESCALATION</t>
  </si>
  <si>
    <t>26/04/2023 08:30:04</t>
  </si>
  <si>
    <t>Provide the sum of R 2 000 000.00 (Two million  Rand) for statutory increases (CPAP), to be adjusted, used and paid as instructed by the Client for and based on contractually calculated escalation per item 3.2.4 of the contract data of the Preliminaries Bill and in terms of clauses 17, 31 and 32 of the Principal Building Agreement (refer JBCC).</t>
  </si>
  <si>
    <t>2,000,000.00</t>
  </si>
  <si>
    <t>14/06/2023 04:58:09</t>
  </si>
  <si>
    <t>CONTINGENCIES</t>
  </si>
  <si>
    <t>Provide the Sum of R 5 400 000.00 (Five Million Four Hundred Thousand Rand) for contingencies be used at the Employer`s discretion in terms of Clause 17 of the Principal Building Agreement.</t>
  </si>
  <si>
    <t>5,400,000.00</t>
  </si>
  <si>
    <t>14/06/2023 05:01:08</t>
  </si>
  <si>
    <t>TOTAL CONSTRUCTION COSTS (Excluding VAT)</t>
  </si>
  <si>
    <t>11/07/2023 11:51:05</t>
  </si>
  <si>
    <t>VAT at the rate of 15%</t>
  </si>
  <si>
    <t>TAX</t>
  </si>
  <si>
    <t>26/04/2023 08:36:17</t>
  </si>
  <si>
    <t>552015.81</t>
  </si>
  <si>
    <t>RATE#</t>
  </si>
  <si>
    <t>Section No.</t>
  </si>
  <si>
    <t>FINAL SUMMARY</t>
  </si>
  <si>
    <t>1</t>
  </si>
  <si>
    <t>2</t>
  </si>
  <si>
    <t>3</t>
  </si>
  <si>
    <t>4</t>
  </si>
  <si>
    <t>5</t>
  </si>
  <si>
    <t>ELECTRICAL INSTALLATION</t>
  </si>
  <si>
    <t>6</t>
  </si>
  <si>
    <t>7</t>
  </si>
  <si>
    <t>MECHANICAL INSTALLATIONS</t>
  </si>
  <si>
    <t>8</t>
  </si>
  <si>
    <t>9</t>
  </si>
  <si>
    <t xml:space="preserve">PROVISIONAL SUMS </t>
  </si>
  <si>
    <t>TOTAL OF BUILDING WORKS, CONTINGENCIES &amp; ESCALATION</t>
  </si>
  <si>
    <t>Carried to form of offer</t>
  </si>
  <si>
    <t>SECTION 1  PRELIMINARIES</t>
  </si>
  <si>
    <t xml:space="preserve">A1 DEFINITIONS AND INTERPRETATION                                                                                                                                                                                                                                                   Clause 1.0                                                                                                                                                                                                                                      Clause 1.0 is amended by the addition of the following clauses:                                                                                                                                            1.5.7 References to any party to this agreement include its successors or permitted assigns;                                                                                            1.5.8 References to the contractor include the obligations of its personnel;                                                                                                                         1.5.9 References to “month” shall be to a calendar month;                                                                                                                                                       1.5.10 References to any amount shall mean that amount exclusive of VAT, unless the amount expressly includes VAT;                                                                                                                                                                                1.5.11 References containing terms such as “best endeavours" when used in connection with an obligation of either party, means taking in good faith and with due diligence all reasonable steps to achieve the objective and to fulfil the obligation at the earliest possible time, including doing all that a reasonable and prudent owner or provider of design and construction services in comparable circumstances would do.                                                                                                                                                                                                                                         1.5.12 If a definition imposes substantive rights and obligations on a party, such rights and obligations shall be given effect to and shall be enforceable, notwithstanding that they are contained in a definition;                                                                                                                           1.5.13 Where any word is defined within the context of any particular clause in this agreement, that word, unless it is clear from the clause in question that word has limited application only to the relevant clause, shall bear the meaning ascribed to it for all purposes in terms of this agreement, notwithstanding that word has not been defined in clause 1.1;                                                                                                                              1.5.14 Words defined in this agreement shall bear the same meanings in any annexes or schedules to this agreement unless the annexes or schedules contain their own definitions of such words;                                                                                                                                                    1.5.15 Where any number of days is prescribed, those days shall be reckoned exclusively of the first and inclusively of the last day unless the last day falls on a day that is not a working day, in which event the last day shall be the next succeeding working day;                                                                                                                    1.5.16 Words and abbreviations that have well known technical or trade meanings are used in the agreement in accordance with such recognized meanings;                                                                                                                                                                                                                         1.5.17 The rule of construction that if general words or terms are used in association with specific words or terms that are a species of a particular genus or class, the meaning of the general words or terms shall be restricted to that same class shall not apply, and whenever the word "including" is used followed by specific examples, such examples shall not be interpreted so as to limit the meaning of any word or term to the same genus or class as the examples given;                                                                                                              </t>
  </si>
  <si>
    <t>1.5.18 The rule of construction that the agreement shall be interpreted against or to the disadvantage of the party responsible for the drafting or preparation of this agreement shall not apply.                                                    1.10 The copyright in all contract documents, contract drawings and records (irrespective of who prepared any of the aforesaid) related in any manner to the works shall vest in the employer and the contractor shall not furnish any information in connection with the works to any person or organization without the prior written approval of the employer to this effect other than subcontractors appointed for purposes of this agreement.                                                                                                                                                                               1.11 Any provision in this agreement that is or may become illegal, invalid or unenforceable in any jurisdiction shall be ineffective to the extent of such prohibition or un enforceability in such jurisdiction and shall be treated as severed from the balance of this agreement in such jurisdiction, without invalidating the remaining provisions of this agreement in such jurisdiction or affecting it in any other jurisdiction                                Fixed:________ Value related:_________ Time related:_________</t>
  </si>
  <si>
    <t>A2 OFFER, ACCEPTANCE AND PERFORMANCE                                                                                                                                                                                                                                                                                        Clause 2.0                                                                                                                                                                                                                                          Fixed:____________ Value related:____________ Time related:____________</t>
  </si>
  <si>
    <t xml:space="preserve">Clause 3.0                                                                                                                                                                                                                                      Clause 3.5 is amended by replacing it with the following:No clause Clause 3.7 is amended by replacing the second sentence starting in line 2 with the following:The contractor shall keep a copy of all drawings, schedules, unpriced bills of quantities/lump sum document, contract instructions, minutes of site and other meetings, health and safety files as specified in the scope of work, risk register, claims and variation order register, labour records and subcontractors contracts on the site to which the employer, principal agent and agents shall have access at all times. The employer has the right to call for such further information from the contractor it deems necessary in the event it carries out any investigation or audit into potential fraud, corruption, fronting, health and safety incidents or verifying information the contractor has to supply to the employer in terms of this agreement. The Contractor shall ensure a similar right for the Employer with its subcontractors. Clause 3.10 is amended by replacing  “principal agent” with “employer” in the first line replace                                                                                                                                   Fixed:____________ Value related:____________ Time related:____________ </t>
  </si>
  <si>
    <t xml:space="preserve">A4 DESIGN RESPONSIBILITY </t>
  </si>
  <si>
    <t>A5 EMPLOYER’S AGENTS Clause 5.0 Fixed:____________ Value related:____________ Time related:____________</t>
  </si>
  <si>
    <t>A6 SITE REPRESENTATIVE Clause 6.0 Fixed:____________ Value related:____________ Time related:____________</t>
  </si>
  <si>
    <t>A7 COMPLIANCE WITH REGULATIONS Clause 7.0 Note: The provisions herein include inter alia, compliance with all the requirements set out in the Construction Regulations, 2014 issued under the Occupational Health and Safety Act, 1993 (Act No 85 of 1993), and in particular with Regulation 5(1) requiring the compilation of a health and safety plan, as well as Regulation 6(1) requiring the appointment of a construction supervisor Clause 7.0 is amended by the addition of the following:7.3 The Occupational Health and Safety Act No. 85 of 1993 and the Construction Regulations 2014 will in all respects be applicable to this contract. All obligations in respect of health and safety requirements of the Contractor are set out in the Scope of WorkContractor’s liability as mandatory7.3.1 Notwithstanding any actions which the employer may take, the contractor accepts sole liability for due compliance with the relevant duties, obligations, prohibitions, arrangements and procedures imposed by the Occupational Health and Safety Act, 1993 (Act 85 of 1993), and all its regulations, including the Construction Regulations, 2014, for which the contractor is liable as mandatory. By entering into this agreement it shall be deemed that the parties have agreed in writing to the above provisions in terms of Section 37 (2) of the Act and will enter into the mandatory agreement as set out in the Scope of Work. This clause will be sufficient to establish the mandatory obligations of the contractor in the event the parties fail to execute the aforesaid mandatory agreement.”Fixed:____________ Value related:____________ Time related:____________</t>
  </si>
  <si>
    <t>A8 WORKS RISK Clause 8.0 Fixed:____________ Value related:____________ Time related:____________</t>
  </si>
  <si>
    <t>A9 INDEMNITIES Clause 9.0 Fixed:____________ Value related:____________ Time related:____________</t>
  </si>
  <si>
    <t>A10 WORKS INSURANCES Clause 10.0 Fixed:____________ Value related:____________ Time related:____________</t>
  </si>
  <si>
    <t>A11 LIABILITY INSURANCES  Clause 11.0  Fixed:____________ Value related:____________ Time related:____________</t>
  </si>
  <si>
    <t>A12 EFFECTING INSURANCES  Clause 12.0  Fixed:____________ Value related:____________ Time related:____________</t>
  </si>
  <si>
    <t>A13.0 No clause N/A</t>
  </si>
  <si>
    <t>A14 SECURITYClause 14.0Clauses 14.1 is amended by replacing it with the following:The employer shall have the right to choose the security to be provided in terms of 14.3 or 14.4 as stated in the schedule. The contractor shall provide the security required or chosen by the employer in the schedule substantially in the format prescribed in the tender documents that the contractor submitted a tender offer. The required security shall be provided in the time period prescribed by the employer in the conditional letter of acceptance of the contractor’s tender offer.Clauses 14.3 is amended by replacing the last line of sub-clause 14.3.1 “twelve point five (12.5%)” with “ten (10%)”.Clause 14.4 is amended by replacing the last line of sub-clause 14.4.1 replace “seven point five (7.5%)” with “ten (10%)”.Clause 14.7 is amended by the addition of the following:The construction guarantee provided by the contractor shall remain valid for the term of the agreement . In case of extensions, the security must also be extended or replaced by another construction guarantee of the same value, with an effective term equal to the term of extension. If the contractor fails to keep a valid security for the duration of the agreement, the principal agent shall deduct an amount of 10% from each interim payment certificate and withhold the amount until the contractor provides a valid construction guarantee. Once the contractor provides the valid construction guarantee, the principal agent will then release the amount held from each payment certificate in the next payment certificate.Clause 14.7.1 is amended by replacing the second and third line amend “two point five (2.5%)” to read “five (5%)Clause 14.0 is amended by the addition of the following: 14.9 A payment reduction of five (5%) of the value of each payment certificate up to a maximum of five (5%) of the contract sum will be applied until practical completion. At practical completion the amount withheld will be reduced to two point five (2.5%), which amount will reduce to nil (0%) when the final account is issued. The employer reserves the right to use retention money to correct defects where contractor fails to correct, fails or refuses to pay service provides or its subcontractors. Fixed:____________ Value related:____________ Time related:____________</t>
  </si>
  <si>
    <t xml:space="preserve">A15 PREPARATION FOR AND EXECUTION OF THE WORKS  Clause 15.0  Clause 15.1.1 is amended by replacing it with “principal agent” with “employer”:   Fixed:____________ Value related:____________ Time related:____________ </t>
  </si>
  <si>
    <t>A16 ACCESS TO THE WORKS  Clause 16.0  Fixed:____________ Value related:____________ Time related:____________</t>
  </si>
  <si>
    <t>A17 CONTRACT INSTRUCTIONS  Clause 17.0   Fixed:____________ Value related:____________ Time related:____________</t>
  </si>
  <si>
    <t>A18 SETTING OUT OF THE WORKS  Clause 18.0  Fixed:____________ Value related:____________ Time related:____________</t>
  </si>
  <si>
    <t xml:space="preserve">A20 NOMINATED SUB-CONTRACTORS  Clause 20.0   Fixed:____________ Value related:____________ Time related:____________  </t>
  </si>
  <si>
    <t>A21 SELECTED SUBCONTRACTORS  Clause 21.0  Clause 21 is amended by replacing sub-clause 21.1.2 to 21.1.4 and 21.2 to 21.6 with the following:  The contractor and principal agent shall appoint a selected subcontractor in accordance with the provisions of the Scope of Work  Fixed:____________ Value related:____________ Time related:____________</t>
  </si>
  <si>
    <t>A22 EMPLOYER’S DIRECT CONTRACTORS  Clause 22.0  Fixed:____________ Value related:____________ Time related:____________</t>
  </si>
  <si>
    <t>A23 CONTRACTOR'S DOMESTIC SUBCONTRACTORS                                                                                                                                                                   Clause 23.0                                                                                                                                                                                                                                             Clause 23 is amended by adding sub-clause 23.3 - 23.6:23.3 The contractor may not subcontract the whole of the work without the written instruction or approval of the employer. In such event the employer may require the contractor to cede the contract to the subcontractor.23.4 The subcontractors appointed by the contractor to comply with the developmental and transformation requirements from the employer in terms of applicable legislation, including but not limited to the Preferential Procurement Policy Framework Act, 5 of 2000, and regulation thereto, will be domestic subcontractors for purposes of this agreement, and sub-clauses 23.1 and 23.2 will apply accordingly.23.5 The contractor shall submit the agreement for each subcontract to the Principal Agent and employer may redact all commercially sensitive information. 23.6 Contractors' failure to pay Subcontractors If the contractor fails to make payment of any amount due and payable to a subcontractor (“the Subcontractor debt”) and the Principal Agent considers that the subcontractor debt has an adverse impact(s) on the progress of the works or the obligations of the contractor under the agreement, the Principal Agent may request evidence of payment to the subcontractor. In the absence of such evidence, the employer may (at its own discretion) pay the subcontractor debt directly to the subcontractor concerned. Such payment is, for all purposes under the agreement, regarded as a payment made on behalf of the contractor and at the request of and with the approval and consent of the contractor, as a payment towards the contract sum. As such, payment to the contractor shall be less the payment to the subcontractor.All adverse effects as a result of or arising from the subcontractor debt does not entitle the contractor to any cost or time.                                                                               Fixed:____________ Value related:____________ Time related:____________</t>
  </si>
  <si>
    <t>A24 PRACTICAL COMPLETION  Clause 24.0  Fixed:____________ Value related:____________ Time related:____________</t>
  </si>
  <si>
    <t>A25 WORK'S COMPLETION  Clause 25.0  Fixed:____________ Value related:____________ Time related:____________</t>
  </si>
  <si>
    <t xml:space="preserve">A26 FINAL COMPLETION  Clause 26.0   Fixed:____________ Value related:____________ Time related:____________ </t>
  </si>
  <si>
    <t>A27 LATENT DEFECTS LIABILITY PERIOD  Clause 27.0  Fixed:____________ Value related:____________ Time related:____________</t>
  </si>
  <si>
    <t xml:space="preserve">A28 SECTIONAL COMPLETION  Clause 28.0  Fixed:____________ Value related:____________ Time related:____________ </t>
  </si>
  <si>
    <t>A29 REVISION OF DATE FOR PRACTICAL COMPLETION  Clause 29.0   Fixed:____________ Value related:____________ Time related:____________</t>
  </si>
  <si>
    <t>A30 PENALTY FOR NON-COMPLETION  Clause 30.0  Clause 30.1 is amended replacing reference to “36.3” at end of sentence with “36.0”  Where the contractor fails to bring the works or sections thereof to practical completion on the date or dates stated in the schedule or revision thereof in terms of 29.0, the contractor shall be liable to the employer for the penalty per calender day for non completion of the works or each section thereof at the rate stated in the schedule. The principal agent shall calculate the penalty due from the date or revised date in terms of 29.0 up to and including the actual date of practical completion of the works or section thereof or cancellation in terms of 36.0.   Fixed:____________ Value related:____________ Time related:____________</t>
  </si>
  <si>
    <t xml:space="preserve">A31 INTERIM PAYMENT TO THE CONTRACTOR  Clause 31.0  Clause 31.9 is amended by substitution of the words "seven (7) calendar days" in the first line by the words "thirty (30) calendar days”  Clause 31.12 is amended by removing the words subject to the employer giving the contractor a tax invoice for the amount due   Fixed:____________ Value related:____________ Time related:____________ </t>
  </si>
  <si>
    <t xml:space="preserve">A32 ADJUSTMENT TO THE CONTRACT VALUE  Clause 32.0   Fixed:____________ Value related:____________ Time related:____________   </t>
  </si>
  <si>
    <t xml:space="preserve">A33 RECOVERY OF EXPENSE AND LOSS  Clause 33.0  Fixed:____________ Value related:____________ Time related:____________ </t>
  </si>
  <si>
    <t xml:space="preserve">A34 FINAL ACCOUNT AND FINAL PAYMENT  Clause 34.0  Clause 34.13 is amended by removing subject to the employer giving the contractor a tax invoice for the amount due.   Fixed:____________ Value related:____________ Time related:____________ </t>
  </si>
  <si>
    <t>A35 PAYMENT TO OTHER PARTIES  Clause 35.0  Fixed:____________ Value related:____________ Time related:____________</t>
  </si>
  <si>
    <t xml:space="preserve">A36 CANCELLATION BY EMPLOYER - CONTRACTOR’S DEFAULT </t>
  </si>
  <si>
    <t xml:space="preserve">A37 CANCELLATION BY EMPLOYER – LOSS AND DAMAGE  Clause 37.0   Fixed:____________ Value related:____________ Time related:____________ </t>
  </si>
  <si>
    <t xml:space="preserve">A38 CANCELLATION BY CONTRACTOR - EMPLOYER’S DEFAULT  Clause 38.0   Fixed:____________ Value related:____________ Time related:____________ </t>
  </si>
  <si>
    <t>A39 CANCELLATION  - CESSATION OF THE WORKSClause 39.0Clause 39.2 is amended by replacing the third sentence with the following:The employer shall pay the contractor all amounts due in terms of the contract for work completed at the date of termination or cancellation in terms of this clause 39.2, including retention money after deducting any amounts due to the employer. The employer will also return any guarantees still valid to the contractor after such cancellation.Clause 39.2.1 and 39.2.3 are amended by replacing with the following:No Clause Fixed:____________ Value related:____________ Time related:____________</t>
  </si>
  <si>
    <t xml:space="preserve">A40 DISPUTE SETTLEMENT Clause 40.0 </t>
  </si>
  <si>
    <t>A41 STATE CLAUSESClause 41.0Clause 41.1.3 is amended by replacing the definition for CONSTRUCTION PERIOD with the following:CONSTRUCTION PERIOD means a duration of 18 months commencing from the period the contractor takes possession of the sites to the date the certificate of practical completion is issued.Clause 41.1 is amended by the addition of the following: Notwithstanding any clause to the contrary, on cancellation of this agreement either by the employer or the contractor, or for any reason whatsoever, the contractor shall on written instruction, discontinue with the works on a stated date and withdraw himself from the site. The contractor shall not be entitled to refuse to withdraw from the works on the grounds of any lien or right of retention or on the grounds of any other right whatsoever.Fixed:____________ Value related:____________ Time related:____________</t>
  </si>
  <si>
    <t>A42 PRE-TENDER INFORMATION  Clause 42.0  Tenderers are referred to the document C1.2 Contract Data DPW04(EC) for variables pertaining to this contract  Fixed:____________ Value related:____________ Time related:____________</t>
  </si>
  <si>
    <t>12.1 PRE TENDER INFORMATION 12.1.1</t>
  </si>
  <si>
    <t>12.1.1 Provisional Bills of Quantities [2.2]</t>
  </si>
  <si>
    <t>12.1.2 Availability of construction documentation [2.3]</t>
  </si>
  <si>
    <t>12.1.3 Interest of agents [2.4]</t>
  </si>
  <si>
    <t>12.1.4 Defined works area [3.1]</t>
  </si>
  <si>
    <t>12.1.5 Geotechnical investigation [3.2]</t>
  </si>
  <si>
    <t>1.1.6 Existing premises occupied [3.4]</t>
  </si>
  <si>
    <t>12.1.7 Previous work - dimensional accuracy [3.5]</t>
  </si>
  <si>
    <t>12.1.8 Previous work - defects [3.6}</t>
  </si>
  <si>
    <t>12.1.9 Services - known [3.7]</t>
  </si>
  <si>
    <t>12.1.10 Protection of trees [3.9]</t>
  </si>
  <si>
    <t>12.1.11 Inspection of adjoining properties [3.11]</t>
  </si>
  <si>
    <t>12.1.12 Enclosure of the works [6.2}</t>
  </si>
  <si>
    <t>Specific requirements: The contractor shall enclose the works as required by the Occupational Health and Safety Act.</t>
  </si>
  <si>
    <t>12.1.13 Offices [6.4.3]</t>
  </si>
  <si>
    <t>12.1.14 Main notice board[6.5]</t>
  </si>
  <si>
    <t>12.1.15 Subcontractors' notice board [6.6]</t>
  </si>
  <si>
    <t>12.1.16 Water [7.2}</t>
  </si>
  <si>
    <t xml:space="preserve">Option A (by contractor)          (YES)  </t>
  </si>
  <si>
    <t xml:space="preserve">Option B (by employer - free of charge when available)          (NO)  </t>
  </si>
  <si>
    <t xml:space="preserve">Option C (by employer - metered)          (NO) </t>
  </si>
  <si>
    <t>12.1.17 Electricity [7.3]</t>
  </si>
  <si>
    <t>Option A (by contractor)         (YES)</t>
  </si>
  <si>
    <t xml:space="preserve">Option B (by employer - free of charge when available)         (NO)  </t>
  </si>
  <si>
    <t>Option C (by employer - metered)         (NO)</t>
  </si>
  <si>
    <t>12.1.18 Telecommunications [7.4]</t>
  </si>
  <si>
    <t xml:space="preserve">Telephone (YES)  </t>
  </si>
  <si>
    <t xml:space="preserve">Facsimile (NO)  </t>
  </si>
  <si>
    <t xml:space="preserve">E-mail (YES) </t>
  </si>
  <si>
    <t>12.1.19 Ablution facilities [7.5}</t>
  </si>
  <si>
    <t>Option A (by contractor)   (YES)</t>
  </si>
  <si>
    <t>Option B (by employer)  (NO)</t>
  </si>
  <si>
    <t>12.1.20 Protection of existing/sectionally occupied works [11.2]</t>
  </si>
  <si>
    <t>Protection is required (Only when existing buildings)  (YES)</t>
  </si>
  <si>
    <t>12.1.21 Special attendance  [9.2]</t>
  </si>
  <si>
    <t>12.1.22 Protection of works [11.1]</t>
  </si>
  <si>
    <t>12.1.23 Disturbance [11.5]</t>
  </si>
  <si>
    <t>12.1.24 Environmental disturbance  [11.6]</t>
  </si>
  <si>
    <t>12.2 POST-TENDER INFORMATION</t>
  </si>
  <si>
    <t>12.2.1 Payment of preliminaries [10.2]</t>
  </si>
  <si>
    <t xml:space="preserve">Option A (prorated) (NO)  </t>
  </si>
  <si>
    <t xml:space="preserve">Option B (calculates) (YES)  </t>
  </si>
  <si>
    <t>12.2.2 Adjustment of preliminaries [10.3]</t>
  </si>
  <si>
    <t xml:space="preserve">Option A (three categories) (YES) </t>
  </si>
  <si>
    <t xml:space="preserve">Option B (detailed breakdown)  (YES)    </t>
  </si>
  <si>
    <t xml:space="preserve">12.2.3 Additional agreed preliminaries items </t>
  </si>
  <si>
    <t>Amount of penalty per day on which the completion of the works may be in arrears:  R1,75 per R100 of contract value per day (Excluding VAT)</t>
  </si>
  <si>
    <t>C1 CONTRACT DRAWINGS  The drawings issued with the tender documents do not comprise the complete set but serve as a guide only for tendering purposes and for indicating the scope of the work to enable the tenderer to acquaint himself with the nature and extent of the works and the manner in which they are to be executed  Should any part of the drawings not be clearly intelligible to the tenderer he shall, before submitting his tender, obtain clarification in writing from the principal agent  Fixed: ____________ Value related:____________ Time related:____________</t>
  </si>
  <si>
    <t>C2 GENERAL PREAMBLES  The document “Specification of Materials and Methods to be used (PW371)” is obtainable on request from the head office and all regional offices of the Department, and shall be read in conjunction with the bills of quantities and be referred to for the full descriptions of work to be done and materials to be used  Fixed: ____________ Value related:____________ Time related:____________</t>
  </si>
  <si>
    <t>C3 TRADE NAMES  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  Fixed: ____________ Value related:____________ Time related:____________</t>
  </si>
  <si>
    <t>C4 IMPORTED MATERIALS AND EQUIPMENT  Where imported items are listed in the tender documents, the tenderer shall provide all the information called for, failing which the price of any such item, materials or equipment shall be excluded from currency fluctuations. (refer to Schedule of Imported Materials and Equipment (DPW23EC) to be completed by tenderer)  Notwithstanding any provisions elsewhere regarding the adjustment of contract prices, the price of any item, material or equipment listed in terms of this clause shall be excluded from the Contract Price Adjustment Provisions (if applicable)  Fixed: ____________ Value related:____________ Time related:____________</t>
  </si>
  <si>
    <t xml:space="preserve">C5 VIEWING  THE SITE IN SECURITY AREAS  The site is situated in a security area and the tenderer must arrange with the unit commander or other responsible officer to obtain permission to enter the site for tendering purposes  Fixed: ____________ Value related:____________ Time related:____________ </t>
  </si>
  <si>
    <t xml:space="preserve">C6 COMMENCEMENT OF WORKS IN SECURITY AREAS  As the works falls within a security area the contractor must give the unit commander or other responsible officer notice before commencement of the works. Should the contractor fail to make such arrangements, admission to the site may be refused and any additional costs will be for the contractor's account  Fixed: ____________ Value related:____________ Time related:____________ </t>
  </si>
  <si>
    <t xml:space="preserve">C7 ENTRANCE PERMITS TO SECURITY AREAS  As the works falls within a security area the contractor shall obtain entrance permits for his personnel and workmen entering the area and shall comply with all regulations and instructions which may be issued from time to time regarding the protection of persons and property under the control of the Defence Force, Police or chief security officer  Fixed: ____________ Value related:____________ Time related:____________ </t>
  </si>
  <si>
    <t xml:space="preserve">C8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Fixed: ____________ Value related:____________ Time related:____________ </t>
  </si>
  <si>
    <t xml:space="preserve">C9 PROHIBITION ON TAKING OF PHOTOGRAPHS  In terms of article 119 of the defence Act, 44 of 1957, it is prohibited to sketch or to take photographs of any military site or installation or any building or civil works thereon or to be in possession of a camera or other apparatus used for taking of photographs except when authorized thereto by or on behalf of the Minister  The same prohibition is also applicable to all correctional institutions in terms of article 44.1(e) of the Correctional Services Act 8 of 1959  Fixed: ____________ Value related:____________ Time related:____________ </t>
  </si>
  <si>
    <t xml:space="preserve">C10 HIV/AIDS AWARENESS  It is required of the contractor to thoroughly study the HIV/AIDS Specification (PW 1544) of the Department that must be read together with and is deemed to be incorporated under this Section of the Bills of Quantities. Provision for pricing of HIV/AIDS awareness is made under items C10.1 to C10.5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 Also see Part C3.6 Social and Economic Deliverables F1  The contractor must take note that compliance with the HIV/AIDS Specification is compulsory. In the event of partial or total non-compliance, the principal agent, notwithstanding the provisions of Clause A 31 of “Section 1: Preliminaries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t>
  </si>
  <si>
    <t>C10.1 AWARENESS CHAMPION  Selection, appointment, briefing and making available of an Awareness Champion including provision of all relevant services, all in accordance with the HIV/AIDS Specification  Fixed:_____________ Value related:____________ Time related:______________</t>
  </si>
  <si>
    <t>C10.2 AWARENESS WORKSHOPS  Selection and appointment of a competent Service Provider approved by the principal agent,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  Fixed:_____________ Value related:____________ Time related:______________</t>
  </si>
  <si>
    <t>C10.3 POSTERS, BOOKLETS, VIDEOS, ETC.  Provision, displaying, maintaining and replacing when necessary of four plastic laminated posters, booklets and educational videos, etc. for the duration of the construction period, all in accordance with the HIV/AIDS Specification  Fixed:_____________ Value related:____________ Time related:______________</t>
  </si>
  <si>
    <t>C10.4 ACCESS TO CONDOMS  Provision and maintenance of condom dispensers fixed in position, including male and female condoms, replenishing male and female condoms on a daily basis as required for the duration of the construction period, all in accordance with the HIV/AIDS Specification  Fixed:_____________ Value related:____________ Time related:______________</t>
  </si>
  <si>
    <t>C10.5 MONITORING  Monitoring HIV/AIDS awareness of workers, providing the principal agent with access to information including making available all reports, thoroughly completed and reflecting the correct information, for the duration of the construction period and close out, all in accordance with the HIV/AIDS Specification  Fixed:_____________ Value related:____________ Time related:______________</t>
  </si>
  <si>
    <t>C11 OCCUPATIONAL HEALTH AND SAFETY ACT  The contractor shall comply with the requirements set out in the Construction Regulations, 2014 issued under the Occupational Health and Safety Act, 1993 (Act No. 85 of 1993).  It is required of the contractor to thoroughly study the Health and Safety Specification that must be read together with and is deemed to be incorporated under this Section of the bills of quantities/lump sum document.  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Health and Safety Specification and Project Specific Plan is made under this clause and it is explicitly pointed out that all requirements of the aforementioned are deemed to be priced hereunder and no additional claims in this regard shall be entertained.  Note: Please refer to "Annexure B - Health &amp; Safety Bill of Quantities" within Book 2 of the Tender Document (Total to be carried forward to this item).   Fixed:_____________ Value related:____________ Time related:______________</t>
  </si>
  <si>
    <t>C12 SOCIAL AND ECONOMIC DELIVERABLES IN CONSTRUCTION WORKS CONTRACTS  The contractor shall thoroughly study and comply with the requirements and specification data set out in the CIDB B.U.I.L.D programme for standard for indirect targeting for enterprise development through construction works and standard for skills development through infrastructure projects.  Fixed:_____________ Value related:____________ Time related:______________</t>
  </si>
  <si>
    <t>C13 LOCAL BUILDING MATERIALSPreference shall be given to the supply of materials produced or manufactured in the Gauteng Province provided that:(a) Such materials comply in all respects with the specific requirements of the "Model Preambles For Trades".(b) The availability of such materials shall not adversely affect the desired progress of the specific works.(c) The use of such materials shall not constitute grounds for any claim for increased cost in respect thereof.Target Area 1: Target Area 2: Fixed:_____________ Value related:____________ Timerelated:______________</t>
  </si>
  <si>
    <t xml:space="preserve">C14 LOCAL EMPLOYMENT GENERATIONIt is an explicit condition of this tender that the Contractors labour force must comprise of persons normally resident in the locality of the works (local labour) and hence must be employed on this contract.The contractor will not be allowed to import skilled personnel if the required skills exist within the local community. The contractor will however be allowed to make use of his own permanently employed machine operators and drivers.Provided, however, that should adequate and appropriate labour not be available within the locality, other labour may be employed subject to satisfactory proof that every reasonable endeavour has been made to employ labour from the immediate locality. The contractor shall identify the local community leaders with the purpose of negotiating with them regarding the utilisation of local labour in the constructionprocess.The specific employment goals, which are to be met for this project, are as follows:(a) </t>
  </si>
  <si>
    <t>The Contractor, inclusive of subcontractors andservice providers, is allowed to deploy a maximum of 30% seconded (local &amp; non-local labour) on the Project.                                                                                                       Fixed:_____________ Value related:____________ Timerelated:______________</t>
  </si>
  <si>
    <t xml:space="preserve">C15.1 SMME SPECIFICATIONS  The Tenderer is encouraged to target works that can be performed by local enterprises as prime contractors, sub-contractors or suppliers. This target must be based on the value of work to be performed. The Local Enterprise Participation goal must be calculated in relation to every entity involved in the project.  Management staff from other areas for the duration of the project will not qualify as local. Plant and equipment brought from other areas will not qualify as local.  Material and plant sourced from local suppliers or agencies will qualify as local. A supplier that has been established locally by a Tenderer solely for the purpose of servicing the project will not qualify.  The contractor shall ensure full achievement of the deliverables through the construction period of this construction contract. </t>
  </si>
  <si>
    <t>QTY</t>
  </si>
  <si>
    <t>TOTAL</t>
  </si>
  <si>
    <t>SECTION 3: REFURBISHMENTS</t>
  </si>
  <si>
    <t>Bill Total</t>
  </si>
  <si>
    <t>exclude VAT</t>
  </si>
  <si>
    <t xml:space="preserve"> exclude engineering and management costs</t>
  </si>
  <si>
    <t xml:space="preserve">Provide the sum of R1 500 000.00 (One Million Five Hundred Thousand Rand) for steel roof construction supplied and installed complete, to be used at the discretion of the Principal Agent and deducted in whole or in part if not required. </t>
  </si>
  <si>
    <t xml:space="preserve">Item </t>
  </si>
  <si>
    <t>Cold Room:</t>
  </si>
  <si>
    <t>Structural steel roof construction:</t>
  </si>
  <si>
    <t>Provide the sum of R500 000.00 (Five Hundred Thousand Rand) for Cold Room supplied and installed complete, to be used at the discretion of the Principal Agent and deducted in whole or in part if not required.</t>
  </si>
  <si>
    <t>Kitchen Equipment:</t>
  </si>
  <si>
    <t>Provide the sum of R800 000.00 (Eight Hundred Thousand Rand) for Kitchen Equipment supplied and installed complete, to be used at the discretion of the Principal Agent and deducted in whole or in part if not required.</t>
  </si>
  <si>
    <t xml:space="preserve">Earth filling supplied by the contractor under combi courts: </t>
  </si>
  <si>
    <t>Sub-base course of suitable gravel/crusher run material compacted to 90% Mod AASHTO density</t>
  </si>
  <si>
    <t>Base course of G1 graded 13mm crusher stone material, sprayed with bitumen SS60 compacted to 90% Mod AASHTO density</t>
  </si>
  <si>
    <t xml:space="preserve">Base course of G1 grade 6.7mm stone material, sprayed with bitumen SS60 emulsion compacted to 90% Mod AASHTO density </t>
  </si>
  <si>
    <t>WEED KILLERS, INSECTICIDES, ETC</t>
  </si>
  <si>
    <t>Combi Court Base to be treated with a SANS 10400 approved weed killer:</t>
  </si>
  <si>
    <t>On base course</t>
  </si>
  <si>
    <t xml:space="preserve">COMBI COURT SURFACING </t>
  </si>
  <si>
    <t>Welded Mesh:</t>
  </si>
  <si>
    <t>Bara Mesh</t>
  </si>
  <si>
    <t>Slurry Surfacing:</t>
  </si>
  <si>
    <t xml:space="preserve">Slurry layer to be compacted to 90% Mod AASHTO density </t>
  </si>
  <si>
    <t>Reinforced 20Mpa/19mm Concrete cast on/in formwork:</t>
  </si>
  <si>
    <t>Surface beds cast in panels with smooth top finish (elsewhere measured)</t>
  </si>
  <si>
    <t xml:space="preserve">Finishing to surfaces of concrete smooth with a power float: </t>
  </si>
  <si>
    <t>30mm Seamless Rubber Cushion Matting:</t>
  </si>
  <si>
    <t xml:space="preserve">Glued on power floated concrete </t>
  </si>
  <si>
    <t xml:space="preserve">Mastic Layers: </t>
  </si>
  <si>
    <t>Apply 2 x colourless layers and 2 x colour layers to the approval of the Architect and/or Engineer</t>
  </si>
  <si>
    <t>Prepare and apply paint lines to international standards with moisture and UV resistant paint:</t>
  </si>
  <si>
    <t>Interior of the Court with Green</t>
  </si>
  <si>
    <t>50 - 100mm Wide white line</t>
  </si>
  <si>
    <t>50 - 100mm Wide Red line on the Edge</t>
  </si>
  <si>
    <t>50 - 100mm Wide Yellow</t>
  </si>
  <si>
    <t>3600mm High Chain Link Galvanised Diamond Mesh size 100 x 50 x 2.5mm with vertical wires facing outwards including intermediate posts, corner posts, straining wires, 350 x 350 x 600mm mass concrete base, 450mm wide concrete base, etc. installed complete, and excavations for poles, holes etc. and, all complete, painted with Antique Green Gloss Enamel paint.</t>
  </si>
  <si>
    <t>Single leaf steel gate size 900mm wide x 2100mm high overall, formed of 50mm diameter x 2.5mm parameter framing and one diagonal brace, all scribed and welded at corners and intersections, covered with Galvanised Diamond Mesh, straining wires all as per fencing, including fitting with 30mm diameter x 300mm girth u-shaped cleats and three 24mm diameter x 300mm long eye bolt hinges bolted and welded to adjoining 100mm diameter gate post (elsewhere measured), including 500mm long heavy duty chain spot welded to gate and Union padlock.</t>
  </si>
  <si>
    <t xml:space="preserve">SCHOOL SPECTATOR SEATING AREA </t>
  </si>
  <si>
    <t xml:space="preserve">5m x 5 Tier Standard School Spectator Stand </t>
  </si>
  <si>
    <t xml:space="preserve">2mm x 40 mm Square Tubing, Hot dip galvanised finish with treated Pine seating. </t>
  </si>
  <si>
    <t>Scoreboard:</t>
  </si>
  <si>
    <t>3m x 1.5m Aluminium structure frame with aluminium plate screen scoreboard, painted with Antique Green Matte Enamel paint background composition and white enamel paint for school name, borders for score boxes and overall frame.</t>
  </si>
  <si>
    <t>Combi Court Posts and Nets:</t>
  </si>
  <si>
    <t>2x 76mm Removable adjustable square Mild Steel posts powder coated, painted in Antique Green Gloss Enamel paint with Brass Winders mechanism and handle allowing locking for tensioning including high performance 12.8m heavy duty 3.5mmm braided HDPE net twine and features a quad-stitched optic white headband.</t>
  </si>
  <si>
    <t>Permanent 76mm square mild steel Netball Goal Post, with solid ring and net included, bolted to the slab. 2 x hoops to accommodate junior &amp; senior players, painted in Antique Green Gloss Enamel paint.</t>
  </si>
  <si>
    <t>BILL NO. 8  COMBI COURTS</t>
  </si>
  <si>
    <t>Galvanised hoop iron cramps, ties, etc.</t>
  </si>
  <si>
    <t>30 x 1,6mm Cramp 500mm long with one end fixed to timber and other end built into brickwork</t>
  </si>
  <si>
    <t>125mm x 100mmx 0.5mm Thick Galvanised steel gutter with stop ends (or equally approved) fixed on Nutec fascia board @ 800mm centres by 125mm x 100mm x 8mm thick galvanised square brackets with 75mm x 50mm x 0.5mm Thick Galvanised circular crimped downpipe (or equally approved) fixed to wall by 3 round holder bats screw fixed to wall at equal spacing with 1 x 8mm x 65mm long top hat screw and 2 x 6 x 20mm gutter bolts and nuts including all necessary bends, elbows, shoes etc, painted with one coat Galvanised Iron primer and two coats Status Matt using a roller, brush or airless spray gun:</t>
  </si>
  <si>
    <t>Galvanised Steel</t>
  </si>
  <si>
    <t>BILL NO. 9  IRONMONGERY</t>
  </si>
  <si>
    <t>BILL NO. 10  METALWORK</t>
  </si>
  <si>
    <t>BILL NO. 11  PLASTERING</t>
  </si>
  <si>
    <t>BILL NO. 12  TILING</t>
  </si>
  <si>
    <t>BILL NO. 13  PLUMBING AND DRAINAGE (PROVISIONAL)</t>
  </si>
  <si>
    <t>BILL NO. 14  PAINTWORK</t>
  </si>
  <si>
    <t>BLINDS</t>
  </si>
  <si>
    <t>Manually operated Roller Blind with enhanced light reduction, privacy and light control flame retardant fabric, size to match opening, controlled with Stainless steel chain or equally approved</t>
  </si>
  <si>
    <t>Size 1022 x 710mm</t>
  </si>
  <si>
    <t>Size 1200 x 1200mm</t>
  </si>
  <si>
    <t>Size 1250 x 1500mm</t>
  </si>
  <si>
    <t>Size 1510 x 1540mm</t>
  </si>
  <si>
    <t>Size 1500 x 900mm</t>
  </si>
  <si>
    <t>Size 2400 x 1200mm</t>
  </si>
  <si>
    <t>Size 1500 x 1800mm</t>
  </si>
  <si>
    <t>Size 1143 x 2210mm</t>
  </si>
  <si>
    <t>THOLIMFUNDO PRIMARY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</si>
</sst>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quot;R&quot;* #,##0.00_-;_-&quot;R&quot;* &quot;-&quot;??_-;_-@_-"/>
    <numFmt numFmtId="165" formatCode="_-&quot;R&quot;\ * #,##0.00_-;_-&quot;R&quot;\ * #,##0.00\-;_-&quot;R&quot;\ *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sz val="20"/>
      <name val="Arial"/>
      <family val="2"/>
    </font>
    <font>
      <sz val="12"/>
      <color theme="1"/>
      <name val="Calibri"/>
      <family val="2"/>
      <scheme val="minor"/>
    </font>
    <font>
      <b/>
      <sz val="12"/>
      <name val="Arial"/>
      <family val="2"/>
    </font>
    <font>
      <b/>
      <sz val="12"/>
      <color theme="1"/>
      <name val="Calibri"/>
      <family val="2"/>
      <scheme val="minor"/>
    </font>
    <font>
      <b/>
      <sz val="14"/>
      <color theme="1"/>
      <name val="Calibri"/>
      <family val="2"/>
      <scheme val="minor"/>
    </font>
    <font>
      <sz val="14"/>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8" fillId="0" borderId="0"/>
    <xf numFmtId="165" fontId="18" fillId="0" borderId="0" applyFont="0" applyFill="0" applyBorder="0" applyAlignment="0" applyProtection="0"/>
  </cellStyleXfs>
  <cellXfs count="49">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right"/>
    </xf>
    <xf numFmtId="0" fontId="18" fillId="0" borderId="0" xfId="42"/>
    <xf numFmtId="0" fontId="18" fillId="0" borderId="0" xfId="43"/>
    <xf numFmtId="0" fontId="18" fillId="0" borderId="10" xfId="42" applyBorder="1" applyAlignment="1">
      <alignment horizontal="center" vertical="center"/>
    </xf>
    <xf numFmtId="0" fontId="18" fillId="0" borderId="11" xfId="42" applyBorder="1" applyAlignment="1">
      <alignment horizontal="center" vertical="center"/>
    </xf>
    <xf numFmtId="165" fontId="18" fillId="0" borderId="11" xfId="44" applyFont="1" applyBorder="1" applyAlignment="1">
      <alignment vertical="center"/>
    </xf>
    <xf numFmtId="0" fontId="19" fillId="0" borderId="10" xfId="42" applyFont="1" applyBorder="1" applyAlignment="1">
      <alignment horizontal="center" vertical="center" wrapText="1"/>
    </xf>
    <xf numFmtId="0" fontId="20" fillId="0" borderId="0" xfId="42" applyFont="1" applyAlignment="1">
      <alignment vertical="center"/>
    </xf>
    <xf numFmtId="0" fontId="19" fillId="0" borderId="11" xfId="42" applyFont="1" applyBorder="1" applyAlignment="1">
      <alignment horizontal="center" vertical="center"/>
    </xf>
    <xf numFmtId="0" fontId="18" fillId="0" borderId="0" xfId="42" applyAlignment="1">
      <alignment vertical="center"/>
    </xf>
    <xf numFmtId="0" fontId="19" fillId="0" borderId="10" xfId="42" quotePrefix="1" applyFont="1" applyBorder="1" applyAlignment="1">
      <alignment horizontal="center" vertical="center"/>
    </xf>
    <xf numFmtId="0" fontId="19" fillId="0" borderId="0" xfId="42" applyFont="1" applyAlignment="1">
      <alignment vertical="center"/>
    </xf>
    <xf numFmtId="0" fontId="19" fillId="0" borderId="11" xfId="42" quotePrefix="1" applyFont="1" applyBorder="1" applyAlignment="1">
      <alignment horizontal="center" vertical="center"/>
    </xf>
    <xf numFmtId="165" fontId="19" fillId="0" borderId="11" xfId="44" applyFont="1" applyBorder="1" applyAlignment="1">
      <alignment vertical="center"/>
    </xf>
    <xf numFmtId="0" fontId="19" fillId="0" borderId="10" xfId="42" applyFont="1" applyBorder="1" applyAlignment="1">
      <alignment horizontal="center" vertical="center"/>
    </xf>
    <xf numFmtId="165" fontId="19" fillId="0" borderId="12" xfId="44" applyFont="1" applyBorder="1" applyAlignment="1">
      <alignment vertical="center"/>
    </xf>
    <xf numFmtId="0" fontId="21" fillId="0" borderId="0" xfId="0" applyFont="1" applyAlignment="1">
      <alignment wrapText="1"/>
    </xf>
    <xf numFmtId="0" fontId="22" fillId="0" borderId="10" xfId="42" applyFont="1" applyBorder="1" applyAlignment="1">
      <alignment horizontal="center" vertical="center"/>
    </xf>
    <xf numFmtId="0" fontId="22" fillId="0" borderId="11" xfId="42" applyFont="1" applyBorder="1" applyAlignment="1">
      <alignment horizontal="center" vertical="center"/>
    </xf>
    <xf numFmtId="0" fontId="22" fillId="0" borderId="0" xfId="42" applyFont="1" applyAlignment="1">
      <alignment vertical="center"/>
    </xf>
    <xf numFmtId="165" fontId="22" fillId="0" borderId="11" xfId="44" applyFont="1" applyBorder="1" applyAlignment="1">
      <alignment vertical="center"/>
    </xf>
    <xf numFmtId="0" fontId="0" fillId="0" borderId="0" xfId="0" applyAlignment="1">
      <alignment vertical="top"/>
    </xf>
    <xf numFmtId="0" fontId="16" fillId="0" borderId="0" xfId="0" applyFont="1" applyAlignment="1">
      <alignment wrapText="1"/>
    </xf>
    <xf numFmtId="0" fontId="0" fillId="0" borderId="0" xfId="0" applyAlignment="1">
      <alignment horizontal="center" wrapText="1"/>
    </xf>
    <xf numFmtId="0" fontId="0" fillId="0" borderId="0" xfId="0" applyProtection="1">
      <protection locked="0"/>
    </xf>
    <xf numFmtId="164" fontId="0" fillId="0" borderId="0" xfId="0" applyNumberFormat="1"/>
    <xf numFmtId="0" fontId="21" fillId="0" borderId="10" xfId="0" applyFont="1" applyBorder="1" applyAlignment="1">
      <alignment horizontal="center" vertical="center"/>
    </xf>
    <xf numFmtId="0" fontId="21" fillId="0" borderId="10" xfId="0" applyFont="1" applyBorder="1" applyAlignment="1">
      <alignment wrapText="1"/>
    </xf>
    <xf numFmtId="164" fontId="21" fillId="0" borderId="0" xfId="0" applyNumberFormat="1" applyFont="1"/>
    <xf numFmtId="0" fontId="23" fillId="0" borderId="10" xfId="0" applyFont="1" applyBorder="1" applyAlignment="1">
      <alignment wrapText="1"/>
    </xf>
    <xf numFmtId="165" fontId="19" fillId="0" borderId="13" xfId="44" applyFont="1" applyBorder="1" applyAlignment="1">
      <alignment vertical="center"/>
    </xf>
    <xf numFmtId="0" fontId="23" fillId="0" borderId="0" xfId="0" applyFont="1" applyAlignment="1">
      <alignment wrapText="1"/>
    </xf>
    <xf numFmtId="0" fontId="0" fillId="0" borderId="14" xfId="0" applyBorder="1" applyAlignment="1">
      <alignment wrapText="1"/>
    </xf>
    <xf numFmtId="0" fontId="0" fillId="0" borderId="14" xfId="0" applyBorder="1"/>
    <xf numFmtId="0" fontId="24" fillId="0" borderId="0" xfId="0" applyFont="1" applyAlignment="1">
      <alignment wrapText="1"/>
    </xf>
    <xf numFmtId="164" fontId="0" fillId="0" borderId="14" xfId="0" applyNumberFormat="1" applyBorder="1"/>
    <xf numFmtId="164" fontId="25" fillId="0" borderId="14" xfId="0" applyNumberFormat="1" applyFont="1" applyBorder="1"/>
    <xf numFmtId="0" fontId="0" fillId="0" borderId="15" xfId="0" applyBorder="1"/>
    <xf numFmtId="0" fontId="0" fillId="0" borderId="15" xfId="0" applyBorder="1" applyAlignment="1">
      <alignment wrapText="1"/>
    </xf>
    <xf numFmtId="164" fontId="0" fillId="0" borderId="15" xfId="0" applyNumberFormat="1" applyBorder="1"/>
    <xf numFmtId="164" fontId="0" fillId="0" borderId="15" xfId="0" applyNumberFormat="1" applyBorder="1" applyProtection="1">
      <protection locked="0"/>
    </xf>
    <xf numFmtId="164" fontId="0" fillId="0" borderId="0" xfId="0" applyNumberFormat="1" applyProtection="1">
      <protection locked="0"/>
    </xf>
    <xf numFmtId="164" fontId="0" fillId="0" borderId="14" xfId="0" applyNumberFormat="1" applyBorder="1" applyProtection="1">
      <protection locked="0"/>
    </xf>
    <xf numFmtId="0" fontId="0" fillId="0" borderId="14" xfId="0" applyBorder="1" applyProtection="1">
      <protection locked="0"/>
    </xf>
    <xf numFmtId="0" fontId="0" fillId="0" borderId="0" xfId="0" applyAlignment="1">
      <alignment horizontal="left" vertical="center" wrapText="1"/>
    </xf>
    <xf numFmtId="0" fontId="19" fillId="0" borderId="0" xfId="42" applyFont="1" applyAlignment="1">
      <alignment horizontal="righ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44" xr:uid="{CEE02EDE-DC83-4708-9AFC-C5936195B94F}"/>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3ECC9851-36D2-4D9F-854A-E8E0718BE939}"/>
    <cellStyle name="Normal 3" xfId="43" xr:uid="{6B97EE54-0A3E-46D4-A44F-D9B8814CCBC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D0A2-2223-4D56-B00A-B4265AFB4750}">
  <sheetPr>
    <tabColor rgb="FFFF0000"/>
    <pageSetUpPr fitToPage="1"/>
  </sheetPr>
  <dimension ref="A1:Q66"/>
  <sheetViews>
    <sheetView tabSelected="1" workbookViewId="0">
      <selection activeCell="C12" sqref="C12"/>
    </sheetView>
  </sheetViews>
  <sheetFormatPr baseColWidth="10" defaultColWidth="8.83203125" defaultRowHeight="13" x14ac:dyDescent="0.15"/>
  <cols>
    <col min="1" max="1" width="8.6640625" style="5"/>
    <col min="2" max="2" width="65.6640625" style="5" customWidth="1"/>
    <col min="3" max="3" width="8.6640625" style="5"/>
    <col min="4" max="4" width="0.83203125" style="5" customWidth="1"/>
    <col min="5" max="5" width="24.5" style="5" customWidth="1"/>
    <col min="6" max="257" width="8.6640625" style="5"/>
    <col min="258" max="258" width="65.6640625" style="5" customWidth="1"/>
    <col min="259" max="259" width="8.6640625" style="5"/>
    <col min="260" max="260" width="0.83203125" style="5" customWidth="1"/>
    <col min="261" max="261" width="24.5" style="5" customWidth="1"/>
    <col min="262" max="513" width="8.6640625" style="5"/>
    <col min="514" max="514" width="65.6640625" style="5" customWidth="1"/>
    <col min="515" max="515" width="8.6640625" style="5"/>
    <col min="516" max="516" width="0.83203125" style="5" customWidth="1"/>
    <col min="517" max="517" width="24.5" style="5" customWidth="1"/>
    <col min="518" max="769" width="8.6640625" style="5"/>
    <col min="770" max="770" width="65.6640625" style="5" customWidth="1"/>
    <col min="771" max="771" width="8.6640625" style="5"/>
    <col min="772" max="772" width="0.83203125" style="5" customWidth="1"/>
    <col min="773" max="773" width="24.5" style="5" customWidth="1"/>
    <col min="774" max="1025" width="8.6640625" style="5"/>
    <col min="1026" max="1026" width="65.6640625" style="5" customWidth="1"/>
    <col min="1027" max="1027" width="8.6640625" style="5"/>
    <col min="1028" max="1028" width="0.83203125" style="5" customWidth="1"/>
    <col min="1029" max="1029" width="24.5" style="5" customWidth="1"/>
    <col min="1030" max="1281" width="8.6640625" style="5"/>
    <col min="1282" max="1282" width="65.6640625" style="5" customWidth="1"/>
    <col min="1283" max="1283" width="8.6640625" style="5"/>
    <col min="1284" max="1284" width="0.83203125" style="5" customWidth="1"/>
    <col min="1285" max="1285" width="24.5" style="5" customWidth="1"/>
    <col min="1286" max="1537" width="8.6640625" style="5"/>
    <col min="1538" max="1538" width="65.6640625" style="5" customWidth="1"/>
    <col min="1539" max="1539" width="8.6640625" style="5"/>
    <col min="1540" max="1540" width="0.83203125" style="5" customWidth="1"/>
    <col min="1541" max="1541" width="24.5" style="5" customWidth="1"/>
    <col min="1542" max="1793" width="8.6640625" style="5"/>
    <col min="1794" max="1794" width="65.6640625" style="5" customWidth="1"/>
    <col min="1795" max="1795" width="8.6640625" style="5"/>
    <col min="1796" max="1796" width="0.83203125" style="5" customWidth="1"/>
    <col min="1797" max="1797" width="24.5" style="5" customWidth="1"/>
    <col min="1798" max="2049" width="8.6640625" style="5"/>
    <col min="2050" max="2050" width="65.6640625" style="5" customWidth="1"/>
    <col min="2051" max="2051" width="8.6640625" style="5"/>
    <col min="2052" max="2052" width="0.83203125" style="5" customWidth="1"/>
    <col min="2053" max="2053" width="24.5" style="5" customWidth="1"/>
    <col min="2054" max="2305" width="8.6640625" style="5"/>
    <col min="2306" max="2306" width="65.6640625" style="5" customWidth="1"/>
    <col min="2307" max="2307" width="8.6640625" style="5"/>
    <col min="2308" max="2308" width="0.83203125" style="5" customWidth="1"/>
    <col min="2309" max="2309" width="24.5" style="5" customWidth="1"/>
    <col min="2310" max="2561" width="8.6640625" style="5"/>
    <col min="2562" max="2562" width="65.6640625" style="5" customWidth="1"/>
    <col min="2563" max="2563" width="8.6640625" style="5"/>
    <col min="2564" max="2564" width="0.83203125" style="5" customWidth="1"/>
    <col min="2565" max="2565" width="24.5" style="5" customWidth="1"/>
    <col min="2566" max="2817" width="8.6640625" style="5"/>
    <col min="2818" max="2818" width="65.6640625" style="5" customWidth="1"/>
    <col min="2819" max="2819" width="8.6640625" style="5"/>
    <col min="2820" max="2820" width="0.83203125" style="5" customWidth="1"/>
    <col min="2821" max="2821" width="24.5" style="5" customWidth="1"/>
    <col min="2822" max="3073" width="8.6640625" style="5"/>
    <col min="3074" max="3074" width="65.6640625" style="5" customWidth="1"/>
    <col min="3075" max="3075" width="8.6640625" style="5"/>
    <col min="3076" max="3076" width="0.83203125" style="5" customWidth="1"/>
    <col min="3077" max="3077" width="24.5" style="5" customWidth="1"/>
    <col min="3078" max="3329" width="8.6640625" style="5"/>
    <col min="3330" max="3330" width="65.6640625" style="5" customWidth="1"/>
    <col min="3331" max="3331" width="8.6640625" style="5"/>
    <col min="3332" max="3332" width="0.83203125" style="5" customWidth="1"/>
    <col min="3333" max="3333" width="24.5" style="5" customWidth="1"/>
    <col min="3334" max="3585" width="8.6640625" style="5"/>
    <col min="3586" max="3586" width="65.6640625" style="5" customWidth="1"/>
    <col min="3587" max="3587" width="8.6640625" style="5"/>
    <col min="3588" max="3588" width="0.83203125" style="5" customWidth="1"/>
    <col min="3589" max="3589" width="24.5" style="5" customWidth="1"/>
    <col min="3590" max="3841" width="8.6640625" style="5"/>
    <col min="3842" max="3842" width="65.6640625" style="5" customWidth="1"/>
    <col min="3843" max="3843" width="8.6640625" style="5"/>
    <col min="3844" max="3844" width="0.83203125" style="5" customWidth="1"/>
    <col min="3845" max="3845" width="24.5" style="5" customWidth="1"/>
    <col min="3846" max="4097" width="8.6640625" style="5"/>
    <col min="4098" max="4098" width="65.6640625" style="5" customWidth="1"/>
    <col min="4099" max="4099" width="8.6640625" style="5"/>
    <col min="4100" max="4100" width="0.83203125" style="5" customWidth="1"/>
    <col min="4101" max="4101" width="24.5" style="5" customWidth="1"/>
    <col min="4102" max="4353" width="8.6640625" style="5"/>
    <col min="4354" max="4354" width="65.6640625" style="5" customWidth="1"/>
    <col min="4355" max="4355" width="8.6640625" style="5"/>
    <col min="4356" max="4356" width="0.83203125" style="5" customWidth="1"/>
    <col min="4357" max="4357" width="24.5" style="5" customWidth="1"/>
    <col min="4358" max="4609" width="8.6640625" style="5"/>
    <col min="4610" max="4610" width="65.6640625" style="5" customWidth="1"/>
    <col min="4611" max="4611" width="8.6640625" style="5"/>
    <col min="4612" max="4612" width="0.83203125" style="5" customWidth="1"/>
    <col min="4613" max="4613" width="24.5" style="5" customWidth="1"/>
    <col min="4614" max="4865" width="8.6640625" style="5"/>
    <col min="4866" max="4866" width="65.6640625" style="5" customWidth="1"/>
    <col min="4867" max="4867" width="8.6640625" style="5"/>
    <col min="4868" max="4868" width="0.83203125" style="5" customWidth="1"/>
    <col min="4869" max="4869" width="24.5" style="5" customWidth="1"/>
    <col min="4870" max="5121" width="8.6640625" style="5"/>
    <col min="5122" max="5122" width="65.6640625" style="5" customWidth="1"/>
    <col min="5123" max="5123" width="8.6640625" style="5"/>
    <col min="5124" max="5124" width="0.83203125" style="5" customWidth="1"/>
    <col min="5125" max="5125" width="24.5" style="5" customWidth="1"/>
    <col min="5126" max="5377" width="8.6640625" style="5"/>
    <col min="5378" max="5378" width="65.6640625" style="5" customWidth="1"/>
    <col min="5379" max="5379" width="8.6640625" style="5"/>
    <col min="5380" max="5380" width="0.83203125" style="5" customWidth="1"/>
    <col min="5381" max="5381" width="24.5" style="5" customWidth="1"/>
    <col min="5382" max="5633" width="8.6640625" style="5"/>
    <col min="5634" max="5634" width="65.6640625" style="5" customWidth="1"/>
    <col min="5635" max="5635" width="8.6640625" style="5"/>
    <col min="5636" max="5636" width="0.83203125" style="5" customWidth="1"/>
    <col min="5637" max="5637" width="24.5" style="5" customWidth="1"/>
    <col min="5638" max="5889" width="8.6640625" style="5"/>
    <col min="5890" max="5890" width="65.6640625" style="5" customWidth="1"/>
    <col min="5891" max="5891" width="8.6640625" style="5"/>
    <col min="5892" max="5892" width="0.83203125" style="5" customWidth="1"/>
    <col min="5893" max="5893" width="24.5" style="5" customWidth="1"/>
    <col min="5894" max="6145" width="8.6640625" style="5"/>
    <col min="6146" max="6146" width="65.6640625" style="5" customWidth="1"/>
    <col min="6147" max="6147" width="8.6640625" style="5"/>
    <col min="6148" max="6148" width="0.83203125" style="5" customWidth="1"/>
    <col min="6149" max="6149" width="24.5" style="5" customWidth="1"/>
    <col min="6150" max="6401" width="8.6640625" style="5"/>
    <col min="6402" max="6402" width="65.6640625" style="5" customWidth="1"/>
    <col min="6403" max="6403" width="8.6640625" style="5"/>
    <col min="6404" max="6404" width="0.83203125" style="5" customWidth="1"/>
    <col min="6405" max="6405" width="24.5" style="5" customWidth="1"/>
    <col min="6406" max="6657" width="8.6640625" style="5"/>
    <col min="6658" max="6658" width="65.6640625" style="5" customWidth="1"/>
    <col min="6659" max="6659" width="8.6640625" style="5"/>
    <col min="6660" max="6660" width="0.83203125" style="5" customWidth="1"/>
    <col min="6661" max="6661" width="24.5" style="5" customWidth="1"/>
    <col min="6662" max="6913" width="8.6640625" style="5"/>
    <col min="6914" max="6914" width="65.6640625" style="5" customWidth="1"/>
    <col min="6915" max="6915" width="8.6640625" style="5"/>
    <col min="6916" max="6916" width="0.83203125" style="5" customWidth="1"/>
    <col min="6917" max="6917" width="24.5" style="5" customWidth="1"/>
    <col min="6918" max="7169" width="8.6640625" style="5"/>
    <col min="7170" max="7170" width="65.6640625" style="5" customWidth="1"/>
    <col min="7171" max="7171" width="8.6640625" style="5"/>
    <col min="7172" max="7172" width="0.83203125" style="5" customWidth="1"/>
    <col min="7173" max="7173" width="24.5" style="5" customWidth="1"/>
    <col min="7174" max="7425" width="8.6640625" style="5"/>
    <col min="7426" max="7426" width="65.6640625" style="5" customWidth="1"/>
    <col min="7427" max="7427" width="8.6640625" style="5"/>
    <col min="7428" max="7428" width="0.83203125" style="5" customWidth="1"/>
    <col min="7429" max="7429" width="24.5" style="5" customWidth="1"/>
    <col min="7430" max="7681" width="8.6640625" style="5"/>
    <col min="7682" max="7682" width="65.6640625" style="5" customWidth="1"/>
    <col min="7683" max="7683" width="8.6640625" style="5"/>
    <col min="7684" max="7684" width="0.83203125" style="5" customWidth="1"/>
    <col min="7685" max="7685" width="24.5" style="5" customWidth="1"/>
    <col min="7686" max="7937" width="8.6640625" style="5"/>
    <col min="7938" max="7938" width="65.6640625" style="5" customWidth="1"/>
    <col min="7939" max="7939" width="8.6640625" style="5"/>
    <col min="7940" max="7940" width="0.83203125" style="5" customWidth="1"/>
    <col min="7941" max="7941" width="24.5" style="5" customWidth="1"/>
    <col min="7942" max="8193" width="8.6640625" style="5"/>
    <col min="8194" max="8194" width="65.6640625" style="5" customWidth="1"/>
    <col min="8195" max="8195" width="8.6640625" style="5"/>
    <col min="8196" max="8196" width="0.83203125" style="5" customWidth="1"/>
    <col min="8197" max="8197" width="24.5" style="5" customWidth="1"/>
    <col min="8198" max="8449" width="8.6640625" style="5"/>
    <col min="8450" max="8450" width="65.6640625" style="5" customWidth="1"/>
    <col min="8451" max="8451" width="8.6640625" style="5"/>
    <col min="8452" max="8452" width="0.83203125" style="5" customWidth="1"/>
    <col min="8453" max="8453" width="24.5" style="5" customWidth="1"/>
    <col min="8454" max="8705" width="8.6640625" style="5"/>
    <col min="8706" max="8706" width="65.6640625" style="5" customWidth="1"/>
    <col min="8707" max="8707" width="8.6640625" style="5"/>
    <col min="8708" max="8708" width="0.83203125" style="5" customWidth="1"/>
    <col min="8709" max="8709" width="24.5" style="5" customWidth="1"/>
    <col min="8710" max="8961" width="8.6640625" style="5"/>
    <col min="8962" max="8962" width="65.6640625" style="5" customWidth="1"/>
    <col min="8963" max="8963" width="8.6640625" style="5"/>
    <col min="8964" max="8964" width="0.83203125" style="5" customWidth="1"/>
    <col min="8965" max="8965" width="24.5" style="5" customWidth="1"/>
    <col min="8966" max="9217" width="8.6640625" style="5"/>
    <col min="9218" max="9218" width="65.6640625" style="5" customWidth="1"/>
    <col min="9219" max="9219" width="8.6640625" style="5"/>
    <col min="9220" max="9220" width="0.83203125" style="5" customWidth="1"/>
    <col min="9221" max="9221" width="24.5" style="5" customWidth="1"/>
    <col min="9222" max="9473" width="8.6640625" style="5"/>
    <col min="9474" max="9474" width="65.6640625" style="5" customWidth="1"/>
    <col min="9475" max="9475" width="8.6640625" style="5"/>
    <col min="9476" max="9476" width="0.83203125" style="5" customWidth="1"/>
    <col min="9477" max="9477" width="24.5" style="5" customWidth="1"/>
    <col min="9478" max="9729" width="8.6640625" style="5"/>
    <col min="9730" max="9730" width="65.6640625" style="5" customWidth="1"/>
    <col min="9731" max="9731" width="8.6640625" style="5"/>
    <col min="9732" max="9732" width="0.83203125" style="5" customWidth="1"/>
    <col min="9733" max="9733" width="24.5" style="5" customWidth="1"/>
    <col min="9734" max="9985" width="8.6640625" style="5"/>
    <col min="9986" max="9986" width="65.6640625" style="5" customWidth="1"/>
    <col min="9987" max="9987" width="8.6640625" style="5"/>
    <col min="9988" max="9988" width="0.83203125" style="5" customWidth="1"/>
    <col min="9989" max="9989" width="24.5" style="5" customWidth="1"/>
    <col min="9990" max="10241" width="8.6640625" style="5"/>
    <col min="10242" max="10242" width="65.6640625" style="5" customWidth="1"/>
    <col min="10243" max="10243" width="8.6640625" style="5"/>
    <col min="10244" max="10244" width="0.83203125" style="5" customWidth="1"/>
    <col min="10245" max="10245" width="24.5" style="5" customWidth="1"/>
    <col min="10246" max="10497" width="8.6640625" style="5"/>
    <col min="10498" max="10498" width="65.6640625" style="5" customWidth="1"/>
    <col min="10499" max="10499" width="8.6640625" style="5"/>
    <col min="10500" max="10500" width="0.83203125" style="5" customWidth="1"/>
    <col min="10501" max="10501" width="24.5" style="5" customWidth="1"/>
    <col min="10502" max="10753" width="8.6640625" style="5"/>
    <col min="10754" max="10754" width="65.6640625" style="5" customWidth="1"/>
    <col min="10755" max="10755" width="8.6640625" style="5"/>
    <col min="10756" max="10756" width="0.83203125" style="5" customWidth="1"/>
    <col min="10757" max="10757" width="24.5" style="5" customWidth="1"/>
    <col min="10758" max="11009" width="8.6640625" style="5"/>
    <col min="11010" max="11010" width="65.6640625" style="5" customWidth="1"/>
    <col min="11011" max="11011" width="8.6640625" style="5"/>
    <col min="11012" max="11012" width="0.83203125" style="5" customWidth="1"/>
    <col min="11013" max="11013" width="24.5" style="5" customWidth="1"/>
    <col min="11014" max="11265" width="8.6640625" style="5"/>
    <col min="11266" max="11266" width="65.6640625" style="5" customWidth="1"/>
    <col min="11267" max="11267" width="8.6640625" style="5"/>
    <col min="11268" max="11268" width="0.83203125" style="5" customWidth="1"/>
    <col min="11269" max="11269" width="24.5" style="5" customWidth="1"/>
    <col min="11270" max="11521" width="8.6640625" style="5"/>
    <col min="11522" max="11522" width="65.6640625" style="5" customWidth="1"/>
    <col min="11523" max="11523" width="8.6640625" style="5"/>
    <col min="11524" max="11524" width="0.83203125" style="5" customWidth="1"/>
    <col min="11525" max="11525" width="24.5" style="5" customWidth="1"/>
    <col min="11526" max="11777" width="8.6640625" style="5"/>
    <col min="11778" max="11778" width="65.6640625" style="5" customWidth="1"/>
    <col min="11779" max="11779" width="8.6640625" style="5"/>
    <col min="11780" max="11780" width="0.83203125" style="5" customWidth="1"/>
    <col min="11781" max="11781" width="24.5" style="5" customWidth="1"/>
    <col min="11782" max="12033" width="8.6640625" style="5"/>
    <col min="12034" max="12034" width="65.6640625" style="5" customWidth="1"/>
    <col min="12035" max="12035" width="8.6640625" style="5"/>
    <col min="12036" max="12036" width="0.83203125" style="5" customWidth="1"/>
    <col min="12037" max="12037" width="24.5" style="5" customWidth="1"/>
    <col min="12038" max="12289" width="8.6640625" style="5"/>
    <col min="12290" max="12290" width="65.6640625" style="5" customWidth="1"/>
    <col min="12291" max="12291" width="8.6640625" style="5"/>
    <col min="12292" max="12292" width="0.83203125" style="5" customWidth="1"/>
    <col min="12293" max="12293" width="24.5" style="5" customWidth="1"/>
    <col min="12294" max="12545" width="8.6640625" style="5"/>
    <col min="12546" max="12546" width="65.6640625" style="5" customWidth="1"/>
    <col min="12547" max="12547" width="8.6640625" style="5"/>
    <col min="12548" max="12548" width="0.83203125" style="5" customWidth="1"/>
    <col min="12549" max="12549" width="24.5" style="5" customWidth="1"/>
    <col min="12550" max="12801" width="8.6640625" style="5"/>
    <col min="12802" max="12802" width="65.6640625" style="5" customWidth="1"/>
    <col min="12803" max="12803" width="8.6640625" style="5"/>
    <col min="12804" max="12804" width="0.83203125" style="5" customWidth="1"/>
    <col min="12805" max="12805" width="24.5" style="5" customWidth="1"/>
    <col min="12806" max="13057" width="8.6640625" style="5"/>
    <col min="13058" max="13058" width="65.6640625" style="5" customWidth="1"/>
    <col min="13059" max="13059" width="8.6640625" style="5"/>
    <col min="13060" max="13060" width="0.83203125" style="5" customWidth="1"/>
    <col min="13061" max="13061" width="24.5" style="5" customWidth="1"/>
    <col min="13062" max="13313" width="8.6640625" style="5"/>
    <col min="13314" max="13314" width="65.6640625" style="5" customWidth="1"/>
    <col min="13315" max="13315" width="8.6640625" style="5"/>
    <col min="13316" max="13316" width="0.83203125" style="5" customWidth="1"/>
    <col min="13317" max="13317" width="24.5" style="5" customWidth="1"/>
    <col min="13318" max="13569" width="8.6640625" style="5"/>
    <col min="13570" max="13570" width="65.6640625" style="5" customWidth="1"/>
    <col min="13571" max="13571" width="8.6640625" style="5"/>
    <col min="13572" max="13572" width="0.83203125" style="5" customWidth="1"/>
    <col min="13573" max="13573" width="24.5" style="5" customWidth="1"/>
    <col min="13574" max="13825" width="8.6640625" style="5"/>
    <col min="13826" max="13826" width="65.6640625" style="5" customWidth="1"/>
    <col min="13827" max="13827" width="8.6640625" style="5"/>
    <col min="13828" max="13828" width="0.83203125" style="5" customWidth="1"/>
    <col min="13829" max="13829" width="24.5" style="5" customWidth="1"/>
    <col min="13830" max="14081" width="8.6640625" style="5"/>
    <col min="14082" max="14082" width="65.6640625" style="5" customWidth="1"/>
    <col min="14083" max="14083" width="8.6640625" style="5"/>
    <col min="14084" max="14084" width="0.83203125" style="5" customWidth="1"/>
    <col min="14085" max="14085" width="24.5" style="5" customWidth="1"/>
    <col min="14086" max="14337" width="8.6640625" style="5"/>
    <col min="14338" max="14338" width="65.6640625" style="5" customWidth="1"/>
    <col min="14339" max="14339" width="8.6640625" style="5"/>
    <col min="14340" max="14340" width="0.83203125" style="5" customWidth="1"/>
    <col min="14341" max="14341" width="24.5" style="5" customWidth="1"/>
    <col min="14342" max="14593" width="8.6640625" style="5"/>
    <col min="14594" max="14594" width="65.6640625" style="5" customWidth="1"/>
    <col min="14595" max="14595" width="8.6640625" style="5"/>
    <col min="14596" max="14596" width="0.83203125" style="5" customWidth="1"/>
    <col min="14597" max="14597" width="24.5" style="5" customWidth="1"/>
    <col min="14598" max="14849" width="8.6640625" style="5"/>
    <col min="14850" max="14850" width="65.6640625" style="5" customWidth="1"/>
    <col min="14851" max="14851" width="8.6640625" style="5"/>
    <col min="14852" max="14852" width="0.83203125" style="5" customWidth="1"/>
    <col min="14853" max="14853" width="24.5" style="5" customWidth="1"/>
    <col min="14854" max="15105" width="8.6640625" style="5"/>
    <col min="15106" max="15106" width="65.6640625" style="5" customWidth="1"/>
    <col min="15107" max="15107" width="8.6640625" style="5"/>
    <col min="15108" max="15108" width="0.83203125" style="5" customWidth="1"/>
    <col min="15109" max="15109" width="24.5" style="5" customWidth="1"/>
    <col min="15110" max="15361" width="8.6640625" style="5"/>
    <col min="15362" max="15362" width="65.6640625" style="5" customWidth="1"/>
    <col min="15363" max="15363" width="8.6640625" style="5"/>
    <col min="15364" max="15364" width="0.83203125" style="5" customWidth="1"/>
    <col min="15365" max="15365" width="24.5" style="5" customWidth="1"/>
    <col min="15366" max="15617" width="8.6640625" style="5"/>
    <col min="15618" max="15618" width="65.6640625" style="5" customWidth="1"/>
    <col min="15619" max="15619" width="8.6640625" style="5"/>
    <col min="15620" max="15620" width="0.83203125" style="5" customWidth="1"/>
    <col min="15621" max="15621" width="24.5" style="5" customWidth="1"/>
    <col min="15622" max="15873" width="8.6640625" style="5"/>
    <col min="15874" max="15874" width="65.6640625" style="5" customWidth="1"/>
    <col min="15875" max="15875" width="8.6640625" style="5"/>
    <col min="15876" max="15876" width="0.83203125" style="5" customWidth="1"/>
    <col min="15877" max="15877" width="24.5" style="5" customWidth="1"/>
    <col min="15878" max="16129" width="8.6640625" style="5"/>
    <col min="16130" max="16130" width="65.6640625" style="5" customWidth="1"/>
    <col min="16131" max="16131" width="8.6640625" style="5"/>
    <col min="16132" max="16132" width="0.83203125" style="5" customWidth="1"/>
    <col min="16133" max="16133" width="24.5" style="5" customWidth="1"/>
    <col min="16134" max="16384" width="8.6640625" style="5"/>
  </cols>
  <sheetData>
    <row r="1" spans="1:17" ht="16" x14ac:dyDescent="0.15">
      <c r="A1" s="4"/>
      <c r="B1" s="4"/>
      <c r="C1" s="48" t="s">
        <v>2302</v>
      </c>
      <c r="D1" s="48"/>
      <c r="E1" s="48"/>
      <c r="F1" s="4"/>
      <c r="G1" s="4"/>
      <c r="H1" s="4"/>
      <c r="I1" s="4"/>
      <c r="J1" s="4"/>
      <c r="K1" s="4"/>
      <c r="L1" s="4"/>
      <c r="M1" s="4"/>
      <c r="N1" s="4"/>
      <c r="O1" s="4"/>
      <c r="P1" s="4"/>
      <c r="Q1" s="4"/>
    </row>
    <row r="2" spans="1:17" x14ac:dyDescent="0.15">
      <c r="A2" s="6"/>
      <c r="B2" s="4"/>
      <c r="C2" s="7"/>
      <c r="D2" s="4"/>
      <c r="E2" s="8"/>
      <c r="F2" s="4"/>
      <c r="G2" s="4"/>
      <c r="H2" s="4"/>
      <c r="I2" s="4"/>
      <c r="J2" s="4"/>
      <c r="K2" s="4"/>
      <c r="L2" s="4"/>
      <c r="M2" s="4"/>
      <c r="N2" s="4"/>
      <c r="O2" s="4"/>
      <c r="P2" s="4"/>
      <c r="Q2" s="4"/>
    </row>
    <row r="3" spans="1:17" ht="34" x14ac:dyDescent="0.15">
      <c r="A3" s="9" t="s">
        <v>2107</v>
      </c>
      <c r="B3" s="10" t="s">
        <v>2108</v>
      </c>
      <c r="C3" s="11" t="s">
        <v>704</v>
      </c>
      <c r="D3" s="12"/>
      <c r="E3" s="8"/>
      <c r="F3" s="12"/>
      <c r="G3" s="12"/>
      <c r="H3" s="12"/>
      <c r="I3" s="12"/>
      <c r="J3" s="12"/>
      <c r="K3" s="12"/>
      <c r="L3" s="12"/>
      <c r="M3" s="12"/>
      <c r="N3" s="12"/>
      <c r="O3" s="12"/>
      <c r="P3" s="12"/>
      <c r="Q3" s="12"/>
    </row>
    <row r="4" spans="1:17" x14ac:dyDescent="0.15">
      <c r="A4" s="6"/>
      <c r="B4" s="12"/>
      <c r="C4" s="7"/>
      <c r="D4" s="12"/>
      <c r="E4" s="8"/>
      <c r="F4" s="12"/>
      <c r="G4" s="12"/>
      <c r="H4" s="12"/>
      <c r="I4" s="12"/>
      <c r="J4" s="12"/>
      <c r="K4" s="12"/>
      <c r="L4" s="12"/>
      <c r="M4" s="12"/>
      <c r="N4" s="12"/>
      <c r="O4" s="12"/>
      <c r="P4" s="12"/>
      <c r="Q4" s="12"/>
    </row>
    <row r="5" spans="1:17" ht="16" x14ac:dyDescent="0.15">
      <c r="A5" s="13" t="s">
        <v>2109</v>
      </c>
      <c r="B5" s="14" t="s">
        <v>8</v>
      </c>
      <c r="C5" s="15">
        <v>43</v>
      </c>
      <c r="D5" s="14"/>
      <c r="E5" s="16">
        <f>PRELIMINARIES!G449</f>
        <v>0</v>
      </c>
      <c r="F5" s="14"/>
      <c r="G5" s="14"/>
      <c r="H5" s="14"/>
      <c r="I5" s="14"/>
      <c r="J5" s="14"/>
      <c r="K5" s="14"/>
      <c r="L5" s="14"/>
      <c r="M5" s="14"/>
      <c r="N5" s="14"/>
      <c r="O5" s="14"/>
      <c r="P5" s="14"/>
      <c r="Q5" s="14"/>
    </row>
    <row r="6" spans="1:17" ht="16" x14ac:dyDescent="0.15">
      <c r="A6" s="17"/>
      <c r="B6" s="14"/>
      <c r="C6" s="11"/>
      <c r="D6" s="14"/>
      <c r="E6" s="16"/>
      <c r="F6" s="14"/>
      <c r="G6" s="14"/>
      <c r="H6" s="14"/>
      <c r="I6" s="14"/>
      <c r="J6" s="14"/>
      <c r="K6" s="14"/>
      <c r="L6" s="14"/>
      <c r="M6" s="14"/>
      <c r="N6" s="14"/>
      <c r="O6" s="14"/>
      <c r="P6" s="14"/>
      <c r="Q6" s="14"/>
    </row>
    <row r="7" spans="1:17" ht="16" x14ac:dyDescent="0.15">
      <c r="A7" s="17"/>
      <c r="B7" s="14"/>
      <c r="C7" s="11"/>
      <c r="D7" s="14"/>
      <c r="E7" s="16"/>
      <c r="F7" s="14"/>
      <c r="G7" s="14"/>
      <c r="H7" s="14"/>
      <c r="I7" s="14"/>
      <c r="J7" s="14"/>
      <c r="K7" s="14"/>
      <c r="L7" s="14"/>
      <c r="M7" s="14"/>
      <c r="N7" s="14"/>
      <c r="O7" s="14"/>
      <c r="P7" s="14"/>
      <c r="Q7" s="14"/>
    </row>
    <row r="8" spans="1:17" ht="16" x14ac:dyDescent="0.15">
      <c r="A8" s="13" t="s">
        <v>2110</v>
      </c>
      <c r="B8" s="14" t="s">
        <v>2070</v>
      </c>
      <c r="C8" s="11">
        <v>52</v>
      </c>
      <c r="D8" s="14"/>
      <c r="E8" s="16">
        <f>DECANTING!G119</f>
        <v>0</v>
      </c>
      <c r="F8" s="14"/>
      <c r="G8" s="14"/>
      <c r="H8" s="14"/>
      <c r="I8" s="14"/>
      <c r="J8" s="14"/>
      <c r="K8" s="14"/>
      <c r="L8" s="14"/>
      <c r="M8" s="14"/>
      <c r="N8" s="14"/>
      <c r="O8" s="14"/>
      <c r="P8" s="14"/>
      <c r="Q8" s="14"/>
    </row>
    <row r="9" spans="1:17" ht="16" x14ac:dyDescent="0.15">
      <c r="A9" s="17"/>
      <c r="B9" s="14"/>
      <c r="C9" s="11"/>
      <c r="D9" s="14"/>
      <c r="E9" s="16"/>
      <c r="F9" s="14"/>
      <c r="G9" s="14"/>
      <c r="H9" s="14"/>
      <c r="I9" s="14"/>
      <c r="J9" s="14"/>
      <c r="K9" s="14"/>
      <c r="L9" s="14"/>
      <c r="M9" s="14"/>
      <c r="N9" s="14"/>
      <c r="O9" s="14"/>
      <c r="P9" s="14"/>
      <c r="Q9" s="14"/>
    </row>
    <row r="10" spans="1:17" ht="16" x14ac:dyDescent="0.15">
      <c r="A10" s="17"/>
      <c r="B10" s="14"/>
      <c r="C10" s="11"/>
      <c r="D10" s="14"/>
      <c r="E10" s="16"/>
      <c r="F10" s="14"/>
      <c r="G10" s="14"/>
      <c r="H10" s="14"/>
      <c r="I10" s="14"/>
      <c r="J10" s="14"/>
      <c r="K10" s="14"/>
      <c r="L10" s="14"/>
      <c r="M10" s="14"/>
      <c r="N10" s="14"/>
      <c r="O10" s="14"/>
      <c r="P10" s="14"/>
      <c r="Q10" s="14"/>
    </row>
    <row r="11" spans="1:17" ht="16" x14ac:dyDescent="0.15">
      <c r="A11" s="13" t="s">
        <v>2111</v>
      </c>
      <c r="B11" s="14" t="s">
        <v>2071</v>
      </c>
      <c r="C11" s="11">
        <v>141</v>
      </c>
      <c r="D11" s="14"/>
      <c r="E11" s="16">
        <f>REFURBISHMENTS!G1235</f>
        <v>0</v>
      </c>
      <c r="F11" s="14"/>
      <c r="G11" s="14"/>
      <c r="H11" s="14"/>
      <c r="I11" s="14"/>
      <c r="J11" s="14"/>
      <c r="K11" s="14"/>
      <c r="L11" s="14"/>
      <c r="M11" s="14"/>
      <c r="N11" s="14"/>
      <c r="O11" s="14"/>
      <c r="P11" s="14"/>
      <c r="Q11" s="14"/>
    </row>
    <row r="12" spans="1:17" ht="16" x14ac:dyDescent="0.15">
      <c r="A12" s="17"/>
      <c r="B12" s="14"/>
      <c r="C12" s="11"/>
      <c r="D12" s="14"/>
      <c r="E12" s="16"/>
      <c r="F12" s="14"/>
      <c r="G12" s="14"/>
      <c r="H12" s="14"/>
      <c r="I12" s="14"/>
      <c r="J12" s="14"/>
      <c r="K12" s="14"/>
      <c r="L12" s="14"/>
      <c r="M12" s="14"/>
      <c r="N12" s="14"/>
      <c r="O12" s="14"/>
      <c r="P12" s="14"/>
      <c r="Q12" s="14"/>
    </row>
    <row r="13" spans="1:17" ht="16" x14ac:dyDescent="0.15">
      <c r="A13" s="17"/>
      <c r="B13" s="14"/>
      <c r="C13" s="11"/>
      <c r="D13" s="14"/>
      <c r="E13" s="16"/>
      <c r="F13" s="14"/>
      <c r="G13" s="14"/>
      <c r="H13" s="14"/>
      <c r="I13" s="14"/>
      <c r="J13" s="14"/>
      <c r="K13" s="14"/>
      <c r="L13" s="14"/>
      <c r="M13" s="14"/>
      <c r="N13" s="14"/>
      <c r="O13" s="14"/>
      <c r="P13" s="14"/>
      <c r="Q13" s="14"/>
    </row>
    <row r="14" spans="1:17" ht="16" x14ac:dyDescent="0.15">
      <c r="A14" s="13" t="s">
        <v>2112</v>
      </c>
      <c r="B14" s="14" t="s">
        <v>2072</v>
      </c>
      <c r="C14" s="15">
        <v>284</v>
      </c>
      <c r="D14" s="14"/>
      <c r="E14" s="16">
        <f>'NEW BUILDING WORKS'!G1789</f>
        <v>0</v>
      </c>
      <c r="F14" s="14"/>
      <c r="G14" s="14"/>
      <c r="H14" s="14"/>
      <c r="I14" s="14"/>
      <c r="J14" s="14"/>
      <c r="K14" s="14"/>
      <c r="L14" s="14"/>
      <c r="M14" s="14"/>
      <c r="N14" s="14"/>
      <c r="O14" s="14"/>
      <c r="P14" s="14"/>
      <c r="Q14" s="14"/>
    </row>
    <row r="15" spans="1:17" ht="16" x14ac:dyDescent="0.15">
      <c r="A15" s="17"/>
      <c r="B15" s="14"/>
      <c r="C15" s="11"/>
      <c r="D15" s="14"/>
      <c r="E15" s="16"/>
      <c r="F15" s="14"/>
      <c r="G15" s="14"/>
      <c r="H15" s="14"/>
      <c r="I15" s="14"/>
      <c r="J15" s="14"/>
      <c r="K15" s="14"/>
      <c r="L15" s="14"/>
      <c r="M15" s="14"/>
      <c r="N15" s="14"/>
      <c r="O15" s="14"/>
      <c r="P15" s="14"/>
      <c r="Q15" s="14"/>
    </row>
    <row r="16" spans="1:17" ht="16" x14ac:dyDescent="0.15">
      <c r="A16" s="17"/>
      <c r="B16" s="14"/>
      <c r="C16" s="11"/>
      <c r="D16" s="14"/>
      <c r="E16" s="16"/>
      <c r="F16" s="14"/>
      <c r="G16" s="14"/>
      <c r="H16" s="14"/>
      <c r="I16" s="14"/>
      <c r="J16" s="14"/>
      <c r="K16" s="14"/>
      <c r="L16" s="14"/>
      <c r="M16" s="14"/>
      <c r="N16" s="14"/>
      <c r="O16" s="14"/>
      <c r="P16" s="14"/>
      <c r="Q16" s="14"/>
    </row>
    <row r="17" spans="1:17" ht="16" x14ac:dyDescent="0.15">
      <c r="A17" s="13" t="s">
        <v>2113</v>
      </c>
      <c r="B17" s="14" t="s">
        <v>2114</v>
      </c>
      <c r="C17" s="11">
        <v>320</v>
      </c>
      <c r="D17" s="14"/>
      <c r="E17" s="16">
        <f>'ELECTRICAL INSTALLATION'!G670</f>
        <v>0</v>
      </c>
      <c r="F17" s="14"/>
      <c r="G17" s="14"/>
      <c r="H17" s="14"/>
      <c r="I17" s="14"/>
      <c r="J17" s="14"/>
      <c r="K17" s="14"/>
      <c r="L17" s="14"/>
      <c r="M17" s="14"/>
      <c r="N17" s="14"/>
      <c r="O17" s="14"/>
      <c r="P17" s="14"/>
      <c r="Q17" s="14"/>
    </row>
    <row r="18" spans="1:17" ht="16" x14ac:dyDescent="0.15">
      <c r="A18" s="17"/>
      <c r="B18" s="14"/>
      <c r="C18" s="11"/>
      <c r="D18" s="14"/>
      <c r="E18" s="16"/>
      <c r="F18" s="14"/>
      <c r="G18" s="14"/>
      <c r="H18" s="14"/>
      <c r="I18" s="14"/>
      <c r="J18" s="14"/>
      <c r="K18" s="14"/>
      <c r="L18" s="14"/>
      <c r="M18" s="14"/>
      <c r="N18" s="14"/>
      <c r="O18" s="14"/>
      <c r="P18" s="14"/>
      <c r="Q18" s="14"/>
    </row>
    <row r="19" spans="1:17" ht="16" x14ac:dyDescent="0.15">
      <c r="A19" s="17"/>
      <c r="B19" s="14"/>
      <c r="C19" s="11"/>
      <c r="D19" s="14"/>
      <c r="E19" s="16"/>
      <c r="F19" s="14"/>
      <c r="G19" s="14"/>
      <c r="H19" s="14"/>
      <c r="I19" s="14"/>
      <c r="J19" s="14"/>
      <c r="K19" s="14"/>
      <c r="L19" s="14"/>
      <c r="M19" s="14"/>
      <c r="N19" s="14"/>
      <c r="O19" s="14"/>
      <c r="P19" s="14"/>
      <c r="Q19" s="14"/>
    </row>
    <row r="20" spans="1:17" ht="16" x14ac:dyDescent="0.15">
      <c r="A20" s="13" t="s">
        <v>2115</v>
      </c>
      <c r="B20" s="14" t="s">
        <v>2074</v>
      </c>
      <c r="C20" s="11">
        <v>338</v>
      </c>
      <c r="D20" s="14"/>
      <c r="E20" s="16">
        <f>'FIRE PROTECTION'!G408</f>
        <v>0</v>
      </c>
      <c r="F20" s="14"/>
      <c r="G20" s="14"/>
      <c r="H20" s="14"/>
      <c r="I20" s="14"/>
      <c r="J20" s="14"/>
      <c r="K20" s="14"/>
      <c r="L20" s="14"/>
      <c r="M20" s="14"/>
      <c r="N20" s="14"/>
      <c r="O20" s="14"/>
      <c r="P20" s="14"/>
      <c r="Q20" s="14"/>
    </row>
    <row r="21" spans="1:17" ht="16" x14ac:dyDescent="0.15">
      <c r="A21" s="17"/>
      <c r="B21" s="14"/>
      <c r="C21" s="11"/>
      <c r="D21" s="14"/>
      <c r="E21" s="16"/>
      <c r="F21" s="14"/>
      <c r="G21" s="14"/>
      <c r="H21" s="14"/>
      <c r="I21" s="14"/>
      <c r="J21" s="14"/>
      <c r="K21" s="14"/>
      <c r="L21" s="14"/>
      <c r="M21" s="14"/>
      <c r="N21" s="14"/>
      <c r="O21" s="14"/>
      <c r="P21" s="14"/>
      <c r="Q21" s="14"/>
    </row>
    <row r="22" spans="1:17" ht="16" x14ac:dyDescent="0.15">
      <c r="A22" s="17"/>
      <c r="B22" s="14"/>
      <c r="C22" s="11"/>
      <c r="D22" s="14"/>
      <c r="E22" s="16"/>
      <c r="F22" s="14"/>
      <c r="G22" s="14"/>
      <c r="H22" s="14"/>
      <c r="I22" s="14"/>
      <c r="J22" s="14"/>
      <c r="K22" s="14"/>
      <c r="L22" s="14"/>
      <c r="M22" s="14"/>
      <c r="N22" s="14"/>
      <c r="O22" s="14"/>
      <c r="P22" s="14"/>
      <c r="Q22" s="14"/>
    </row>
    <row r="23" spans="1:17" ht="16" x14ac:dyDescent="0.15">
      <c r="A23" s="13" t="s">
        <v>2116</v>
      </c>
      <c r="B23" s="14" t="s">
        <v>2117</v>
      </c>
      <c r="C23" s="11">
        <v>358</v>
      </c>
      <c r="D23" s="14"/>
      <c r="E23" s="16">
        <f>'MECHANICAL INSTALLATIONS'!G538</f>
        <v>0</v>
      </c>
      <c r="F23" s="14"/>
      <c r="G23" s="14"/>
      <c r="H23" s="14"/>
      <c r="I23" s="14"/>
      <c r="J23" s="14"/>
      <c r="K23" s="14"/>
      <c r="L23" s="14"/>
      <c r="M23" s="14"/>
      <c r="N23" s="14"/>
      <c r="O23" s="14"/>
      <c r="P23" s="14"/>
      <c r="Q23" s="14"/>
    </row>
    <row r="24" spans="1:17" ht="16" x14ac:dyDescent="0.15">
      <c r="A24" s="17"/>
      <c r="B24" s="14"/>
      <c r="C24" s="11"/>
      <c r="D24" s="14"/>
      <c r="E24" s="16"/>
      <c r="F24" s="14"/>
      <c r="G24" s="14"/>
      <c r="H24" s="14"/>
      <c r="I24" s="14"/>
      <c r="J24" s="14"/>
      <c r="K24" s="14"/>
      <c r="L24" s="14"/>
      <c r="M24" s="14"/>
      <c r="N24" s="14"/>
      <c r="O24" s="14"/>
      <c r="P24" s="14"/>
      <c r="Q24" s="14"/>
    </row>
    <row r="25" spans="1:17" ht="16" x14ac:dyDescent="0.15">
      <c r="A25" s="17"/>
      <c r="B25" s="14"/>
      <c r="C25" s="11"/>
      <c r="D25" s="14"/>
      <c r="E25" s="16"/>
      <c r="F25" s="14"/>
      <c r="G25" s="14"/>
      <c r="H25" s="14"/>
      <c r="I25" s="14"/>
      <c r="J25" s="14"/>
      <c r="K25" s="14"/>
      <c r="L25" s="14"/>
      <c r="M25" s="14"/>
      <c r="N25" s="14"/>
      <c r="O25" s="14"/>
      <c r="P25" s="14"/>
      <c r="Q25" s="14"/>
    </row>
    <row r="26" spans="1:17" ht="16" x14ac:dyDescent="0.15">
      <c r="A26" s="13" t="s">
        <v>2118</v>
      </c>
      <c r="B26" s="14" t="s">
        <v>2076</v>
      </c>
      <c r="C26" s="15">
        <v>404</v>
      </c>
      <c r="D26" s="14"/>
      <c r="E26" s="16">
        <f>'EXTERNAL WORKS'!G950</f>
        <v>0</v>
      </c>
      <c r="F26" s="14"/>
      <c r="G26" s="14"/>
      <c r="H26" s="14"/>
      <c r="I26" s="14"/>
      <c r="J26" s="14"/>
      <c r="K26" s="14"/>
      <c r="L26" s="14"/>
      <c r="M26" s="14"/>
      <c r="N26" s="14"/>
      <c r="O26" s="14"/>
      <c r="P26" s="14"/>
      <c r="Q26" s="14"/>
    </row>
    <row r="27" spans="1:17" ht="16" x14ac:dyDescent="0.15">
      <c r="A27" s="17"/>
      <c r="B27" s="14"/>
      <c r="C27" s="11"/>
      <c r="D27" s="14"/>
      <c r="E27" s="16"/>
      <c r="F27" s="14"/>
      <c r="G27" s="14"/>
      <c r="H27" s="14"/>
      <c r="I27" s="14"/>
      <c r="J27" s="14"/>
      <c r="K27" s="14"/>
      <c r="L27" s="14"/>
      <c r="M27" s="14"/>
      <c r="N27" s="14"/>
      <c r="O27" s="14"/>
      <c r="P27" s="14"/>
      <c r="Q27" s="14"/>
    </row>
    <row r="28" spans="1:17" ht="16" x14ac:dyDescent="0.15">
      <c r="A28" s="17"/>
      <c r="B28" s="14"/>
      <c r="C28" s="11"/>
      <c r="D28" s="14"/>
      <c r="E28" s="16"/>
      <c r="F28" s="14"/>
      <c r="G28" s="14"/>
      <c r="H28" s="14"/>
      <c r="I28" s="14"/>
      <c r="J28" s="14"/>
      <c r="K28" s="14"/>
      <c r="L28" s="14"/>
      <c r="M28" s="14"/>
      <c r="N28" s="14"/>
      <c r="O28" s="14"/>
      <c r="P28" s="14"/>
      <c r="Q28" s="14"/>
    </row>
    <row r="29" spans="1:17" ht="16" x14ac:dyDescent="0.15">
      <c r="A29" s="13" t="s">
        <v>2119</v>
      </c>
      <c r="B29" s="14" t="s">
        <v>2120</v>
      </c>
      <c r="C29" s="15">
        <v>412</v>
      </c>
      <c r="D29" s="14"/>
      <c r="E29" s="16">
        <f>'PROVISIONAL SUMS'!G127</f>
        <v>0</v>
      </c>
      <c r="F29" s="14"/>
      <c r="G29" s="14"/>
      <c r="H29" s="14"/>
      <c r="I29" s="14"/>
      <c r="J29" s="14"/>
      <c r="K29" s="14"/>
      <c r="L29" s="14"/>
      <c r="M29" s="14"/>
      <c r="N29" s="14"/>
      <c r="O29" s="14"/>
      <c r="P29" s="14"/>
      <c r="Q29" s="14"/>
    </row>
    <row r="30" spans="1:17" ht="16" x14ac:dyDescent="0.15">
      <c r="A30" s="17"/>
      <c r="B30" s="14"/>
      <c r="C30" s="11"/>
      <c r="D30" s="14"/>
      <c r="E30" s="16"/>
      <c r="F30" s="14"/>
      <c r="G30" s="14"/>
      <c r="H30" s="14"/>
      <c r="I30" s="14"/>
      <c r="J30" s="14"/>
      <c r="K30" s="14"/>
      <c r="L30" s="14"/>
      <c r="M30" s="14"/>
      <c r="N30" s="14"/>
      <c r="O30" s="14"/>
      <c r="P30" s="14"/>
      <c r="Q30" s="14"/>
    </row>
    <row r="31" spans="1:17" ht="17" x14ac:dyDescent="0.2">
      <c r="A31" s="17"/>
      <c r="B31" s="32" t="s">
        <v>2078</v>
      </c>
      <c r="C31" s="11"/>
      <c r="D31" s="14"/>
      <c r="E31" s="33">
        <f>E26+E29+E23+E5+E8+E11+E14+E17+E20</f>
        <v>0</v>
      </c>
      <c r="F31" s="14"/>
      <c r="G31" s="14"/>
      <c r="H31" s="14"/>
      <c r="I31" s="14"/>
      <c r="J31" s="14"/>
      <c r="K31" s="14"/>
      <c r="L31" s="14"/>
      <c r="M31" s="14"/>
      <c r="N31" s="14"/>
      <c r="O31" s="14"/>
      <c r="P31" s="14"/>
      <c r="Q31" s="14"/>
    </row>
    <row r="32" spans="1:17" ht="16" x14ac:dyDescent="0.15">
      <c r="A32" s="17"/>
      <c r="B32" s="14"/>
      <c r="C32" s="11"/>
      <c r="D32" s="14"/>
      <c r="E32" s="16"/>
      <c r="F32" s="14"/>
      <c r="G32" s="14"/>
      <c r="H32" s="14"/>
      <c r="I32" s="14"/>
      <c r="J32" s="14"/>
      <c r="K32" s="14"/>
      <c r="L32" s="14"/>
      <c r="M32" s="14"/>
      <c r="N32" s="14"/>
      <c r="O32" s="14"/>
      <c r="P32" s="14"/>
      <c r="Q32" s="14"/>
    </row>
    <row r="33" spans="1:17" customFormat="1" ht="17" x14ac:dyDescent="0.2">
      <c r="A33" s="29"/>
      <c r="B33" s="30" t="s">
        <v>2082</v>
      </c>
      <c r="C33" s="11"/>
      <c r="D33" s="31"/>
      <c r="E33" s="16"/>
    </row>
    <row r="34" spans="1:17" customFormat="1" ht="16" x14ac:dyDescent="0.2">
      <c r="A34" s="29"/>
      <c r="B34" s="30"/>
      <c r="C34" s="11"/>
      <c r="D34" s="31"/>
      <c r="E34" s="16"/>
    </row>
    <row r="35" spans="1:17" customFormat="1" ht="34.5" customHeight="1" x14ac:dyDescent="0.2">
      <c r="A35" s="29"/>
      <c r="B35" s="30" t="s">
        <v>2084</v>
      </c>
      <c r="C35" s="11"/>
      <c r="D35" s="31"/>
      <c r="E35" s="16">
        <f>E31*0.5%</f>
        <v>0</v>
      </c>
      <c r="F35" s="28"/>
    </row>
    <row r="36" spans="1:17" ht="16" x14ac:dyDescent="0.15">
      <c r="A36" s="17"/>
      <c r="B36" s="14"/>
      <c r="C36" s="11"/>
      <c r="D36" s="14"/>
      <c r="E36" s="16"/>
      <c r="F36" s="14"/>
      <c r="G36" s="14"/>
      <c r="H36" s="14"/>
      <c r="I36" s="14"/>
      <c r="J36" s="14"/>
      <c r="K36" s="14"/>
      <c r="L36" s="14"/>
      <c r="M36" s="14"/>
      <c r="N36" s="14"/>
      <c r="O36" s="14"/>
      <c r="P36" s="14"/>
      <c r="Q36" s="14"/>
    </row>
    <row r="37" spans="1:17" ht="17" x14ac:dyDescent="0.2">
      <c r="A37" s="17"/>
      <c r="B37" s="34" t="s">
        <v>2086</v>
      </c>
      <c r="C37" s="11"/>
      <c r="D37" s="14"/>
      <c r="E37" s="33">
        <f>E31+E35</f>
        <v>0</v>
      </c>
      <c r="F37" s="14"/>
      <c r="G37" s="14"/>
      <c r="H37" s="14"/>
      <c r="I37" s="14"/>
      <c r="J37" s="14"/>
      <c r="K37" s="14"/>
      <c r="L37" s="14"/>
      <c r="M37" s="14"/>
      <c r="N37" s="14"/>
      <c r="O37" s="14"/>
      <c r="P37" s="14"/>
      <c r="Q37" s="14"/>
    </row>
    <row r="38" spans="1:17" ht="16" x14ac:dyDescent="0.2">
      <c r="A38" s="17"/>
      <c r="B38" s="19"/>
      <c r="C38" s="11"/>
      <c r="D38" s="14"/>
      <c r="E38" s="16"/>
      <c r="F38" s="14"/>
      <c r="G38" s="14"/>
      <c r="H38" s="14"/>
      <c r="I38" s="14"/>
      <c r="J38" s="14"/>
      <c r="K38" s="14"/>
      <c r="L38" s="14"/>
      <c r="M38" s="14"/>
      <c r="N38" s="14"/>
      <c r="O38" s="14"/>
      <c r="P38" s="14"/>
      <c r="Q38" s="14"/>
    </row>
    <row r="39" spans="1:17" ht="17" x14ac:dyDescent="0.2">
      <c r="A39" s="17"/>
      <c r="B39" s="19" t="s">
        <v>2087</v>
      </c>
      <c r="C39" s="11"/>
      <c r="D39" s="14"/>
      <c r="E39" s="16"/>
      <c r="F39" s="14"/>
      <c r="G39" s="14"/>
      <c r="H39" s="14"/>
      <c r="I39" s="14"/>
      <c r="J39" s="14"/>
      <c r="K39" s="14"/>
      <c r="L39" s="14"/>
      <c r="M39" s="14"/>
      <c r="N39" s="14"/>
      <c r="O39" s="14"/>
      <c r="P39" s="14"/>
      <c r="Q39" s="14"/>
    </row>
    <row r="40" spans="1:17" ht="16" x14ac:dyDescent="0.2">
      <c r="A40" s="17"/>
      <c r="B40" s="19"/>
      <c r="C40" s="11"/>
      <c r="D40" s="14"/>
      <c r="E40" s="16">
        <f>E37*0.2%</f>
        <v>0</v>
      </c>
      <c r="F40" s="14"/>
      <c r="G40" s="14"/>
      <c r="H40" s="14"/>
      <c r="I40" s="14"/>
      <c r="J40" s="14"/>
      <c r="K40" s="14"/>
      <c r="L40" s="14"/>
      <c r="M40" s="14"/>
      <c r="N40" s="14"/>
      <c r="O40" s="14"/>
      <c r="P40" s="14"/>
      <c r="Q40" s="14"/>
    </row>
    <row r="41" spans="1:17" ht="52" thickBot="1" x14ac:dyDescent="0.25">
      <c r="A41" s="17"/>
      <c r="B41" s="19" t="s">
        <v>2089</v>
      </c>
      <c r="C41" s="11"/>
      <c r="D41" s="14"/>
      <c r="E41" s="18"/>
      <c r="F41" s="14"/>
      <c r="G41" s="14"/>
      <c r="H41" s="14"/>
      <c r="I41" s="14"/>
      <c r="J41" s="14"/>
      <c r="K41" s="14"/>
      <c r="L41" s="14"/>
      <c r="M41" s="14"/>
      <c r="N41" s="14"/>
      <c r="O41" s="14"/>
      <c r="P41" s="14"/>
      <c r="Q41" s="14"/>
    </row>
    <row r="42" spans="1:17" ht="16" x14ac:dyDescent="0.2">
      <c r="A42" s="17"/>
      <c r="B42" s="19"/>
      <c r="C42" s="11"/>
      <c r="D42" s="14"/>
      <c r="E42" s="16"/>
      <c r="F42" s="14"/>
      <c r="G42" s="14"/>
      <c r="H42" s="14"/>
      <c r="I42" s="14"/>
      <c r="J42" s="14"/>
      <c r="K42" s="14"/>
      <c r="L42" s="14"/>
      <c r="M42" s="14"/>
      <c r="N42" s="14"/>
      <c r="O42" s="14"/>
      <c r="P42" s="14"/>
      <c r="Q42" s="14"/>
    </row>
    <row r="43" spans="1:17" ht="16" x14ac:dyDescent="0.15">
      <c r="A43" s="20"/>
      <c r="C43" s="21"/>
      <c r="D43" s="22"/>
      <c r="E43" s="23">
        <f>E40+E37</f>
        <v>0</v>
      </c>
      <c r="F43" s="22"/>
      <c r="G43" s="22"/>
      <c r="H43" s="22"/>
      <c r="I43" s="22"/>
      <c r="J43" s="22"/>
      <c r="K43" s="22"/>
      <c r="L43" s="22"/>
      <c r="M43" s="22"/>
      <c r="N43" s="22"/>
      <c r="O43" s="22"/>
      <c r="P43" s="22"/>
      <c r="Q43" s="22"/>
    </row>
    <row r="44" spans="1:17" ht="16" x14ac:dyDescent="0.15">
      <c r="A44" s="17"/>
      <c r="C44" s="11"/>
      <c r="D44" s="14"/>
      <c r="E44" s="16"/>
      <c r="F44" s="14"/>
      <c r="G44" s="14"/>
      <c r="H44" s="14"/>
      <c r="I44" s="14"/>
      <c r="J44" s="14"/>
      <c r="K44" s="14"/>
      <c r="L44" s="14"/>
      <c r="M44" s="14"/>
      <c r="N44" s="14"/>
      <c r="O44" s="14"/>
      <c r="P44" s="14"/>
      <c r="Q44" s="14"/>
    </row>
    <row r="45" spans="1:17" ht="17" x14ac:dyDescent="0.2">
      <c r="A45" s="17"/>
      <c r="B45" s="19" t="s">
        <v>2091</v>
      </c>
      <c r="C45" s="11"/>
      <c r="D45" s="14"/>
      <c r="E45" s="16"/>
      <c r="F45" s="14"/>
      <c r="G45" s="14"/>
      <c r="H45" s="14"/>
      <c r="I45" s="14"/>
      <c r="J45" s="14"/>
      <c r="K45" s="14"/>
      <c r="L45" s="14"/>
      <c r="M45" s="14"/>
      <c r="N45" s="14"/>
      <c r="O45" s="14"/>
      <c r="P45" s="14"/>
      <c r="Q45" s="14"/>
    </row>
    <row r="46" spans="1:17" ht="16" x14ac:dyDescent="0.2">
      <c r="A46" s="17"/>
      <c r="B46" s="19"/>
      <c r="C46" s="11"/>
      <c r="D46" s="14"/>
      <c r="E46" s="16"/>
      <c r="F46" s="14"/>
      <c r="G46" s="14"/>
      <c r="H46" s="14"/>
      <c r="I46" s="14"/>
      <c r="J46" s="14"/>
      <c r="K46" s="14"/>
      <c r="L46" s="14"/>
      <c r="M46" s="14"/>
      <c r="N46" s="14"/>
      <c r="O46" s="14"/>
      <c r="P46" s="14"/>
      <c r="Q46" s="14"/>
    </row>
    <row r="47" spans="1:17" ht="85" x14ac:dyDescent="0.2">
      <c r="A47" s="17"/>
      <c r="B47" s="19" t="s">
        <v>2093</v>
      </c>
      <c r="C47" s="11"/>
      <c r="D47" s="14"/>
      <c r="E47" s="16">
        <v>2000000</v>
      </c>
      <c r="F47" s="14"/>
      <c r="G47" s="14"/>
      <c r="H47" s="14"/>
      <c r="I47" s="14"/>
      <c r="J47" s="14"/>
      <c r="K47" s="14"/>
      <c r="L47" s="14"/>
      <c r="M47" s="14"/>
      <c r="N47" s="14"/>
      <c r="O47" s="14"/>
      <c r="P47" s="14"/>
      <c r="Q47" s="14"/>
    </row>
    <row r="48" spans="1:17" ht="16" x14ac:dyDescent="0.2">
      <c r="A48" s="17"/>
      <c r="B48" s="19"/>
      <c r="C48" s="11"/>
      <c r="D48" s="14"/>
      <c r="E48" s="16"/>
      <c r="F48" s="14"/>
      <c r="G48" s="14"/>
      <c r="H48" s="14"/>
      <c r="I48" s="14"/>
      <c r="J48" s="14"/>
      <c r="K48" s="14"/>
      <c r="L48" s="14"/>
      <c r="M48" s="14"/>
      <c r="N48" s="14"/>
      <c r="O48" s="14"/>
      <c r="P48" s="14"/>
      <c r="Q48" s="14"/>
    </row>
    <row r="49" spans="1:17" ht="17" x14ac:dyDescent="0.2">
      <c r="A49" s="17"/>
      <c r="B49" s="19" t="s">
        <v>2080</v>
      </c>
      <c r="C49" s="11"/>
      <c r="D49" s="14"/>
      <c r="E49" s="16"/>
      <c r="F49" s="14"/>
      <c r="G49" s="14"/>
      <c r="H49" s="14"/>
      <c r="I49" s="14"/>
      <c r="J49" s="14"/>
      <c r="K49" s="14"/>
      <c r="L49" s="14"/>
      <c r="M49" s="14"/>
      <c r="N49" s="14"/>
      <c r="O49" s="14"/>
      <c r="P49" s="14"/>
      <c r="Q49" s="14"/>
    </row>
    <row r="50" spans="1:17" ht="16" x14ac:dyDescent="0.2">
      <c r="A50" s="17"/>
      <c r="B50" s="19"/>
      <c r="C50" s="11"/>
      <c r="D50" s="14"/>
      <c r="E50" s="16"/>
      <c r="F50" s="14"/>
      <c r="G50" s="14"/>
      <c r="H50" s="14"/>
      <c r="I50" s="14"/>
      <c r="J50" s="14"/>
      <c r="K50" s="14"/>
      <c r="L50" s="14"/>
      <c r="M50" s="14"/>
      <c r="N50" s="14"/>
      <c r="O50" s="14"/>
      <c r="P50" s="14"/>
      <c r="Q50" s="14"/>
    </row>
    <row r="51" spans="1:17" ht="17" x14ac:dyDescent="0.2">
      <c r="A51" s="17"/>
      <c r="B51" s="19" t="s">
        <v>2096</v>
      </c>
      <c r="C51" s="11"/>
      <c r="D51" s="14"/>
      <c r="E51" s="16"/>
      <c r="F51" s="14"/>
      <c r="G51" s="14"/>
      <c r="H51" s="14"/>
      <c r="I51" s="14"/>
      <c r="J51" s="14"/>
      <c r="K51" s="14"/>
      <c r="L51" s="14"/>
      <c r="M51" s="14"/>
      <c r="N51" s="14"/>
      <c r="O51" s="14"/>
      <c r="P51" s="14"/>
      <c r="Q51" s="14"/>
    </row>
    <row r="52" spans="1:17" ht="16" x14ac:dyDescent="0.2">
      <c r="A52" s="17"/>
      <c r="B52" s="19"/>
      <c r="C52" s="11"/>
      <c r="D52" s="14"/>
      <c r="E52" s="16"/>
      <c r="F52" s="14"/>
      <c r="G52" s="14"/>
      <c r="H52" s="14"/>
      <c r="I52" s="14"/>
      <c r="J52" s="14"/>
      <c r="K52" s="14"/>
      <c r="L52" s="14"/>
      <c r="M52" s="14"/>
      <c r="N52" s="14"/>
      <c r="O52" s="14"/>
      <c r="P52" s="14"/>
      <c r="Q52" s="14"/>
    </row>
    <row r="53" spans="1:17" ht="51" x14ac:dyDescent="0.2">
      <c r="A53" s="17"/>
      <c r="B53" s="19" t="s">
        <v>2097</v>
      </c>
      <c r="C53" s="11"/>
      <c r="D53" s="14"/>
      <c r="E53" s="16">
        <v>5400000</v>
      </c>
      <c r="F53" s="14"/>
      <c r="G53" s="14"/>
      <c r="H53" s="14"/>
      <c r="I53" s="14"/>
      <c r="J53" s="14"/>
      <c r="K53" s="14"/>
      <c r="L53" s="14"/>
      <c r="M53" s="14"/>
      <c r="N53" s="14"/>
      <c r="O53" s="14"/>
      <c r="P53" s="14"/>
      <c r="Q53" s="14"/>
    </row>
    <row r="54" spans="1:17" ht="17" thickBot="1" x14ac:dyDescent="0.25">
      <c r="A54" s="17"/>
      <c r="B54" s="19"/>
      <c r="C54" s="11"/>
      <c r="D54" s="14"/>
      <c r="E54" s="18"/>
      <c r="F54" s="14"/>
      <c r="G54" s="14"/>
      <c r="H54" s="14"/>
      <c r="I54" s="14"/>
      <c r="J54" s="14"/>
      <c r="K54" s="14"/>
      <c r="L54" s="14"/>
      <c r="M54" s="14"/>
      <c r="N54" s="14"/>
      <c r="O54" s="14"/>
      <c r="P54" s="14"/>
      <c r="Q54" s="14"/>
    </row>
    <row r="55" spans="1:17" ht="16" x14ac:dyDescent="0.2">
      <c r="A55" s="17"/>
      <c r="B55" s="19"/>
      <c r="C55" s="11"/>
      <c r="D55" s="14"/>
      <c r="E55" s="16"/>
      <c r="F55" s="14"/>
      <c r="G55" s="14"/>
      <c r="H55" s="14"/>
      <c r="I55" s="14"/>
      <c r="J55" s="14"/>
      <c r="K55" s="14"/>
      <c r="L55" s="14"/>
      <c r="M55" s="14"/>
      <c r="N55" s="14"/>
      <c r="O55" s="14"/>
      <c r="P55" s="14"/>
      <c r="Q55" s="14"/>
    </row>
    <row r="56" spans="1:17" ht="17" x14ac:dyDescent="0.2">
      <c r="A56" s="17"/>
      <c r="B56" s="19" t="s">
        <v>2121</v>
      </c>
      <c r="C56" s="11"/>
      <c r="D56" s="14"/>
      <c r="E56" s="16">
        <f>SUM(E43:E53)</f>
        <v>7400000</v>
      </c>
      <c r="F56" s="14"/>
      <c r="G56" s="14"/>
      <c r="H56" s="14"/>
      <c r="I56" s="14"/>
      <c r="J56" s="14"/>
      <c r="K56" s="14"/>
      <c r="L56" s="14"/>
      <c r="M56" s="14"/>
      <c r="N56" s="14"/>
      <c r="O56" s="14"/>
      <c r="P56" s="14"/>
      <c r="Q56" s="14"/>
    </row>
    <row r="57" spans="1:17" ht="16" x14ac:dyDescent="0.2">
      <c r="A57" s="17"/>
      <c r="B57" s="19"/>
      <c r="C57" s="11"/>
      <c r="D57" s="14"/>
      <c r="E57" s="16"/>
      <c r="F57" s="14"/>
      <c r="G57" s="14"/>
      <c r="H57" s="14"/>
      <c r="I57" s="14"/>
      <c r="J57" s="14"/>
      <c r="K57" s="14"/>
      <c r="L57" s="14"/>
      <c r="M57" s="14"/>
      <c r="N57" s="14"/>
      <c r="O57" s="14"/>
      <c r="P57" s="14"/>
      <c r="Q57" s="14"/>
    </row>
    <row r="58" spans="1:17" ht="17" x14ac:dyDescent="0.2">
      <c r="A58" s="17"/>
      <c r="B58" s="19" t="s">
        <v>2102</v>
      </c>
      <c r="C58" s="11"/>
      <c r="D58" s="14"/>
      <c r="E58" s="16">
        <f>E56*0.15</f>
        <v>1110000</v>
      </c>
      <c r="F58" s="14"/>
      <c r="G58" s="14"/>
      <c r="H58" s="14"/>
      <c r="I58" s="14"/>
      <c r="J58" s="14"/>
      <c r="K58" s="14"/>
      <c r="L58" s="14"/>
      <c r="M58" s="14"/>
      <c r="N58" s="14"/>
      <c r="O58" s="14"/>
      <c r="P58" s="14"/>
      <c r="Q58" s="14"/>
    </row>
    <row r="59" spans="1:17" ht="17" thickBot="1" x14ac:dyDescent="0.25">
      <c r="A59" s="17"/>
      <c r="B59" s="19"/>
      <c r="C59" s="11"/>
      <c r="D59" s="14"/>
      <c r="E59" s="18"/>
      <c r="F59" s="14"/>
      <c r="G59" s="14"/>
      <c r="H59" s="14"/>
      <c r="I59" s="14"/>
      <c r="J59" s="14"/>
      <c r="K59" s="14"/>
      <c r="L59" s="14"/>
      <c r="M59" s="14"/>
      <c r="N59" s="14"/>
      <c r="O59" s="14"/>
      <c r="P59" s="14"/>
      <c r="Q59" s="14"/>
    </row>
    <row r="60" spans="1:17" ht="16" x14ac:dyDescent="0.15">
      <c r="A60" s="17"/>
      <c r="C60" s="11"/>
      <c r="D60" s="14"/>
      <c r="E60" s="16"/>
      <c r="F60" s="14"/>
      <c r="G60" s="14"/>
      <c r="H60" s="14"/>
      <c r="I60" s="14"/>
      <c r="J60" s="14"/>
      <c r="K60" s="14"/>
      <c r="L60" s="14"/>
      <c r="M60" s="14"/>
      <c r="N60" s="14"/>
      <c r="O60" s="14"/>
      <c r="P60" s="14"/>
      <c r="Q60" s="14"/>
    </row>
    <row r="61" spans="1:17" ht="17" x14ac:dyDescent="0.2">
      <c r="A61" s="17"/>
      <c r="B61" s="19" t="s">
        <v>2122</v>
      </c>
      <c r="C61" s="11"/>
      <c r="D61" s="14"/>
      <c r="E61" s="16">
        <f>SUM(E56:E59)</f>
        <v>8510000</v>
      </c>
      <c r="F61" s="14"/>
      <c r="G61" s="14"/>
      <c r="H61" s="14"/>
      <c r="I61" s="14"/>
      <c r="J61" s="14"/>
      <c r="K61" s="14"/>
      <c r="L61" s="14"/>
      <c r="M61" s="14"/>
      <c r="N61" s="14"/>
      <c r="O61" s="14"/>
      <c r="P61" s="14"/>
      <c r="Q61" s="14"/>
    </row>
    <row r="62" spans="1:17" ht="16" x14ac:dyDescent="0.15">
      <c r="A62" s="17"/>
      <c r="B62" s="14"/>
      <c r="C62" s="11"/>
      <c r="D62" s="14"/>
      <c r="E62" s="16"/>
      <c r="F62" s="14"/>
      <c r="G62" s="14"/>
      <c r="H62" s="14"/>
      <c r="I62" s="14"/>
      <c r="J62" s="14"/>
      <c r="K62" s="14"/>
      <c r="L62" s="14"/>
      <c r="M62" s="14"/>
      <c r="N62" s="14"/>
      <c r="O62" s="14"/>
      <c r="P62" s="14"/>
      <c r="Q62" s="14"/>
    </row>
    <row r="63" spans="1:17" ht="16" x14ac:dyDescent="0.15">
      <c r="A63" s="17"/>
      <c r="B63" s="14"/>
      <c r="C63" s="11"/>
      <c r="D63" s="14"/>
      <c r="E63" s="16"/>
      <c r="F63" s="14"/>
      <c r="G63" s="14"/>
      <c r="H63" s="14"/>
      <c r="I63" s="14"/>
      <c r="J63" s="14"/>
      <c r="K63" s="14"/>
      <c r="L63" s="14"/>
      <c r="M63" s="14"/>
      <c r="N63" s="14"/>
      <c r="O63" s="14"/>
      <c r="P63" s="14"/>
      <c r="Q63" s="14"/>
    </row>
    <row r="64" spans="1:17" ht="16" x14ac:dyDescent="0.15">
      <c r="A64" s="17"/>
      <c r="B64" s="14"/>
      <c r="C64" s="11"/>
      <c r="D64" s="14"/>
      <c r="E64" s="16"/>
      <c r="F64" s="14"/>
      <c r="G64" s="14"/>
      <c r="H64" s="14"/>
      <c r="I64" s="14"/>
      <c r="J64" s="14"/>
      <c r="K64" s="14"/>
      <c r="L64" s="14"/>
      <c r="M64" s="14"/>
      <c r="N64" s="14"/>
      <c r="O64" s="14"/>
      <c r="P64" s="14"/>
      <c r="Q64" s="14"/>
    </row>
    <row r="65" spans="1:17" ht="16" x14ac:dyDescent="0.15">
      <c r="A65" s="17"/>
      <c r="B65" s="14"/>
      <c r="C65" s="11"/>
      <c r="D65" s="14"/>
      <c r="E65" s="16"/>
      <c r="F65" s="14"/>
      <c r="G65" s="14"/>
      <c r="H65" s="14"/>
      <c r="I65" s="14"/>
      <c r="J65" s="14"/>
      <c r="K65" s="14"/>
      <c r="L65" s="14"/>
      <c r="M65" s="14"/>
      <c r="N65" s="14"/>
      <c r="O65" s="14"/>
      <c r="P65" s="14"/>
      <c r="Q65" s="14"/>
    </row>
    <row r="66" spans="1:17" ht="16" x14ac:dyDescent="0.15">
      <c r="A66" s="17"/>
      <c r="B66" s="14"/>
      <c r="C66" s="11"/>
      <c r="D66" s="14"/>
      <c r="E66" s="16"/>
      <c r="F66" s="14"/>
      <c r="G66" s="14"/>
      <c r="H66" s="14"/>
      <c r="I66" s="14"/>
      <c r="J66" s="14"/>
      <c r="K66" s="14"/>
      <c r="L66" s="14"/>
      <c r="M66" s="14"/>
      <c r="N66" s="14"/>
      <c r="O66" s="14"/>
      <c r="P66" s="14"/>
      <c r="Q66" s="14"/>
    </row>
  </sheetData>
  <sheetProtection algorithmName="SHA-512" hashValue="g+HN0ldIc82+DAB93yoTn2wmln3gX4mcE8xLqRzQaV/H1o1h2TTmnJJCg0VFsi759kXSS+tE7ZXfxtmyQg3/GA==" saltValue="tHZ3SGpyuE2RoqnQFOhzZA==" spinCount="100000" sheet="1" objects="1" scenarios="1" selectLockedCells="1"/>
  <mergeCells count="1">
    <mergeCell ref="C1:E1"/>
  </mergeCells>
  <printOptions horizontalCentered="1"/>
  <pageMargins left="0.51181102362204722" right="0.51181102362204722" top="0.74803149606299213" bottom="0.74803149606299213" header="0.31496062992125984" footer="0.31496062992125984"/>
  <pageSetup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D0FE-4397-41B3-A3D2-BFA765B0EEEF}">
  <dimension ref="A1:H127"/>
  <sheetViews>
    <sheetView topLeftCell="A39" workbookViewId="0">
      <selection activeCell="C68" sqref="C68"/>
    </sheetView>
  </sheetViews>
  <sheetFormatPr baseColWidth="10" defaultColWidth="8.83203125" defaultRowHeight="15" x14ac:dyDescent="0.2"/>
  <cols>
    <col min="2" max="2" width="2.83203125" hidden="1" customWidth="1"/>
    <col min="3" max="3" width="66.83203125" style="1" customWidth="1"/>
    <col min="6" max="6" width="20.5" style="44" customWidth="1"/>
    <col min="7" max="7" width="25.33203125" style="28" customWidth="1"/>
  </cols>
  <sheetData>
    <row r="1" spans="1:8" ht="19" customHeight="1" x14ac:dyDescent="0.2">
      <c r="A1" s="40"/>
      <c r="B1" s="41" t="s">
        <v>0</v>
      </c>
      <c r="C1" s="41" t="s">
        <v>0</v>
      </c>
      <c r="D1" s="41"/>
      <c r="E1" s="40" t="s">
        <v>2234</v>
      </c>
      <c r="F1" s="43" t="s">
        <v>2</v>
      </c>
      <c r="G1" s="42" t="s">
        <v>3</v>
      </c>
      <c r="H1" s="28"/>
    </row>
    <row r="2" spans="1:8" ht="16" x14ac:dyDescent="0.2">
      <c r="C2" s="1" t="s">
        <v>2035</v>
      </c>
    </row>
    <row r="4" spans="1:8" ht="16" x14ac:dyDescent="0.2">
      <c r="C4" s="1" t="s">
        <v>267</v>
      </c>
    </row>
    <row r="6" spans="1:8" ht="16" x14ac:dyDescent="0.2">
      <c r="C6" s="1" t="s">
        <v>641</v>
      </c>
    </row>
    <row r="8" spans="1:8" ht="176" x14ac:dyDescent="0.2">
      <c r="C8" s="1" t="s">
        <v>2036</v>
      </c>
    </row>
    <row r="10" spans="1:8" ht="16" x14ac:dyDescent="0.2">
      <c r="C10" s="1" t="s">
        <v>2037</v>
      </c>
    </row>
    <row r="12" spans="1:8" ht="64" x14ac:dyDescent="0.2">
      <c r="C12" s="1" t="s">
        <v>2038</v>
      </c>
    </row>
    <row r="14" spans="1:8" ht="16" x14ac:dyDescent="0.2">
      <c r="C14" s="1" t="s">
        <v>2039</v>
      </c>
    </row>
    <row r="16" spans="1:8" ht="96" x14ac:dyDescent="0.2">
      <c r="C16" s="1" t="s">
        <v>2040</v>
      </c>
    </row>
    <row r="18" spans="3:3" ht="16" x14ac:dyDescent="0.2">
      <c r="C18" s="1" t="s">
        <v>2041</v>
      </c>
    </row>
    <row r="20" spans="3:3" ht="48" x14ac:dyDescent="0.2">
      <c r="C20" s="1" t="s">
        <v>2042</v>
      </c>
    </row>
    <row r="22" spans="3:3" ht="16" x14ac:dyDescent="0.2">
      <c r="C22" s="1" t="s">
        <v>2043</v>
      </c>
    </row>
    <row r="24" spans="3:3" ht="48" x14ac:dyDescent="0.2">
      <c r="C24" s="1" t="s">
        <v>2044</v>
      </c>
    </row>
    <row r="26" spans="3:3" ht="16" x14ac:dyDescent="0.2">
      <c r="C26" s="1" t="s">
        <v>2045</v>
      </c>
    </row>
    <row r="28" spans="3:3" ht="80" x14ac:dyDescent="0.2">
      <c r="C28" s="1" t="s">
        <v>2046</v>
      </c>
    </row>
    <row r="30" spans="3:3" ht="48" x14ac:dyDescent="0.2">
      <c r="C30" s="1" t="s">
        <v>2047</v>
      </c>
    </row>
    <row r="32" spans="3:3" ht="16" x14ac:dyDescent="0.2">
      <c r="C32" s="1" t="s">
        <v>2048</v>
      </c>
    </row>
    <row r="34" spans="1:7" ht="16" x14ac:dyDescent="0.2">
      <c r="C34" s="1" t="s">
        <v>2049</v>
      </c>
    </row>
    <row r="36" spans="1:7" ht="48" x14ac:dyDescent="0.2">
      <c r="A36">
        <v>1</v>
      </c>
      <c r="C36" s="1" t="s">
        <v>2050</v>
      </c>
      <c r="D36" t="s">
        <v>16</v>
      </c>
      <c r="E36">
        <v>1</v>
      </c>
      <c r="G36" s="28">
        <f>E36*F36</f>
        <v>0</v>
      </c>
    </row>
    <row r="38" spans="1:7" ht="16" x14ac:dyDescent="0.2">
      <c r="A38">
        <v>2</v>
      </c>
      <c r="C38" s="1" t="s">
        <v>2051</v>
      </c>
      <c r="D38" t="s">
        <v>16</v>
      </c>
      <c r="E38">
        <v>1</v>
      </c>
      <c r="G38" s="28">
        <f t="shared" ref="G38:G124" si="0">E38*F38</f>
        <v>0</v>
      </c>
    </row>
    <row r="40" spans="1:7" ht="16" x14ac:dyDescent="0.2">
      <c r="A40">
        <v>3</v>
      </c>
      <c r="C40" s="1" t="s">
        <v>2052</v>
      </c>
      <c r="D40" t="s">
        <v>16</v>
      </c>
      <c r="E40">
        <v>1</v>
      </c>
      <c r="G40" s="28">
        <f t="shared" si="0"/>
        <v>0</v>
      </c>
    </row>
    <row r="42" spans="1:7" ht="16" x14ac:dyDescent="0.2">
      <c r="C42" s="1" t="s">
        <v>2053</v>
      </c>
    </row>
    <row r="44" spans="1:7" ht="48" x14ac:dyDescent="0.2">
      <c r="A44">
        <v>4</v>
      </c>
      <c r="C44" s="1" t="s">
        <v>2054</v>
      </c>
      <c r="D44" t="s">
        <v>16</v>
      </c>
      <c r="E44">
        <v>1</v>
      </c>
      <c r="G44" s="28">
        <f t="shared" si="0"/>
        <v>0</v>
      </c>
    </row>
    <row r="46" spans="1:7" ht="16" x14ac:dyDescent="0.2">
      <c r="A46">
        <v>5</v>
      </c>
      <c r="C46" s="1" t="s">
        <v>2051</v>
      </c>
      <c r="D46" t="s">
        <v>16</v>
      </c>
      <c r="E46">
        <v>1</v>
      </c>
      <c r="G46" s="28">
        <f t="shared" si="0"/>
        <v>0</v>
      </c>
    </row>
    <row r="48" spans="1:7" ht="16" x14ac:dyDescent="0.2">
      <c r="A48">
        <v>6</v>
      </c>
      <c r="C48" s="1" t="s">
        <v>2052</v>
      </c>
      <c r="D48" t="s">
        <v>16</v>
      </c>
      <c r="E48">
        <v>1</v>
      </c>
      <c r="G48" s="28">
        <f t="shared" si="0"/>
        <v>0</v>
      </c>
    </row>
    <row r="50" spans="1:7" ht="16" x14ac:dyDescent="0.2">
      <c r="C50" s="1" t="s">
        <v>2055</v>
      </c>
    </row>
    <row r="52" spans="1:7" ht="64" x14ac:dyDescent="0.2">
      <c r="A52">
        <v>7</v>
      </c>
      <c r="C52" s="1" t="s">
        <v>2056</v>
      </c>
      <c r="D52" t="s">
        <v>16</v>
      </c>
      <c r="E52">
        <v>1</v>
      </c>
      <c r="G52" s="28">
        <f t="shared" si="0"/>
        <v>0</v>
      </c>
    </row>
    <row r="54" spans="1:7" ht="16" x14ac:dyDescent="0.2">
      <c r="A54">
        <v>8</v>
      </c>
      <c r="C54" s="1" t="s">
        <v>2051</v>
      </c>
      <c r="D54" t="s">
        <v>16</v>
      </c>
      <c r="E54">
        <v>1</v>
      </c>
      <c r="G54" s="28">
        <f t="shared" si="0"/>
        <v>0</v>
      </c>
    </row>
    <row r="56" spans="1:7" ht="16" x14ac:dyDescent="0.2">
      <c r="A56">
        <v>9</v>
      </c>
      <c r="C56" s="1" t="s">
        <v>2052</v>
      </c>
      <c r="D56" t="s">
        <v>16</v>
      </c>
      <c r="E56">
        <v>1</v>
      </c>
      <c r="G56" s="28">
        <f t="shared" si="0"/>
        <v>0</v>
      </c>
    </row>
    <row r="58" spans="1:7" ht="16" x14ac:dyDescent="0.2">
      <c r="C58" s="1" t="s">
        <v>2057</v>
      </c>
    </row>
    <row r="60" spans="1:7" ht="48" x14ac:dyDescent="0.2">
      <c r="A60">
        <v>10</v>
      </c>
      <c r="C60" s="1" t="s">
        <v>2058</v>
      </c>
      <c r="D60" t="s">
        <v>16</v>
      </c>
      <c r="E60">
        <v>1</v>
      </c>
      <c r="G60" s="28">
        <f t="shared" si="0"/>
        <v>0</v>
      </c>
    </row>
    <row r="62" spans="1:7" ht="16" x14ac:dyDescent="0.2">
      <c r="A62">
        <v>11</v>
      </c>
      <c r="C62" s="1" t="s">
        <v>2051</v>
      </c>
      <c r="D62" t="s">
        <v>16</v>
      </c>
      <c r="E62">
        <v>1</v>
      </c>
      <c r="G62" s="28">
        <f t="shared" si="0"/>
        <v>0</v>
      </c>
    </row>
    <row r="64" spans="1:7" ht="16" x14ac:dyDescent="0.2">
      <c r="A64">
        <v>12</v>
      </c>
      <c r="C64" s="1" t="s">
        <v>2052</v>
      </c>
      <c r="D64" t="s">
        <v>16</v>
      </c>
      <c r="E64">
        <v>1</v>
      </c>
      <c r="G64" s="28">
        <f t="shared" si="0"/>
        <v>0</v>
      </c>
    </row>
    <row r="66" spans="1:7" ht="16" x14ac:dyDescent="0.2">
      <c r="C66" s="1" t="s">
        <v>2059</v>
      </c>
    </row>
    <row r="68" spans="1:7" ht="48" x14ac:dyDescent="0.2">
      <c r="A68">
        <v>13</v>
      </c>
      <c r="C68" s="1" t="s">
        <v>2060</v>
      </c>
      <c r="D68" t="s">
        <v>16</v>
      </c>
      <c r="E68">
        <v>1</v>
      </c>
      <c r="G68" s="28">
        <f t="shared" si="0"/>
        <v>0</v>
      </c>
    </row>
    <row r="70" spans="1:7" ht="16" x14ac:dyDescent="0.2">
      <c r="A70">
        <v>14</v>
      </c>
      <c r="C70" s="1" t="s">
        <v>2051</v>
      </c>
      <c r="D70" t="s">
        <v>16</v>
      </c>
      <c r="E70">
        <v>1</v>
      </c>
      <c r="G70" s="28">
        <f t="shared" si="0"/>
        <v>0</v>
      </c>
    </row>
    <row r="72" spans="1:7" ht="16" x14ac:dyDescent="0.2">
      <c r="A72">
        <v>15</v>
      </c>
      <c r="C72" s="1" t="s">
        <v>2052</v>
      </c>
      <c r="D72" t="s">
        <v>16</v>
      </c>
      <c r="E72">
        <v>1</v>
      </c>
      <c r="G72" s="28">
        <f t="shared" si="0"/>
        <v>0</v>
      </c>
    </row>
    <row r="74" spans="1:7" ht="16" x14ac:dyDescent="0.2">
      <c r="C74" s="1" t="s">
        <v>2061</v>
      </c>
    </row>
    <row r="76" spans="1:7" ht="51" customHeight="1" x14ac:dyDescent="0.2">
      <c r="A76">
        <v>16</v>
      </c>
      <c r="C76" s="47" t="s">
        <v>2062</v>
      </c>
      <c r="D76" t="s">
        <v>16</v>
      </c>
      <c r="E76">
        <v>1</v>
      </c>
      <c r="G76" s="28">
        <f t="shared" si="0"/>
        <v>0</v>
      </c>
    </row>
    <row r="78" spans="1:7" ht="16" x14ac:dyDescent="0.2">
      <c r="A78">
        <v>17</v>
      </c>
      <c r="C78" s="1" t="s">
        <v>2051</v>
      </c>
      <c r="D78" t="s">
        <v>16</v>
      </c>
      <c r="E78">
        <v>1</v>
      </c>
      <c r="G78" s="28">
        <f t="shared" si="0"/>
        <v>0</v>
      </c>
    </row>
    <row r="80" spans="1:7" ht="16" x14ac:dyDescent="0.2">
      <c r="A80">
        <v>18</v>
      </c>
      <c r="C80" s="1" t="s">
        <v>2052</v>
      </c>
      <c r="D80" t="s">
        <v>16</v>
      </c>
      <c r="E80">
        <v>1</v>
      </c>
      <c r="G80" s="28">
        <f t="shared" si="0"/>
        <v>0</v>
      </c>
    </row>
    <row r="82" spans="3:7" ht="16" x14ac:dyDescent="0.2">
      <c r="C82" s="1" t="s">
        <v>2243</v>
      </c>
    </row>
    <row r="84" spans="3:7" ht="48" x14ac:dyDescent="0.2">
      <c r="C84" s="1" t="s">
        <v>2240</v>
      </c>
      <c r="D84" t="s">
        <v>2241</v>
      </c>
      <c r="E84">
        <v>1</v>
      </c>
      <c r="G84" s="28">
        <f t="shared" si="0"/>
        <v>0</v>
      </c>
    </row>
    <row r="86" spans="3:7" ht="16" x14ac:dyDescent="0.2">
      <c r="C86" s="1" t="s">
        <v>2051</v>
      </c>
      <c r="D86" t="s">
        <v>16</v>
      </c>
      <c r="E86">
        <v>1</v>
      </c>
      <c r="G86" s="28">
        <f t="shared" si="0"/>
        <v>0</v>
      </c>
    </row>
    <row r="88" spans="3:7" ht="16" x14ac:dyDescent="0.2">
      <c r="C88" s="1" t="s">
        <v>2052</v>
      </c>
      <c r="D88" t="s">
        <v>16</v>
      </c>
      <c r="E88">
        <v>1</v>
      </c>
      <c r="G88" s="28">
        <f t="shared" si="0"/>
        <v>0</v>
      </c>
    </row>
    <row r="90" spans="3:7" ht="16" x14ac:dyDescent="0.2">
      <c r="C90" s="1" t="s">
        <v>2242</v>
      </c>
    </row>
    <row r="92" spans="3:7" ht="48" x14ac:dyDescent="0.2">
      <c r="C92" s="1" t="s">
        <v>2244</v>
      </c>
      <c r="D92" t="s">
        <v>2241</v>
      </c>
      <c r="E92">
        <v>1</v>
      </c>
      <c r="G92" s="28">
        <f t="shared" ref="G92" si="1">E92*F92</f>
        <v>0</v>
      </c>
    </row>
    <row r="94" spans="3:7" ht="16" x14ac:dyDescent="0.2">
      <c r="C94" s="1" t="s">
        <v>2051</v>
      </c>
      <c r="D94" t="s">
        <v>16</v>
      </c>
      <c r="E94">
        <v>1</v>
      </c>
      <c r="G94" s="28">
        <f t="shared" ref="G94" si="2">E94*F94</f>
        <v>0</v>
      </c>
    </row>
    <row r="96" spans="3:7" ht="16" x14ac:dyDescent="0.2">
      <c r="C96" s="1" t="s">
        <v>2052</v>
      </c>
      <c r="D96" t="s">
        <v>16</v>
      </c>
      <c r="E96">
        <v>1</v>
      </c>
      <c r="G96" s="28">
        <f t="shared" ref="G96" si="3">E96*F96</f>
        <v>0</v>
      </c>
    </row>
    <row r="98" spans="1:7" ht="16" x14ac:dyDescent="0.2">
      <c r="C98" s="1" t="s">
        <v>2245</v>
      </c>
    </row>
    <row r="100" spans="1:7" ht="48" x14ac:dyDescent="0.2">
      <c r="C100" s="1" t="s">
        <v>2246</v>
      </c>
      <c r="D100" t="s">
        <v>2241</v>
      </c>
      <c r="E100">
        <v>1</v>
      </c>
      <c r="G100" s="28">
        <f t="shared" ref="G100" si="4">E100*F100</f>
        <v>0</v>
      </c>
    </row>
    <row r="102" spans="1:7" ht="16" x14ac:dyDescent="0.2">
      <c r="C102" s="1" t="s">
        <v>2051</v>
      </c>
      <c r="D102" t="s">
        <v>16</v>
      </c>
      <c r="E102">
        <v>1</v>
      </c>
      <c r="G102" s="28">
        <f t="shared" ref="G102" si="5">E102*F102</f>
        <v>0</v>
      </c>
    </row>
    <row r="104" spans="1:7" ht="16" x14ac:dyDescent="0.2">
      <c r="C104" s="1" t="s">
        <v>2052</v>
      </c>
      <c r="D104" t="s">
        <v>16</v>
      </c>
      <c r="E104">
        <v>1</v>
      </c>
      <c r="G104" s="28">
        <f t="shared" ref="G104" si="6">E104*F104</f>
        <v>0</v>
      </c>
    </row>
    <row r="106" spans="1:7" ht="16" x14ac:dyDescent="0.2">
      <c r="C106" s="1" t="s">
        <v>2063</v>
      </c>
    </row>
    <row r="108" spans="1:7" ht="16" x14ac:dyDescent="0.2">
      <c r="C108" s="1" t="s">
        <v>2064</v>
      </c>
    </row>
    <row r="110" spans="1:7" ht="48" x14ac:dyDescent="0.2">
      <c r="A110">
        <v>19</v>
      </c>
      <c r="C110" s="1" t="s">
        <v>2065</v>
      </c>
      <c r="D110" t="s">
        <v>16</v>
      </c>
      <c r="E110">
        <v>1</v>
      </c>
      <c r="G110" s="28">
        <f t="shared" si="0"/>
        <v>0</v>
      </c>
    </row>
    <row r="112" spans="1:7" ht="16" x14ac:dyDescent="0.2">
      <c r="A112">
        <v>20</v>
      </c>
      <c r="C112" s="1" t="s">
        <v>2051</v>
      </c>
      <c r="D112" t="s">
        <v>16</v>
      </c>
      <c r="E112">
        <v>1</v>
      </c>
      <c r="G112" s="28">
        <f t="shared" si="0"/>
        <v>0</v>
      </c>
    </row>
    <row r="114" spans="1:7" ht="16" x14ac:dyDescent="0.2">
      <c r="A114">
        <v>21</v>
      </c>
      <c r="C114" s="1" t="s">
        <v>2052</v>
      </c>
      <c r="D114" t="s">
        <v>16</v>
      </c>
      <c r="E114">
        <v>1</v>
      </c>
      <c r="G114" s="28">
        <f t="shared" si="0"/>
        <v>0</v>
      </c>
    </row>
    <row r="116" spans="1:7" ht="16" x14ac:dyDescent="0.2">
      <c r="C116" s="1" t="s">
        <v>2066</v>
      </c>
    </row>
    <row r="118" spans="1:7" ht="16" x14ac:dyDescent="0.2">
      <c r="C118" s="1" t="s">
        <v>2067</v>
      </c>
    </row>
    <row r="120" spans="1:7" ht="48" x14ac:dyDescent="0.2">
      <c r="A120">
        <v>22</v>
      </c>
      <c r="C120" s="1" t="s">
        <v>2068</v>
      </c>
      <c r="D120" t="s">
        <v>16</v>
      </c>
      <c r="E120">
        <v>1</v>
      </c>
      <c r="G120" s="28">
        <f t="shared" si="0"/>
        <v>0</v>
      </c>
    </row>
    <row r="122" spans="1:7" ht="16" x14ac:dyDescent="0.2">
      <c r="A122">
        <v>23</v>
      </c>
      <c r="C122" s="1" t="s">
        <v>2051</v>
      </c>
      <c r="D122" t="s">
        <v>16</v>
      </c>
      <c r="E122">
        <v>1</v>
      </c>
      <c r="G122" s="28">
        <f t="shared" si="0"/>
        <v>0</v>
      </c>
    </row>
    <row r="124" spans="1:7" ht="16" x14ac:dyDescent="0.2">
      <c r="A124">
        <v>24</v>
      </c>
      <c r="C124" s="1" t="s">
        <v>2052</v>
      </c>
      <c r="D124" t="s">
        <v>16</v>
      </c>
      <c r="E124">
        <v>1</v>
      </c>
      <c r="G124" s="28">
        <f t="shared" si="0"/>
        <v>0</v>
      </c>
    </row>
    <row r="127" spans="1:7" ht="17" customHeight="1" x14ac:dyDescent="0.25">
      <c r="B127" s="37" t="s">
        <v>2237</v>
      </c>
      <c r="C127" s="37" t="s">
        <v>2237</v>
      </c>
      <c r="E127" s="28"/>
      <c r="G127" s="39">
        <f>SUM(G36:G125)</f>
        <v>0</v>
      </c>
    </row>
  </sheetData>
  <sheetProtection algorithmName="SHA-512" hashValue="CZRyftAvzH+SgyPpqM9y9xXsglDf9tpxgxVrsunNil0j1plNnR4TDxQuyikkO8CtQ+lv2HV8aft6mKeJzZbjtw==" saltValue="gvhcWRa4FmnIitxO6jINeA==" spinCount="100000" sheet="1" objects="1" scenarios="1"/>
  <protectedRanges>
    <protectedRange algorithmName="SHA-512" hashValue="cWz3MoC25kEAuWPhFCh8tzpv62RlJ9hSbalkBcMt4cpKW0ZNSnrSVyZgvGlGs2Jsg7KYDRvv05Df5fYxGKqWMg==" saltValue="7R/jfskqCOSbZGAWi/iZkA==" spinCount="100000" sqref="B127" name="Range1_1_1"/>
    <protectedRange algorithmName="SHA-512" hashValue="cWz3MoC25kEAuWPhFCh8tzpv62RlJ9hSbalkBcMt4cpKW0ZNSnrSVyZgvGlGs2Jsg7KYDRvv05Df5fYxGKqWMg==" saltValue="7R/jfskqCOSbZGAWi/iZkA==" spinCount="100000" sqref="C127" name="Range1_1_1_1"/>
  </protectedRange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903"/>
  <sheetViews>
    <sheetView topLeftCell="A22" workbookViewId="0">
      <selection activeCell="E22" sqref="E22"/>
    </sheetView>
  </sheetViews>
  <sheetFormatPr baseColWidth="10" defaultColWidth="8.83203125" defaultRowHeight="15" x14ac:dyDescent="0.2"/>
  <cols>
    <col min="2" max="2" width="73.5" customWidth="1"/>
    <col min="5" max="5" width="25.5" style="27" customWidth="1"/>
    <col min="6" max="6" width="27.1640625" customWidth="1"/>
    <col min="7" max="7" width="35.33203125" customWidth="1"/>
  </cols>
  <sheetData>
    <row r="2" spans="1:8" ht="16" x14ac:dyDescent="0.2">
      <c r="A2" s="24"/>
      <c r="B2" s="25" t="s">
        <v>2123</v>
      </c>
      <c r="C2" s="26"/>
      <c r="D2" s="3"/>
      <c r="F2" s="28"/>
      <c r="G2" s="28"/>
      <c r="H2" s="27"/>
    </row>
    <row r="3" spans="1:8" x14ac:dyDescent="0.2">
      <c r="A3" s="24"/>
      <c r="B3" s="25"/>
      <c r="C3" s="26"/>
      <c r="D3" s="3"/>
      <c r="F3" s="28"/>
      <c r="G3" s="28"/>
      <c r="H3" s="27"/>
    </row>
    <row r="4" spans="1:8" ht="16" x14ac:dyDescent="0.2">
      <c r="A4" s="24"/>
      <c r="B4" s="25" t="s">
        <v>5</v>
      </c>
      <c r="C4" s="26"/>
      <c r="D4" s="3"/>
      <c r="F4" s="28"/>
      <c r="G4" s="28"/>
      <c r="H4" s="27"/>
    </row>
    <row r="5" spans="1:8" x14ac:dyDescent="0.2">
      <c r="A5" s="24"/>
      <c r="B5" s="1"/>
      <c r="C5" s="26"/>
      <c r="D5" s="3"/>
      <c r="F5" s="28"/>
      <c r="G5" s="28"/>
      <c r="H5" s="27"/>
    </row>
    <row r="6" spans="1:8" ht="32" x14ac:dyDescent="0.2">
      <c r="A6" s="24"/>
      <c r="B6" s="1" t="s">
        <v>7</v>
      </c>
      <c r="C6" s="26"/>
      <c r="D6" s="3"/>
      <c r="F6" s="28"/>
      <c r="G6" s="28"/>
      <c r="H6" s="27"/>
    </row>
    <row r="7" spans="1:8" x14ac:dyDescent="0.2">
      <c r="A7" s="24"/>
      <c r="B7" s="1"/>
      <c r="C7" s="26"/>
      <c r="D7" s="3"/>
      <c r="F7" s="28"/>
      <c r="G7" s="28"/>
      <c r="H7" s="27"/>
    </row>
    <row r="8" spans="1:8" ht="16" x14ac:dyDescent="0.2">
      <c r="A8" s="24"/>
      <c r="B8" s="25" t="s">
        <v>8</v>
      </c>
      <c r="C8" s="26"/>
      <c r="D8" s="3"/>
      <c r="F8" s="28"/>
      <c r="G8" s="28"/>
      <c r="H8" s="27"/>
    </row>
    <row r="9" spans="1:8" x14ac:dyDescent="0.2">
      <c r="A9" s="24"/>
      <c r="B9" s="1"/>
      <c r="C9" s="26"/>
      <c r="D9" s="3"/>
      <c r="F9" s="28"/>
      <c r="G9" s="28"/>
      <c r="H9" s="27"/>
    </row>
    <row r="10" spans="1:8" ht="112" x14ac:dyDescent="0.2">
      <c r="A10" s="24"/>
      <c r="B10" s="1" t="s">
        <v>9</v>
      </c>
      <c r="C10" s="26"/>
      <c r="D10" s="3"/>
      <c r="F10" s="28"/>
      <c r="G10" s="28"/>
      <c r="H10" s="27"/>
    </row>
    <row r="11" spans="1:8" x14ac:dyDescent="0.2">
      <c r="A11" s="24"/>
      <c r="B11" s="1"/>
      <c r="C11" s="26"/>
      <c r="D11" s="3"/>
      <c r="F11" s="28"/>
      <c r="G11" s="28"/>
      <c r="H11" s="27"/>
    </row>
    <row r="12" spans="1:8" ht="16" x14ac:dyDescent="0.2">
      <c r="A12" s="24"/>
      <c r="B12" s="1" t="s">
        <v>10</v>
      </c>
      <c r="C12" s="26"/>
      <c r="D12" s="3"/>
      <c r="F12" s="28"/>
      <c r="G12" s="28"/>
      <c r="H12" s="27"/>
    </row>
    <row r="13" spans="1:8" x14ac:dyDescent="0.2">
      <c r="A13" s="24"/>
      <c r="B13" s="1"/>
      <c r="C13" s="26"/>
      <c r="D13" s="3"/>
      <c r="F13" s="28"/>
      <c r="G13" s="28"/>
      <c r="H13" s="27"/>
    </row>
    <row r="14" spans="1:8" ht="64" x14ac:dyDescent="0.2">
      <c r="A14" s="24"/>
      <c r="B14" s="1" t="s">
        <v>11</v>
      </c>
      <c r="C14" s="26"/>
      <c r="D14" s="3"/>
      <c r="F14" s="28"/>
      <c r="G14" s="28"/>
      <c r="H14" s="27"/>
    </row>
    <row r="15" spans="1:8" x14ac:dyDescent="0.2">
      <c r="A15" s="24"/>
      <c r="B15" s="1"/>
      <c r="C15" s="26"/>
      <c r="D15" s="3"/>
      <c r="F15" s="28"/>
      <c r="G15" s="28"/>
      <c r="H15" s="27"/>
    </row>
    <row r="16" spans="1:8" ht="32" x14ac:dyDescent="0.2">
      <c r="A16" s="24"/>
      <c r="B16" s="1" t="s">
        <v>12</v>
      </c>
      <c r="C16" s="26"/>
      <c r="D16" s="3"/>
      <c r="F16" s="28"/>
      <c r="G16" s="28"/>
      <c r="H16" s="27"/>
    </row>
    <row r="17" spans="1:8" x14ac:dyDescent="0.2">
      <c r="A17" s="24"/>
      <c r="B17" s="1"/>
      <c r="C17" s="26"/>
      <c r="D17" s="3"/>
      <c r="F17" s="28"/>
      <c r="G17" s="28"/>
      <c r="H17" s="27"/>
    </row>
    <row r="18" spans="1:8" ht="16" x14ac:dyDescent="0.2">
      <c r="A18" s="24"/>
      <c r="B18" s="1" t="s">
        <v>13</v>
      </c>
      <c r="C18" s="26"/>
      <c r="D18" s="3"/>
      <c r="F18" s="28"/>
      <c r="G18" s="28"/>
      <c r="H18" s="27"/>
    </row>
    <row r="19" spans="1:8" x14ac:dyDescent="0.2">
      <c r="A19" s="24"/>
      <c r="B19" s="1"/>
      <c r="C19" s="26"/>
      <c r="D19" s="3"/>
      <c r="F19" s="28"/>
      <c r="G19" s="28"/>
      <c r="H19" s="27"/>
    </row>
    <row r="20" spans="1:8" ht="16" x14ac:dyDescent="0.2">
      <c r="A20" s="24"/>
      <c r="B20" s="1" t="s">
        <v>14</v>
      </c>
      <c r="C20" s="26"/>
      <c r="D20" s="3"/>
      <c r="F20" s="28"/>
      <c r="G20" s="28"/>
      <c r="H20" s="27"/>
    </row>
    <row r="21" spans="1:8" x14ac:dyDescent="0.2">
      <c r="A21" s="24"/>
      <c r="B21" s="1"/>
      <c r="C21" s="26"/>
      <c r="D21" s="3"/>
      <c r="F21" s="28"/>
      <c r="G21" s="28"/>
      <c r="H21" s="27"/>
    </row>
    <row r="22" spans="1:8" ht="409.6" x14ac:dyDescent="0.2">
      <c r="A22" s="24">
        <v>1</v>
      </c>
      <c r="B22" s="1" t="s">
        <v>2124</v>
      </c>
      <c r="C22" s="26"/>
      <c r="D22" s="3"/>
      <c r="F22" s="28"/>
      <c r="G22" s="28"/>
      <c r="H22" s="27"/>
    </row>
    <row r="23" spans="1:8" ht="224" x14ac:dyDescent="0.2">
      <c r="A23" s="24"/>
      <c r="B23" s="1" t="s">
        <v>2125</v>
      </c>
      <c r="C23" s="26"/>
      <c r="D23" s="3"/>
      <c r="F23" s="28"/>
      <c r="G23" s="28"/>
      <c r="H23" s="27"/>
    </row>
    <row r="24" spans="1:8" x14ac:dyDescent="0.2">
      <c r="A24" s="24"/>
      <c r="B24" s="1"/>
      <c r="C24" s="26"/>
      <c r="D24" s="3"/>
      <c r="F24" s="28"/>
      <c r="G24" s="28"/>
      <c r="H24" s="27"/>
    </row>
    <row r="25" spans="1:8" ht="16" x14ac:dyDescent="0.2">
      <c r="A25" s="24"/>
      <c r="B25" s="1" t="s">
        <v>15</v>
      </c>
      <c r="C25" s="26"/>
      <c r="D25" s="3"/>
      <c r="F25" s="28"/>
      <c r="G25" s="28"/>
      <c r="H25" s="27"/>
    </row>
    <row r="26" spans="1:8" x14ac:dyDescent="0.2">
      <c r="A26" s="24"/>
      <c r="B26" s="1"/>
      <c r="C26" s="26"/>
      <c r="D26" s="3"/>
      <c r="F26" s="28"/>
      <c r="G26" s="28"/>
      <c r="H26" s="27"/>
    </row>
    <row r="27" spans="1:8" ht="48" x14ac:dyDescent="0.2">
      <c r="A27" s="24">
        <v>2</v>
      </c>
      <c r="B27" s="1" t="s">
        <v>2126</v>
      </c>
      <c r="C27" s="26" t="s">
        <v>16</v>
      </c>
      <c r="D27" s="3">
        <v>1</v>
      </c>
      <c r="F27" s="28">
        <f>D27*E27</f>
        <v>0</v>
      </c>
      <c r="G27" s="28"/>
      <c r="H27" s="27"/>
    </row>
    <row r="28" spans="1:8" x14ac:dyDescent="0.2">
      <c r="A28" s="24"/>
      <c r="B28" s="1"/>
      <c r="C28" s="26"/>
      <c r="D28" s="3"/>
      <c r="F28" s="28"/>
      <c r="G28" s="28"/>
      <c r="H28" s="27"/>
    </row>
    <row r="29" spans="1:8" ht="16" x14ac:dyDescent="0.2">
      <c r="A29" s="24">
        <v>3</v>
      </c>
      <c r="B29" s="1" t="s">
        <v>18</v>
      </c>
      <c r="C29" s="26"/>
      <c r="D29" s="3"/>
      <c r="F29" s="28"/>
      <c r="G29" s="28"/>
      <c r="H29" s="27"/>
    </row>
    <row r="30" spans="1:8" ht="224" x14ac:dyDescent="0.2">
      <c r="A30" s="24"/>
      <c r="B30" s="1" t="s">
        <v>2127</v>
      </c>
      <c r="C30" s="2" t="s">
        <v>16</v>
      </c>
      <c r="D30" s="3">
        <v>1</v>
      </c>
      <c r="F30" s="28">
        <f>D30*E30</f>
        <v>0</v>
      </c>
      <c r="G30" s="28"/>
      <c r="H30" s="27"/>
    </row>
    <row r="31" spans="1:8" x14ac:dyDescent="0.2">
      <c r="A31" s="24"/>
      <c r="B31" s="1"/>
      <c r="C31" s="26"/>
      <c r="D31" s="3"/>
      <c r="F31" s="28"/>
      <c r="G31" s="28"/>
      <c r="H31" s="27"/>
    </row>
    <row r="32" spans="1:8" x14ac:dyDescent="0.2">
      <c r="A32" s="24"/>
      <c r="B32" s="1"/>
      <c r="C32" s="26"/>
      <c r="D32" s="3"/>
      <c r="F32" s="28"/>
      <c r="G32" s="28"/>
      <c r="H32" s="27"/>
    </row>
    <row r="33" spans="1:8" x14ac:dyDescent="0.2">
      <c r="A33" s="24"/>
      <c r="B33" s="1"/>
      <c r="C33" s="26"/>
      <c r="D33" s="3"/>
      <c r="F33" s="28"/>
      <c r="G33" s="28"/>
      <c r="H33" s="27"/>
    </row>
    <row r="34" spans="1:8" ht="16" x14ac:dyDescent="0.2">
      <c r="A34" s="24">
        <v>4</v>
      </c>
      <c r="B34" s="1" t="s">
        <v>2128</v>
      </c>
      <c r="C34" s="26"/>
      <c r="D34" s="3"/>
      <c r="F34" s="28"/>
      <c r="G34" s="28"/>
      <c r="H34" s="27"/>
    </row>
    <row r="35" spans="1:8" ht="16" x14ac:dyDescent="0.2">
      <c r="A35" s="24"/>
      <c r="B35" s="1" t="s">
        <v>19</v>
      </c>
      <c r="C35" s="26"/>
      <c r="D35" s="3"/>
      <c r="F35" s="28"/>
      <c r="G35" s="28"/>
      <c r="H35" s="27"/>
    </row>
    <row r="36" spans="1:8" ht="16" x14ac:dyDescent="0.2">
      <c r="A36" s="24"/>
      <c r="B36" s="1" t="s">
        <v>20</v>
      </c>
      <c r="C36" s="2" t="s">
        <v>16</v>
      </c>
      <c r="D36" s="3">
        <v>1</v>
      </c>
      <c r="F36" s="28">
        <f>D36*E36</f>
        <v>0</v>
      </c>
      <c r="G36" s="28"/>
      <c r="H36" s="27"/>
    </row>
    <row r="37" spans="1:8" x14ac:dyDescent="0.2">
      <c r="A37" s="24"/>
      <c r="B37" s="1"/>
      <c r="C37" s="26"/>
      <c r="D37" s="3"/>
      <c r="F37" s="28"/>
      <c r="G37" s="28"/>
      <c r="H37" s="27"/>
    </row>
    <row r="38" spans="1:8" ht="32" x14ac:dyDescent="0.2">
      <c r="A38" s="24">
        <v>5</v>
      </c>
      <c r="B38" s="1" t="s">
        <v>2129</v>
      </c>
      <c r="C38" s="2" t="s">
        <v>16</v>
      </c>
      <c r="D38" s="3">
        <v>1</v>
      </c>
      <c r="F38" s="28">
        <f>D38*E38</f>
        <v>0</v>
      </c>
      <c r="G38" s="28"/>
      <c r="H38" s="27"/>
    </row>
    <row r="39" spans="1:8" x14ac:dyDescent="0.2">
      <c r="A39" s="24"/>
      <c r="B39" s="1"/>
      <c r="C39" s="26"/>
      <c r="D39" s="3"/>
      <c r="F39" s="28"/>
      <c r="G39" s="28"/>
      <c r="H39" s="27"/>
    </row>
    <row r="40" spans="1:8" ht="32" x14ac:dyDescent="0.2">
      <c r="A40" s="24">
        <v>6</v>
      </c>
      <c r="B40" s="1" t="s">
        <v>2130</v>
      </c>
      <c r="C40" s="2" t="s">
        <v>16</v>
      </c>
      <c r="D40" s="3">
        <v>1</v>
      </c>
      <c r="F40" s="28">
        <f>D40*E40</f>
        <v>0</v>
      </c>
      <c r="G40" s="28"/>
      <c r="H40" s="27"/>
    </row>
    <row r="41" spans="1:8" x14ac:dyDescent="0.2">
      <c r="A41" s="24"/>
      <c r="B41" s="1"/>
      <c r="C41" s="26"/>
      <c r="D41" s="3"/>
      <c r="F41" s="28"/>
      <c r="G41" s="28"/>
      <c r="H41" s="27"/>
    </row>
    <row r="42" spans="1:8" ht="304" x14ac:dyDescent="0.2">
      <c r="A42" s="24">
        <v>7</v>
      </c>
      <c r="B42" s="1" t="s">
        <v>2131</v>
      </c>
      <c r="C42" s="2" t="s">
        <v>16</v>
      </c>
      <c r="D42" s="3">
        <v>1</v>
      </c>
      <c r="F42" s="28">
        <f>D42*E42</f>
        <v>0</v>
      </c>
      <c r="G42" s="28"/>
      <c r="H42" s="27"/>
    </row>
    <row r="43" spans="1:8" x14ac:dyDescent="0.2">
      <c r="A43" s="24"/>
      <c r="B43" s="1"/>
      <c r="C43" s="26"/>
      <c r="D43" s="3"/>
      <c r="F43" s="28"/>
      <c r="G43" s="28"/>
      <c r="H43" s="27"/>
    </row>
    <row r="44" spans="1:8" ht="32" x14ac:dyDescent="0.2">
      <c r="A44" s="24">
        <v>8</v>
      </c>
      <c r="B44" s="1" t="s">
        <v>2132</v>
      </c>
      <c r="C44" s="2" t="s">
        <v>16</v>
      </c>
      <c r="D44" s="3">
        <v>1</v>
      </c>
      <c r="F44" s="28">
        <f>D44*E44</f>
        <v>0</v>
      </c>
      <c r="G44" s="28"/>
      <c r="H44" s="27"/>
    </row>
    <row r="45" spans="1:8" x14ac:dyDescent="0.2">
      <c r="A45" s="24"/>
      <c r="B45" s="1"/>
      <c r="C45" s="26"/>
      <c r="D45" s="3"/>
      <c r="F45" s="28"/>
      <c r="G45" s="28"/>
      <c r="H45" s="27"/>
    </row>
    <row r="46" spans="1:8" ht="32" x14ac:dyDescent="0.2">
      <c r="A46" s="24">
        <v>9</v>
      </c>
      <c r="B46" s="1" t="s">
        <v>2133</v>
      </c>
      <c r="C46" s="2" t="s">
        <v>16</v>
      </c>
      <c r="D46" s="3">
        <v>1</v>
      </c>
      <c r="F46" s="28">
        <f>D46*E46</f>
        <v>0</v>
      </c>
      <c r="G46" s="28"/>
      <c r="H46" s="27"/>
    </row>
    <row r="47" spans="1:8" x14ac:dyDescent="0.2">
      <c r="A47" s="24"/>
      <c r="B47" s="1"/>
      <c r="C47" s="26"/>
      <c r="D47" s="3"/>
      <c r="F47" s="28">
        <f>D47*E47</f>
        <v>0</v>
      </c>
      <c r="G47" s="28"/>
      <c r="H47" s="27"/>
    </row>
    <row r="48" spans="1:8" ht="32" x14ac:dyDescent="0.2">
      <c r="A48" s="24">
        <v>10</v>
      </c>
      <c r="B48" s="1" t="s">
        <v>2134</v>
      </c>
      <c r="C48" s="26"/>
      <c r="D48" s="3"/>
      <c r="F48" s="28"/>
      <c r="G48" s="28"/>
      <c r="H48" s="27"/>
    </row>
    <row r="49" spans="1:8" x14ac:dyDescent="0.2">
      <c r="A49" s="24"/>
      <c r="B49" s="1"/>
      <c r="C49" s="26"/>
      <c r="D49" s="3"/>
      <c r="F49" s="28"/>
      <c r="G49" s="28"/>
      <c r="H49" s="27"/>
    </row>
    <row r="50" spans="1:8" ht="32" x14ac:dyDescent="0.2">
      <c r="A50" s="24">
        <v>11</v>
      </c>
      <c r="B50" s="1" t="s">
        <v>2135</v>
      </c>
      <c r="C50" s="2" t="s">
        <v>16</v>
      </c>
      <c r="D50" s="3">
        <v>1</v>
      </c>
      <c r="F50" s="28">
        <f>D50*E50</f>
        <v>0</v>
      </c>
      <c r="G50" s="28"/>
      <c r="H50" s="27"/>
    </row>
    <row r="51" spans="1:8" x14ac:dyDescent="0.2">
      <c r="A51" s="24"/>
      <c r="B51" s="1"/>
      <c r="C51" s="26"/>
      <c r="D51" s="3"/>
      <c r="F51" s="28"/>
      <c r="G51" s="28"/>
      <c r="H51" s="27"/>
    </row>
    <row r="52" spans="1:8" ht="32" x14ac:dyDescent="0.2">
      <c r="A52" s="24">
        <v>12</v>
      </c>
      <c r="B52" s="1" t="s">
        <v>2136</v>
      </c>
      <c r="C52" s="2" t="s">
        <v>16</v>
      </c>
      <c r="D52" s="3">
        <v>1</v>
      </c>
      <c r="F52" s="28">
        <f>D52*E52</f>
        <v>0</v>
      </c>
      <c r="G52" s="28"/>
      <c r="H52" s="27"/>
    </row>
    <row r="53" spans="1:8" x14ac:dyDescent="0.2">
      <c r="A53" s="24"/>
      <c r="B53" s="1"/>
      <c r="C53" s="26"/>
      <c r="D53" s="3"/>
      <c r="F53" s="28"/>
      <c r="G53" s="28"/>
      <c r="H53" s="27"/>
    </row>
    <row r="54" spans="1:8" ht="16" x14ac:dyDescent="0.2">
      <c r="A54" s="24">
        <v>13</v>
      </c>
      <c r="B54" s="1" t="s">
        <v>2137</v>
      </c>
      <c r="C54" s="26"/>
      <c r="D54" s="3"/>
      <c r="F54" s="28"/>
      <c r="G54" s="28"/>
      <c r="H54" s="27"/>
    </row>
    <row r="55" spans="1:8" x14ac:dyDescent="0.2">
      <c r="A55" s="24"/>
      <c r="B55" s="1"/>
      <c r="C55" s="26"/>
      <c r="D55" s="3"/>
      <c r="F55" s="28"/>
      <c r="G55" s="28"/>
      <c r="H55" s="27"/>
    </row>
    <row r="56" spans="1:8" ht="409.6" x14ac:dyDescent="0.2">
      <c r="A56" s="24">
        <v>14</v>
      </c>
      <c r="B56" s="1" t="s">
        <v>2138</v>
      </c>
      <c r="C56" s="26"/>
      <c r="D56" s="3"/>
      <c r="F56" s="28"/>
      <c r="G56" s="28"/>
      <c r="H56" s="27"/>
    </row>
    <row r="57" spans="1:8" x14ac:dyDescent="0.2">
      <c r="A57" s="24"/>
      <c r="B57" s="1"/>
      <c r="C57" s="26"/>
      <c r="D57" s="3"/>
      <c r="F57" s="28"/>
      <c r="G57" s="28"/>
      <c r="H57" s="27"/>
    </row>
    <row r="58" spans="1:8" ht="16" x14ac:dyDescent="0.2">
      <c r="A58" s="24"/>
      <c r="B58" s="1" t="s">
        <v>21</v>
      </c>
      <c r="C58" s="26"/>
      <c r="D58" s="3"/>
      <c r="F58" s="28"/>
      <c r="G58" s="28"/>
      <c r="H58" s="27"/>
    </row>
    <row r="59" spans="1:8" x14ac:dyDescent="0.2">
      <c r="A59" s="24"/>
      <c r="B59" s="1"/>
      <c r="C59" s="26"/>
      <c r="D59" s="3"/>
      <c r="F59" s="28"/>
      <c r="G59" s="28"/>
      <c r="H59" s="27"/>
    </row>
    <row r="60" spans="1:8" ht="48" x14ac:dyDescent="0.2">
      <c r="A60" s="24">
        <v>15</v>
      </c>
      <c r="B60" s="1" t="s">
        <v>2139</v>
      </c>
      <c r="C60" s="26"/>
      <c r="D60" s="3"/>
      <c r="F60" s="28"/>
      <c r="G60" s="28"/>
      <c r="H60" s="27"/>
    </row>
    <row r="61" spans="1:8" x14ac:dyDescent="0.2">
      <c r="A61" s="24"/>
      <c r="B61" s="1"/>
      <c r="C61" s="26"/>
      <c r="D61" s="3"/>
      <c r="F61" s="28"/>
      <c r="G61" s="28"/>
      <c r="H61" s="27"/>
    </row>
    <row r="62" spans="1:8" ht="32" x14ac:dyDescent="0.2">
      <c r="A62" s="24">
        <v>16</v>
      </c>
      <c r="B62" s="1" t="s">
        <v>2140</v>
      </c>
      <c r="C62" s="2" t="s">
        <v>16</v>
      </c>
      <c r="D62" s="3">
        <v>1</v>
      </c>
      <c r="F62" s="28">
        <f>D62*E62</f>
        <v>0</v>
      </c>
      <c r="G62" s="28"/>
      <c r="H62" s="27"/>
    </row>
    <row r="63" spans="1:8" x14ac:dyDescent="0.2">
      <c r="A63" s="24"/>
      <c r="B63" s="1"/>
      <c r="C63" s="26"/>
      <c r="D63" s="3"/>
      <c r="F63" s="28"/>
      <c r="G63" s="28"/>
      <c r="H63" s="27"/>
    </row>
    <row r="64" spans="1:8" ht="32" x14ac:dyDescent="0.2">
      <c r="A64" s="24">
        <v>17</v>
      </c>
      <c r="B64" s="1" t="s">
        <v>2141</v>
      </c>
      <c r="C64" s="2" t="s">
        <v>16</v>
      </c>
      <c r="D64" s="3">
        <v>1</v>
      </c>
      <c r="F64" s="28">
        <f>D64*E64</f>
        <v>0</v>
      </c>
      <c r="G64" s="28"/>
      <c r="H64" s="27"/>
    </row>
    <row r="65" spans="1:8" x14ac:dyDescent="0.2">
      <c r="A65" s="24"/>
      <c r="B65" s="1"/>
      <c r="C65" s="26"/>
      <c r="D65" s="3"/>
      <c r="F65" s="28"/>
      <c r="G65" s="28"/>
      <c r="H65" s="27"/>
    </row>
    <row r="66" spans="1:8" ht="32" x14ac:dyDescent="0.2">
      <c r="A66" s="24">
        <v>18</v>
      </c>
      <c r="B66" s="1" t="s">
        <v>2142</v>
      </c>
      <c r="C66" s="2" t="s">
        <v>16</v>
      </c>
      <c r="D66" s="3">
        <v>1</v>
      </c>
      <c r="F66" s="28">
        <f>D66*E66</f>
        <v>0</v>
      </c>
      <c r="G66" s="28"/>
      <c r="H66" s="27"/>
    </row>
    <row r="67" spans="1:8" x14ac:dyDescent="0.2">
      <c r="A67" s="24"/>
      <c r="B67" s="1"/>
      <c r="C67" s="26"/>
      <c r="D67" s="3"/>
      <c r="F67" s="28"/>
      <c r="G67" s="28"/>
      <c r="H67" s="27"/>
    </row>
    <row r="68" spans="1:8" ht="256" x14ac:dyDescent="0.2">
      <c r="A68" s="24">
        <v>19</v>
      </c>
      <c r="B68" s="1" t="s">
        <v>22</v>
      </c>
      <c r="C68" s="26" t="s">
        <v>16</v>
      </c>
      <c r="D68" s="3">
        <v>1</v>
      </c>
      <c r="F68" s="28">
        <f>D68*E68</f>
        <v>0</v>
      </c>
      <c r="G68" s="28"/>
      <c r="H68" s="27"/>
    </row>
    <row r="69" spans="1:8" x14ac:dyDescent="0.2">
      <c r="A69" s="24"/>
      <c r="B69" s="1"/>
      <c r="C69" s="26"/>
      <c r="D69" s="3"/>
      <c r="F69" s="28"/>
      <c r="G69" s="28"/>
      <c r="H69" s="27"/>
    </row>
    <row r="70" spans="1:8" ht="32" x14ac:dyDescent="0.2">
      <c r="A70" s="24">
        <v>20</v>
      </c>
      <c r="B70" s="1" t="s">
        <v>2143</v>
      </c>
      <c r="C70" s="2" t="s">
        <v>16</v>
      </c>
      <c r="D70" s="3">
        <v>1</v>
      </c>
      <c r="F70" s="28">
        <f>D70*E70</f>
        <v>0</v>
      </c>
      <c r="G70" s="28"/>
      <c r="H70" s="27"/>
    </row>
    <row r="71" spans="1:8" x14ac:dyDescent="0.2">
      <c r="A71" s="24"/>
      <c r="B71" s="1"/>
      <c r="C71" s="26"/>
      <c r="D71" s="3"/>
      <c r="F71" s="28"/>
      <c r="G71" s="28"/>
      <c r="H71" s="27"/>
    </row>
    <row r="72" spans="1:8" ht="64" x14ac:dyDescent="0.2">
      <c r="A72" s="24">
        <v>21</v>
      </c>
      <c r="B72" s="1" t="s">
        <v>2144</v>
      </c>
      <c r="C72" s="2" t="s">
        <v>16</v>
      </c>
      <c r="D72" s="3">
        <v>1</v>
      </c>
      <c r="F72" s="28">
        <f>D72*E72</f>
        <v>0</v>
      </c>
      <c r="G72" s="28"/>
      <c r="H72" s="27"/>
    </row>
    <row r="73" spans="1:8" x14ac:dyDescent="0.2">
      <c r="A73" s="24"/>
      <c r="B73" s="1"/>
      <c r="C73" s="26"/>
      <c r="D73" s="3"/>
      <c r="F73" s="28"/>
      <c r="G73" s="28"/>
      <c r="H73" s="27"/>
    </row>
    <row r="74" spans="1:8" ht="32" x14ac:dyDescent="0.2">
      <c r="A74" s="24">
        <v>22</v>
      </c>
      <c r="B74" s="1" t="s">
        <v>2145</v>
      </c>
      <c r="C74" s="2" t="s">
        <v>16</v>
      </c>
      <c r="D74" s="3">
        <v>1</v>
      </c>
      <c r="F74" s="28">
        <f>D74*E74</f>
        <v>0</v>
      </c>
      <c r="G74" s="28"/>
      <c r="H74" s="27"/>
    </row>
    <row r="75" spans="1:8" x14ac:dyDescent="0.2">
      <c r="A75" s="24"/>
      <c r="B75" s="1"/>
      <c r="C75" s="26"/>
      <c r="D75" s="3"/>
      <c r="F75" s="28"/>
      <c r="G75" s="28"/>
      <c r="H75" s="27"/>
    </row>
    <row r="76" spans="1:8" ht="380" x14ac:dyDescent="0.2">
      <c r="A76" s="24">
        <v>23</v>
      </c>
      <c r="B76" s="1" t="s">
        <v>2146</v>
      </c>
      <c r="C76" s="2" t="s">
        <v>16</v>
      </c>
      <c r="D76" s="3">
        <v>1</v>
      </c>
      <c r="F76" s="28">
        <f>D76*E76</f>
        <v>0</v>
      </c>
      <c r="G76" s="28"/>
      <c r="H76" s="27"/>
    </row>
    <row r="77" spans="1:8" x14ac:dyDescent="0.2">
      <c r="A77" s="24"/>
      <c r="B77" s="1"/>
      <c r="C77" s="26"/>
      <c r="D77" s="3"/>
      <c r="F77" s="28"/>
      <c r="G77" s="28"/>
      <c r="H77" s="27"/>
    </row>
    <row r="78" spans="1:8" ht="16" x14ac:dyDescent="0.2">
      <c r="A78" s="24"/>
      <c r="B78" s="1" t="s">
        <v>23</v>
      </c>
      <c r="C78" s="26"/>
      <c r="D78" s="3"/>
      <c r="F78" s="28"/>
      <c r="G78" s="28"/>
      <c r="H78" s="27"/>
    </row>
    <row r="79" spans="1:8" x14ac:dyDescent="0.2">
      <c r="A79" s="24"/>
      <c r="B79" s="1"/>
      <c r="C79" s="26"/>
      <c r="D79" s="3"/>
      <c r="F79" s="28"/>
      <c r="G79" s="28"/>
      <c r="H79" s="27"/>
    </row>
    <row r="80" spans="1:8" ht="32" x14ac:dyDescent="0.2">
      <c r="A80" s="24">
        <v>24</v>
      </c>
      <c r="B80" s="1" t="s">
        <v>2147</v>
      </c>
      <c r="C80" s="2" t="s">
        <v>16</v>
      </c>
      <c r="D80" s="3">
        <v>1</v>
      </c>
      <c r="F80" s="28">
        <f>D80*E80</f>
        <v>0</v>
      </c>
      <c r="G80" s="28"/>
      <c r="H80" s="27"/>
    </row>
    <row r="81" spans="1:8" x14ac:dyDescent="0.2">
      <c r="A81" s="24"/>
      <c r="B81" s="1"/>
      <c r="C81" s="26"/>
      <c r="D81" s="3"/>
      <c r="F81" s="28"/>
      <c r="G81" s="28"/>
      <c r="H81" s="27"/>
    </row>
    <row r="82" spans="1:8" ht="32" x14ac:dyDescent="0.2">
      <c r="A82" s="24">
        <v>25</v>
      </c>
      <c r="B82" s="1" t="s">
        <v>2148</v>
      </c>
      <c r="C82" s="2" t="s">
        <v>16</v>
      </c>
      <c r="D82" s="3">
        <v>1</v>
      </c>
      <c r="F82" s="28">
        <f>D82*E82</f>
        <v>0</v>
      </c>
      <c r="G82" s="28"/>
      <c r="H82" s="27"/>
    </row>
    <row r="83" spans="1:8" x14ac:dyDescent="0.2">
      <c r="A83" s="24"/>
      <c r="B83" s="1"/>
      <c r="C83" s="26"/>
      <c r="D83" s="3"/>
      <c r="F83" s="28"/>
      <c r="G83" s="28"/>
      <c r="H83" s="27"/>
    </row>
    <row r="84" spans="1:8" ht="32" x14ac:dyDescent="0.2">
      <c r="A84" s="24">
        <v>26</v>
      </c>
      <c r="B84" s="1" t="s">
        <v>2149</v>
      </c>
      <c r="C84" s="2" t="s">
        <v>16</v>
      </c>
      <c r="D84" s="3">
        <v>1</v>
      </c>
      <c r="F84" s="28">
        <f>D84*E84</f>
        <v>0</v>
      </c>
      <c r="G84" s="28"/>
      <c r="H84" s="27"/>
    </row>
    <row r="85" spans="1:8" x14ac:dyDescent="0.2">
      <c r="A85" s="24"/>
      <c r="B85" s="1"/>
      <c r="C85" s="26"/>
      <c r="D85" s="3"/>
      <c r="F85" s="28"/>
      <c r="G85" s="28"/>
      <c r="H85" s="27"/>
    </row>
    <row r="86" spans="1:8" ht="32" x14ac:dyDescent="0.2">
      <c r="A86" s="24">
        <v>27</v>
      </c>
      <c r="B86" s="1" t="s">
        <v>2150</v>
      </c>
      <c r="C86" s="2" t="s">
        <v>16</v>
      </c>
      <c r="D86" s="3">
        <v>1</v>
      </c>
      <c r="F86" s="28">
        <f>D86*E86</f>
        <v>0</v>
      </c>
      <c r="G86" s="28"/>
      <c r="H86" s="27"/>
    </row>
    <row r="87" spans="1:8" x14ac:dyDescent="0.2">
      <c r="A87" s="24"/>
      <c r="B87" s="1"/>
      <c r="C87" s="26"/>
      <c r="D87" s="3"/>
      <c r="F87" s="28"/>
      <c r="G87" s="28"/>
      <c r="H87" s="27"/>
    </row>
    <row r="88" spans="1:8" ht="32" x14ac:dyDescent="0.2">
      <c r="A88" s="24">
        <v>28</v>
      </c>
      <c r="B88" s="1" t="s">
        <v>2151</v>
      </c>
      <c r="C88" s="2" t="s">
        <v>16</v>
      </c>
      <c r="D88" s="3">
        <v>1</v>
      </c>
      <c r="F88" s="28">
        <f>D88*E88</f>
        <v>0</v>
      </c>
      <c r="G88" s="28"/>
      <c r="H88" s="27"/>
    </row>
    <row r="89" spans="1:8" x14ac:dyDescent="0.2">
      <c r="A89" s="24"/>
      <c r="B89" s="1"/>
      <c r="C89" s="26"/>
      <c r="D89" s="3"/>
      <c r="F89" s="28"/>
      <c r="G89" s="28"/>
      <c r="H89" s="27"/>
    </row>
    <row r="90" spans="1:8" ht="32" x14ac:dyDescent="0.2">
      <c r="A90" s="24">
        <v>29</v>
      </c>
      <c r="B90" s="1" t="s">
        <v>2152</v>
      </c>
      <c r="C90" s="2" t="s">
        <v>16</v>
      </c>
      <c r="D90" s="3">
        <v>1</v>
      </c>
      <c r="F90" s="28">
        <f>D90*E90</f>
        <v>0</v>
      </c>
      <c r="G90" s="28"/>
      <c r="H90" s="27"/>
    </row>
    <row r="91" spans="1:8" x14ac:dyDescent="0.2">
      <c r="A91" s="24"/>
      <c r="B91" s="1"/>
      <c r="C91" s="26"/>
      <c r="D91" s="3"/>
      <c r="F91" s="28"/>
      <c r="G91" s="28"/>
      <c r="H91" s="27"/>
    </row>
    <row r="92" spans="1:8" ht="144" x14ac:dyDescent="0.2">
      <c r="A92" s="24">
        <v>30</v>
      </c>
      <c r="B92" s="1" t="s">
        <v>2153</v>
      </c>
      <c r="C92" s="2" t="s">
        <v>16</v>
      </c>
      <c r="D92" s="3">
        <v>1</v>
      </c>
      <c r="F92" s="28">
        <f>D92*E92</f>
        <v>0</v>
      </c>
      <c r="G92" s="28"/>
      <c r="H92" s="27"/>
    </row>
    <row r="93" spans="1:8" x14ac:dyDescent="0.2">
      <c r="A93" s="24"/>
      <c r="B93" s="1"/>
      <c r="C93" s="26"/>
      <c r="D93" s="3"/>
      <c r="F93" s="28"/>
      <c r="G93" s="28"/>
      <c r="H93" s="27"/>
    </row>
    <row r="94" spans="1:8" ht="16" x14ac:dyDescent="0.2">
      <c r="A94" s="24"/>
      <c r="B94" s="1" t="s">
        <v>24</v>
      </c>
      <c r="C94" s="26"/>
      <c r="D94" s="3"/>
      <c r="F94" s="28"/>
      <c r="G94" s="28"/>
      <c r="H94" s="27"/>
    </row>
    <row r="95" spans="1:8" x14ac:dyDescent="0.2">
      <c r="A95" s="24"/>
      <c r="B95" s="1"/>
      <c r="C95" s="26"/>
      <c r="D95" s="3"/>
      <c r="F95" s="28"/>
      <c r="G95" s="28"/>
      <c r="H95" s="27"/>
    </row>
    <row r="96" spans="1:8" ht="80" x14ac:dyDescent="0.2">
      <c r="A96" s="24">
        <v>31</v>
      </c>
      <c r="B96" s="1" t="s">
        <v>2154</v>
      </c>
      <c r="C96" s="26"/>
      <c r="D96" s="3"/>
      <c r="F96" s="28">
        <f>D96*E96</f>
        <v>0</v>
      </c>
      <c r="G96" s="28"/>
      <c r="H96" s="27"/>
    </row>
    <row r="97" spans="1:8" x14ac:dyDescent="0.2">
      <c r="A97" s="24"/>
      <c r="B97" s="1"/>
      <c r="C97" s="26"/>
      <c r="D97" s="3"/>
      <c r="F97" s="28"/>
      <c r="G97" s="28"/>
      <c r="H97" s="27"/>
    </row>
    <row r="98" spans="1:8" ht="32" x14ac:dyDescent="0.2">
      <c r="A98" s="24">
        <v>32</v>
      </c>
      <c r="B98" s="1" t="s">
        <v>2155</v>
      </c>
      <c r="C98" s="2" t="s">
        <v>16</v>
      </c>
      <c r="D98" s="3">
        <v>1</v>
      </c>
      <c r="F98" s="28">
        <f>D98*E98</f>
        <v>0</v>
      </c>
      <c r="G98" s="28"/>
      <c r="H98" s="27"/>
    </row>
    <row r="99" spans="1:8" x14ac:dyDescent="0.2">
      <c r="A99" s="24"/>
      <c r="B99" s="1"/>
      <c r="C99" s="26"/>
      <c r="D99" s="3"/>
      <c r="F99" s="28"/>
      <c r="G99" s="28"/>
      <c r="H99" s="27"/>
    </row>
    <row r="100" spans="1:8" ht="32" x14ac:dyDescent="0.2">
      <c r="A100" s="24">
        <v>33</v>
      </c>
      <c r="B100" s="1" t="s">
        <v>2156</v>
      </c>
      <c r="C100" s="2" t="s">
        <v>16</v>
      </c>
      <c r="D100" s="3">
        <v>1</v>
      </c>
      <c r="F100" s="28">
        <f>D100*E100</f>
        <v>0</v>
      </c>
      <c r="G100" s="28"/>
      <c r="H100" s="27"/>
    </row>
    <row r="101" spans="1:8" x14ac:dyDescent="0.2">
      <c r="A101" s="24"/>
      <c r="B101" s="1"/>
      <c r="C101" s="26"/>
      <c r="D101" s="3"/>
      <c r="F101" s="28"/>
      <c r="G101" s="28"/>
      <c r="H101" s="27"/>
    </row>
    <row r="102" spans="1:8" ht="48" x14ac:dyDescent="0.2">
      <c r="A102" s="24">
        <v>34</v>
      </c>
      <c r="B102" s="1" t="s">
        <v>2157</v>
      </c>
      <c r="C102" s="2" t="s">
        <v>16</v>
      </c>
      <c r="D102" s="3">
        <v>1</v>
      </c>
      <c r="F102" s="28">
        <f>D102*E102</f>
        <v>0</v>
      </c>
      <c r="G102" s="28"/>
      <c r="H102" s="27"/>
    </row>
    <row r="103" spans="1:8" x14ac:dyDescent="0.2">
      <c r="A103" s="24"/>
      <c r="B103" s="1"/>
      <c r="C103" s="26"/>
      <c r="D103" s="3"/>
      <c r="F103" s="28"/>
      <c r="G103" s="28"/>
      <c r="H103" s="27"/>
    </row>
    <row r="104" spans="1:8" ht="32" x14ac:dyDescent="0.2">
      <c r="A104" s="24">
        <v>35</v>
      </c>
      <c r="B104" s="1" t="s">
        <v>2158</v>
      </c>
      <c r="C104" s="2" t="s">
        <v>16</v>
      </c>
      <c r="D104" s="3">
        <v>1</v>
      </c>
      <c r="F104" s="28">
        <f>D104*E104</f>
        <v>0</v>
      </c>
      <c r="G104" s="28"/>
      <c r="H104" s="27"/>
    </row>
    <row r="105" spans="1:8" x14ac:dyDescent="0.2">
      <c r="A105" s="24"/>
      <c r="B105" s="1"/>
      <c r="C105" s="26"/>
      <c r="D105" s="3"/>
      <c r="F105" s="28"/>
      <c r="G105" s="28"/>
      <c r="H105" s="27"/>
    </row>
    <row r="106" spans="1:8" ht="16" x14ac:dyDescent="0.2">
      <c r="A106" s="24"/>
      <c r="B106" s="1" t="s">
        <v>25</v>
      </c>
      <c r="C106" s="26"/>
      <c r="D106" s="3"/>
      <c r="F106" s="28"/>
      <c r="G106" s="28"/>
      <c r="H106" s="27"/>
    </row>
    <row r="107" spans="1:8" x14ac:dyDescent="0.2">
      <c r="A107" s="24"/>
      <c r="B107" s="1"/>
      <c r="C107" s="26"/>
      <c r="D107" s="3"/>
      <c r="F107" s="28"/>
      <c r="G107" s="28"/>
      <c r="H107" s="27"/>
    </row>
    <row r="108" spans="1:8" ht="16" x14ac:dyDescent="0.2">
      <c r="A108" s="24"/>
      <c r="B108" s="1" t="s">
        <v>2159</v>
      </c>
      <c r="C108" s="26"/>
      <c r="D108" s="3"/>
      <c r="F108" s="28"/>
      <c r="G108" s="28"/>
      <c r="H108" s="27"/>
    </row>
    <row r="109" spans="1:8" ht="16" x14ac:dyDescent="0.2">
      <c r="A109" s="24"/>
      <c r="B109" s="1" t="s">
        <v>26</v>
      </c>
      <c r="C109" s="26"/>
      <c r="D109" s="3"/>
      <c r="F109" s="28"/>
      <c r="G109" s="28"/>
      <c r="H109" s="27"/>
    </row>
    <row r="110" spans="1:8" ht="32" x14ac:dyDescent="0.2">
      <c r="A110" s="24">
        <v>36</v>
      </c>
      <c r="B110" s="1" t="s">
        <v>2160</v>
      </c>
      <c r="C110" s="26"/>
      <c r="D110" s="3"/>
      <c r="F110" s="28"/>
      <c r="G110" s="28"/>
      <c r="H110" s="27"/>
    </row>
    <row r="111" spans="1:8" x14ac:dyDescent="0.2">
      <c r="A111" s="24"/>
      <c r="B111" s="1"/>
      <c r="C111" s="26"/>
      <c r="D111" s="3"/>
      <c r="F111" s="28"/>
      <c r="G111" s="28"/>
      <c r="H111" s="27"/>
    </row>
    <row r="112" spans="1:8" ht="32" x14ac:dyDescent="0.2">
      <c r="A112" s="24">
        <v>37</v>
      </c>
      <c r="B112" s="1" t="s">
        <v>2161</v>
      </c>
      <c r="C112" s="26"/>
      <c r="D112" s="3"/>
      <c r="F112" s="28"/>
      <c r="G112" s="28"/>
      <c r="H112" s="27"/>
    </row>
    <row r="113" spans="1:8" x14ac:dyDescent="0.2">
      <c r="A113" s="24"/>
      <c r="B113" s="1"/>
      <c r="C113" s="26"/>
      <c r="D113" s="3"/>
      <c r="F113" s="28"/>
      <c r="G113" s="28"/>
      <c r="H113" s="27"/>
    </row>
    <row r="114" spans="1:8" ht="128" x14ac:dyDescent="0.2">
      <c r="A114" s="24">
        <v>38</v>
      </c>
      <c r="B114" s="1" t="s">
        <v>2162</v>
      </c>
      <c r="C114" s="2" t="s">
        <v>16</v>
      </c>
      <c r="D114" s="3">
        <v>1</v>
      </c>
      <c r="F114" s="28">
        <f>D114*E114</f>
        <v>0</v>
      </c>
      <c r="G114" s="28"/>
      <c r="H114" s="27"/>
    </row>
    <row r="115" spans="1:8" x14ac:dyDescent="0.2">
      <c r="A115" s="24"/>
      <c r="B115" s="1"/>
      <c r="C115" s="26"/>
      <c r="D115" s="3"/>
      <c r="F115" s="28"/>
      <c r="G115" s="28"/>
      <c r="H115" s="27"/>
    </row>
    <row r="116" spans="1:8" ht="16" x14ac:dyDescent="0.2">
      <c r="A116" s="24">
        <v>39</v>
      </c>
      <c r="B116" s="1" t="s">
        <v>2163</v>
      </c>
      <c r="C116" s="26"/>
      <c r="D116" s="3"/>
      <c r="F116" s="28"/>
      <c r="G116" s="28"/>
      <c r="H116" s="27"/>
    </row>
    <row r="117" spans="1:8" ht="48" x14ac:dyDescent="0.2">
      <c r="A117" s="24"/>
      <c r="B117" s="1" t="s">
        <v>27</v>
      </c>
      <c r="C117" s="2" t="s">
        <v>16</v>
      </c>
      <c r="D117" s="3">
        <v>1</v>
      </c>
      <c r="F117" s="28">
        <f>D117*E117</f>
        <v>0</v>
      </c>
      <c r="G117" s="28"/>
      <c r="H117" s="27"/>
    </row>
    <row r="118" spans="1:8" ht="16" x14ac:dyDescent="0.2">
      <c r="A118" s="24"/>
      <c r="B118" s="1" t="s">
        <v>28</v>
      </c>
      <c r="C118" s="26"/>
      <c r="D118" s="3"/>
      <c r="F118" s="28"/>
      <c r="G118" s="28"/>
      <c r="H118" s="27"/>
    </row>
    <row r="119" spans="1:8" x14ac:dyDescent="0.2">
      <c r="A119" s="24"/>
      <c r="B119" s="1"/>
      <c r="C119" s="26"/>
      <c r="D119" s="3"/>
      <c r="F119" s="28"/>
      <c r="G119" s="28"/>
      <c r="H119" s="27"/>
    </row>
    <row r="120" spans="1:8" ht="160" x14ac:dyDescent="0.2">
      <c r="A120" s="24">
        <v>40</v>
      </c>
      <c r="B120" s="1" t="s">
        <v>2164</v>
      </c>
      <c r="C120" s="2" t="s">
        <v>16</v>
      </c>
      <c r="D120" s="3">
        <v>1</v>
      </c>
      <c r="F120" s="28">
        <f>D120*E120</f>
        <v>0</v>
      </c>
      <c r="G120" s="28"/>
      <c r="H120" s="27"/>
    </row>
    <row r="121" spans="1:8" x14ac:dyDescent="0.2">
      <c r="A121" s="24"/>
      <c r="B121" s="1"/>
      <c r="C121" s="26"/>
      <c r="D121" s="3"/>
      <c r="F121" s="28"/>
      <c r="G121" s="28"/>
      <c r="H121" s="27"/>
    </row>
    <row r="122" spans="1:8" ht="16" x14ac:dyDescent="0.2">
      <c r="A122" s="24"/>
      <c r="B122" s="1" t="s">
        <v>29</v>
      </c>
      <c r="C122" s="26"/>
      <c r="D122" s="3"/>
      <c r="F122" s="28"/>
      <c r="G122" s="28"/>
      <c r="H122" s="27"/>
    </row>
    <row r="123" spans="1:8" x14ac:dyDescent="0.2">
      <c r="A123" s="24"/>
      <c r="B123" s="1"/>
      <c r="C123" s="26"/>
      <c r="D123" s="3"/>
      <c r="F123" s="28"/>
      <c r="G123" s="28"/>
      <c r="H123" s="27"/>
    </row>
    <row r="124" spans="1:8" ht="48" x14ac:dyDescent="0.2">
      <c r="A124" s="24">
        <v>41</v>
      </c>
      <c r="B124" s="1" t="s">
        <v>2165</v>
      </c>
      <c r="C124" s="2" t="s">
        <v>16</v>
      </c>
      <c r="D124" s="3">
        <v>1</v>
      </c>
      <c r="F124" s="28">
        <f>D124*E124</f>
        <v>0</v>
      </c>
      <c r="G124" s="28"/>
      <c r="H124" s="27"/>
    </row>
    <row r="125" spans="1:8" x14ac:dyDescent="0.2">
      <c r="A125" s="24"/>
      <c r="B125" s="1"/>
      <c r="C125" s="26"/>
      <c r="D125" s="3"/>
      <c r="F125" s="28"/>
      <c r="G125" s="28"/>
      <c r="H125" s="27"/>
    </row>
    <row r="126" spans="1:8" ht="16" x14ac:dyDescent="0.2">
      <c r="A126" s="24"/>
      <c r="B126" s="1" t="s">
        <v>30</v>
      </c>
      <c r="C126" s="26"/>
      <c r="D126" s="3"/>
      <c r="F126" s="28"/>
      <c r="G126" s="28"/>
      <c r="H126" s="27"/>
    </row>
    <row r="127" spans="1:8" x14ac:dyDescent="0.2">
      <c r="A127" s="24"/>
      <c r="B127" s="1"/>
      <c r="C127" s="26"/>
      <c r="D127" s="3"/>
      <c r="F127" s="28"/>
      <c r="G127" s="28"/>
      <c r="H127" s="27"/>
    </row>
    <row r="128" spans="1:8" ht="16" x14ac:dyDescent="0.2">
      <c r="A128" s="24"/>
      <c r="B128" s="1" t="s">
        <v>31</v>
      </c>
      <c r="C128" s="26"/>
      <c r="D128" s="3"/>
      <c r="F128" s="28"/>
      <c r="G128" s="28"/>
      <c r="H128" s="27"/>
    </row>
    <row r="129" spans="1:8" x14ac:dyDescent="0.2">
      <c r="A129" s="24"/>
      <c r="B129" s="1"/>
      <c r="C129" s="26"/>
      <c r="D129" s="3"/>
      <c r="F129" s="28"/>
      <c r="G129" s="28"/>
      <c r="H129" s="27"/>
    </row>
    <row r="130" spans="1:8" ht="16" x14ac:dyDescent="0.2">
      <c r="A130" s="24"/>
      <c r="B130" s="1" t="s">
        <v>32</v>
      </c>
      <c r="C130" s="26"/>
      <c r="D130" s="3"/>
      <c r="F130" s="28"/>
      <c r="G130" s="28"/>
      <c r="H130" s="27"/>
    </row>
    <row r="131" spans="1:8" x14ac:dyDescent="0.2">
      <c r="A131" s="24"/>
      <c r="B131" s="1"/>
      <c r="C131" s="26"/>
      <c r="D131" s="3"/>
      <c r="F131" s="28"/>
      <c r="G131" s="28"/>
      <c r="H131" s="27"/>
    </row>
    <row r="132" spans="1:8" ht="48" x14ac:dyDescent="0.2">
      <c r="A132" s="24">
        <v>42</v>
      </c>
      <c r="B132" s="1" t="s">
        <v>33</v>
      </c>
      <c r="C132" s="26" t="s">
        <v>16</v>
      </c>
      <c r="D132" s="3">
        <v>1</v>
      </c>
      <c r="F132" s="28">
        <f>D132*E132</f>
        <v>0</v>
      </c>
      <c r="G132" s="28"/>
      <c r="H132" s="27"/>
    </row>
    <row r="133" spans="1:8" x14ac:dyDescent="0.2">
      <c r="A133" s="24"/>
      <c r="B133" s="1"/>
      <c r="C133" s="26"/>
      <c r="D133" s="3"/>
      <c r="F133" s="28"/>
      <c r="G133" s="28"/>
      <c r="H133" s="27"/>
    </row>
    <row r="134" spans="1:8" ht="16" x14ac:dyDescent="0.2">
      <c r="A134" s="24"/>
      <c r="B134" s="1" t="s">
        <v>34</v>
      </c>
      <c r="C134" s="26"/>
      <c r="D134" s="3"/>
      <c r="F134" s="28"/>
      <c r="G134" s="28"/>
      <c r="H134" s="27"/>
    </row>
    <row r="135" spans="1:8" x14ac:dyDescent="0.2">
      <c r="A135" s="24"/>
      <c r="B135" s="1"/>
      <c r="C135" s="26"/>
      <c r="D135" s="3"/>
      <c r="F135" s="28"/>
      <c r="G135" s="28"/>
      <c r="H135" s="27"/>
    </row>
    <row r="136" spans="1:8" ht="32" x14ac:dyDescent="0.2">
      <c r="A136" s="24">
        <v>43</v>
      </c>
      <c r="B136" s="1" t="s">
        <v>35</v>
      </c>
      <c r="C136" s="26" t="s">
        <v>16</v>
      </c>
      <c r="D136" s="3">
        <v>1</v>
      </c>
      <c r="F136" s="28">
        <f>D136*E136</f>
        <v>0</v>
      </c>
      <c r="G136" s="28"/>
      <c r="H136" s="27"/>
    </row>
    <row r="137" spans="1:8" x14ac:dyDescent="0.2">
      <c r="A137" s="24"/>
      <c r="B137" s="1"/>
      <c r="C137" s="26"/>
      <c r="D137" s="3"/>
      <c r="F137" s="28"/>
      <c r="G137" s="28"/>
      <c r="H137" s="27"/>
    </row>
    <row r="138" spans="1:8" ht="32" x14ac:dyDescent="0.2">
      <c r="A138" s="24">
        <v>44</v>
      </c>
      <c r="B138" s="1" t="s">
        <v>36</v>
      </c>
      <c r="C138" s="26" t="s">
        <v>16</v>
      </c>
      <c r="D138" s="3">
        <v>1</v>
      </c>
      <c r="F138" s="28">
        <f>D138*E138</f>
        <v>0</v>
      </c>
      <c r="G138" s="28"/>
      <c r="H138" s="27"/>
    </row>
    <row r="139" spans="1:8" x14ac:dyDescent="0.2">
      <c r="A139" s="24"/>
      <c r="B139" s="1"/>
      <c r="C139" s="26"/>
      <c r="D139" s="3"/>
      <c r="F139" s="28"/>
      <c r="G139" s="28"/>
      <c r="H139" s="27"/>
    </row>
    <row r="140" spans="1:8" ht="32" x14ac:dyDescent="0.2">
      <c r="A140" s="24">
        <v>45</v>
      </c>
      <c r="B140" s="1" t="s">
        <v>37</v>
      </c>
      <c r="C140" s="26" t="s">
        <v>16</v>
      </c>
      <c r="D140" s="3">
        <v>1</v>
      </c>
      <c r="F140" s="28">
        <f>D140*E140</f>
        <v>0</v>
      </c>
      <c r="G140" s="28"/>
      <c r="H140" s="27"/>
    </row>
    <row r="141" spans="1:8" x14ac:dyDescent="0.2">
      <c r="A141" s="24"/>
      <c r="B141" s="1"/>
      <c r="C141" s="26"/>
      <c r="D141" s="3"/>
      <c r="F141" s="28"/>
      <c r="G141" s="28"/>
      <c r="H141" s="27"/>
    </row>
    <row r="142" spans="1:8" ht="32" x14ac:dyDescent="0.2">
      <c r="A142" s="24">
        <v>46</v>
      </c>
      <c r="B142" s="1" t="s">
        <v>38</v>
      </c>
      <c r="C142" s="26" t="s">
        <v>16</v>
      </c>
      <c r="D142" s="3">
        <v>1</v>
      </c>
      <c r="F142" s="28">
        <f>D142*E142</f>
        <v>0</v>
      </c>
      <c r="G142" s="28"/>
      <c r="H142" s="27"/>
    </row>
    <row r="143" spans="1:8" x14ac:dyDescent="0.2">
      <c r="A143" s="24"/>
      <c r="B143" s="1"/>
      <c r="C143" s="26"/>
      <c r="D143" s="3"/>
      <c r="F143" s="28"/>
      <c r="G143" s="28"/>
      <c r="H143" s="27"/>
    </row>
    <row r="144" spans="1:8" ht="32" x14ac:dyDescent="0.2">
      <c r="A144" s="24">
        <v>47</v>
      </c>
      <c r="B144" s="1" t="s">
        <v>39</v>
      </c>
      <c r="C144" s="26" t="s">
        <v>16</v>
      </c>
      <c r="D144" s="3">
        <v>1</v>
      </c>
      <c r="F144" s="28">
        <f>D144*E144</f>
        <v>0</v>
      </c>
      <c r="G144" s="28"/>
      <c r="H144" s="27"/>
    </row>
    <row r="145" spans="1:8" x14ac:dyDescent="0.2">
      <c r="A145" s="24"/>
      <c r="B145" s="1"/>
      <c r="C145" s="26"/>
      <c r="D145" s="3"/>
      <c r="F145" s="28"/>
      <c r="G145" s="28"/>
      <c r="H145" s="27"/>
    </row>
    <row r="146" spans="1:8" ht="48" x14ac:dyDescent="0.2">
      <c r="A146" s="24">
        <v>48</v>
      </c>
      <c r="B146" s="1" t="s">
        <v>40</v>
      </c>
      <c r="C146" s="26" t="s">
        <v>16</v>
      </c>
      <c r="D146" s="3">
        <v>1</v>
      </c>
      <c r="F146" s="28">
        <f>D146*E146</f>
        <v>0</v>
      </c>
      <c r="G146" s="28"/>
      <c r="H146" s="27"/>
    </row>
    <row r="147" spans="1:8" x14ac:dyDescent="0.2">
      <c r="A147" s="24"/>
      <c r="B147" s="1"/>
      <c r="C147" s="26"/>
      <c r="D147" s="3"/>
      <c r="F147" s="28"/>
      <c r="G147" s="28"/>
      <c r="H147" s="27"/>
    </row>
    <row r="148" spans="1:8" ht="16" x14ac:dyDescent="0.2">
      <c r="A148" s="24"/>
      <c r="B148" s="1" t="s">
        <v>41</v>
      </c>
      <c r="C148" s="26"/>
      <c r="D148" s="3"/>
      <c r="F148" s="28"/>
      <c r="G148" s="28"/>
      <c r="H148" s="27"/>
    </row>
    <row r="149" spans="1:8" x14ac:dyDescent="0.2">
      <c r="A149" s="24"/>
      <c r="B149" s="1"/>
      <c r="C149" s="26"/>
      <c r="D149" s="3"/>
      <c r="F149" s="28"/>
      <c r="G149" s="28"/>
      <c r="H149" s="27"/>
    </row>
    <row r="150" spans="1:8" ht="32" x14ac:dyDescent="0.2">
      <c r="A150" s="24">
        <v>49</v>
      </c>
      <c r="B150" s="1" t="s">
        <v>42</v>
      </c>
      <c r="C150" s="26" t="s">
        <v>16</v>
      </c>
      <c r="D150" s="3">
        <v>1</v>
      </c>
      <c r="F150" s="28">
        <f>D150*E150</f>
        <v>0</v>
      </c>
      <c r="G150" s="28"/>
      <c r="H150" s="27"/>
    </row>
    <row r="151" spans="1:8" x14ac:dyDescent="0.2">
      <c r="A151" s="24"/>
      <c r="B151" s="1"/>
      <c r="C151" s="26"/>
      <c r="D151" s="3"/>
      <c r="F151" s="28"/>
      <c r="G151" s="28"/>
      <c r="H151" s="27"/>
    </row>
    <row r="152" spans="1:8" ht="32" x14ac:dyDescent="0.2">
      <c r="A152" s="24">
        <v>50</v>
      </c>
      <c r="B152" s="1" t="s">
        <v>43</v>
      </c>
      <c r="C152" s="26" t="s">
        <v>16</v>
      </c>
      <c r="D152" s="3">
        <v>1</v>
      </c>
      <c r="F152" s="28">
        <f>D152*E152</f>
        <v>0</v>
      </c>
      <c r="G152" s="28"/>
      <c r="H152" s="27"/>
    </row>
    <row r="153" spans="1:8" x14ac:dyDescent="0.2">
      <c r="A153" s="24"/>
      <c r="B153" s="1"/>
      <c r="C153" s="26"/>
      <c r="D153" s="3"/>
      <c r="F153" s="28"/>
      <c r="G153" s="28"/>
      <c r="H153" s="27"/>
    </row>
    <row r="154" spans="1:8" ht="32" x14ac:dyDescent="0.2">
      <c r="A154" s="24">
        <v>51</v>
      </c>
      <c r="B154" s="1" t="s">
        <v>44</v>
      </c>
      <c r="C154" s="26" t="s">
        <v>16</v>
      </c>
      <c r="D154" s="3">
        <v>1</v>
      </c>
      <c r="F154" s="28">
        <f>D154*E154</f>
        <v>0</v>
      </c>
      <c r="G154" s="28"/>
      <c r="H154" s="27"/>
    </row>
    <row r="155" spans="1:8" x14ac:dyDescent="0.2">
      <c r="A155" s="24"/>
      <c r="B155" s="1"/>
      <c r="C155" s="26"/>
      <c r="D155" s="3"/>
      <c r="F155" s="28"/>
      <c r="G155" s="28"/>
      <c r="H155" s="27"/>
    </row>
    <row r="156" spans="1:8" ht="32" x14ac:dyDescent="0.2">
      <c r="A156" s="24">
        <v>52</v>
      </c>
      <c r="B156" s="1" t="s">
        <v>45</v>
      </c>
      <c r="C156" s="26" t="s">
        <v>16</v>
      </c>
      <c r="D156" s="3">
        <v>1</v>
      </c>
      <c r="F156" s="28">
        <f>D156*E156</f>
        <v>0</v>
      </c>
      <c r="G156" s="28"/>
      <c r="H156" s="27"/>
    </row>
    <row r="157" spans="1:8" x14ac:dyDescent="0.2">
      <c r="A157" s="24"/>
      <c r="B157" s="1"/>
      <c r="C157" s="26"/>
      <c r="D157" s="3"/>
      <c r="F157" s="28"/>
      <c r="G157" s="28"/>
      <c r="H157" s="27"/>
    </row>
    <row r="158" spans="1:8" ht="32" x14ac:dyDescent="0.2">
      <c r="A158" s="24">
        <v>53</v>
      </c>
      <c r="B158" s="1" t="s">
        <v>46</v>
      </c>
      <c r="C158" s="26" t="s">
        <v>16</v>
      </c>
      <c r="D158" s="3">
        <v>1</v>
      </c>
      <c r="F158" s="28">
        <f>D158*E158</f>
        <v>0</v>
      </c>
      <c r="G158" s="28"/>
      <c r="H158" s="27"/>
    </row>
    <row r="159" spans="1:8" x14ac:dyDescent="0.2">
      <c r="A159" s="24"/>
      <c r="B159" s="1"/>
      <c r="C159" s="26"/>
      <c r="D159" s="3"/>
      <c r="F159" s="28"/>
      <c r="G159" s="28"/>
      <c r="H159" s="27"/>
    </row>
    <row r="160" spans="1:8" ht="32" x14ac:dyDescent="0.2">
      <c r="A160" s="24">
        <v>54</v>
      </c>
      <c r="B160" s="1" t="s">
        <v>47</v>
      </c>
      <c r="C160" s="26" t="s">
        <v>16</v>
      </c>
      <c r="D160" s="3">
        <v>1</v>
      </c>
      <c r="F160" s="28">
        <f>D160*E160</f>
        <v>0</v>
      </c>
      <c r="G160" s="28"/>
      <c r="H160" s="27"/>
    </row>
    <row r="161" spans="1:8" x14ac:dyDescent="0.2">
      <c r="A161" s="24"/>
      <c r="B161" s="1"/>
      <c r="C161" s="26"/>
      <c r="D161" s="3"/>
      <c r="F161" s="28"/>
      <c r="G161" s="28"/>
      <c r="H161" s="27"/>
    </row>
    <row r="162" spans="1:8" ht="32" x14ac:dyDescent="0.2">
      <c r="A162" s="24">
        <v>55</v>
      </c>
      <c r="B162" s="1" t="s">
        <v>48</v>
      </c>
      <c r="C162" s="26" t="s">
        <v>16</v>
      </c>
      <c r="D162" s="3">
        <v>1</v>
      </c>
      <c r="F162" s="28">
        <f>D162*E162</f>
        <v>0</v>
      </c>
      <c r="G162" s="28"/>
      <c r="H162" s="27"/>
    </row>
    <row r="163" spans="1:8" x14ac:dyDescent="0.2">
      <c r="A163" s="24"/>
      <c r="B163" s="1"/>
      <c r="C163" s="26"/>
      <c r="D163" s="3"/>
      <c r="F163" s="28"/>
      <c r="G163" s="28"/>
      <c r="H163" s="27"/>
    </row>
    <row r="164" spans="1:8" ht="32" x14ac:dyDescent="0.2">
      <c r="A164" s="24">
        <v>56</v>
      </c>
      <c r="B164" s="1" t="s">
        <v>49</v>
      </c>
      <c r="C164" s="26" t="s">
        <v>16</v>
      </c>
      <c r="D164" s="3">
        <v>1</v>
      </c>
      <c r="F164" s="28">
        <f>D164*E164</f>
        <v>0</v>
      </c>
      <c r="G164" s="28"/>
      <c r="H164" s="27"/>
    </row>
    <row r="165" spans="1:8" x14ac:dyDescent="0.2">
      <c r="A165" s="24"/>
      <c r="B165" s="1"/>
      <c r="C165" s="26"/>
      <c r="D165" s="3"/>
      <c r="F165" s="28"/>
      <c r="G165" s="28"/>
      <c r="H165" s="27"/>
    </row>
    <row r="166" spans="1:8" ht="32" x14ac:dyDescent="0.2">
      <c r="A166" s="24">
        <v>57</v>
      </c>
      <c r="B166" s="1" t="s">
        <v>50</v>
      </c>
      <c r="C166" s="26" t="s">
        <v>16</v>
      </c>
      <c r="D166" s="3">
        <v>1</v>
      </c>
      <c r="F166" s="28">
        <f>D166*E166</f>
        <v>0</v>
      </c>
      <c r="G166" s="28"/>
      <c r="H166" s="27"/>
    </row>
    <row r="167" spans="1:8" x14ac:dyDescent="0.2">
      <c r="A167" s="24"/>
      <c r="B167" s="1"/>
      <c r="C167" s="26"/>
      <c r="D167" s="3"/>
      <c r="F167" s="28"/>
      <c r="G167" s="28"/>
      <c r="H167" s="27"/>
    </row>
    <row r="168" spans="1:8" ht="32" x14ac:dyDescent="0.2">
      <c r="A168" s="24">
        <v>58</v>
      </c>
      <c r="B168" s="1" t="s">
        <v>51</v>
      </c>
      <c r="C168" s="26" t="s">
        <v>16</v>
      </c>
      <c r="D168" s="3">
        <v>1</v>
      </c>
      <c r="F168" s="28">
        <f>D168*E168</f>
        <v>0</v>
      </c>
      <c r="G168" s="28"/>
      <c r="H168" s="27"/>
    </row>
    <row r="169" spans="1:8" x14ac:dyDescent="0.2">
      <c r="A169" s="24"/>
      <c r="B169" s="1"/>
      <c r="C169" s="26"/>
      <c r="D169" s="3"/>
      <c r="F169" s="28"/>
      <c r="G169" s="28"/>
      <c r="H169" s="27"/>
    </row>
    <row r="170" spans="1:8" ht="32" x14ac:dyDescent="0.2">
      <c r="A170" s="24">
        <v>59</v>
      </c>
      <c r="B170" s="1" t="s">
        <v>52</v>
      </c>
      <c r="C170" s="26" t="s">
        <v>16</v>
      </c>
      <c r="D170" s="3">
        <v>1</v>
      </c>
      <c r="F170" s="28">
        <f>D170*E170</f>
        <v>0</v>
      </c>
      <c r="G170" s="28"/>
      <c r="H170" s="27"/>
    </row>
    <row r="171" spans="1:8" x14ac:dyDescent="0.2">
      <c r="A171" s="24"/>
      <c r="B171" s="1"/>
      <c r="C171" s="26"/>
      <c r="D171" s="3"/>
      <c r="F171" s="28"/>
      <c r="G171" s="28"/>
      <c r="H171" s="27"/>
    </row>
    <row r="172" spans="1:8" ht="16" x14ac:dyDescent="0.2">
      <c r="A172" s="24"/>
      <c r="B172" s="1" t="s">
        <v>53</v>
      </c>
      <c r="C172" s="26"/>
      <c r="D172" s="3"/>
      <c r="F172" s="28"/>
      <c r="G172" s="28"/>
      <c r="H172" s="27"/>
    </row>
    <row r="173" spans="1:8" x14ac:dyDescent="0.2">
      <c r="A173" s="24"/>
      <c r="B173" s="1"/>
      <c r="C173" s="26"/>
      <c r="D173" s="3"/>
      <c r="F173" s="28"/>
      <c r="G173" s="28"/>
      <c r="H173" s="27"/>
    </row>
    <row r="174" spans="1:8" ht="32" x14ac:dyDescent="0.2">
      <c r="A174" s="24">
        <v>60</v>
      </c>
      <c r="B174" s="1" t="s">
        <v>54</v>
      </c>
      <c r="C174" s="26" t="s">
        <v>16</v>
      </c>
      <c r="D174" s="3">
        <v>1</v>
      </c>
      <c r="F174" s="28">
        <f>D174*E174</f>
        <v>0</v>
      </c>
      <c r="G174" s="28"/>
      <c r="H174" s="27"/>
    </row>
    <row r="175" spans="1:8" x14ac:dyDescent="0.2">
      <c r="A175" s="24"/>
      <c r="B175" s="1"/>
      <c r="C175" s="26"/>
      <c r="D175" s="3"/>
      <c r="F175" s="28"/>
      <c r="G175" s="28"/>
      <c r="H175" s="27"/>
    </row>
    <row r="176" spans="1:8" ht="32" x14ac:dyDescent="0.2">
      <c r="A176" s="24">
        <v>61</v>
      </c>
      <c r="B176" s="1" t="s">
        <v>56</v>
      </c>
      <c r="C176" s="26" t="s">
        <v>16</v>
      </c>
      <c r="D176" s="3">
        <v>1</v>
      </c>
      <c r="F176" s="28">
        <f>D176*E176</f>
        <v>0</v>
      </c>
      <c r="G176" s="28"/>
      <c r="H176" s="27"/>
    </row>
    <row r="177" spans="1:8" x14ac:dyDescent="0.2">
      <c r="A177" s="24"/>
      <c r="B177" s="1"/>
      <c r="C177" s="26"/>
      <c r="D177" s="3"/>
      <c r="F177" s="28"/>
      <c r="G177" s="28"/>
      <c r="H177" s="27"/>
    </row>
    <row r="178" spans="1:8" ht="32" x14ac:dyDescent="0.2">
      <c r="A178" s="24">
        <v>62</v>
      </c>
      <c r="B178" s="1" t="s">
        <v>57</v>
      </c>
      <c r="C178" s="26" t="s">
        <v>16</v>
      </c>
      <c r="D178" s="3">
        <v>1</v>
      </c>
      <c r="F178" s="28">
        <f>D178*E178</f>
        <v>0</v>
      </c>
      <c r="G178" s="28"/>
      <c r="H178" s="27"/>
    </row>
    <row r="179" spans="1:8" x14ac:dyDescent="0.2">
      <c r="A179" s="24"/>
      <c r="B179" s="1"/>
      <c r="C179" s="26"/>
      <c r="D179" s="3"/>
      <c r="F179" s="28"/>
      <c r="G179" s="28"/>
      <c r="H179" s="27"/>
    </row>
    <row r="180" spans="1:8" ht="32" x14ac:dyDescent="0.2">
      <c r="A180" s="24">
        <v>63</v>
      </c>
      <c r="B180" s="1" t="s">
        <v>58</v>
      </c>
      <c r="C180" s="26" t="s">
        <v>16</v>
      </c>
      <c r="D180" s="3">
        <v>1</v>
      </c>
      <c r="F180" s="28">
        <f>D180*E180</f>
        <v>0</v>
      </c>
      <c r="G180" s="28"/>
      <c r="H180" s="27"/>
    </row>
    <row r="181" spans="1:8" x14ac:dyDescent="0.2">
      <c r="A181" s="24"/>
      <c r="B181" s="1"/>
      <c r="C181" s="26"/>
      <c r="D181" s="3"/>
      <c r="F181" s="28"/>
      <c r="G181" s="28"/>
      <c r="H181" s="27"/>
    </row>
    <row r="182" spans="1:8" ht="32" x14ac:dyDescent="0.2">
      <c r="A182" s="24">
        <v>64</v>
      </c>
      <c r="B182" s="1" t="s">
        <v>59</v>
      </c>
      <c r="C182" s="26" t="s">
        <v>16</v>
      </c>
      <c r="D182" s="3">
        <v>1</v>
      </c>
      <c r="F182" s="28">
        <f>D182*E182</f>
        <v>0</v>
      </c>
      <c r="G182" s="28"/>
      <c r="H182" s="27"/>
    </row>
    <row r="183" spans="1:8" x14ac:dyDescent="0.2">
      <c r="A183" s="24"/>
      <c r="B183" s="1"/>
      <c r="C183" s="26"/>
      <c r="D183" s="3"/>
      <c r="F183" s="28"/>
      <c r="G183" s="28"/>
      <c r="H183" s="27"/>
    </row>
    <row r="184" spans="1:8" ht="16" x14ac:dyDescent="0.2">
      <c r="A184" s="24"/>
      <c r="B184" s="1" t="s">
        <v>60</v>
      </c>
      <c r="C184" s="26"/>
      <c r="D184" s="3"/>
      <c r="F184" s="28"/>
      <c r="G184" s="28"/>
      <c r="H184" s="27"/>
    </row>
    <row r="185" spans="1:8" x14ac:dyDescent="0.2">
      <c r="A185" s="24"/>
      <c r="B185" s="1"/>
      <c r="C185" s="26"/>
      <c r="D185" s="3"/>
      <c r="F185" s="28"/>
      <c r="G185" s="28"/>
      <c r="H185" s="27"/>
    </row>
    <row r="186" spans="1:8" ht="32" x14ac:dyDescent="0.2">
      <c r="A186" s="24">
        <v>65</v>
      </c>
      <c r="B186" s="1" t="s">
        <v>61</v>
      </c>
      <c r="C186" s="26" t="s">
        <v>16</v>
      </c>
      <c r="D186" s="3">
        <v>1</v>
      </c>
      <c r="F186" s="28">
        <f>D186*E186</f>
        <v>0</v>
      </c>
      <c r="G186" s="28"/>
      <c r="H186" s="27"/>
    </row>
    <row r="187" spans="1:8" x14ac:dyDescent="0.2">
      <c r="A187" s="24"/>
      <c r="B187" s="1"/>
      <c r="C187" s="26"/>
      <c r="D187" s="3"/>
      <c r="F187" s="28"/>
      <c r="G187" s="28"/>
      <c r="H187" s="27"/>
    </row>
    <row r="188" spans="1:8" ht="32" x14ac:dyDescent="0.2">
      <c r="A188" s="24">
        <v>66</v>
      </c>
      <c r="B188" s="1" t="s">
        <v>62</v>
      </c>
      <c r="C188" s="26" t="s">
        <v>16</v>
      </c>
      <c r="D188" s="3">
        <v>1</v>
      </c>
      <c r="F188" s="28">
        <f>D188*E188</f>
        <v>0</v>
      </c>
      <c r="G188" s="28"/>
      <c r="H188" s="27"/>
    </row>
    <row r="189" spans="1:8" x14ac:dyDescent="0.2">
      <c r="A189" s="24"/>
      <c r="B189" s="1"/>
      <c r="C189" s="26"/>
      <c r="D189" s="3"/>
      <c r="F189" s="28"/>
      <c r="G189" s="28"/>
      <c r="H189" s="27"/>
    </row>
    <row r="190" spans="1:8" ht="32" x14ac:dyDescent="0.2">
      <c r="A190" s="24">
        <v>67</v>
      </c>
      <c r="B190" s="1" t="s">
        <v>63</v>
      </c>
      <c r="C190" s="26" t="s">
        <v>16</v>
      </c>
      <c r="D190" s="3">
        <v>1</v>
      </c>
      <c r="F190" s="28">
        <f>D190*E190</f>
        <v>0</v>
      </c>
      <c r="G190" s="28"/>
      <c r="H190" s="27"/>
    </row>
    <row r="191" spans="1:8" x14ac:dyDescent="0.2">
      <c r="A191" s="24"/>
      <c r="B191" s="1"/>
      <c r="C191" s="26"/>
      <c r="D191" s="3"/>
      <c r="F191" s="28"/>
      <c r="G191" s="28"/>
      <c r="H191" s="27"/>
    </row>
    <row r="192" spans="1:8" ht="32" x14ac:dyDescent="0.2">
      <c r="A192" s="24">
        <v>68</v>
      </c>
      <c r="B192" s="1" t="s">
        <v>64</v>
      </c>
      <c r="C192" s="26" t="s">
        <v>16</v>
      </c>
      <c r="D192" s="3">
        <v>1</v>
      </c>
      <c r="F192" s="28">
        <f>D192*E192</f>
        <v>0</v>
      </c>
      <c r="G192" s="28"/>
      <c r="H192" s="27"/>
    </row>
    <row r="193" spans="1:8" x14ac:dyDescent="0.2">
      <c r="A193" s="24"/>
      <c r="B193" s="1"/>
      <c r="C193" s="26"/>
      <c r="D193" s="3"/>
      <c r="F193" s="28"/>
      <c r="G193" s="28"/>
      <c r="H193" s="27"/>
    </row>
    <row r="194" spans="1:8" ht="16" x14ac:dyDescent="0.2">
      <c r="A194" s="24"/>
      <c r="B194" s="1" t="s">
        <v>65</v>
      </c>
      <c r="C194" s="26"/>
      <c r="D194" s="3"/>
      <c r="F194" s="28"/>
      <c r="G194" s="28"/>
      <c r="H194" s="27"/>
    </row>
    <row r="195" spans="1:8" x14ac:dyDescent="0.2">
      <c r="A195" s="24"/>
      <c r="B195" s="1"/>
      <c r="C195" s="26"/>
      <c r="D195" s="3"/>
      <c r="F195" s="28"/>
      <c r="G195" s="28"/>
      <c r="H195" s="27"/>
    </row>
    <row r="196" spans="1:8" ht="32" x14ac:dyDescent="0.2">
      <c r="A196" s="24">
        <v>69</v>
      </c>
      <c r="B196" s="1" t="s">
        <v>66</v>
      </c>
      <c r="C196" s="26" t="s">
        <v>16</v>
      </c>
      <c r="D196" s="3">
        <v>1</v>
      </c>
      <c r="F196" s="28">
        <f>D196*E196</f>
        <v>0</v>
      </c>
      <c r="G196" s="28"/>
      <c r="H196" s="27"/>
    </row>
    <row r="197" spans="1:8" x14ac:dyDescent="0.2">
      <c r="A197" s="24"/>
      <c r="B197" s="1"/>
      <c r="C197" s="26"/>
      <c r="D197" s="3"/>
      <c r="F197" s="28"/>
      <c r="G197" s="28"/>
      <c r="H197" s="27"/>
    </row>
    <row r="198" spans="1:8" ht="32" x14ac:dyDescent="0.2">
      <c r="A198" s="24">
        <v>70</v>
      </c>
      <c r="B198" s="1" t="s">
        <v>67</v>
      </c>
      <c r="C198" s="26" t="s">
        <v>16</v>
      </c>
      <c r="D198" s="3">
        <v>1</v>
      </c>
      <c r="F198" s="28">
        <f>D198*E198</f>
        <v>0</v>
      </c>
      <c r="G198" s="28"/>
      <c r="H198" s="27"/>
    </row>
    <row r="199" spans="1:8" x14ac:dyDescent="0.2">
      <c r="A199" s="24"/>
      <c r="B199" s="1"/>
      <c r="C199" s="26"/>
      <c r="D199" s="3"/>
      <c r="F199" s="28"/>
      <c r="G199" s="28"/>
      <c r="H199" s="27"/>
    </row>
    <row r="200" spans="1:8" ht="16" x14ac:dyDescent="0.2">
      <c r="A200" s="24">
        <v>71</v>
      </c>
      <c r="B200" s="1" t="s">
        <v>68</v>
      </c>
      <c r="C200" s="26" t="s">
        <v>16</v>
      </c>
      <c r="D200" s="3">
        <v>1</v>
      </c>
      <c r="F200" s="28">
        <f>D200*E200</f>
        <v>0</v>
      </c>
      <c r="G200" s="28"/>
      <c r="H200" s="27"/>
    </row>
    <row r="201" spans="1:8" x14ac:dyDescent="0.2">
      <c r="A201" s="24"/>
      <c r="B201" s="1"/>
      <c r="C201" s="26"/>
      <c r="D201" s="3"/>
      <c r="F201" s="28"/>
      <c r="G201" s="28"/>
      <c r="H201" s="27"/>
    </row>
    <row r="202" spans="1:8" ht="32" x14ac:dyDescent="0.2">
      <c r="A202" s="24">
        <v>72</v>
      </c>
      <c r="B202" s="1" t="s">
        <v>69</v>
      </c>
      <c r="C202" s="26" t="s">
        <v>16</v>
      </c>
      <c r="D202" s="3">
        <v>1</v>
      </c>
      <c r="F202" s="28">
        <f>D202*E202</f>
        <v>0</v>
      </c>
      <c r="G202" s="28"/>
      <c r="H202" s="27"/>
    </row>
    <row r="203" spans="1:8" x14ac:dyDescent="0.2">
      <c r="A203" s="24"/>
      <c r="B203" s="1"/>
      <c r="C203" s="26"/>
      <c r="D203" s="3"/>
      <c r="F203" s="28"/>
      <c r="G203" s="28"/>
      <c r="H203" s="27"/>
    </row>
    <row r="204" spans="1:8" ht="32" x14ac:dyDescent="0.2">
      <c r="A204" s="24">
        <v>73</v>
      </c>
      <c r="B204" s="1" t="s">
        <v>70</v>
      </c>
      <c r="C204" s="26" t="s">
        <v>16</v>
      </c>
      <c r="D204" s="3">
        <v>1</v>
      </c>
      <c r="F204" s="28">
        <f>D204*E204</f>
        <v>0</v>
      </c>
      <c r="G204" s="28"/>
      <c r="H204" s="27"/>
    </row>
    <row r="205" spans="1:8" x14ac:dyDescent="0.2">
      <c r="A205" s="24"/>
      <c r="B205" s="1"/>
      <c r="C205" s="26"/>
      <c r="D205" s="3"/>
      <c r="F205" s="28"/>
      <c r="G205" s="28"/>
      <c r="H205" s="27"/>
    </row>
    <row r="206" spans="1:8" ht="32" x14ac:dyDescent="0.2">
      <c r="A206" s="24">
        <v>74</v>
      </c>
      <c r="B206" s="1" t="s">
        <v>71</v>
      </c>
      <c r="C206" s="26" t="s">
        <v>16</v>
      </c>
      <c r="D206" s="3">
        <v>1</v>
      </c>
      <c r="F206" s="28">
        <f>D206*E206</f>
        <v>0</v>
      </c>
      <c r="G206" s="28"/>
      <c r="H206" s="27"/>
    </row>
    <row r="207" spans="1:8" x14ac:dyDescent="0.2">
      <c r="A207" s="24"/>
      <c r="B207" s="1"/>
      <c r="C207" s="26"/>
      <c r="D207" s="3"/>
      <c r="F207" s="28"/>
      <c r="G207" s="28"/>
      <c r="H207" s="27"/>
    </row>
    <row r="208" spans="1:8" ht="16" x14ac:dyDescent="0.2">
      <c r="A208" s="24"/>
      <c r="B208" s="1" t="s">
        <v>72</v>
      </c>
      <c r="C208" s="26"/>
      <c r="D208" s="3"/>
      <c r="F208" s="28"/>
      <c r="G208" s="28"/>
      <c r="H208" s="27"/>
    </row>
    <row r="209" spans="1:8" x14ac:dyDescent="0.2">
      <c r="A209" s="24"/>
      <c r="B209" s="1"/>
      <c r="C209" s="26"/>
      <c r="D209" s="3"/>
      <c r="F209" s="28"/>
      <c r="G209" s="28"/>
      <c r="H209" s="27"/>
    </row>
    <row r="210" spans="1:8" ht="16" x14ac:dyDescent="0.2">
      <c r="A210" s="24">
        <v>75</v>
      </c>
      <c r="B210" s="1" t="s">
        <v>73</v>
      </c>
      <c r="C210" s="26" t="s">
        <v>16</v>
      </c>
      <c r="D210" s="3">
        <v>1</v>
      </c>
      <c r="F210" s="28">
        <f>D210*E210</f>
        <v>0</v>
      </c>
      <c r="G210" s="28"/>
      <c r="H210" s="27"/>
    </row>
    <row r="211" spans="1:8" x14ac:dyDescent="0.2">
      <c r="A211" s="24"/>
      <c r="B211" s="1"/>
      <c r="C211" s="26"/>
      <c r="D211" s="3"/>
      <c r="F211" s="28"/>
      <c r="G211" s="28"/>
      <c r="H211" s="27"/>
    </row>
    <row r="212" spans="1:8" ht="16" x14ac:dyDescent="0.2">
      <c r="A212" s="24">
        <v>76</v>
      </c>
      <c r="B212" s="1" t="s">
        <v>74</v>
      </c>
      <c r="C212" s="26" t="s">
        <v>16</v>
      </c>
      <c r="D212" s="3">
        <v>1</v>
      </c>
      <c r="F212" s="28">
        <f>D212*E212</f>
        <v>0</v>
      </c>
      <c r="G212" s="28"/>
      <c r="H212" s="27"/>
    </row>
    <row r="213" spans="1:8" x14ac:dyDescent="0.2">
      <c r="A213" s="24"/>
      <c r="B213" s="1"/>
      <c r="C213" s="26"/>
      <c r="D213" s="3"/>
      <c r="F213" s="28"/>
      <c r="G213" s="28"/>
      <c r="H213" s="27"/>
    </row>
    <row r="214" spans="1:8" ht="16" x14ac:dyDescent="0.2">
      <c r="A214" s="24">
        <v>77</v>
      </c>
      <c r="B214" s="1" t="s">
        <v>75</v>
      </c>
      <c r="C214" s="26" t="s">
        <v>16</v>
      </c>
      <c r="D214" s="3">
        <v>1</v>
      </c>
      <c r="F214" s="28">
        <f>D214*E214</f>
        <v>0</v>
      </c>
      <c r="G214" s="28"/>
      <c r="H214" s="27"/>
    </row>
    <row r="215" spans="1:8" x14ac:dyDescent="0.2">
      <c r="A215" s="24"/>
      <c r="B215" s="1"/>
      <c r="C215" s="26"/>
      <c r="D215" s="3"/>
      <c r="F215" s="28"/>
      <c r="G215" s="28"/>
      <c r="H215" s="27"/>
    </row>
    <row r="216" spans="1:8" ht="32" x14ac:dyDescent="0.2">
      <c r="A216" s="24">
        <v>78</v>
      </c>
      <c r="B216" s="1" t="s">
        <v>76</v>
      </c>
      <c r="C216" s="26" t="s">
        <v>16</v>
      </c>
      <c r="D216" s="3">
        <v>1</v>
      </c>
      <c r="F216" s="28">
        <f>D216*E216</f>
        <v>0</v>
      </c>
      <c r="G216" s="28"/>
      <c r="H216" s="27"/>
    </row>
    <row r="217" spans="1:8" x14ac:dyDescent="0.2">
      <c r="A217" s="24"/>
      <c r="B217" s="1"/>
      <c r="C217" s="26"/>
      <c r="D217" s="3"/>
      <c r="F217" s="28"/>
      <c r="G217" s="28"/>
      <c r="H217" s="27"/>
    </row>
    <row r="218" spans="1:8" ht="32" x14ac:dyDescent="0.2">
      <c r="A218" s="24">
        <v>79</v>
      </c>
      <c r="B218" s="1" t="s">
        <v>77</v>
      </c>
      <c r="C218" s="26" t="s">
        <v>16</v>
      </c>
      <c r="D218" s="3">
        <v>1</v>
      </c>
      <c r="F218" s="28">
        <f>D218*E218</f>
        <v>0</v>
      </c>
      <c r="G218" s="28"/>
      <c r="H218" s="27"/>
    </row>
    <row r="219" spans="1:8" x14ac:dyDescent="0.2">
      <c r="A219" s="24"/>
      <c r="B219" s="1"/>
      <c r="C219" s="26"/>
      <c r="D219" s="3"/>
      <c r="F219" s="28"/>
      <c r="G219" s="28"/>
      <c r="H219" s="27"/>
    </row>
    <row r="220" spans="1:8" ht="16" x14ac:dyDescent="0.2">
      <c r="A220" s="24"/>
      <c r="B220" s="1" t="s">
        <v>78</v>
      </c>
      <c r="C220" s="26"/>
      <c r="D220" s="3"/>
      <c r="F220" s="28"/>
      <c r="G220" s="28"/>
      <c r="H220" s="27"/>
    </row>
    <row r="221" spans="1:8" x14ac:dyDescent="0.2">
      <c r="A221" s="24"/>
      <c r="B221" s="1"/>
      <c r="C221" s="26"/>
      <c r="D221" s="3"/>
      <c r="F221" s="28"/>
      <c r="G221" s="28"/>
      <c r="H221" s="27"/>
    </row>
    <row r="222" spans="1:8" ht="32" x14ac:dyDescent="0.2">
      <c r="A222" s="24">
        <v>80</v>
      </c>
      <c r="B222" s="1" t="s">
        <v>79</v>
      </c>
      <c r="C222" s="26" t="s">
        <v>16</v>
      </c>
      <c r="D222" s="3">
        <v>1</v>
      </c>
      <c r="F222" s="28">
        <f>D222*E222</f>
        <v>0</v>
      </c>
      <c r="G222" s="28"/>
      <c r="H222" s="27"/>
    </row>
    <row r="223" spans="1:8" x14ac:dyDescent="0.2">
      <c r="A223" s="24"/>
      <c r="B223" s="1"/>
      <c r="C223" s="26"/>
      <c r="D223" s="3"/>
      <c r="F223" s="28"/>
      <c r="G223" s="28"/>
      <c r="H223" s="27"/>
    </row>
    <row r="224" spans="1:8" ht="16" x14ac:dyDescent="0.2">
      <c r="A224" s="24"/>
      <c r="B224" s="1" t="s">
        <v>80</v>
      </c>
      <c r="C224" s="26"/>
      <c r="D224" s="3"/>
      <c r="F224" s="28"/>
      <c r="G224" s="28"/>
      <c r="H224" s="27"/>
    </row>
    <row r="225" spans="1:8" x14ac:dyDescent="0.2">
      <c r="A225" s="24"/>
      <c r="B225" s="1"/>
      <c r="C225" s="26"/>
      <c r="D225" s="3"/>
      <c r="F225" s="28"/>
      <c r="G225" s="28"/>
      <c r="H225" s="27"/>
    </row>
    <row r="226" spans="1:8" ht="32" x14ac:dyDescent="0.2">
      <c r="A226" s="24">
        <v>81</v>
      </c>
      <c r="B226" s="1" t="s">
        <v>81</v>
      </c>
      <c r="C226" s="26" t="s">
        <v>16</v>
      </c>
      <c r="D226" s="3">
        <v>1</v>
      </c>
      <c r="F226" s="28">
        <f>D226*E226</f>
        <v>0</v>
      </c>
      <c r="G226" s="28"/>
      <c r="H226" s="27"/>
    </row>
    <row r="227" spans="1:8" x14ac:dyDescent="0.2">
      <c r="A227" s="24"/>
      <c r="B227" s="1"/>
      <c r="C227" s="26"/>
      <c r="D227" s="3"/>
      <c r="F227" s="28"/>
      <c r="G227" s="28"/>
      <c r="H227" s="27"/>
    </row>
    <row r="228" spans="1:8" ht="32" x14ac:dyDescent="0.2">
      <c r="A228" s="24">
        <v>82</v>
      </c>
      <c r="B228" s="1" t="s">
        <v>82</v>
      </c>
      <c r="C228" s="26" t="s">
        <v>16</v>
      </c>
      <c r="D228" s="3">
        <v>1</v>
      </c>
      <c r="F228" s="28">
        <f>D228*E228</f>
        <v>0</v>
      </c>
      <c r="G228" s="28"/>
      <c r="H228" s="27"/>
    </row>
    <row r="229" spans="1:8" x14ac:dyDescent="0.2">
      <c r="A229" s="24"/>
      <c r="B229" s="1"/>
      <c r="C229" s="26"/>
      <c r="D229" s="3"/>
      <c r="F229" s="28"/>
      <c r="G229" s="28"/>
      <c r="H229" s="27"/>
    </row>
    <row r="230" spans="1:8" ht="32" x14ac:dyDescent="0.2">
      <c r="A230" s="24">
        <v>83</v>
      </c>
      <c r="B230" s="1" t="s">
        <v>83</v>
      </c>
      <c r="C230" s="26" t="s">
        <v>16</v>
      </c>
      <c r="D230" s="3">
        <v>1</v>
      </c>
      <c r="F230" s="28">
        <f>D230*E230</f>
        <v>0</v>
      </c>
      <c r="G230" s="28"/>
      <c r="H230" s="27"/>
    </row>
    <row r="231" spans="1:8" x14ac:dyDescent="0.2">
      <c r="A231" s="24"/>
      <c r="B231" s="1"/>
      <c r="C231" s="26"/>
      <c r="D231" s="3"/>
      <c r="F231" s="28"/>
      <c r="G231" s="28"/>
      <c r="H231" s="27"/>
    </row>
    <row r="232" spans="1:8" ht="16" x14ac:dyDescent="0.2">
      <c r="A232" s="24"/>
      <c r="B232" s="1" t="s">
        <v>84</v>
      </c>
      <c r="C232" s="26"/>
      <c r="D232" s="3"/>
      <c r="F232" s="28"/>
      <c r="G232" s="28"/>
      <c r="H232" s="27"/>
    </row>
    <row r="233" spans="1:8" x14ac:dyDescent="0.2">
      <c r="A233" s="24"/>
      <c r="B233" s="1"/>
      <c r="C233" s="26"/>
      <c r="D233" s="3"/>
      <c r="F233" s="28"/>
      <c r="G233" s="28"/>
      <c r="H233" s="27"/>
    </row>
    <row r="234" spans="1:8" ht="32" x14ac:dyDescent="0.2">
      <c r="A234" s="24">
        <v>84</v>
      </c>
      <c r="B234" s="1" t="s">
        <v>85</v>
      </c>
      <c r="C234" s="26" t="s">
        <v>16</v>
      </c>
      <c r="D234" s="3">
        <v>1</v>
      </c>
      <c r="F234" s="28">
        <f>D234*E234</f>
        <v>0</v>
      </c>
      <c r="G234" s="28"/>
      <c r="H234" s="27"/>
    </row>
    <row r="235" spans="1:8" x14ac:dyDescent="0.2">
      <c r="A235" s="24"/>
      <c r="B235" s="1"/>
      <c r="C235" s="26"/>
      <c r="D235" s="3"/>
      <c r="F235" s="28"/>
      <c r="G235" s="28"/>
      <c r="H235" s="27"/>
    </row>
    <row r="236" spans="1:8" ht="32" x14ac:dyDescent="0.2">
      <c r="A236" s="24">
        <v>85</v>
      </c>
      <c r="B236" s="1" t="s">
        <v>86</v>
      </c>
      <c r="C236" s="26" t="s">
        <v>16</v>
      </c>
      <c r="D236" s="3">
        <v>1</v>
      </c>
      <c r="F236" s="28">
        <f>D236*E236</f>
        <v>0</v>
      </c>
      <c r="G236" s="28"/>
      <c r="H236" s="27"/>
    </row>
    <row r="237" spans="1:8" x14ac:dyDescent="0.2">
      <c r="A237" s="24"/>
      <c r="B237" s="1"/>
      <c r="C237" s="26"/>
      <c r="D237" s="3"/>
      <c r="F237" s="28"/>
      <c r="G237" s="28"/>
      <c r="H237" s="27"/>
    </row>
    <row r="238" spans="1:8" ht="32" x14ac:dyDescent="0.2">
      <c r="A238" s="24">
        <v>86</v>
      </c>
      <c r="B238" s="1" t="s">
        <v>87</v>
      </c>
      <c r="C238" s="26" t="s">
        <v>16</v>
      </c>
      <c r="D238" s="3">
        <v>1</v>
      </c>
      <c r="F238" s="28">
        <f>D238*E238</f>
        <v>0</v>
      </c>
      <c r="G238" s="28"/>
      <c r="H238" s="27"/>
    </row>
    <row r="239" spans="1:8" x14ac:dyDescent="0.2">
      <c r="A239" s="24"/>
      <c r="B239" s="1"/>
      <c r="C239" s="26"/>
      <c r="D239" s="3"/>
      <c r="F239" s="28"/>
      <c r="G239" s="28"/>
      <c r="H239" s="27"/>
    </row>
    <row r="240" spans="1:8" ht="32" x14ac:dyDescent="0.2">
      <c r="A240" s="24">
        <v>87</v>
      </c>
      <c r="B240" s="1" t="s">
        <v>88</v>
      </c>
      <c r="C240" s="26" t="s">
        <v>16</v>
      </c>
      <c r="D240" s="3">
        <v>1</v>
      </c>
      <c r="F240" s="28">
        <f>D240*E240</f>
        <v>0</v>
      </c>
      <c r="G240" s="28"/>
      <c r="H240" s="27"/>
    </row>
    <row r="241" spans="1:8" x14ac:dyDescent="0.2">
      <c r="A241" s="24"/>
      <c r="B241" s="1"/>
      <c r="C241" s="26"/>
      <c r="D241" s="3"/>
      <c r="F241" s="28"/>
      <c r="G241" s="28"/>
      <c r="H241" s="27"/>
    </row>
    <row r="242" spans="1:8" ht="16" x14ac:dyDescent="0.2">
      <c r="A242" s="24"/>
      <c r="B242" s="1" t="s">
        <v>89</v>
      </c>
      <c r="C242" s="26"/>
      <c r="D242" s="3"/>
      <c r="F242" s="28"/>
      <c r="G242" s="28"/>
      <c r="H242" s="27"/>
    </row>
    <row r="243" spans="1:8" x14ac:dyDescent="0.2">
      <c r="A243" s="24"/>
      <c r="B243" s="1"/>
      <c r="C243" s="26"/>
      <c r="D243" s="3"/>
      <c r="F243" s="28"/>
      <c r="G243" s="28"/>
      <c r="H243" s="27"/>
    </row>
    <row r="244" spans="1:8" ht="32" x14ac:dyDescent="0.2">
      <c r="A244" s="24">
        <v>88</v>
      </c>
      <c r="B244" s="1" t="s">
        <v>90</v>
      </c>
      <c r="C244" s="26" t="s">
        <v>16</v>
      </c>
      <c r="D244" s="3">
        <v>1</v>
      </c>
      <c r="F244" s="28">
        <f>D244*E244</f>
        <v>0</v>
      </c>
      <c r="G244" s="28"/>
      <c r="H244" s="27"/>
    </row>
    <row r="245" spans="1:8" x14ac:dyDescent="0.2">
      <c r="A245" s="24"/>
      <c r="B245" s="1"/>
      <c r="C245" s="26"/>
      <c r="D245" s="3"/>
      <c r="F245" s="28"/>
      <c r="G245" s="28"/>
      <c r="H245" s="27"/>
    </row>
    <row r="246" spans="1:8" ht="32" x14ac:dyDescent="0.2">
      <c r="A246" s="24">
        <v>89</v>
      </c>
      <c r="B246" s="1" t="s">
        <v>91</v>
      </c>
      <c r="C246" s="26" t="s">
        <v>16</v>
      </c>
      <c r="D246" s="3">
        <v>1</v>
      </c>
      <c r="F246" s="28">
        <f>D246*E246</f>
        <v>0</v>
      </c>
      <c r="G246" s="28"/>
      <c r="H246" s="27"/>
    </row>
    <row r="247" spans="1:8" x14ac:dyDescent="0.2">
      <c r="A247" s="24"/>
      <c r="B247" s="1"/>
      <c r="C247" s="26"/>
      <c r="D247" s="3"/>
      <c r="F247" s="28"/>
      <c r="G247" s="28"/>
      <c r="H247" s="27"/>
    </row>
    <row r="248" spans="1:8" ht="32" x14ac:dyDescent="0.2">
      <c r="A248" s="24">
        <v>90</v>
      </c>
      <c r="B248" s="1" t="s">
        <v>92</v>
      </c>
      <c r="C248" s="26" t="s">
        <v>16</v>
      </c>
      <c r="D248" s="3">
        <v>1</v>
      </c>
      <c r="F248" s="28">
        <f>D248*E248</f>
        <v>0</v>
      </c>
      <c r="G248" s="28"/>
      <c r="H248" s="27"/>
    </row>
    <row r="249" spans="1:8" x14ac:dyDescent="0.2">
      <c r="A249" s="24"/>
      <c r="B249" s="1"/>
      <c r="C249" s="26"/>
      <c r="D249" s="3"/>
      <c r="F249" s="28"/>
      <c r="G249" s="28"/>
      <c r="H249" s="27"/>
    </row>
    <row r="250" spans="1:8" ht="32" x14ac:dyDescent="0.2">
      <c r="A250" s="24">
        <v>91</v>
      </c>
      <c r="B250" s="1" t="s">
        <v>93</v>
      </c>
      <c r="C250" s="26" t="s">
        <v>16</v>
      </c>
      <c r="D250" s="3">
        <v>1</v>
      </c>
      <c r="F250" s="28">
        <f>D250*E250</f>
        <v>0</v>
      </c>
      <c r="G250" s="28"/>
      <c r="H250" s="27"/>
    </row>
    <row r="251" spans="1:8" x14ac:dyDescent="0.2">
      <c r="A251" s="24"/>
      <c r="B251" s="1"/>
      <c r="C251" s="26"/>
      <c r="D251" s="3"/>
      <c r="F251" s="28"/>
      <c r="G251" s="28"/>
      <c r="H251" s="27"/>
    </row>
    <row r="252" spans="1:8" ht="16" x14ac:dyDescent="0.2">
      <c r="A252" s="24">
        <v>92</v>
      </c>
      <c r="B252" s="1" t="s">
        <v>94</v>
      </c>
      <c r="C252" s="26" t="s">
        <v>16</v>
      </c>
      <c r="D252" s="3">
        <v>1</v>
      </c>
      <c r="F252" s="28">
        <f>D252*E252</f>
        <v>0</v>
      </c>
      <c r="G252" s="28"/>
      <c r="H252" s="27"/>
    </row>
    <row r="253" spans="1:8" x14ac:dyDescent="0.2">
      <c r="A253" s="24"/>
      <c r="B253" s="1"/>
      <c r="C253" s="26"/>
      <c r="D253" s="3"/>
      <c r="F253" s="28"/>
      <c r="G253" s="28"/>
      <c r="H253" s="27"/>
    </row>
    <row r="254" spans="1:8" ht="32" x14ac:dyDescent="0.2">
      <c r="A254" s="24">
        <v>93</v>
      </c>
      <c r="B254" s="1" t="s">
        <v>95</v>
      </c>
      <c r="C254" s="26" t="s">
        <v>16</v>
      </c>
      <c r="D254" s="3">
        <v>1</v>
      </c>
      <c r="F254" s="28">
        <f>D254*E254</f>
        <v>0</v>
      </c>
      <c r="G254" s="28"/>
      <c r="H254" s="27"/>
    </row>
    <row r="255" spans="1:8" x14ac:dyDescent="0.2">
      <c r="A255" s="24"/>
      <c r="B255" s="1"/>
      <c r="C255" s="26"/>
      <c r="D255" s="3"/>
      <c r="F255" s="28"/>
      <c r="G255" s="28"/>
      <c r="H255" s="27"/>
    </row>
    <row r="256" spans="1:8" ht="32" x14ac:dyDescent="0.2">
      <c r="A256" s="24">
        <v>94</v>
      </c>
      <c r="B256" s="1" t="s">
        <v>96</v>
      </c>
      <c r="C256" s="26" t="s">
        <v>16</v>
      </c>
      <c r="D256" s="3">
        <v>1</v>
      </c>
      <c r="F256" s="28">
        <f>D256*E256</f>
        <v>0</v>
      </c>
      <c r="G256" s="28"/>
      <c r="H256" s="27"/>
    </row>
    <row r="257" spans="1:8" x14ac:dyDescent="0.2">
      <c r="A257" s="24"/>
      <c r="B257" s="1"/>
      <c r="C257" s="26"/>
      <c r="D257" s="3"/>
      <c r="F257" s="28"/>
      <c r="G257" s="28"/>
      <c r="H257" s="27"/>
    </row>
    <row r="258" spans="1:8" ht="16" x14ac:dyDescent="0.2">
      <c r="A258" s="24">
        <v>95</v>
      </c>
      <c r="B258" s="1" t="s">
        <v>97</v>
      </c>
      <c r="C258" s="26" t="s">
        <v>16</v>
      </c>
      <c r="D258" s="3">
        <v>1</v>
      </c>
      <c r="F258" s="28">
        <f t="shared" ref="F258:F270" si="0">D258*E258</f>
        <v>0</v>
      </c>
      <c r="G258" s="28"/>
      <c r="H258" s="27"/>
    </row>
    <row r="259" spans="1:8" x14ac:dyDescent="0.2">
      <c r="A259" s="24"/>
      <c r="B259" s="1"/>
      <c r="C259" s="26"/>
      <c r="D259" s="3"/>
      <c r="F259" s="28"/>
      <c r="G259" s="28"/>
      <c r="H259" s="27"/>
    </row>
    <row r="260" spans="1:8" ht="32" x14ac:dyDescent="0.2">
      <c r="A260" s="24">
        <v>96</v>
      </c>
      <c r="B260" s="1" t="s">
        <v>98</v>
      </c>
      <c r="C260" s="26" t="s">
        <v>16</v>
      </c>
      <c r="D260" s="3">
        <v>1</v>
      </c>
      <c r="F260" s="28">
        <f t="shared" si="0"/>
        <v>0</v>
      </c>
      <c r="G260" s="28"/>
      <c r="H260" s="27"/>
    </row>
    <row r="261" spans="1:8" x14ac:dyDescent="0.2">
      <c r="A261" s="24"/>
      <c r="B261" s="1"/>
      <c r="C261" s="26"/>
      <c r="D261" s="3"/>
      <c r="F261" s="28"/>
      <c r="G261" s="28"/>
      <c r="H261" s="27"/>
    </row>
    <row r="262" spans="1:8" ht="32" x14ac:dyDescent="0.2">
      <c r="A262" s="24">
        <v>97</v>
      </c>
      <c r="B262" s="1" t="s">
        <v>99</v>
      </c>
      <c r="C262" s="26" t="s">
        <v>16</v>
      </c>
      <c r="D262" s="3">
        <v>1</v>
      </c>
      <c r="F262" s="28">
        <f t="shared" si="0"/>
        <v>0</v>
      </c>
      <c r="G262" s="28"/>
      <c r="H262" s="27"/>
    </row>
    <row r="263" spans="1:8" x14ac:dyDescent="0.2">
      <c r="A263" s="24"/>
      <c r="B263" s="1"/>
      <c r="C263" s="26"/>
      <c r="D263" s="3"/>
      <c r="F263" s="28"/>
      <c r="G263" s="28"/>
      <c r="H263" s="27"/>
    </row>
    <row r="264" spans="1:8" ht="32" x14ac:dyDescent="0.2">
      <c r="A264" s="24">
        <v>98</v>
      </c>
      <c r="B264" s="1" t="s">
        <v>100</v>
      </c>
      <c r="C264" s="26" t="s">
        <v>16</v>
      </c>
      <c r="D264" s="3">
        <v>1</v>
      </c>
      <c r="F264" s="28">
        <f t="shared" si="0"/>
        <v>0</v>
      </c>
      <c r="G264" s="28"/>
      <c r="H264" s="27"/>
    </row>
    <row r="265" spans="1:8" x14ac:dyDescent="0.2">
      <c r="A265" s="24"/>
      <c r="B265" s="1"/>
      <c r="C265" s="26"/>
      <c r="D265" s="3"/>
      <c r="F265" s="28"/>
      <c r="G265" s="28"/>
      <c r="H265" s="27"/>
    </row>
    <row r="266" spans="1:8" ht="32" x14ac:dyDescent="0.2">
      <c r="A266" s="24">
        <v>99</v>
      </c>
      <c r="B266" s="1" t="s">
        <v>101</v>
      </c>
      <c r="C266" s="26" t="s">
        <v>16</v>
      </c>
      <c r="D266" s="3">
        <v>1</v>
      </c>
      <c r="F266" s="28">
        <f t="shared" si="0"/>
        <v>0</v>
      </c>
      <c r="G266" s="28"/>
      <c r="H266" s="27"/>
    </row>
    <row r="267" spans="1:8" x14ac:dyDescent="0.2">
      <c r="A267" s="24"/>
      <c r="B267" s="1"/>
      <c r="C267" s="26"/>
      <c r="D267" s="3"/>
      <c r="F267" s="28"/>
      <c r="G267" s="28"/>
      <c r="H267" s="27"/>
    </row>
    <row r="268" spans="1:8" ht="16" x14ac:dyDescent="0.2">
      <c r="A268" s="24"/>
      <c r="B268" s="1" t="s">
        <v>102</v>
      </c>
      <c r="C268" s="26"/>
      <c r="D268" s="3"/>
      <c r="F268" s="28"/>
      <c r="G268" s="28"/>
      <c r="H268" s="27"/>
    </row>
    <row r="269" spans="1:8" x14ac:dyDescent="0.2">
      <c r="A269" s="24"/>
      <c r="B269" s="1"/>
      <c r="C269" s="26"/>
      <c r="D269" s="3"/>
      <c r="F269" s="28"/>
      <c r="G269" s="28"/>
      <c r="H269" s="27"/>
    </row>
    <row r="270" spans="1:8" ht="32" x14ac:dyDescent="0.2">
      <c r="A270" s="24">
        <v>100</v>
      </c>
      <c r="B270" s="1" t="s">
        <v>103</v>
      </c>
      <c r="C270" s="26" t="s">
        <v>16</v>
      </c>
      <c r="D270" s="3">
        <v>1</v>
      </c>
      <c r="F270" s="28">
        <f t="shared" si="0"/>
        <v>0</v>
      </c>
      <c r="G270" s="28"/>
      <c r="H270" s="27"/>
    </row>
    <row r="271" spans="1:8" x14ac:dyDescent="0.2">
      <c r="A271" s="24"/>
      <c r="B271" s="1"/>
      <c r="C271" s="26"/>
      <c r="D271" s="3"/>
      <c r="F271" s="28"/>
      <c r="G271" s="28"/>
      <c r="H271" s="27"/>
    </row>
    <row r="272" spans="1:8" ht="64" x14ac:dyDescent="0.2">
      <c r="A272" s="24"/>
      <c r="B272" s="1" t="s">
        <v>104</v>
      </c>
      <c r="C272" s="26"/>
      <c r="D272" s="3"/>
      <c r="F272" s="28"/>
      <c r="G272" s="28"/>
      <c r="H272" s="27"/>
    </row>
    <row r="273" spans="1:8" x14ac:dyDescent="0.2">
      <c r="A273" s="24"/>
      <c r="B273" s="1"/>
      <c r="C273" s="26"/>
      <c r="D273" s="3"/>
      <c r="F273" s="28"/>
      <c r="G273" s="28"/>
      <c r="H273" s="27"/>
    </row>
    <row r="274" spans="1:8" ht="64" x14ac:dyDescent="0.2">
      <c r="A274" s="24"/>
      <c r="B274" s="1" t="s">
        <v>105</v>
      </c>
      <c r="C274" s="26"/>
      <c r="D274" s="3"/>
      <c r="F274" s="28"/>
      <c r="G274" s="28"/>
      <c r="H274" s="27"/>
    </row>
    <row r="275" spans="1:8" x14ac:dyDescent="0.2">
      <c r="A275" s="24"/>
      <c r="B275" s="1"/>
      <c r="C275" s="26"/>
      <c r="D275" s="3"/>
      <c r="F275" s="28"/>
      <c r="G275" s="28"/>
      <c r="H275" s="27"/>
    </row>
    <row r="276" spans="1:8" ht="16" x14ac:dyDescent="0.2">
      <c r="A276" s="24"/>
      <c r="B276" s="1" t="s">
        <v>2166</v>
      </c>
      <c r="C276" s="26"/>
      <c r="D276" s="3"/>
      <c r="F276" s="28"/>
      <c r="G276" s="28"/>
      <c r="H276" s="27"/>
    </row>
    <row r="277" spans="1:8" ht="16" x14ac:dyDescent="0.2">
      <c r="A277" s="24"/>
      <c r="B277" s="1" t="s">
        <v>2167</v>
      </c>
      <c r="C277" s="26"/>
      <c r="D277" s="3"/>
      <c r="F277" s="28"/>
      <c r="G277" s="28"/>
      <c r="H277" s="27"/>
    </row>
    <row r="278" spans="1:8" ht="16" x14ac:dyDescent="0.2">
      <c r="A278" s="24"/>
      <c r="B278" s="1" t="s">
        <v>106</v>
      </c>
      <c r="C278" s="26"/>
      <c r="D278" s="3"/>
      <c r="F278" s="28"/>
      <c r="G278" s="28"/>
      <c r="H278" s="27"/>
    </row>
    <row r="279" spans="1:8" x14ac:dyDescent="0.2">
      <c r="A279" s="24"/>
      <c r="B279" s="1"/>
      <c r="C279" s="26"/>
      <c r="D279" s="3"/>
      <c r="F279" s="28"/>
      <c r="G279" s="28"/>
      <c r="H279" s="27"/>
    </row>
    <row r="280" spans="1:8" x14ac:dyDescent="0.2">
      <c r="A280" s="24"/>
      <c r="B280" s="1"/>
      <c r="C280" s="26"/>
      <c r="D280" s="3"/>
      <c r="F280" s="28"/>
      <c r="G280" s="28"/>
      <c r="H280" s="27"/>
    </row>
    <row r="281" spans="1:8" ht="16" x14ac:dyDescent="0.2">
      <c r="A281" s="24"/>
      <c r="B281" s="1" t="s">
        <v>2168</v>
      </c>
      <c r="C281" s="26"/>
      <c r="D281" s="3"/>
      <c r="F281" s="28"/>
      <c r="G281" s="28"/>
      <c r="H281" s="27"/>
    </row>
    <row r="282" spans="1:8" ht="16" x14ac:dyDescent="0.2">
      <c r="A282" s="24"/>
      <c r="B282" s="1" t="s">
        <v>107</v>
      </c>
      <c r="C282" s="26"/>
      <c r="D282" s="3"/>
      <c r="F282" s="28"/>
      <c r="G282" s="28"/>
      <c r="H282" s="27"/>
    </row>
    <row r="283" spans="1:8" x14ac:dyDescent="0.2">
      <c r="A283" s="24"/>
      <c r="B283" s="1"/>
      <c r="C283" s="26"/>
      <c r="D283" s="3"/>
      <c r="F283" s="28"/>
      <c r="G283" s="28"/>
      <c r="H283" s="27"/>
    </row>
    <row r="284" spans="1:8" ht="16" x14ac:dyDescent="0.2">
      <c r="A284" s="24"/>
      <c r="B284" s="1" t="s">
        <v>2169</v>
      </c>
      <c r="C284" s="26"/>
      <c r="D284" s="3"/>
      <c r="F284" s="28"/>
      <c r="G284" s="28"/>
      <c r="H284" s="27"/>
    </row>
    <row r="285" spans="1:8" ht="16" x14ac:dyDescent="0.2">
      <c r="A285" s="24"/>
      <c r="B285" s="1" t="s">
        <v>108</v>
      </c>
      <c r="C285" s="26"/>
      <c r="D285" s="3"/>
      <c r="F285" s="28"/>
      <c r="G285" s="28"/>
      <c r="H285" s="27"/>
    </row>
    <row r="286" spans="1:8" x14ac:dyDescent="0.2">
      <c r="A286" s="24"/>
      <c r="B286" s="1"/>
      <c r="C286" s="26"/>
      <c r="D286" s="3"/>
      <c r="F286" s="28"/>
      <c r="G286" s="28"/>
      <c r="H286" s="27"/>
    </row>
    <row r="287" spans="1:8" ht="16" x14ac:dyDescent="0.2">
      <c r="A287" s="24"/>
      <c r="B287" s="1" t="s">
        <v>2170</v>
      </c>
      <c r="C287" s="26"/>
      <c r="D287" s="3"/>
      <c r="F287" s="28"/>
      <c r="G287" s="28"/>
      <c r="H287" s="27"/>
    </row>
    <row r="288" spans="1:8" ht="16" x14ac:dyDescent="0.2">
      <c r="A288" s="24"/>
      <c r="B288" s="1" t="s">
        <v>109</v>
      </c>
      <c r="C288" s="26"/>
      <c r="D288" s="3"/>
      <c r="F288" s="28"/>
      <c r="G288" s="28"/>
      <c r="H288" s="27"/>
    </row>
    <row r="289" spans="1:8" x14ac:dyDescent="0.2">
      <c r="A289" s="24"/>
      <c r="B289" s="1"/>
      <c r="C289" s="26"/>
      <c r="D289" s="3"/>
      <c r="F289" s="28"/>
      <c r="G289" s="28"/>
      <c r="H289" s="27"/>
    </row>
    <row r="290" spans="1:8" ht="16" x14ac:dyDescent="0.2">
      <c r="A290" s="24"/>
      <c r="B290" s="1" t="s">
        <v>2171</v>
      </c>
      <c r="C290" s="26"/>
      <c r="D290" s="3"/>
      <c r="F290" s="28"/>
      <c r="G290" s="28"/>
      <c r="H290" s="27"/>
    </row>
    <row r="291" spans="1:8" ht="16" x14ac:dyDescent="0.2">
      <c r="A291" s="24"/>
      <c r="B291" s="1" t="s">
        <v>110</v>
      </c>
      <c r="C291" s="26"/>
      <c r="D291" s="3"/>
      <c r="F291" s="28"/>
      <c r="G291" s="28"/>
      <c r="H291" s="27"/>
    </row>
    <row r="292" spans="1:8" x14ac:dyDescent="0.2">
      <c r="A292" s="24"/>
      <c r="B292" s="1"/>
      <c r="C292" s="26"/>
      <c r="D292" s="3"/>
      <c r="F292" s="28"/>
      <c r="G292" s="28"/>
      <c r="H292" s="27"/>
    </row>
    <row r="293" spans="1:8" ht="16" x14ac:dyDescent="0.2">
      <c r="A293" s="24"/>
      <c r="B293" s="1" t="s">
        <v>2172</v>
      </c>
      <c r="C293" s="26"/>
      <c r="D293" s="3"/>
      <c r="F293" s="28"/>
      <c r="G293" s="28"/>
      <c r="H293" s="27"/>
    </row>
    <row r="294" spans="1:8" ht="16" x14ac:dyDescent="0.2">
      <c r="A294" s="24"/>
      <c r="B294" s="1" t="s">
        <v>111</v>
      </c>
      <c r="C294" s="26"/>
      <c r="D294" s="3"/>
      <c r="F294" s="28"/>
      <c r="G294" s="28"/>
      <c r="H294" s="27"/>
    </row>
    <row r="295" spans="1:8" x14ac:dyDescent="0.2">
      <c r="A295" s="24"/>
      <c r="B295" s="1"/>
      <c r="C295" s="26"/>
      <c r="D295" s="3"/>
      <c r="F295" s="28"/>
      <c r="G295" s="28"/>
      <c r="H295" s="27"/>
    </row>
    <row r="296" spans="1:8" ht="16" x14ac:dyDescent="0.2">
      <c r="A296" s="24"/>
      <c r="B296" s="1" t="s">
        <v>2173</v>
      </c>
      <c r="C296" s="26"/>
      <c r="D296" s="3"/>
      <c r="F296" s="28"/>
      <c r="G296" s="28"/>
      <c r="H296" s="27"/>
    </row>
    <row r="297" spans="1:8" ht="16" x14ac:dyDescent="0.2">
      <c r="A297" s="24"/>
      <c r="B297" s="1" t="s">
        <v>112</v>
      </c>
      <c r="C297" s="26"/>
      <c r="D297" s="3"/>
      <c r="F297" s="28"/>
      <c r="G297" s="28"/>
      <c r="H297" s="27"/>
    </row>
    <row r="298" spans="1:8" x14ac:dyDescent="0.2">
      <c r="A298" s="24"/>
      <c r="B298" s="1"/>
      <c r="C298" s="26"/>
      <c r="D298" s="3"/>
      <c r="F298" s="28"/>
      <c r="G298" s="28"/>
      <c r="H298" s="27"/>
    </row>
    <row r="299" spans="1:8" ht="16" x14ac:dyDescent="0.2">
      <c r="A299" s="24"/>
      <c r="B299" s="1" t="s">
        <v>2174</v>
      </c>
      <c r="C299" s="26"/>
      <c r="D299" s="3"/>
      <c r="F299" s="28"/>
      <c r="G299" s="28"/>
      <c r="H299" s="27"/>
    </row>
    <row r="300" spans="1:8" ht="16" x14ac:dyDescent="0.2">
      <c r="A300" s="24"/>
      <c r="B300" s="1" t="s">
        <v>112</v>
      </c>
      <c r="C300" s="26"/>
      <c r="D300" s="3"/>
      <c r="F300" s="28"/>
      <c r="G300" s="28"/>
      <c r="H300" s="27"/>
    </row>
    <row r="301" spans="1:8" x14ac:dyDescent="0.2">
      <c r="A301" s="24"/>
      <c r="B301" s="1"/>
      <c r="C301" s="26"/>
      <c r="D301" s="3"/>
      <c r="F301" s="28"/>
      <c r="G301" s="28"/>
      <c r="H301" s="27"/>
    </row>
    <row r="302" spans="1:8" ht="16" x14ac:dyDescent="0.2">
      <c r="A302" s="24"/>
      <c r="B302" s="1" t="s">
        <v>2175</v>
      </c>
      <c r="C302" s="26"/>
      <c r="D302" s="3"/>
      <c r="F302" s="28"/>
      <c r="G302" s="28"/>
      <c r="H302" s="27"/>
    </row>
    <row r="303" spans="1:8" ht="64" x14ac:dyDescent="0.2">
      <c r="A303" s="24"/>
      <c r="B303" s="1" t="s">
        <v>113</v>
      </c>
      <c r="C303" s="26"/>
      <c r="D303" s="3"/>
      <c r="F303" s="28"/>
      <c r="G303" s="28"/>
      <c r="H303" s="27"/>
    </row>
    <row r="304" spans="1:8" x14ac:dyDescent="0.2">
      <c r="A304" s="24"/>
      <c r="B304" s="1"/>
      <c r="C304" s="26"/>
      <c r="D304" s="3"/>
      <c r="F304" s="28"/>
      <c r="G304" s="28"/>
      <c r="H304" s="27"/>
    </row>
    <row r="305" spans="1:8" ht="16" x14ac:dyDescent="0.2">
      <c r="A305" s="24"/>
      <c r="B305" s="1" t="s">
        <v>2176</v>
      </c>
      <c r="C305" s="26"/>
      <c r="D305" s="3"/>
      <c r="F305" s="28"/>
      <c r="G305" s="28"/>
      <c r="H305" s="27"/>
    </row>
    <row r="306" spans="1:8" ht="32" x14ac:dyDescent="0.2">
      <c r="A306" s="24"/>
      <c r="B306" s="1" t="s">
        <v>114</v>
      </c>
      <c r="C306" s="26"/>
      <c r="D306" s="3"/>
      <c r="F306" s="28"/>
      <c r="G306" s="28"/>
      <c r="H306" s="27"/>
    </row>
    <row r="307" spans="1:8" x14ac:dyDescent="0.2">
      <c r="A307" s="24"/>
      <c r="B307" s="1"/>
      <c r="C307" s="26"/>
      <c r="D307" s="3"/>
      <c r="F307" s="28"/>
      <c r="G307" s="28"/>
      <c r="H307" s="27"/>
    </row>
    <row r="308" spans="1:8" ht="16" x14ac:dyDescent="0.2">
      <c r="A308" s="24"/>
      <c r="B308" s="1" t="s">
        <v>2177</v>
      </c>
      <c r="C308" s="26"/>
      <c r="D308" s="3"/>
      <c r="F308" s="28"/>
      <c r="G308" s="28"/>
      <c r="H308" s="27"/>
    </row>
    <row r="309" spans="1:8" ht="48" x14ac:dyDescent="0.2">
      <c r="A309" s="24"/>
      <c r="B309" s="1" t="s">
        <v>115</v>
      </c>
      <c r="C309" s="26"/>
      <c r="D309" s="3"/>
      <c r="F309" s="28"/>
      <c r="G309" s="28"/>
      <c r="H309" s="27"/>
    </row>
    <row r="310" spans="1:8" x14ac:dyDescent="0.2">
      <c r="A310" s="24"/>
      <c r="B310" s="1"/>
      <c r="C310" s="26"/>
      <c r="D310" s="3"/>
      <c r="F310" s="28"/>
      <c r="G310" s="28"/>
      <c r="H310" s="27"/>
    </row>
    <row r="311" spans="1:8" ht="16" x14ac:dyDescent="0.2">
      <c r="A311" s="24"/>
      <c r="B311" s="1" t="s">
        <v>2178</v>
      </c>
      <c r="C311" s="26"/>
      <c r="D311" s="3"/>
      <c r="F311" s="28"/>
      <c r="G311" s="28"/>
      <c r="H311" s="27"/>
    </row>
    <row r="312" spans="1:8" ht="32" x14ac:dyDescent="0.2">
      <c r="A312" s="24"/>
      <c r="B312" s="1" t="s">
        <v>2179</v>
      </c>
      <c r="C312" s="26"/>
      <c r="D312" s="3"/>
      <c r="F312" s="28"/>
      <c r="G312" s="28"/>
      <c r="H312" s="27"/>
    </row>
    <row r="313" spans="1:8" x14ac:dyDescent="0.2">
      <c r="A313" s="24"/>
      <c r="B313" s="1"/>
      <c r="C313" s="26"/>
      <c r="D313" s="3"/>
      <c r="F313" s="28"/>
      <c r="G313" s="28"/>
      <c r="H313" s="27"/>
    </row>
    <row r="314" spans="1:8" ht="16" x14ac:dyDescent="0.2">
      <c r="A314" s="24"/>
      <c r="B314" s="1" t="s">
        <v>2180</v>
      </c>
      <c r="C314" s="26"/>
      <c r="D314" s="3"/>
      <c r="F314" s="28"/>
      <c r="G314" s="28"/>
      <c r="H314" s="27"/>
    </row>
    <row r="315" spans="1:8" ht="80" x14ac:dyDescent="0.2">
      <c r="A315" s="24"/>
      <c r="B315" s="1" t="s">
        <v>116</v>
      </c>
      <c r="C315" s="26"/>
      <c r="D315" s="3"/>
      <c r="F315" s="28"/>
      <c r="G315" s="28"/>
      <c r="H315" s="27"/>
    </row>
    <row r="316" spans="1:8" x14ac:dyDescent="0.2">
      <c r="A316" s="24"/>
      <c r="B316" s="1"/>
      <c r="C316" s="26"/>
      <c r="D316" s="3"/>
      <c r="F316" s="28"/>
      <c r="G316" s="28"/>
      <c r="H316" s="27"/>
    </row>
    <row r="317" spans="1:8" ht="16" x14ac:dyDescent="0.2">
      <c r="A317" s="24"/>
      <c r="B317" s="1" t="s">
        <v>2181</v>
      </c>
      <c r="C317" s="26"/>
      <c r="D317" s="3"/>
      <c r="F317" s="28"/>
      <c r="G317" s="28"/>
      <c r="H317" s="27"/>
    </row>
    <row r="318" spans="1:8" ht="96" x14ac:dyDescent="0.2">
      <c r="A318" s="24"/>
      <c r="B318" s="1" t="s">
        <v>117</v>
      </c>
      <c r="C318" s="26"/>
      <c r="D318" s="3"/>
      <c r="F318" s="28"/>
      <c r="G318" s="28"/>
      <c r="H318" s="27"/>
    </row>
    <row r="319" spans="1:8" x14ac:dyDescent="0.2">
      <c r="A319" s="24"/>
      <c r="B319" s="1"/>
      <c r="C319" s="26"/>
      <c r="D319" s="3"/>
      <c r="F319" s="28"/>
      <c r="G319" s="28"/>
      <c r="H319" s="27"/>
    </row>
    <row r="320" spans="1:8" ht="16" x14ac:dyDescent="0.2">
      <c r="A320" s="24"/>
      <c r="B320" s="1" t="s">
        <v>2182</v>
      </c>
      <c r="C320" s="26"/>
      <c r="D320" s="3"/>
      <c r="F320" s="28"/>
      <c r="G320" s="28"/>
      <c r="H320" s="27"/>
    </row>
    <row r="321" spans="1:8" ht="16" x14ac:dyDescent="0.2">
      <c r="A321" s="24"/>
      <c r="B321" s="1" t="s">
        <v>118</v>
      </c>
      <c r="C321" s="26"/>
      <c r="D321" s="3"/>
      <c r="F321" s="28"/>
      <c r="G321" s="28"/>
      <c r="H321" s="27"/>
    </row>
    <row r="322" spans="1:8" x14ac:dyDescent="0.2">
      <c r="A322" s="24"/>
      <c r="B322" s="1"/>
      <c r="C322" s="26"/>
      <c r="D322" s="3"/>
      <c r="F322" s="28"/>
      <c r="G322" s="28"/>
      <c r="H322" s="27"/>
    </row>
    <row r="323" spans="1:8" ht="16" x14ac:dyDescent="0.2">
      <c r="A323" s="24"/>
      <c r="B323" s="1" t="s">
        <v>2183</v>
      </c>
      <c r="C323" s="26"/>
      <c r="D323" s="3"/>
      <c r="F323" s="28"/>
      <c r="G323" s="28"/>
      <c r="H323" s="27"/>
    </row>
    <row r="324" spans="1:8" ht="16" x14ac:dyDescent="0.2">
      <c r="A324" s="24"/>
      <c r="B324" s="1" t="s">
        <v>2184</v>
      </c>
      <c r="C324" s="26"/>
      <c r="D324" s="3"/>
      <c r="F324" s="28"/>
      <c r="G324" s="28"/>
      <c r="H324" s="27"/>
    </row>
    <row r="325" spans="1:8" ht="16" x14ac:dyDescent="0.2">
      <c r="A325" s="24"/>
      <c r="B325" s="1" t="s">
        <v>2185</v>
      </c>
      <c r="C325" s="26"/>
      <c r="D325" s="3"/>
      <c r="F325" s="28"/>
      <c r="G325" s="28"/>
      <c r="H325" s="27"/>
    </row>
    <row r="326" spans="1:8" ht="16" x14ac:dyDescent="0.2">
      <c r="A326" s="24"/>
      <c r="B326" s="1" t="s">
        <v>2186</v>
      </c>
      <c r="C326" s="26"/>
      <c r="D326" s="3"/>
      <c r="F326" s="28"/>
      <c r="G326" s="28"/>
      <c r="H326" s="27"/>
    </row>
    <row r="327" spans="1:8" x14ac:dyDescent="0.2">
      <c r="A327" s="24"/>
      <c r="B327" s="1"/>
      <c r="C327" s="26"/>
      <c r="D327" s="3"/>
      <c r="F327" s="28"/>
      <c r="G327" s="28"/>
      <c r="H327" s="27"/>
    </row>
    <row r="328" spans="1:8" ht="16" x14ac:dyDescent="0.2">
      <c r="A328" s="24"/>
      <c r="B328" s="1" t="s">
        <v>2187</v>
      </c>
      <c r="C328" s="26"/>
      <c r="D328" s="3"/>
      <c r="F328" s="28"/>
      <c r="G328" s="28"/>
      <c r="H328" s="27"/>
    </row>
    <row r="329" spans="1:8" ht="16" x14ac:dyDescent="0.2">
      <c r="A329" s="24"/>
      <c r="B329" s="1" t="s">
        <v>2188</v>
      </c>
      <c r="C329" s="26"/>
      <c r="D329" s="3"/>
      <c r="F329" s="28"/>
      <c r="G329" s="28"/>
      <c r="H329" s="27"/>
    </row>
    <row r="330" spans="1:8" ht="16" x14ac:dyDescent="0.2">
      <c r="A330" s="24"/>
      <c r="B330" s="1" t="s">
        <v>2189</v>
      </c>
      <c r="C330" s="26"/>
      <c r="D330" s="3"/>
      <c r="F330" s="28"/>
      <c r="G330" s="28"/>
      <c r="H330" s="27"/>
    </row>
    <row r="331" spans="1:8" ht="16" x14ac:dyDescent="0.2">
      <c r="A331" s="24"/>
      <c r="B331" s="1" t="s">
        <v>2190</v>
      </c>
      <c r="C331" s="26"/>
      <c r="D331" s="3"/>
      <c r="F331" s="28"/>
      <c r="G331" s="28"/>
      <c r="H331" s="27"/>
    </row>
    <row r="332" spans="1:8" x14ac:dyDescent="0.2">
      <c r="A332" s="24"/>
      <c r="B332" s="1"/>
      <c r="C332" s="26"/>
      <c r="D332" s="3"/>
      <c r="F332" s="28"/>
      <c r="G332" s="28"/>
      <c r="H332" s="27"/>
    </row>
    <row r="333" spans="1:8" ht="16" x14ac:dyDescent="0.2">
      <c r="A333" s="24"/>
      <c r="B333" s="1" t="s">
        <v>2191</v>
      </c>
      <c r="C333" s="26"/>
      <c r="D333" s="3"/>
      <c r="F333" s="28"/>
      <c r="G333" s="28"/>
      <c r="H333" s="27"/>
    </row>
    <row r="334" spans="1:8" ht="16" x14ac:dyDescent="0.2">
      <c r="A334" s="24"/>
      <c r="B334" s="1" t="s">
        <v>2192</v>
      </c>
      <c r="C334" s="26"/>
      <c r="D334" s="3"/>
      <c r="F334" s="28"/>
      <c r="G334" s="28"/>
      <c r="H334" s="27"/>
    </row>
    <row r="335" spans="1:8" ht="16" x14ac:dyDescent="0.2">
      <c r="A335" s="24"/>
      <c r="B335" s="1" t="s">
        <v>2193</v>
      </c>
      <c r="C335" s="26"/>
      <c r="D335" s="3"/>
      <c r="F335" s="28"/>
      <c r="G335" s="28"/>
      <c r="H335" s="27"/>
    </row>
    <row r="336" spans="1:8" ht="16" x14ac:dyDescent="0.2">
      <c r="A336" s="24"/>
      <c r="B336" s="1" t="s">
        <v>2194</v>
      </c>
      <c r="C336" s="26"/>
      <c r="D336" s="3"/>
      <c r="F336" s="28"/>
      <c r="G336" s="28"/>
      <c r="H336" s="27"/>
    </row>
    <row r="337" spans="1:8" x14ac:dyDescent="0.2">
      <c r="A337" s="24"/>
      <c r="B337" s="1"/>
      <c r="C337" s="26"/>
      <c r="D337" s="3"/>
      <c r="F337" s="28"/>
      <c r="G337" s="28"/>
      <c r="H337" s="27"/>
    </row>
    <row r="338" spans="1:8" ht="16" x14ac:dyDescent="0.2">
      <c r="A338" s="24"/>
      <c r="B338" s="1" t="s">
        <v>2195</v>
      </c>
      <c r="C338" s="26"/>
      <c r="D338" s="3"/>
      <c r="F338" s="28"/>
      <c r="G338" s="28"/>
      <c r="H338" s="27"/>
    </row>
    <row r="339" spans="1:8" ht="16" x14ac:dyDescent="0.2">
      <c r="A339" s="24"/>
      <c r="B339" s="1" t="s">
        <v>2196</v>
      </c>
      <c r="C339" s="26"/>
      <c r="D339" s="3"/>
      <c r="F339" s="28"/>
      <c r="G339" s="28"/>
      <c r="H339" s="27"/>
    </row>
    <row r="340" spans="1:8" ht="16" x14ac:dyDescent="0.2">
      <c r="A340" s="24"/>
      <c r="B340" s="1" t="s">
        <v>2197</v>
      </c>
      <c r="C340" s="26"/>
      <c r="D340" s="3"/>
      <c r="F340" s="28"/>
      <c r="G340" s="28"/>
      <c r="H340" s="27"/>
    </row>
    <row r="341" spans="1:8" x14ac:dyDescent="0.2">
      <c r="A341" s="24"/>
      <c r="B341" s="1"/>
      <c r="C341" s="26"/>
      <c r="D341" s="3"/>
      <c r="F341" s="28"/>
      <c r="G341" s="28"/>
      <c r="H341" s="27"/>
    </row>
    <row r="342" spans="1:8" ht="16" x14ac:dyDescent="0.2">
      <c r="A342" s="24"/>
      <c r="B342" s="1" t="s">
        <v>2198</v>
      </c>
      <c r="C342" s="26"/>
      <c r="D342" s="3"/>
      <c r="F342" s="28"/>
      <c r="G342" s="28"/>
      <c r="H342" s="27"/>
    </row>
    <row r="343" spans="1:8" ht="16" x14ac:dyDescent="0.2">
      <c r="A343" s="24"/>
      <c r="B343" s="1" t="s">
        <v>2199</v>
      </c>
      <c r="C343" s="26"/>
      <c r="D343" s="3"/>
      <c r="F343" s="28"/>
      <c r="G343" s="28"/>
      <c r="H343" s="27"/>
    </row>
    <row r="344" spans="1:8" x14ac:dyDescent="0.2">
      <c r="A344" s="24"/>
      <c r="B344" s="1"/>
      <c r="C344" s="26"/>
      <c r="D344" s="3"/>
      <c r="F344" s="28"/>
      <c r="G344" s="28"/>
      <c r="H344" s="27"/>
    </row>
    <row r="345" spans="1:8" ht="16" x14ac:dyDescent="0.2">
      <c r="A345" s="24"/>
      <c r="B345" s="1" t="s">
        <v>2200</v>
      </c>
      <c r="C345" s="26"/>
      <c r="D345" s="3"/>
      <c r="F345" s="28"/>
      <c r="G345" s="28"/>
      <c r="H345" s="27"/>
    </row>
    <row r="346" spans="1:8" ht="16" x14ac:dyDescent="0.2">
      <c r="A346" s="24"/>
      <c r="B346" s="1" t="s">
        <v>119</v>
      </c>
      <c r="C346" s="26"/>
      <c r="D346" s="3"/>
      <c r="F346" s="28"/>
      <c r="G346" s="28"/>
      <c r="H346" s="27"/>
    </row>
    <row r="347" spans="1:8" x14ac:dyDescent="0.2">
      <c r="A347" s="24"/>
      <c r="B347" s="1"/>
      <c r="C347" s="26"/>
      <c r="D347" s="3"/>
      <c r="F347" s="28"/>
      <c r="G347" s="28"/>
      <c r="H347" s="27"/>
    </row>
    <row r="348" spans="1:8" x14ac:dyDescent="0.2">
      <c r="A348" s="24"/>
      <c r="B348" s="1"/>
      <c r="C348" s="26"/>
      <c r="D348" s="3"/>
      <c r="F348" s="28"/>
      <c r="G348" s="28"/>
      <c r="H348" s="27"/>
    </row>
    <row r="349" spans="1:8" ht="16" x14ac:dyDescent="0.2">
      <c r="A349" s="24"/>
      <c r="B349" s="1" t="s">
        <v>2201</v>
      </c>
      <c r="C349" s="26"/>
      <c r="D349" s="3"/>
      <c r="F349" s="28"/>
      <c r="G349" s="28"/>
      <c r="H349" s="27"/>
    </row>
    <row r="350" spans="1:8" ht="16" x14ac:dyDescent="0.2">
      <c r="A350" s="24"/>
      <c r="B350" s="1" t="s">
        <v>120</v>
      </c>
      <c r="C350" s="26"/>
      <c r="D350" s="3"/>
      <c r="F350" s="28"/>
      <c r="G350" s="28"/>
      <c r="H350" s="27"/>
    </row>
    <row r="351" spans="1:8" ht="16" x14ac:dyDescent="0.2">
      <c r="A351" s="24"/>
      <c r="B351" s="1" t="s">
        <v>121</v>
      </c>
      <c r="C351" s="26"/>
      <c r="D351" s="3"/>
      <c r="F351" s="28"/>
      <c r="G351" s="28"/>
      <c r="H351" s="27"/>
    </row>
    <row r="352" spans="1:8" x14ac:dyDescent="0.2">
      <c r="A352" s="24"/>
      <c r="B352" s="1"/>
      <c r="C352" s="26"/>
      <c r="D352" s="3"/>
      <c r="F352" s="28"/>
      <c r="G352" s="28"/>
      <c r="H352" s="27"/>
    </row>
    <row r="353" spans="1:8" ht="16" x14ac:dyDescent="0.2">
      <c r="A353" s="24"/>
      <c r="B353" s="1" t="s">
        <v>2202</v>
      </c>
      <c r="C353" s="26"/>
      <c r="D353" s="3"/>
      <c r="F353" s="28"/>
      <c r="G353" s="28"/>
      <c r="H353" s="27"/>
    </row>
    <row r="354" spans="1:8" ht="16" x14ac:dyDescent="0.2">
      <c r="A354" s="24"/>
      <c r="B354" s="1" t="s">
        <v>122</v>
      </c>
      <c r="C354" s="26"/>
      <c r="D354" s="3"/>
      <c r="F354" s="28"/>
      <c r="G354" s="28"/>
      <c r="H354" s="27"/>
    </row>
    <row r="355" spans="1:8" ht="48" x14ac:dyDescent="0.2">
      <c r="A355" s="24"/>
      <c r="B355" s="1" t="s">
        <v>123</v>
      </c>
      <c r="C355" s="26"/>
      <c r="D355" s="3"/>
      <c r="F355" s="28"/>
      <c r="G355" s="28"/>
      <c r="H355" s="27"/>
    </row>
    <row r="356" spans="1:8" x14ac:dyDescent="0.2">
      <c r="A356" s="24"/>
      <c r="B356" s="1"/>
      <c r="C356" s="26"/>
      <c r="D356" s="3"/>
      <c r="F356" s="28"/>
      <c r="G356" s="28"/>
      <c r="H356" s="27"/>
    </row>
    <row r="357" spans="1:8" ht="16" x14ac:dyDescent="0.2">
      <c r="A357" s="24"/>
      <c r="B357" s="1" t="s">
        <v>2203</v>
      </c>
      <c r="C357" s="26"/>
      <c r="D357" s="3"/>
      <c r="F357" s="28"/>
      <c r="G357" s="28"/>
      <c r="H357" s="27"/>
    </row>
    <row r="358" spans="1:8" ht="16" x14ac:dyDescent="0.2">
      <c r="A358" s="24"/>
      <c r="B358" s="1" t="s">
        <v>124</v>
      </c>
      <c r="C358" s="26"/>
      <c r="D358" s="3"/>
      <c r="F358" s="28"/>
      <c r="G358" s="28"/>
      <c r="H358" s="27"/>
    </row>
    <row r="359" spans="1:8" x14ac:dyDescent="0.2">
      <c r="A359" s="24"/>
      <c r="B359" s="1"/>
      <c r="C359" s="26"/>
      <c r="D359" s="3"/>
      <c r="F359" s="28"/>
      <c r="G359" s="28"/>
      <c r="H359" s="27"/>
    </row>
    <row r="360" spans="1:8" ht="16" x14ac:dyDescent="0.2">
      <c r="A360" s="24"/>
      <c r="B360" s="1" t="s">
        <v>2204</v>
      </c>
      <c r="C360" s="26"/>
      <c r="D360" s="3"/>
      <c r="F360" s="28"/>
      <c r="G360" s="28"/>
      <c r="H360" s="27"/>
    </row>
    <row r="361" spans="1:8" x14ac:dyDescent="0.2">
      <c r="A361" s="24"/>
      <c r="B361" s="1"/>
      <c r="C361" s="26"/>
      <c r="D361" s="3"/>
      <c r="F361" s="28"/>
      <c r="G361" s="28"/>
      <c r="H361" s="27"/>
    </row>
    <row r="362" spans="1:8" ht="16" x14ac:dyDescent="0.2">
      <c r="A362" s="24"/>
      <c r="B362" s="1" t="s">
        <v>2205</v>
      </c>
      <c r="C362" s="26"/>
      <c r="D362" s="3"/>
      <c r="F362" s="28"/>
      <c r="G362" s="28"/>
      <c r="H362" s="27"/>
    </row>
    <row r="363" spans="1:8" ht="16" x14ac:dyDescent="0.2">
      <c r="A363" s="24"/>
      <c r="B363" s="1" t="s">
        <v>2206</v>
      </c>
      <c r="C363" s="26"/>
      <c r="D363" s="3"/>
      <c r="F363" s="28"/>
      <c r="G363" s="28"/>
      <c r="H363" s="27"/>
    </row>
    <row r="364" spans="1:8" ht="16" x14ac:dyDescent="0.2">
      <c r="A364" s="24"/>
      <c r="B364" s="1" t="s">
        <v>2207</v>
      </c>
      <c r="C364" s="26"/>
      <c r="D364" s="3"/>
      <c r="F364" s="28"/>
      <c r="G364" s="28"/>
      <c r="H364" s="27"/>
    </row>
    <row r="365" spans="1:8" x14ac:dyDescent="0.2">
      <c r="A365" s="24"/>
      <c r="B365" s="1"/>
      <c r="C365" s="26"/>
      <c r="D365" s="3"/>
      <c r="F365" s="28"/>
      <c r="G365" s="28"/>
      <c r="H365" s="27"/>
    </row>
    <row r="366" spans="1:8" ht="16" x14ac:dyDescent="0.2">
      <c r="A366" s="24"/>
      <c r="B366" s="1" t="s">
        <v>2208</v>
      </c>
      <c r="C366" s="26"/>
      <c r="D366" s="3"/>
      <c r="F366" s="28"/>
      <c r="G366" s="28"/>
      <c r="H366" s="27"/>
    </row>
    <row r="367" spans="1:8" ht="16" x14ac:dyDescent="0.2">
      <c r="A367" s="24"/>
      <c r="B367" s="1" t="s">
        <v>2209</v>
      </c>
      <c r="C367" s="26"/>
      <c r="D367" s="3"/>
      <c r="F367" s="28"/>
      <c r="G367" s="28"/>
      <c r="H367" s="27"/>
    </row>
    <row r="368" spans="1:8" ht="16" x14ac:dyDescent="0.2">
      <c r="A368" s="24"/>
      <c r="B368" s="1" t="s">
        <v>2210</v>
      </c>
      <c r="C368" s="26"/>
      <c r="D368" s="3"/>
      <c r="F368" s="28"/>
      <c r="G368" s="28"/>
      <c r="H368" s="27"/>
    </row>
    <row r="369" spans="1:8" x14ac:dyDescent="0.2">
      <c r="A369" s="24"/>
      <c r="B369" s="1"/>
      <c r="C369" s="26"/>
      <c r="D369" s="3"/>
      <c r="F369" s="28"/>
      <c r="G369" s="28"/>
      <c r="H369" s="27"/>
    </row>
    <row r="370" spans="1:8" ht="16" x14ac:dyDescent="0.2">
      <c r="A370" s="24"/>
      <c r="B370" s="1" t="s">
        <v>2211</v>
      </c>
      <c r="C370" s="26"/>
      <c r="D370" s="3"/>
      <c r="F370" s="28"/>
      <c r="G370" s="28"/>
      <c r="H370" s="27"/>
    </row>
    <row r="371" spans="1:8" ht="16" x14ac:dyDescent="0.2">
      <c r="A371" s="24"/>
      <c r="B371" s="1" t="s">
        <v>125</v>
      </c>
      <c r="C371" s="26"/>
      <c r="D371" s="3"/>
      <c r="F371" s="28"/>
      <c r="G371" s="28"/>
      <c r="H371" s="27"/>
    </row>
    <row r="372" spans="1:8" x14ac:dyDescent="0.2">
      <c r="A372" s="24"/>
      <c r="B372" s="1"/>
      <c r="C372" s="26"/>
      <c r="D372" s="3"/>
      <c r="F372" s="28"/>
      <c r="G372" s="28"/>
      <c r="H372" s="27"/>
    </row>
    <row r="373" spans="1:8" ht="16" x14ac:dyDescent="0.2">
      <c r="A373" s="24"/>
      <c r="B373" s="1" t="s">
        <v>126</v>
      </c>
      <c r="C373" s="26"/>
      <c r="D373" s="3"/>
      <c r="F373" s="28"/>
      <c r="G373" s="28"/>
      <c r="H373" s="27"/>
    </row>
    <row r="374" spans="1:8" x14ac:dyDescent="0.2">
      <c r="A374" s="24"/>
      <c r="B374" s="1"/>
      <c r="C374" s="26"/>
      <c r="D374" s="3"/>
      <c r="F374" s="28"/>
      <c r="G374" s="28"/>
      <c r="H374" s="27"/>
    </row>
    <row r="375" spans="1:8" ht="16" x14ac:dyDescent="0.2">
      <c r="A375" s="24"/>
      <c r="B375" s="1" t="s">
        <v>127</v>
      </c>
      <c r="C375" s="26"/>
      <c r="D375" s="3"/>
      <c r="F375" s="28"/>
      <c r="G375" s="28"/>
      <c r="H375" s="27"/>
    </row>
    <row r="376" spans="1:8" x14ac:dyDescent="0.2">
      <c r="A376" s="24"/>
      <c r="B376" s="1"/>
      <c r="C376" s="26"/>
      <c r="D376" s="3"/>
      <c r="F376" s="28"/>
      <c r="G376" s="28"/>
      <c r="H376" s="27"/>
    </row>
    <row r="377" spans="1:8" ht="32" x14ac:dyDescent="0.2">
      <c r="A377" s="24"/>
      <c r="B377" s="1" t="s">
        <v>128</v>
      </c>
      <c r="C377" s="26"/>
      <c r="D377" s="3"/>
      <c r="F377" s="28"/>
      <c r="G377" s="28"/>
      <c r="H377" s="27"/>
    </row>
    <row r="378" spans="1:8" x14ac:dyDescent="0.2">
      <c r="A378" s="24"/>
      <c r="B378" s="1"/>
      <c r="C378" s="26"/>
      <c r="D378" s="3"/>
      <c r="F378" s="28"/>
      <c r="G378" s="28"/>
      <c r="H378" s="27"/>
    </row>
    <row r="379" spans="1:8" ht="48" x14ac:dyDescent="0.2">
      <c r="A379" s="24"/>
      <c r="B379" s="1" t="s">
        <v>129</v>
      </c>
      <c r="C379" s="26"/>
      <c r="D379" s="3"/>
      <c r="F379" s="28"/>
      <c r="G379" s="28"/>
      <c r="H379" s="27"/>
    </row>
    <row r="380" spans="1:8" x14ac:dyDescent="0.2">
      <c r="A380" s="24"/>
      <c r="B380" s="1"/>
      <c r="C380" s="26"/>
      <c r="D380" s="3"/>
      <c r="F380" s="28"/>
      <c r="G380" s="28"/>
      <c r="H380" s="27"/>
    </row>
    <row r="381" spans="1:8" ht="16" x14ac:dyDescent="0.2">
      <c r="A381" s="24"/>
      <c r="B381" s="1" t="s">
        <v>130</v>
      </c>
      <c r="C381" s="26"/>
      <c r="D381" s="3"/>
      <c r="F381" s="28"/>
      <c r="G381" s="28"/>
      <c r="H381" s="27"/>
    </row>
    <row r="382" spans="1:8" x14ac:dyDescent="0.2">
      <c r="A382" s="24"/>
      <c r="B382" s="1"/>
      <c r="C382" s="26"/>
      <c r="D382" s="3"/>
      <c r="F382" s="28"/>
      <c r="G382" s="28"/>
      <c r="H382" s="27"/>
    </row>
    <row r="383" spans="1:8" ht="16" x14ac:dyDescent="0.2">
      <c r="A383" s="24"/>
      <c r="B383" s="1" t="s">
        <v>131</v>
      </c>
      <c r="C383" s="26"/>
      <c r="D383" s="3"/>
      <c r="F383" s="28"/>
      <c r="G383" s="28"/>
      <c r="H383" s="27"/>
    </row>
    <row r="384" spans="1:8" x14ac:dyDescent="0.2">
      <c r="A384" s="24"/>
      <c r="B384" s="1"/>
      <c r="C384" s="26"/>
      <c r="D384" s="3"/>
      <c r="F384" s="28"/>
      <c r="G384" s="28"/>
      <c r="H384" s="27"/>
    </row>
    <row r="385" spans="1:8" ht="32" x14ac:dyDescent="0.2">
      <c r="A385" s="24"/>
      <c r="B385" s="1" t="s">
        <v>2212</v>
      </c>
      <c r="C385" s="26"/>
      <c r="D385" s="3"/>
      <c r="F385" s="28"/>
      <c r="G385" s="28"/>
      <c r="H385" s="27"/>
    </row>
    <row r="386" spans="1:8" x14ac:dyDescent="0.2">
      <c r="A386" s="24"/>
      <c r="B386" s="1"/>
      <c r="C386" s="26"/>
      <c r="D386" s="3"/>
      <c r="F386" s="28"/>
      <c r="G386" s="28"/>
      <c r="H386" s="27"/>
    </row>
    <row r="387" spans="1:8" ht="32" x14ac:dyDescent="0.2">
      <c r="A387" s="24"/>
      <c r="B387" s="1" t="s">
        <v>132</v>
      </c>
      <c r="C387" s="26"/>
      <c r="D387" s="3"/>
      <c r="F387" s="28"/>
      <c r="G387" s="28"/>
      <c r="H387" s="27"/>
    </row>
    <row r="388" spans="1:8" x14ac:dyDescent="0.2">
      <c r="A388" s="24"/>
      <c r="B388" s="1"/>
      <c r="C388" s="26"/>
      <c r="D388" s="3"/>
      <c r="F388" s="28"/>
      <c r="G388" s="28"/>
      <c r="H388" s="27"/>
    </row>
    <row r="389" spans="1:8" ht="32" x14ac:dyDescent="0.2">
      <c r="A389" s="24"/>
      <c r="B389" s="1" t="s">
        <v>133</v>
      </c>
      <c r="C389" s="26"/>
      <c r="D389" s="3"/>
      <c r="F389" s="28"/>
      <c r="G389" s="28"/>
      <c r="H389" s="27"/>
    </row>
    <row r="390" spans="1:8" x14ac:dyDescent="0.2">
      <c r="A390" s="24"/>
      <c r="B390" s="1"/>
      <c r="C390" s="26"/>
      <c r="D390" s="3"/>
      <c r="F390" s="28"/>
      <c r="G390" s="28"/>
      <c r="H390" s="27"/>
    </row>
    <row r="391" spans="1:8" ht="32" x14ac:dyDescent="0.2">
      <c r="A391" s="24"/>
      <c r="B391" s="1" t="s">
        <v>134</v>
      </c>
      <c r="C391" s="26"/>
      <c r="D391" s="3"/>
      <c r="F391" s="28"/>
      <c r="G391" s="28"/>
      <c r="H391" s="27"/>
    </row>
    <row r="392" spans="1:8" x14ac:dyDescent="0.2">
      <c r="A392" s="24"/>
      <c r="B392" s="1"/>
      <c r="C392" s="26"/>
      <c r="D392" s="3"/>
      <c r="F392" s="28"/>
      <c r="G392" s="28"/>
      <c r="H392" s="27"/>
    </row>
    <row r="393" spans="1:8" ht="16" x14ac:dyDescent="0.2">
      <c r="A393" s="24"/>
      <c r="B393" s="1" t="s">
        <v>135</v>
      </c>
      <c r="C393" s="26"/>
      <c r="D393" s="3"/>
      <c r="F393" s="28"/>
      <c r="G393" s="28"/>
      <c r="H393" s="27"/>
    </row>
    <row r="394" spans="1:8" x14ac:dyDescent="0.2">
      <c r="A394" s="24"/>
      <c r="B394" s="1"/>
      <c r="C394" s="26"/>
      <c r="D394" s="3"/>
      <c r="F394" s="28"/>
      <c r="G394" s="28"/>
      <c r="H394" s="27"/>
    </row>
    <row r="395" spans="1:8" ht="112" x14ac:dyDescent="0.2">
      <c r="A395" s="24">
        <v>101</v>
      </c>
      <c r="B395" s="1" t="s">
        <v>2213</v>
      </c>
      <c r="C395" s="2" t="s">
        <v>16</v>
      </c>
      <c r="D395" s="3">
        <v>1</v>
      </c>
      <c r="F395" s="28">
        <f>D395*E395</f>
        <v>0</v>
      </c>
      <c r="G395" s="28"/>
      <c r="H395" s="27"/>
    </row>
    <row r="396" spans="1:8" x14ac:dyDescent="0.2">
      <c r="A396" s="24"/>
      <c r="B396" s="1"/>
      <c r="C396" s="26"/>
      <c r="D396" s="3"/>
      <c r="F396" s="28"/>
      <c r="G396" s="28"/>
      <c r="H396" s="27"/>
    </row>
    <row r="397" spans="1:8" ht="80" x14ac:dyDescent="0.2">
      <c r="A397" s="24">
        <v>102</v>
      </c>
      <c r="B397" s="1" t="s">
        <v>2214</v>
      </c>
      <c r="C397" s="2" t="s">
        <v>16</v>
      </c>
      <c r="D397" s="3">
        <v>1</v>
      </c>
      <c r="F397" s="28">
        <f>D397*E397</f>
        <v>0</v>
      </c>
      <c r="G397" s="28"/>
      <c r="H397" s="27"/>
    </row>
    <row r="398" spans="1:8" x14ac:dyDescent="0.2">
      <c r="A398" s="24"/>
      <c r="B398" s="1"/>
      <c r="C398" s="26"/>
      <c r="D398" s="3"/>
      <c r="F398" s="28"/>
      <c r="G398" s="28"/>
      <c r="H398" s="27"/>
    </row>
    <row r="399" spans="1:8" ht="96" x14ac:dyDescent="0.2">
      <c r="A399" s="24">
        <v>103</v>
      </c>
      <c r="B399" s="1" t="s">
        <v>2215</v>
      </c>
      <c r="C399" s="2" t="s">
        <v>16</v>
      </c>
      <c r="D399" s="3">
        <v>1</v>
      </c>
      <c r="F399" s="28">
        <f>D399*E399</f>
        <v>0</v>
      </c>
      <c r="G399" s="28"/>
      <c r="H399" s="27"/>
    </row>
    <row r="400" spans="1:8" x14ac:dyDescent="0.2">
      <c r="A400" s="24"/>
      <c r="B400" s="1"/>
      <c r="C400" s="26"/>
      <c r="D400" s="3"/>
      <c r="F400" s="28"/>
      <c r="G400" s="28"/>
      <c r="H400" s="27"/>
    </row>
    <row r="401" spans="1:8" ht="128" x14ac:dyDescent="0.2">
      <c r="A401" s="24">
        <v>104</v>
      </c>
      <c r="B401" s="1" t="s">
        <v>2216</v>
      </c>
      <c r="C401" s="2" t="s">
        <v>16</v>
      </c>
      <c r="D401" s="3">
        <v>1</v>
      </c>
      <c r="F401" s="28">
        <f>D401*E401</f>
        <v>0</v>
      </c>
      <c r="G401" s="28"/>
      <c r="H401" s="27"/>
    </row>
    <row r="402" spans="1:8" x14ac:dyDescent="0.2">
      <c r="A402" s="24"/>
      <c r="B402" s="1"/>
      <c r="C402" s="26"/>
      <c r="D402" s="3"/>
      <c r="F402" s="28"/>
      <c r="G402" s="28"/>
      <c r="H402" s="27"/>
    </row>
    <row r="403" spans="1:8" ht="64" x14ac:dyDescent="0.2">
      <c r="A403" s="24">
        <v>105</v>
      </c>
      <c r="B403" s="1" t="s">
        <v>2217</v>
      </c>
      <c r="C403" s="2" t="s">
        <v>16</v>
      </c>
      <c r="D403" s="3">
        <v>1</v>
      </c>
      <c r="F403" s="28">
        <f>D403*E403</f>
        <v>0</v>
      </c>
      <c r="G403" s="28"/>
      <c r="H403" s="27"/>
    </row>
    <row r="404" spans="1:8" x14ac:dyDescent="0.2">
      <c r="A404" s="24"/>
      <c r="B404" s="1"/>
      <c r="C404" s="26"/>
      <c r="D404" s="3"/>
      <c r="F404" s="28"/>
      <c r="G404" s="28"/>
      <c r="H404" s="27"/>
    </row>
    <row r="405" spans="1:8" ht="80" x14ac:dyDescent="0.2">
      <c r="A405" s="24">
        <v>106</v>
      </c>
      <c r="B405" s="1" t="s">
        <v>2218</v>
      </c>
      <c r="C405" s="2" t="s">
        <v>16</v>
      </c>
      <c r="D405" s="3">
        <v>1</v>
      </c>
      <c r="F405" s="28">
        <f>D405*E405</f>
        <v>0</v>
      </c>
      <c r="G405" s="28"/>
      <c r="H405" s="27"/>
    </row>
    <row r="406" spans="1:8" x14ac:dyDescent="0.2">
      <c r="A406" s="24"/>
      <c r="B406" s="1"/>
      <c r="C406" s="26"/>
      <c r="D406" s="3"/>
      <c r="F406" s="28"/>
      <c r="G406" s="28"/>
      <c r="H406" s="27"/>
    </row>
    <row r="407" spans="1:8" ht="96" x14ac:dyDescent="0.2">
      <c r="A407" s="24">
        <v>107</v>
      </c>
      <c r="B407" s="1" t="s">
        <v>2219</v>
      </c>
      <c r="C407" s="2" t="s">
        <v>16</v>
      </c>
      <c r="D407" s="3">
        <v>1</v>
      </c>
      <c r="F407" s="28">
        <f>D407*E407</f>
        <v>0</v>
      </c>
      <c r="G407" s="28"/>
      <c r="H407" s="27"/>
    </row>
    <row r="408" spans="1:8" x14ac:dyDescent="0.2">
      <c r="A408" s="24"/>
      <c r="B408" s="1"/>
      <c r="C408" s="26"/>
      <c r="D408" s="3"/>
      <c r="F408" s="28"/>
      <c r="G408" s="28"/>
      <c r="H408" s="27"/>
    </row>
    <row r="409" spans="1:8" ht="112" x14ac:dyDescent="0.2">
      <c r="A409" s="24">
        <v>108</v>
      </c>
      <c r="B409" s="1" t="s">
        <v>2220</v>
      </c>
      <c r="C409" s="2" t="s">
        <v>16</v>
      </c>
      <c r="D409" s="3">
        <v>1</v>
      </c>
      <c r="F409" s="28">
        <f>D409*E409</f>
        <v>0</v>
      </c>
      <c r="G409" s="28"/>
      <c r="H409" s="27"/>
    </row>
    <row r="410" spans="1:8" x14ac:dyDescent="0.2">
      <c r="A410" s="24"/>
      <c r="B410" s="1"/>
      <c r="C410" s="26"/>
      <c r="D410" s="3"/>
      <c r="F410" s="28"/>
      <c r="G410" s="28"/>
      <c r="H410" s="27"/>
    </row>
    <row r="411" spans="1:8" ht="112" x14ac:dyDescent="0.2">
      <c r="A411" s="24">
        <v>109</v>
      </c>
      <c r="B411" s="1" t="s">
        <v>2221</v>
      </c>
      <c r="C411" s="2" t="s">
        <v>16</v>
      </c>
      <c r="D411" s="3">
        <v>1</v>
      </c>
      <c r="F411" s="28">
        <f>D411*E411</f>
        <v>0</v>
      </c>
      <c r="G411" s="28"/>
      <c r="H411" s="27"/>
    </row>
    <row r="412" spans="1:8" x14ac:dyDescent="0.2">
      <c r="A412" s="24"/>
      <c r="B412" s="1"/>
      <c r="C412" s="26"/>
      <c r="D412" s="3"/>
      <c r="F412" s="28"/>
      <c r="G412" s="28"/>
      <c r="H412" s="27"/>
    </row>
    <row r="413" spans="1:8" ht="224" x14ac:dyDescent="0.2">
      <c r="A413" s="24"/>
      <c r="B413" s="1" t="s">
        <v>2222</v>
      </c>
      <c r="C413" s="26"/>
      <c r="D413" s="3"/>
      <c r="F413" s="28"/>
      <c r="G413" s="28"/>
      <c r="H413" s="27"/>
    </row>
    <row r="414" spans="1:8" x14ac:dyDescent="0.2">
      <c r="A414" s="24"/>
      <c r="B414" s="1"/>
      <c r="C414" s="26"/>
      <c r="D414" s="3"/>
      <c r="F414" s="28"/>
      <c r="G414" s="28"/>
      <c r="H414" s="27"/>
    </row>
    <row r="415" spans="1:8" ht="64" x14ac:dyDescent="0.2">
      <c r="A415" s="24">
        <v>110</v>
      </c>
      <c r="B415" s="1" t="s">
        <v>2223</v>
      </c>
      <c r="C415" s="2" t="s">
        <v>16</v>
      </c>
      <c r="D415" s="3">
        <v>1</v>
      </c>
      <c r="F415" s="28">
        <f>D415*E415</f>
        <v>0</v>
      </c>
      <c r="G415" s="28"/>
      <c r="H415" s="27"/>
    </row>
    <row r="416" spans="1:8" x14ac:dyDescent="0.2">
      <c r="A416" s="24"/>
      <c r="B416" s="1"/>
      <c r="C416" s="26"/>
      <c r="D416" s="3"/>
      <c r="F416" s="28"/>
      <c r="G416" s="28"/>
      <c r="H416" s="27"/>
    </row>
    <row r="417" spans="1:8" ht="96" x14ac:dyDescent="0.2">
      <c r="A417" s="24">
        <v>111</v>
      </c>
      <c r="B417" s="1" t="s">
        <v>2224</v>
      </c>
      <c r="C417" s="2" t="s">
        <v>16</v>
      </c>
      <c r="D417" s="3">
        <v>1</v>
      </c>
      <c r="F417" s="28">
        <f>D417*E417</f>
        <v>0</v>
      </c>
      <c r="G417" s="28"/>
      <c r="H417" s="27"/>
    </row>
    <row r="418" spans="1:8" x14ac:dyDescent="0.2">
      <c r="A418" s="24"/>
      <c r="B418" s="1"/>
      <c r="C418" s="26"/>
      <c r="D418" s="3"/>
      <c r="F418" s="28"/>
      <c r="G418" s="28"/>
      <c r="H418" s="27"/>
    </row>
    <row r="419" spans="1:8" ht="64" x14ac:dyDescent="0.2">
      <c r="A419" s="24">
        <v>112</v>
      </c>
      <c r="B419" s="1" t="s">
        <v>2225</v>
      </c>
      <c r="C419" s="2" t="s">
        <v>16</v>
      </c>
      <c r="D419" s="3">
        <v>1</v>
      </c>
      <c r="F419" s="28">
        <f>D419*E419</f>
        <v>0</v>
      </c>
      <c r="G419" s="28"/>
      <c r="H419" s="27"/>
    </row>
    <row r="420" spans="1:8" x14ac:dyDescent="0.2">
      <c r="A420" s="24"/>
      <c r="B420" s="1"/>
      <c r="C420" s="26"/>
      <c r="D420" s="3"/>
      <c r="F420" s="28"/>
      <c r="G420" s="28"/>
      <c r="H420" s="27"/>
    </row>
    <row r="421" spans="1:8" ht="80" x14ac:dyDescent="0.2">
      <c r="A421" s="24">
        <v>113</v>
      </c>
      <c r="B421" s="1" t="s">
        <v>2226</v>
      </c>
      <c r="C421" s="2" t="s">
        <v>16</v>
      </c>
      <c r="D421" s="3">
        <v>1</v>
      </c>
      <c r="F421" s="28">
        <f>D421*E421</f>
        <v>0</v>
      </c>
      <c r="G421" s="28"/>
      <c r="H421" s="27"/>
    </row>
    <row r="422" spans="1:8" x14ac:dyDescent="0.2">
      <c r="A422" s="24"/>
      <c r="B422" s="1"/>
      <c r="C422" s="26"/>
      <c r="D422" s="3"/>
      <c r="F422" s="28"/>
      <c r="G422" s="28"/>
      <c r="H422" s="27"/>
    </row>
    <row r="423" spans="1:8" ht="80" x14ac:dyDescent="0.2">
      <c r="A423" s="24">
        <v>114</v>
      </c>
      <c r="B423" s="1" t="s">
        <v>2227</v>
      </c>
      <c r="C423" s="2" t="s">
        <v>16</v>
      </c>
      <c r="D423" s="3">
        <v>1</v>
      </c>
      <c r="F423" s="28">
        <f>D423*E423</f>
        <v>0</v>
      </c>
      <c r="G423" s="28"/>
      <c r="H423" s="27"/>
    </row>
    <row r="424" spans="1:8" x14ac:dyDescent="0.2">
      <c r="A424" s="24"/>
      <c r="B424" s="1"/>
      <c r="C424" s="26"/>
      <c r="D424" s="3"/>
      <c r="F424" s="28"/>
      <c r="G424" s="28"/>
      <c r="H424" s="27"/>
    </row>
    <row r="425" spans="1:8" ht="288" x14ac:dyDescent="0.2">
      <c r="A425" s="24">
        <v>115</v>
      </c>
      <c r="B425" s="1" t="s">
        <v>2228</v>
      </c>
      <c r="C425" s="26"/>
      <c r="D425" s="3"/>
      <c r="F425" s="28"/>
      <c r="G425" s="28"/>
      <c r="H425" s="27"/>
    </row>
    <row r="426" spans="1:8" x14ac:dyDescent="0.2">
      <c r="A426" s="24"/>
      <c r="B426" s="1"/>
      <c r="C426" s="26"/>
      <c r="D426" s="3"/>
      <c r="F426" s="28"/>
      <c r="G426" s="28"/>
      <c r="H426" s="27"/>
    </row>
    <row r="427" spans="1:8" ht="16" x14ac:dyDescent="0.2">
      <c r="A427" s="24"/>
      <c r="B427" s="1" t="s">
        <v>136</v>
      </c>
      <c r="C427" s="26"/>
      <c r="D427" s="3"/>
      <c r="F427" s="28"/>
      <c r="G427" s="28"/>
      <c r="H427" s="27"/>
    </row>
    <row r="428" spans="1:8" x14ac:dyDescent="0.2">
      <c r="A428" s="24"/>
      <c r="B428" s="1"/>
      <c r="C428" s="26"/>
      <c r="D428" s="3"/>
      <c r="F428" s="28"/>
      <c r="G428" s="28"/>
      <c r="H428" s="27"/>
    </row>
    <row r="429" spans="1:8" ht="64" x14ac:dyDescent="0.2">
      <c r="A429" s="24">
        <v>116</v>
      </c>
      <c r="B429" s="1" t="s">
        <v>137</v>
      </c>
      <c r="C429" s="26" t="s">
        <v>16</v>
      </c>
      <c r="D429" s="3">
        <v>1</v>
      </c>
      <c r="F429" s="28">
        <f>D429*E429</f>
        <v>0</v>
      </c>
      <c r="G429" s="28"/>
      <c r="H429" s="27"/>
    </row>
    <row r="430" spans="1:8" x14ac:dyDescent="0.2">
      <c r="A430" s="24"/>
      <c r="B430" s="1"/>
      <c r="C430" s="26"/>
      <c r="D430" s="3"/>
      <c r="F430" s="28"/>
      <c r="G430" s="28"/>
      <c r="H430" s="27"/>
    </row>
    <row r="431" spans="1:8" ht="96" x14ac:dyDescent="0.2">
      <c r="A431" s="24">
        <v>117</v>
      </c>
      <c r="B431" s="1" t="s">
        <v>2229</v>
      </c>
      <c r="C431" s="2" t="s">
        <v>16</v>
      </c>
      <c r="D431" s="3">
        <v>1</v>
      </c>
      <c r="F431" s="28">
        <f>D431*E431</f>
        <v>0</v>
      </c>
      <c r="G431" s="28"/>
      <c r="H431" s="27"/>
    </row>
    <row r="432" spans="1:8" x14ac:dyDescent="0.2">
      <c r="A432" s="24"/>
      <c r="B432" s="1"/>
      <c r="C432" s="26"/>
      <c r="D432" s="3"/>
      <c r="F432" s="28"/>
      <c r="G432" s="28"/>
      <c r="H432" s="27"/>
    </row>
    <row r="433" spans="1:8" ht="112" x14ac:dyDescent="0.2">
      <c r="A433" s="24">
        <v>118</v>
      </c>
      <c r="B433" s="1" t="s">
        <v>2230</v>
      </c>
      <c r="C433" s="2" t="s">
        <v>16</v>
      </c>
      <c r="D433" s="3">
        <v>1</v>
      </c>
      <c r="F433" s="28">
        <f>D433*E433</f>
        <v>0</v>
      </c>
      <c r="G433" s="28"/>
      <c r="H433" s="27"/>
    </row>
    <row r="434" spans="1:8" x14ac:dyDescent="0.2">
      <c r="A434" s="24"/>
      <c r="B434" s="1"/>
      <c r="C434" s="26"/>
      <c r="D434" s="3"/>
      <c r="F434" s="28"/>
      <c r="G434" s="28"/>
      <c r="H434" s="27"/>
    </row>
    <row r="435" spans="1:8" ht="176" x14ac:dyDescent="0.2">
      <c r="A435" s="24">
        <v>119</v>
      </c>
      <c r="B435" s="1" t="s">
        <v>2231</v>
      </c>
      <c r="C435" s="26"/>
      <c r="D435" s="3"/>
      <c r="F435" s="28"/>
      <c r="G435" s="28"/>
      <c r="H435" s="27"/>
    </row>
    <row r="436" spans="1:8" ht="16" x14ac:dyDescent="0.2">
      <c r="A436" s="24"/>
      <c r="B436" s="1" t="s">
        <v>138</v>
      </c>
      <c r="C436" s="26"/>
      <c r="D436" s="3"/>
      <c r="F436" s="28"/>
      <c r="G436" s="28"/>
      <c r="H436" s="27"/>
    </row>
    <row r="437" spans="1:8" ht="16" x14ac:dyDescent="0.2">
      <c r="A437" s="24"/>
      <c r="B437" s="1" t="s">
        <v>139</v>
      </c>
      <c r="C437" s="26"/>
      <c r="D437" s="3"/>
      <c r="F437" s="28"/>
      <c r="G437" s="28"/>
      <c r="H437" s="27"/>
    </row>
    <row r="438" spans="1:8" ht="16" x14ac:dyDescent="0.2">
      <c r="A438" s="24"/>
      <c r="B438" s="1" t="s">
        <v>140</v>
      </c>
      <c r="C438" s="26"/>
      <c r="D438" s="3"/>
      <c r="F438" s="28"/>
      <c r="G438" s="28"/>
      <c r="H438" s="27"/>
    </row>
    <row r="439" spans="1:8" ht="48" x14ac:dyDescent="0.2">
      <c r="A439" s="24"/>
      <c r="B439" s="1" t="s">
        <v>2232</v>
      </c>
      <c r="C439" s="26" t="s">
        <v>16</v>
      </c>
      <c r="D439" s="3">
        <v>1</v>
      </c>
      <c r="F439" s="28">
        <f>D439*E439</f>
        <v>0</v>
      </c>
      <c r="G439" s="28"/>
      <c r="H439" s="27"/>
    </row>
    <row r="440" spans="1:8" x14ac:dyDescent="0.2">
      <c r="A440" s="24"/>
      <c r="B440" s="1"/>
      <c r="C440" s="26"/>
      <c r="D440" s="3"/>
      <c r="F440" s="28"/>
      <c r="G440" s="28"/>
      <c r="H440" s="27"/>
    </row>
    <row r="441" spans="1:8" ht="160" x14ac:dyDescent="0.2">
      <c r="A441" s="24"/>
      <c r="B441" s="1" t="s">
        <v>2233</v>
      </c>
      <c r="C441" s="26"/>
      <c r="D441" s="3"/>
      <c r="F441" s="28"/>
      <c r="G441" s="28"/>
      <c r="H441" s="27"/>
    </row>
    <row r="442" spans="1:8" x14ac:dyDescent="0.2">
      <c r="A442" s="24"/>
      <c r="B442" s="1"/>
      <c r="C442" s="26"/>
      <c r="D442" s="3"/>
      <c r="F442" s="28"/>
      <c r="G442" s="28"/>
      <c r="H442" s="27"/>
    </row>
    <row r="443" spans="1:8" ht="112" x14ac:dyDescent="0.2">
      <c r="A443" s="24">
        <v>120</v>
      </c>
      <c r="B443" s="1" t="s">
        <v>141</v>
      </c>
      <c r="C443" s="26" t="s">
        <v>16</v>
      </c>
      <c r="D443" s="3">
        <v>1</v>
      </c>
      <c r="F443" s="28">
        <f>D443*E443</f>
        <v>0</v>
      </c>
      <c r="G443" s="28"/>
      <c r="H443" s="27"/>
    </row>
    <row r="444" spans="1:8" x14ac:dyDescent="0.2">
      <c r="A444" s="24"/>
      <c r="B444" s="1"/>
      <c r="C444" s="26"/>
      <c r="D444" s="3"/>
      <c r="F444" s="28"/>
      <c r="G444" s="28"/>
      <c r="H444" s="27"/>
    </row>
    <row r="445" spans="1:8" ht="16" x14ac:dyDescent="0.2">
      <c r="A445" s="24"/>
      <c r="B445" s="1" t="s">
        <v>142</v>
      </c>
      <c r="C445" s="26"/>
      <c r="D445" s="3"/>
      <c r="F445" s="28"/>
      <c r="G445" s="28"/>
      <c r="H445" s="27"/>
    </row>
    <row r="446" spans="1:8" x14ac:dyDescent="0.2">
      <c r="A446" s="24"/>
      <c r="B446" s="1"/>
      <c r="C446" s="26"/>
      <c r="D446" s="3"/>
      <c r="F446" s="28"/>
      <c r="G446" s="28"/>
      <c r="H446" s="27"/>
    </row>
    <row r="447" spans="1:8" ht="32" x14ac:dyDescent="0.2">
      <c r="A447" s="24">
        <v>121</v>
      </c>
      <c r="B447" s="1" t="s">
        <v>143</v>
      </c>
      <c r="C447" s="26" t="s">
        <v>16</v>
      </c>
      <c r="D447" s="3">
        <v>1</v>
      </c>
      <c r="F447" s="28">
        <f>D447*E447</f>
        <v>0</v>
      </c>
      <c r="G447" s="28"/>
      <c r="H447" s="27"/>
    </row>
    <row r="448" spans="1:8" x14ac:dyDescent="0.2">
      <c r="A448" s="24"/>
      <c r="B448" s="1"/>
      <c r="C448" s="26"/>
      <c r="D448" s="3"/>
      <c r="F448" s="28"/>
      <c r="H448" s="27"/>
    </row>
    <row r="449" spans="2:7" ht="20" x14ac:dyDescent="0.25">
      <c r="B449" s="37" t="s">
        <v>2237</v>
      </c>
      <c r="G449" s="38">
        <f>SUM(F10:F447)</f>
        <v>0</v>
      </c>
    </row>
    <row r="3858" spans="2:9" x14ac:dyDescent="0.2">
      <c r="D3858" t="s">
        <v>4</v>
      </c>
      <c r="I3858" t="s">
        <v>144</v>
      </c>
    </row>
    <row r="3860" spans="2:9" x14ac:dyDescent="0.2">
      <c r="B3860" t="s">
        <v>8</v>
      </c>
      <c r="C3860" t="s">
        <v>704</v>
      </c>
      <c r="D3860">
        <v>45</v>
      </c>
      <c r="E3860" s="27">
        <v>0</v>
      </c>
      <c r="I3860" t="s">
        <v>2069</v>
      </c>
    </row>
    <row r="3862" spans="2:9" x14ac:dyDescent="0.2">
      <c r="B3862" t="s">
        <v>2070</v>
      </c>
      <c r="C3862" t="s">
        <v>704</v>
      </c>
      <c r="D3862">
        <v>54</v>
      </c>
      <c r="E3862" s="27">
        <v>0</v>
      </c>
      <c r="I3862" t="s">
        <v>2069</v>
      </c>
    </row>
    <row r="3864" spans="2:9" x14ac:dyDescent="0.2">
      <c r="B3864" t="s">
        <v>2071</v>
      </c>
      <c r="C3864" t="s">
        <v>704</v>
      </c>
      <c r="D3864">
        <v>129</v>
      </c>
      <c r="E3864" s="27">
        <v>0</v>
      </c>
      <c r="I3864" t="s">
        <v>2069</v>
      </c>
    </row>
    <row r="3866" spans="2:9" x14ac:dyDescent="0.2">
      <c r="B3866" t="s">
        <v>2072</v>
      </c>
      <c r="C3866" t="s">
        <v>704</v>
      </c>
      <c r="D3866">
        <v>231</v>
      </c>
      <c r="E3866" s="27">
        <v>0</v>
      </c>
      <c r="I3866" t="s">
        <v>2069</v>
      </c>
    </row>
    <row r="3868" spans="2:9" x14ac:dyDescent="0.2">
      <c r="B3868" t="s">
        <v>2073</v>
      </c>
      <c r="C3868" t="s">
        <v>704</v>
      </c>
      <c r="D3868">
        <v>267</v>
      </c>
      <c r="E3868" s="27">
        <v>0</v>
      </c>
      <c r="I3868" t="s">
        <v>2069</v>
      </c>
    </row>
    <row r="3870" spans="2:9" x14ac:dyDescent="0.2">
      <c r="B3870" t="s">
        <v>2074</v>
      </c>
      <c r="C3870" t="s">
        <v>704</v>
      </c>
      <c r="D3870">
        <v>285</v>
      </c>
      <c r="E3870" s="27">
        <v>0</v>
      </c>
      <c r="I3870" t="s">
        <v>2069</v>
      </c>
    </row>
    <row r="3872" spans="2:9" x14ac:dyDescent="0.2">
      <c r="B3872" t="s">
        <v>2075</v>
      </c>
      <c r="C3872" t="s">
        <v>704</v>
      </c>
      <c r="D3872">
        <v>305</v>
      </c>
      <c r="E3872" s="27">
        <v>0</v>
      </c>
      <c r="I3872" t="s">
        <v>2069</v>
      </c>
    </row>
    <row r="3874" spans="2:9" x14ac:dyDescent="0.2">
      <c r="B3874" t="s">
        <v>2076</v>
      </c>
      <c r="C3874" t="s">
        <v>704</v>
      </c>
      <c r="D3874">
        <v>351</v>
      </c>
      <c r="E3874" s="27">
        <v>0</v>
      </c>
      <c r="I3874" t="s">
        <v>2069</v>
      </c>
    </row>
    <row r="3876" spans="2:9" x14ac:dyDescent="0.2">
      <c r="B3876" t="s">
        <v>2077</v>
      </c>
      <c r="C3876" t="s">
        <v>704</v>
      </c>
      <c r="D3876">
        <v>357</v>
      </c>
      <c r="E3876" s="27">
        <v>0</v>
      </c>
      <c r="I3876" t="s">
        <v>2069</v>
      </c>
    </row>
    <row r="3878" spans="2:9" x14ac:dyDescent="0.2">
      <c r="B3878" t="s">
        <v>2078</v>
      </c>
      <c r="C3878" t="s">
        <v>2079</v>
      </c>
      <c r="D3878" t="s">
        <v>17</v>
      </c>
      <c r="F3878" t="s">
        <v>2080</v>
      </c>
      <c r="I3878" t="s">
        <v>2081</v>
      </c>
    </row>
    <row r="3880" spans="2:9" x14ac:dyDescent="0.2">
      <c r="B3880" t="s">
        <v>2082</v>
      </c>
      <c r="C3880" t="s">
        <v>6</v>
      </c>
      <c r="D3880" t="s">
        <v>4</v>
      </c>
      <c r="I3880" t="s">
        <v>2083</v>
      </c>
    </row>
    <row r="3882" spans="2:9" x14ac:dyDescent="0.2">
      <c r="B3882" t="s">
        <v>2084</v>
      </c>
      <c r="C3882" t="s">
        <v>16</v>
      </c>
      <c r="D3882" t="s">
        <v>55</v>
      </c>
      <c r="I3882" t="s">
        <v>2085</v>
      </c>
    </row>
    <row r="3884" spans="2:9" x14ac:dyDescent="0.2">
      <c r="B3884" t="s">
        <v>2086</v>
      </c>
      <c r="C3884" t="s">
        <v>2079</v>
      </c>
      <c r="D3884" t="s">
        <v>17</v>
      </c>
      <c r="F3884" t="s">
        <v>2080</v>
      </c>
      <c r="I3884" t="s">
        <v>2083</v>
      </c>
    </row>
    <row r="3886" spans="2:9" x14ac:dyDescent="0.2">
      <c r="B3886" t="s">
        <v>2087</v>
      </c>
      <c r="C3886" t="s">
        <v>6</v>
      </c>
      <c r="D3886" t="s">
        <v>4</v>
      </c>
      <c r="I3886" t="s">
        <v>2088</v>
      </c>
    </row>
    <row r="3888" spans="2:9" x14ac:dyDescent="0.2">
      <c r="B3888" t="s">
        <v>2089</v>
      </c>
      <c r="C3888" t="s">
        <v>16</v>
      </c>
      <c r="D3888" t="s">
        <v>55</v>
      </c>
      <c r="I3888" t="s">
        <v>2090</v>
      </c>
    </row>
    <row r="3890" spans="1:9" x14ac:dyDescent="0.2">
      <c r="B3890" t="s">
        <v>2091</v>
      </c>
      <c r="C3890" t="s">
        <v>6</v>
      </c>
      <c r="D3890" t="s">
        <v>4</v>
      </c>
      <c r="I3890" t="s">
        <v>2092</v>
      </c>
    </row>
    <row r="3892" spans="1:9" x14ac:dyDescent="0.2">
      <c r="B3892" t="s">
        <v>2093</v>
      </c>
      <c r="C3892" t="s">
        <v>16</v>
      </c>
      <c r="D3892" t="s">
        <v>55</v>
      </c>
      <c r="E3892" s="27" t="s">
        <v>2094</v>
      </c>
      <c r="F3892" t="s">
        <v>2094</v>
      </c>
      <c r="I3892" t="s">
        <v>2095</v>
      </c>
    </row>
    <row r="3894" spans="1:9" x14ac:dyDescent="0.2">
      <c r="B3894" t="s">
        <v>2080</v>
      </c>
      <c r="C3894" t="s">
        <v>2079</v>
      </c>
      <c r="D3894" t="s">
        <v>17</v>
      </c>
      <c r="F3894" t="s">
        <v>2080</v>
      </c>
      <c r="I3894" t="s">
        <v>2092</v>
      </c>
    </row>
    <row r="3896" spans="1:9" x14ac:dyDescent="0.2">
      <c r="B3896" t="s">
        <v>2096</v>
      </c>
      <c r="C3896" t="s">
        <v>6</v>
      </c>
      <c r="D3896" t="s">
        <v>4</v>
      </c>
      <c r="I3896" t="s">
        <v>2092</v>
      </c>
    </row>
    <row r="3898" spans="1:9" x14ac:dyDescent="0.2">
      <c r="B3898" t="s">
        <v>2097</v>
      </c>
      <c r="C3898" t="s">
        <v>16</v>
      </c>
      <c r="D3898" t="s">
        <v>55</v>
      </c>
      <c r="E3898" s="27" t="s">
        <v>2098</v>
      </c>
      <c r="F3898" t="s">
        <v>2098</v>
      </c>
      <c r="I3898" t="s">
        <v>2099</v>
      </c>
    </row>
    <row r="3900" spans="1:9" x14ac:dyDescent="0.2">
      <c r="B3900" t="s">
        <v>2100</v>
      </c>
      <c r="C3900" t="s">
        <v>2079</v>
      </c>
      <c r="D3900" t="s">
        <v>17</v>
      </c>
      <c r="F3900" t="s">
        <v>2080</v>
      </c>
      <c r="I3900" t="s">
        <v>2101</v>
      </c>
    </row>
    <row r="3902" spans="1:9" x14ac:dyDescent="0.2">
      <c r="B3902" t="s">
        <v>2102</v>
      </c>
      <c r="C3902" t="s">
        <v>2103</v>
      </c>
      <c r="D3902" t="s">
        <v>1016</v>
      </c>
      <c r="I3902" t="s">
        <v>2104</v>
      </c>
    </row>
    <row r="3903" spans="1:9" x14ac:dyDescent="0.2">
      <c r="A3903" t="s">
        <v>2105</v>
      </c>
      <c r="B3903" t="s">
        <v>2106</v>
      </c>
      <c r="C3903" t="s">
        <v>17</v>
      </c>
    </row>
  </sheetData>
  <sheetProtection algorithmName="SHA-512" hashValue="/5ESk4WtwU3Gp4W43JFMwNGyBQPqG0JG6dDCBGUkutH5s0zYF1KFdTeZdAGsfEk56QCnGx7xl+WAeYgNuf9ouw==" saltValue="WwU20pXxUcnBr5d2+knHig==" spinCount="100000" sheet="1" objects="1" scenarios="1"/>
  <protectedRanges>
    <protectedRange algorithmName="SHA-512" hashValue="cWz3MoC25kEAuWPhFCh8tzpv62RlJ9hSbalkBcMt4cpKW0ZNSnrSVyZgvGlGs2Jsg7KYDRvv05Df5fYxGKqWMg==" saltValue="7R/jfskqCOSbZGAWi/iZkA==" spinCount="100000" sqref="B449" name="Range1_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CC64-ECD4-4979-8BCC-3A8C8DA70F52}">
  <dimension ref="A1:G119"/>
  <sheetViews>
    <sheetView zoomScale="90" zoomScaleNormal="90" workbookViewId="0">
      <pane ySplit="1" topLeftCell="A2" activePane="bottomLeft" state="frozen"/>
      <selection pane="bottomLeft" activeCell="T92" sqref="T92"/>
    </sheetView>
  </sheetViews>
  <sheetFormatPr baseColWidth="10" defaultColWidth="8.83203125" defaultRowHeight="15" x14ac:dyDescent="0.2"/>
  <cols>
    <col min="2" max="2" width="75.6640625" customWidth="1"/>
    <col min="5" max="5" width="25.6640625" style="27" customWidth="1"/>
    <col min="6" max="6" width="27.5" customWidth="1"/>
    <col min="7" max="7" width="25.83203125" customWidth="1"/>
  </cols>
  <sheetData>
    <row r="1" spans="2:7" ht="16" x14ac:dyDescent="0.2">
      <c r="B1" s="1" t="s">
        <v>0</v>
      </c>
      <c r="C1" t="s">
        <v>1</v>
      </c>
      <c r="D1" t="s">
        <v>2234</v>
      </c>
      <c r="E1" s="27" t="s">
        <v>2</v>
      </c>
      <c r="F1" t="s">
        <v>3</v>
      </c>
      <c r="G1" t="s">
        <v>2235</v>
      </c>
    </row>
    <row r="2" spans="2:7" x14ac:dyDescent="0.2">
      <c r="B2" s="1"/>
    </row>
    <row r="3" spans="2:7" ht="16" x14ac:dyDescent="0.2">
      <c r="B3" s="1" t="s">
        <v>145</v>
      </c>
    </row>
    <row r="4" spans="2:7" x14ac:dyDescent="0.2">
      <c r="B4" s="1"/>
    </row>
    <row r="5" spans="2:7" ht="16" x14ac:dyDescent="0.2">
      <c r="B5" s="1" t="s">
        <v>146</v>
      </c>
    </row>
    <row r="6" spans="2:7" x14ac:dyDescent="0.2">
      <c r="B6" s="1"/>
    </row>
    <row r="7" spans="2:7" ht="64" x14ac:dyDescent="0.2">
      <c r="B7" s="1" t="s">
        <v>147</v>
      </c>
    </row>
    <row r="8" spans="2:7" x14ac:dyDescent="0.2">
      <c r="B8" s="1"/>
    </row>
    <row r="9" spans="2:7" ht="32" x14ac:dyDescent="0.2">
      <c r="B9" s="1" t="s">
        <v>148</v>
      </c>
    </row>
    <row r="10" spans="2:7" x14ac:dyDescent="0.2">
      <c r="B10" s="1"/>
    </row>
    <row r="11" spans="2:7" ht="32" x14ac:dyDescent="0.2">
      <c r="B11" s="1" t="s">
        <v>149</v>
      </c>
    </row>
    <row r="12" spans="2:7" x14ac:dyDescent="0.2">
      <c r="B12" s="1"/>
    </row>
    <row r="13" spans="2:7" ht="16" x14ac:dyDescent="0.2">
      <c r="B13" s="1" t="s">
        <v>150</v>
      </c>
    </row>
    <row r="14" spans="2:7" x14ac:dyDescent="0.2">
      <c r="B14" s="1"/>
    </row>
    <row r="15" spans="2:7" ht="48" x14ac:dyDescent="0.2">
      <c r="B15" s="1" t="s">
        <v>151</v>
      </c>
    </row>
    <row r="16" spans="2:7" x14ac:dyDescent="0.2">
      <c r="B16" s="1"/>
    </row>
    <row r="17" spans="1:6" ht="16" x14ac:dyDescent="0.2">
      <c r="B17" s="1" t="s">
        <v>152</v>
      </c>
    </row>
    <row r="18" spans="1:6" x14ac:dyDescent="0.2">
      <c r="B18" s="1"/>
    </row>
    <row r="19" spans="1:6" ht="16" x14ac:dyDescent="0.2">
      <c r="B19" s="1" t="s">
        <v>153</v>
      </c>
    </row>
    <row r="20" spans="1:6" x14ac:dyDescent="0.2">
      <c r="B20" s="1"/>
    </row>
    <row r="21" spans="1:6" ht="48" x14ac:dyDescent="0.2">
      <c r="A21">
        <v>1</v>
      </c>
      <c r="B21" s="1" t="s">
        <v>154</v>
      </c>
      <c r="C21" t="s">
        <v>16</v>
      </c>
      <c r="D21">
        <v>1</v>
      </c>
      <c r="F21" s="28">
        <f>D21*E21</f>
        <v>0</v>
      </c>
    </row>
    <row r="22" spans="1:6" x14ac:dyDescent="0.2">
      <c r="B22" s="1"/>
    </row>
    <row r="23" spans="1:6" ht="16" x14ac:dyDescent="0.2">
      <c r="B23" s="1" t="s">
        <v>155</v>
      </c>
    </row>
    <row r="24" spans="1:6" x14ac:dyDescent="0.2">
      <c r="B24" s="1"/>
    </row>
    <row r="25" spans="1:6" ht="16" x14ac:dyDescent="0.2">
      <c r="B25" s="1" t="s">
        <v>156</v>
      </c>
    </row>
    <row r="26" spans="1:6" x14ac:dyDescent="0.2">
      <c r="B26" s="1"/>
    </row>
    <row r="27" spans="1:6" ht="112" x14ac:dyDescent="0.2">
      <c r="A27">
        <v>2</v>
      </c>
      <c r="B27" s="1" t="s">
        <v>157</v>
      </c>
      <c r="C27" t="s">
        <v>158</v>
      </c>
      <c r="D27">
        <v>1</v>
      </c>
      <c r="F27" s="28">
        <f>D27*E27</f>
        <v>0</v>
      </c>
    </row>
    <row r="28" spans="1:6" x14ac:dyDescent="0.2">
      <c r="B28" s="1"/>
    </row>
    <row r="29" spans="1:6" ht="16" x14ac:dyDescent="0.2">
      <c r="B29" s="1" t="s">
        <v>159</v>
      </c>
    </row>
    <row r="30" spans="1:6" x14ac:dyDescent="0.2">
      <c r="B30" s="1"/>
    </row>
    <row r="31" spans="1:6" ht="16" x14ac:dyDescent="0.2">
      <c r="B31" s="1" t="s">
        <v>160</v>
      </c>
    </row>
    <row r="32" spans="1:6" x14ac:dyDescent="0.2">
      <c r="B32" s="1"/>
    </row>
    <row r="33" spans="1:6" ht="128" x14ac:dyDescent="0.2">
      <c r="A33">
        <v>3</v>
      </c>
      <c r="B33" s="1" t="s">
        <v>161</v>
      </c>
      <c r="C33" t="s">
        <v>158</v>
      </c>
      <c r="D33">
        <v>1</v>
      </c>
      <c r="F33" s="28">
        <f>D33*E33</f>
        <v>0</v>
      </c>
    </row>
    <row r="34" spans="1:6" x14ac:dyDescent="0.2">
      <c r="B34" s="1"/>
    </row>
    <row r="35" spans="1:6" ht="128" x14ac:dyDescent="0.2">
      <c r="A35">
        <v>4</v>
      </c>
      <c r="B35" s="1" t="s">
        <v>162</v>
      </c>
      <c r="C35" t="s">
        <v>158</v>
      </c>
      <c r="D35">
        <v>2</v>
      </c>
      <c r="F35" s="28">
        <f>D35*E35</f>
        <v>0</v>
      </c>
    </row>
    <row r="36" spans="1:6" x14ac:dyDescent="0.2">
      <c r="B36" s="1"/>
    </row>
    <row r="37" spans="1:6" ht="128" x14ac:dyDescent="0.2">
      <c r="A37">
        <v>5</v>
      </c>
      <c r="B37" s="1" t="s">
        <v>163</v>
      </c>
      <c r="C37" t="s">
        <v>158</v>
      </c>
      <c r="D37">
        <v>6</v>
      </c>
      <c r="F37" s="28">
        <f>D37*E37</f>
        <v>0</v>
      </c>
    </row>
    <row r="38" spans="1:6" x14ac:dyDescent="0.2">
      <c r="B38" s="1"/>
    </row>
    <row r="39" spans="1:6" ht="128" x14ac:dyDescent="0.2">
      <c r="A39">
        <v>6</v>
      </c>
      <c r="B39" s="1" t="s">
        <v>164</v>
      </c>
      <c r="C39" t="s">
        <v>158</v>
      </c>
      <c r="D39">
        <v>1</v>
      </c>
      <c r="F39" s="28">
        <f>D39*E39</f>
        <v>0</v>
      </c>
    </row>
    <row r="40" spans="1:6" x14ac:dyDescent="0.2">
      <c r="B40" s="1"/>
    </row>
    <row r="41" spans="1:6" ht="128" x14ac:dyDescent="0.2">
      <c r="A41">
        <v>7</v>
      </c>
      <c r="B41" s="1" t="s">
        <v>165</v>
      </c>
      <c r="C41" t="s">
        <v>158</v>
      </c>
      <c r="D41">
        <v>2</v>
      </c>
      <c r="F41" s="28">
        <f>D41*E41</f>
        <v>0</v>
      </c>
    </row>
    <row r="42" spans="1:6" x14ac:dyDescent="0.2">
      <c r="B42" s="1"/>
    </row>
    <row r="43" spans="1:6" ht="128" x14ac:dyDescent="0.2">
      <c r="A43">
        <v>8</v>
      </c>
      <c r="B43" s="1" t="s">
        <v>166</v>
      </c>
      <c r="C43" t="s">
        <v>158</v>
      </c>
      <c r="D43">
        <v>1</v>
      </c>
      <c r="F43" s="28">
        <f>D43*E43</f>
        <v>0</v>
      </c>
    </row>
    <row r="44" spans="1:6" x14ac:dyDescent="0.2">
      <c r="B44" s="1"/>
    </row>
    <row r="45" spans="1:6" ht="128" x14ac:dyDescent="0.2">
      <c r="A45">
        <v>9</v>
      </c>
      <c r="B45" s="1" t="s">
        <v>167</v>
      </c>
      <c r="C45" t="s">
        <v>158</v>
      </c>
      <c r="D45">
        <v>2</v>
      </c>
      <c r="F45" s="28">
        <f>D45*E45</f>
        <v>0</v>
      </c>
    </row>
    <row r="46" spans="1:6" x14ac:dyDescent="0.2">
      <c r="B46" s="1"/>
    </row>
    <row r="47" spans="1:6" ht="16" x14ac:dyDescent="0.2">
      <c r="B47" s="1" t="s">
        <v>168</v>
      </c>
    </row>
    <row r="48" spans="1:6" x14ac:dyDescent="0.2">
      <c r="B48" s="1"/>
    </row>
    <row r="49" spans="1:6" ht="64" x14ac:dyDescent="0.2">
      <c r="B49" s="1" t="s">
        <v>169</v>
      </c>
    </row>
    <row r="50" spans="1:6" x14ac:dyDescent="0.2">
      <c r="B50" s="1"/>
    </row>
    <row r="51" spans="1:6" ht="32" x14ac:dyDescent="0.2">
      <c r="A51">
        <v>10</v>
      </c>
      <c r="B51" s="1" t="s">
        <v>170</v>
      </c>
      <c r="C51" t="s">
        <v>158</v>
      </c>
      <c r="D51">
        <v>1</v>
      </c>
      <c r="F51" s="28">
        <f>D51*E51</f>
        <v>0</v>
      </c>
    </row>
    <row r="52" spans="1:6" x14ac:dyDescent="0.2">
      <c r="B52" s="1"/>
    </row>
    <row r="53" spans="1:6" ht="32" x14ac:dyDescent="0.2">
      <c r="A53">
        <v>11</v>
      </c>
      <c r="B53" s="1" t="s">
        <v>171</v>
      </c>
      <c r="C53" t="s">
        <v>158</v>
      </c>
      <c r="D53">
        <v>14</v>
      </c>
      <c r="F53" s="28">
        <f>D53*E53</f>
        <v>0</v>
      </c>
    </row>
    <row r="54" spans="1:6" x14ac:dyDescent="0.2">
      <c r="B54" s="1"/>
    </row>
    <row r="55" spans="1:6" ht="32" x14ac:dyDescent="0.2">
      <c r="A55">
        <v>12</v>
      </c>
      <c r="B55" s="1" t="s">
        <v>172</v>
      </c>
      <c r="C55" t="s">
        <v>158</v>
      </c>
      <c r="D55">
        <v>1</v>
      </c>
      <c r="F55" s="28">
        <f>D55*E55</f>
        <v>0</v>
      </c>
    </row>
    <row r="56" spans="1:6" x14ac:dyDescent="0.2">
      <c r="B56" s="1"/>
    </row>
    <row r="57" spans="1:6" ht="32" x14ac:dyDescent="0.2">
      <c r="A57">
        <v>13</v>
      </c>
      <c r="B57" s="1" t="s">
        <v>173</v>
      </c>
      <c r="C57" t="s">
        <v>158</v>
      </c>
      <c r="D57">
        <v>1</v>
      </c>
      <c r="F57" s="28">
        <f>D57*E57</f>
        <v>0</v>
      </c>
    </row>
    <row r="58" spans="1:6" x14ac:dyDescent="0.2">
      <c r="B58" s="1"/>
    </row>
    <row r="59" spans="1:6" ht="32" x14ac:dyDescent="0.2">
      <c r="A59">
        <v>14</v>
      </c>
      <c r="B59" s="1" t="s">
        <v>174</v>
      </c>
      <c r="C59" t="s">
        <v>158</v>
      </c>
      <c r="D59">
        <v>1</v>
      </c>
      <c r="F59" s="28">
        <f>D59*E59</f>
        <v>0</v>
      </c>
    </row>
    <row r="60" spans="1:6" x14ac:dyDescent="0.2">
      <c r="B60" s="1"/>
    </row>
    <row r="61" spans="1:6" ht="32" x14ac:dyDescent="0.2">
      <c r="A61">
        <v>15</v>
      </c>
      <c r="B61" s="1" t="s">
        <v>175</v>
      </c>
      <c r="C61" t="s">
        <v>158</v>
      </c>
      <c r="D61">
        <v>1</v>
      </c>
      <c r="F61" s="28">
        <f>D61*E61</f>
        <v>0</v>
      </c>
    </row>
    <row r="62" spans="1:6" x14ac:dyDescent="0.2">
      <c r="B62" s="1"/>
    </row>
    <row r="63" spans="1:6" ht="32" x14ac:dyDescent="0.2">
      <c r="B63" s="1" t="s">
        <v>176</v>
      </c>
    </row>
    <row r="64" spans="1:6" x14ac:dyDescent="0.2">
      <c r="B64" s="1"/>
    </row>
    <row r="65" spans="1:6" ht="48" x14ac:dyDescent="0.2">
      <c r="A65">
        <v>16</v>
      </c>
      <c r="B65" s="1" t="s">
        <v>177</v>
      </c>
      <c r="C65" t="s">
        <v>158</v>
      </c>
      <c r="D65">
        <v>1</v>
      </c>
      <c r="F65" s="28">
        <f>D65*E65</f>
        <v>0</v>
      </c>
    </row>
    <row r="66" spans="1:6" x14ac:dyDescent="0.2">
      <c r="B66" s="1"/>
    </row>
    <row r="67" spans="1:6" ht="48" x14ac:dyDescent="0.2">
      <c r="A67">
        <v>17</v>
      </c>
      <c r="B67" s="1" t="s">
        <v>178</v>
      </c>
      <c r="C67" t="s">
        <v>158</v>
      </c>
      <c r="D67">
        <v>14</v>
      </c>
      <c r="F67" s="28">
        <f>D67*E67</f>
        <v>0</v>
      </c>
    </row>
    <row r="68" spans="1:6" x14ac:dyDescent="0.2">
      <c r="B68" s="1"/>
    </row>
    <row r="69" spans="1:6" ht="48" x14ac:dyDescent="0.2">
      <c r="A69">
        <v>18</v>
      </c>
      <c r="B69" s="1" t="s">
        <v>179</v>
      </c>
      <c r="C69" t="s">
        <v>158</v>
      </c>
      <c r="D69">
        <v>2</v>
      </c>
      <c r="F69" s="28">
        <f>D69*E69</f>
        <v>0</v>
      </c>
    </row>
    <row r="70" spans="1:6" x14ac:dyDescent="0.2">
      <c r="B70" s="1"/>
    </row>
    <row r="71" spans="1:6" ht="48" x14ac:dyDescent="0.2">
      <c r="A71">
        <v>19</v>
      </c>
      <c r="B71" s="1" t="s">
        <v>180</v>
      </c>
      <c r="C71" t="s">
        <v>158</v>
      </c>
      <c r="D71">
        <v>2</v>
      </c>
      <c r="F71" s="28">
        <f>D71*E71</f>
        <v>0</v>
      </c>
    </row>
    <row r="72" spans="1:6" x14ac:dyDescent="0.2">
      <c r="B72" s="1"/>
    </row>
    <row r="73" spans="1:6" ht="48" x14ac:dyDescent="0.2">
      <c r="A73">
        <v>20</v>
      </c>
      <c r="B73" s="1" t="s">
        <v>181</v>
      </c>
      <c r="C73" t="s">
        <v>158</v>
      </c>
      <c r="D73">
        <v>1</v>
      </c>
      <c r="F73" s="28">
        <f>D73*E73</f>
        <v>0</v>
      </c>
    </row>
    <row r="74" spans="1:6" x14ac:dyDescent="0.2">
      <c r="B74" s="1"/>
    </row>
    <row r="75" spans="1:6" ht="48" x14ac:dyDescent="0.2">
      <c r="A75">
        <v>21</v>
      </c>
      <c r="B75" s="1" t="s">
        <v>182</v>
      </c>
      <c r="C75" t="s">
        <v>158</v>
      </c>
      <c r="D75">
        <v>1</v>
      </c>
      <c r="F75" s="28">
        <f>D75*E75</f>
        <v>0</v>
      </c>
    </row>
    <row r="76" spans="1:6" x14ac:dyDescent="0.2">
      <c r="B76" s="1"/>
    </row>
    <row r="77" spans="1:6" ht="48" x14ac:dyDescent="0.2">
      <c r="A77">
        <v>22</v>
      </c>
      <c r="B77" s="1" t="s">
        <v>183</v>
      </c>
      <c r="C77" t="s">
        <v>158</v>
      </c>
      <c r="D77">
        <v>2</v>
      </c>
      <c r="F77" s="28">
        <f>D77*E77</f>
        <v>0</v>
      </c>
    </row>
    <row r="78" spans="1:6" x14ac:dyDescent="0.2">
      <c r="B78" s="1"/>
    </row>
    <row r="79" spans="1:6" ht="32" x14ac:dyDescent="0.2">
      <c r="B79" s="1" t="s">
        <v>184</v>
      </c>
    </row>
    <row r="80" spans="1:6" x14ac:dyDescent="0.2">
      <c r="B80" s="1"/>
    </row>
    <row r="81" spans="1:6" ht="48" x14ac:dyDescent="0.2">
      <c r="A81">
        <v>23</v>
      </c>
      <c r="B81" s="1" t="s">
        <v>185</v>
      </c>
      <c r="C81" t="s">
        <v>158</v>
      </c>
      <c r="D81">
        <v>1</v>
      </c>
      <c r="F81" s="28">
        <f>D81*E81</f>
        <v>0</v>
      </c>
    </row>
    <row r="82" spans="1:6" x14ac:dyDescent="0.2">
      <c r="B82" s="1"/>
    </row>
    <row r="83" spans="1:6" ht="48" x14ac:dyDescent="0.2">
      <c r="A83">
        <v>24</v>
      </c>
      <c r="B83" s="1" t="s">
        <v>186</v>
      </c>
      <c r="C83" t="s">
        <v>158</v>
      </c>
      <c r="D83">
        <v>14</v>
      </c>
      <c r="F83" s="28">
        <f>D83*E83</f>
        <v>0</v>
      </c>
    </row>
    <row r="84" spans="1:6" x14ac:dyDescent="0.2">
      <c r="B84" s="1"/>
    </row>
    <row r="85" spans="1:6" ht="48" x14ac:dyDescent="0.2">
      <c r="A85">
        <v>25</v>
      </c>
      <c r="B85" s="1" t="s">
        <v>187</v>
      </c>
      <c r="C85" t="s">
        <v>158</v>
      </c>
      <c r="D85">
        <v>2</v>
      </c>
      <c r="F85" s="28">
        <f>D85*E85</f>
        <v>0</v>
      </c>
    </row>
    <row r="86" spans="1:6" x14ac:dyDescent="0.2">
      <c r="B86" s="1"/>
    </row>
    <row r="87" spans="1:6" ht="48" x14ac:dyDescent="0.2">
      <c r="A87">
        <v>26</v>
      </c>
      <c r="B87" s="1" t="s">
        <v>188</v>
      </c>
      <c r="C87" t="s">
        <v>158</v>
      </c>
      <c r="D87">
        <v>2</v>
      </c>
      <c r="F87" s="28">
        <f>D87*E87</f>
        <v>0</v>
      </c>
    </row>
    <row r="88" spans="1:6" x14ac:dyDescent="0.2">
      <c r="B88" s="1"/>
    </row>
    <row r="89" spans="1:6" ht="48" x14ac:dyDescent="0.2">
      <c r="A89">
        <v>27</v>
      </c>
      <c r="B89" s="1" t="s">
        <v>181</v>
      </c>
      <c r="C89" t="s">
        <v>158</v>
      </c>
      <c r="D89">
        <v>1</v>
      </c>
      <c r="F89" s="28">
        <f>D89*E89</f>
        <v>0</v>
      </c>
    </row>
    <row r="90" spans="1:6" x14ac:dyDescent="0.2">
      <c r="B90" s="1"/>
    </row>
    <row r="91" spans="1:6" ht="48" x14ac:dyDescent="0.2">
      <c r="A91">
        <v>28</v>
      </c>
      <c r="B91" s="1" t="s">
        <v>182</v>
      </c>
      <c r="C91" t="s">
        <v>158</v>
      </c>
      <c r="D91">
        <v>1</v>
      </c>
      <c r="F91" s="28">
        <f>D91*E91</f>
        <v>0</v>
      </c>
    </row>
    <row r="92" spans="1:6" x14ac:dyDescent="0.2">
      <c r="B92" s="1"/>
    </row>
    <row r="93" spans="1:6" ht="48" x14ac:dyDescent="0.2">
      <c r="A93">
        <v>29</v>
      </c>
      <c r="B93" s="1" t="s">
        <v>183</v>
      </c>
      <c r="C93" t="s">
        <v>158</v>
      </c>
      <c r="D93">
        <v>2</v>
      </c>
      <c r="F93" s="28">
        <f>D93*E93</f>
        <v>0</v>
      </c>
    </row>
    <row r="94" spans="1:6" x14ac:dyDescent="0.2">
      <c r="B94" s="1"/>
    </row>
    <row r="95" spans="1:6" ht="32" x14ac:dyDescent="0.2">
      <c r="B95" s="1" t="s">
        <v>189</v>
      </c>
    </row>
    <row r="96" spans="1:6" x14ac:dyDescent="0.2">
      <c r="B96" s="1"/>
    </row>
    <row r="97" spans="1:6" ht="32" x14ac:dyDescent="0.2">
      <c r="A97">
        <v>30</v>
      </c>
      <c r="B97" s="1" t="s">
        <v>190</v>
      </c>
      <c r="C97" t="s">
        <v>158</v>
      </c>
      <c r="D97">
        <v>1</v>
      </c>
      <c r="F97" s="28">
        <f>D97*E97</f>
        <v>0</v>
      </c>
    </row>
    <row r="98" spans="1:6" x14ac:dyDescent="0.2">
      <c r="B98" s="1"/>
    </row>
    <row r="99" spans="1:6" ht="32" x14ac:dyDescent="0.2">
      <c r="A99">
        <v>31</v>
      </c>
      <c r="B99" s="1" t="s">
        <v>171</v>
      </c>
      <c r="C99" t="s">
        <v>158</v>
      </c>
      <c r="D99">
        <v>14</v>
      </c>
      <c r="F99" s="28">
        <f>D99*E99</f>
        <v>0</v>
      </c>
    </row>
    <row r="100" spans="1:6" x14ac:dyDescent="0.2">
      <c r="B100" s="1"/>
    </row>
    <row r="101" spans="1:6" ht="32" x14ac:dyDescent="0.2">
      <c r="A101">
        <v>32</v>
      </c>
      <c r="B101" s="1" t="s">
        <v>172</v>
      </c>
      <c r="C101" t="s">
        <v>158</v>
      </c>
      <c r="D101">
        <v>1</v>
      </c>
      <c r="F101" s="28">
        <f>D101*E101</f>
        <v>0</v>
      </c>
    </row>
    <row r="102" spans="1:6" x14ac:dyDescent="0.2">
      <c r="B102" s="1"/>
    </row>
    <row r="103" spans="1:6" ht="32" x14ac:dyDescent="0.2">
      <c r="A103">
        <v>33</v>
      </c>
      <c r="B103" s="1" t="s">
        <v>173</v>
      </c>
      <c r="C103" t="s">
        <v>158</v>
      </c>
      <c r="D103">
        <v>1</v>
      </c>
      <c r="F103" s="28">
        <f>D103*E103</f>
        <v>0</v>
      </c>
    </row>
    <row r="104" spans="1:6" x14ac:dyDescent="0.2">
      <c r="B104" s="1"/>
    </row>
    <row r="105" spans="1:6" ht="32" x14ac:dyDescent="0.2">
      <c r="A105">
        <v>34</v>
      </c>
      <c r="B105" s="1" t="s">
        <v>174</v>
      </c>
      <c r="C105" t="s">
        <v>158</v>
      </c>
      <c r="D105">
        <v>1</v>
      </c>
      <c r="F105" s="28">
        <f>D105*E105</f>
        <v>0</v>
      </c>
    </row>
    <row r="106" spans="1:6" x14ac:dyDescent="0.2">
      <c r="B106" s="1"/>
    </row>
    <row r="107" spans="1:6" ht="32" x14ac:dyDescent="0.2">
      <c r="A107">
        <v>35</v>
      </c>
      <c r="B107" s="1" t="s">
        <v>175</v>
      </c>
      <c r="C107" t="s">
        <v>158</v>
      </c>
      <c r="D107">
        <v>1</v>
      </c>
      <c r="F107" s="28">
        <f>D107*E107</f>
        <v>0</v>
      </c>
    </row>
    <row r="108" spans="1:6" x14ac:dyDescent="0.2">
      <c r="B108" s="1"/>
    </row>
    <row r="109" spans="1:6" ht="16" x14ac:dyDescent="0.2">
      <c r="B109" s="1" t="s">
        <v>191</v>
      </c>
    </row>
    <row r="110" spans="1:6" x14ac:dyDescent="0.2">
      <c r="B110" s="1"/>
    </row>
    <row r="111" spans="1:6" ht="16" x14ac:dyDescent="0.2">
      <c r="A111">
        <v>36</v>
      </c>
      <c r="B111" s="1" t="s">
        <v>192</v>
      </c>
      <c r="C111" t="s">
        <v>193</v>
      </c>
      <c r="D111">
        <v>3200</v>
      </c>
      <c r="F111" s="28">
        <f>D111*E111</f>
        <v>0</v>
      </c>
    </row>
    <row r="112" spans="1:6" x14ac:dyDescent="0.2">
      <c r="B112" s="1"/>
    </row>
    <row r="113" spans="1:7" ht="32" x14ac:dyDescent="0.2">
      <c r="A113">
        <v>37</v>
      </c>
      <c r="B113" s="1" t="s">
        <v>194</v>
      </c>
      <c r="C113" t="s">
        <v>193</v>
      </c>
      <c r="D113">
        <v>2190</v>
      </c>
      <c r="F113" s="28">
        <f>D113*E113</f>
        <v>0</v>
      </c>
    </row>
    <row r="114" spans="1:7" x14ac:dyDescent="0.2">
      <c r="B114" s="1"/>
    </row>
    <row r="115" spans="1:7" ht="16" x14ac:dyDescent="0.2">
      <c r="B115" s="1" t="s">
        <v>195</v>
      </c>
    </row>
    <row r="116" spans="1:7" x14ac:dyDescent="0.2">
      <c r="B116" s="1"/>
    </row>
    <row r="117" spans="1:7" ht="32" x14ac:dyDescent="0.2">
      <c r="A117">
        <v>38</v>
      </c>
      <c r="B117" s="1" t="s">
        <v>196</v>
      </c>
      <c r="C117" t="s">
        <v>16</v>
      </c>
      <c r="D117">
        <v>1</v>
      </c>
      <c r="F117" s="28">
        <f>D117*E117</f>
        <v>0</v>
      </c>
    </row>
    <row r="118" spans="1:7" x14ac:dyDescent="0.2">
      <c r="B118" s="1"/>
    </row>
    <row r="119" spans="1:7" ht="20" x14ac:dyDescent="0.25">
      <c r="B119" s="37" t="s">
        <v>2237</v>
      </c>
      <c r="G119" s="39">
        <f>SUM(F12:F117)</f>
        <v>0</v>
      </c>
    </row>
  </sheetData>
  <sheetProtection algorithmName="SHA-512" hashValue="4k3/9D6p/kvvFcJIAMvi0+6PtU8n0RRbVk0DUZxHUl5BY/OfO6I5gKzoBOLVV4Far38hE4gHhJZbgwuFN/4Djw==" saltValue="MuLepB6GQukDb28YIiygxQ==" spinCount="100000" sheet="1" objects="1" scenarios="1"/>
  <protectedRanges>
    <protectedRange algorithmName="SHA-512" hashValue="cWz3MoC25kEAuWPhFCh8tzpv62RlJ9hSbalkBcMt4cpKW0ZNSnrSVyZgvGlGs2Jsg7KYDRvv05Df5fYxGKqWMg==" saltValue="7R/jfskqCOSbZGAWi/iZkA==" spinCount="100000" sqref="B119" name="Range1_1"/>
  </protectedRange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16CB-CBE4-47D8-B3FE-9F239DE8DD18}">
  <dimension ref="A1:G1235"/>
  <sheetViews>
    <sheetView workbookViewId="0">
      <pane ySplit="1" topLeftCell="A1172" activePane="bottomLeft" state="frozen"/>
      <selection pane="bottomLeft" activeCell="G1223" sqref="G1223"/>
    </sheetView>
  </sheetViews>
  <sheetFormatPr baseColWidth="10" defaultColWidth="8.83203125" defaultRowHeight="15" x14ac:dyDescent="0.2"/>
  <cols>
    <col min="2" max="2" width="61.6640625" style="1" customWidth="1"/>
    <col min="5" max="5" width="22.83203125" style="27" customWidth="1"/>
    <col min="6" max="6" width="23.6640625" customWidth="1"/>
    <col min="7" max="7" width="21.1640625" customWidth="1"/>
  </cols>
  <sheetData>
    <row r="1" spans="2:7" ht="16" x14ac:dyDescent="0.2">
      <c r="B1" s="1" t="s">
        <v>0</v>
      </c>
      <c r="C1" t="s">
        <v>1</v>
      </c>
      <c r="D1" t="s">
        <v>2234</v>
      </c>
      <c r="E1" s="27" t="s">
        <v>2</v>
      </c>
      <c r="F1" t="s">
        <v>3</v>
      </c>
      <c r="G1" t="s">
        <v>2235</v>
      </c>
    </row>
    <row r="3" spans="2:7" ht="16" x14ac:dyDescent="0.2">
      <c r="B3" s="1" t="s">
        <v>2236</v>
      </c>
    </row>
    <row r="5" spans="2:7" ht="16" x14ac:dyDescent="0.2">
      <c r="B5" s="1" t="s">
        <v>197</v>
      </c>
    </row>
    <row r="7" spans="2:7" ht="16" x14ac:dyDescent="0.2">
      <c r="B7" s="1" t="s">
        <v>198</v>
      </c>
    </row>
    <row r="9" spans="2:7" ht="64" x14ac:dyDescent="0.2">
      <c r="B9" s="1" t="s">
        <v>199</v>
      </c>
    </row>
    <row r="11" spans="2:7" ht="16" x14ac:dyDescent="0.2">
      <c r="B11" s="1" t="s">
        <v>200</v>
      </c>
    </row>
    <row r="13" spans="2:7" ht="80" x14ac:dyDescent="0.2">
      <c r="B13" s="1" t="s">
        <v>201</v>
      </c>
    </row>
    <row r="15" spans="2:7" ht="16" x14ac:dyDescent="0.2">
      <c r="B15" s="1" t="s">
        <v>202</v>
      </c>
    </row>
    <row r="17" spans="2:2" ht="32" x14ac:dyDescent="0.2">
      <c r="B17" s="1" t="s">
        <v>203</v>
      </c>
    </row>
    <row r="19" spans="2:2" ht="16" x14ac:dyDescent="0.2">
      <c r="B19" s="1" t="s">
        <v>204</v>
      </c>
    </row>
    <row r="21" spans="2:2" ht="96" x14ac:dyDescent="0.2">
      <c r="B21" s="1" t="s">
        <v>205</v>
      </c>
    </row>
    <row r="23" spans="2:2" ht="64" x14ac:dyDescent="0.2">
      <c r="B23" s="1" t="s">
        <v>206</v>
      </c>
    </row>
    <row r="25" spans="2:2" ht="112" x14ac:dyDescent="0.2">
      <c r="B25" s="1" t="s">
        <v>207</v>
      </c>
    </row>
    <row r="27" spans="2:2" ht="32" x14ac:dyDescent="0.2">
      <c r="B27" s="1" t="s">
        <v>208</v>
      </c>
    </row>
    <row r="29" spans="2:2" ht="32" x14ac:dyDescent="0.2">
      <c r="B29" s="1" t="s">
        <v>209</v>
      </c>
    </row>
    <row r="31" spans="2:2" ht="48" x14ac:dyDescent="0.2">
      <c r="B31" s="1" t="s">
        <v>210</v>
      </c>
    </row>
    <row r="33" spans="1:6" ht="32" x14ac:dyDescent="0.2">
      <c r="B33" s="1" t="s">
        <v>211</v>
      </c>
    </row>
    <row r="35" spans="1:6" ht="64" x14ac:dyDescent="0.2">
      <c r="B35" s="1" t="s">
        <v>212</v>
      </c>
    </row>
    <row r="37" spans="1:6" ht="16" x14ac:dyDescent="0.2">
      <c r="B37" s="1" t="s">
        <v>213</v>
      </c>
    </row>
    <row r="39" spans="1:6" ht="32" x14ac:dyDescent="0.2">
      <c r="B39" s="1" t="s">
        <v>214</v>
      </c>
    </row>
    <row r="41" spans="1:6" ht="16" x14ac:dyDescent="0.2">
      <c r="A41">
        <v>1</v>
      </c>
      <c r="B41" s="1" t="s">
        <v>215</v>
      </c>
      <c r="C41" t="s">
        <v>193</v>
      </c>
      <c r="D41">
        <v>94</v>
      </c>
      <c r="F41" s="28">
        <f>D41*E41</f>
        <v>0</v>
      </c>
    </row>
    <row r="43" spans="1:6" ht="32" x14ac:dyDescent="0.2">
      <c r="B43" s="1" t="s">
        <v>216</v>
      </c>
    </row>
    <row r="45" spans="1:6" ht="16" x14ac:dyDescent="0.2">
      <c r="A45">
        <v>2</v>
      </c>
      <c r="B45" s="1" t="s">
        <v>217</v>
      </c>
      <c r="C45" t="s">
        <v>158</v>
      </c>
      <c r="D45">
        <v>2</v>
      </c>
      <c r="F45" s="28">
        <f>D45*E45</f>
        <v>0</v>
      </c>
    </row>
    <row r="47" spans="1:6" ht="16" x14ac:dyDescent="0.2">
      <c r="A47">
        <v>3</v>
      </c>
      <c r="B47" s="1" t="s">
        <v>218</v>
      </c>
      <c r="C47" t="s">
        <v>158</v>
      </c>
      <c r="D47">
        <v>1</v>
      </c>
      <c r="F47" s="28">
        <f>D47*E47</f>
        <v>0</v>
      </c>
    </row>
    <row r="49" spans="1:6" ht="16" x14ac:dyDescent="0.2">
      <c r="B49" s="1" t="s">
        <v>219</v>
      </c>
    </row>
    <row r="51" spans="1:6" ht="16" x14ac:dyDescent="0.2">
      <c r="A51">
        <v>4</v>
      </c>
      <c r="B51" s="1" t="s">
        <v>220</v>
      </c>
      <c r="C51" t="s">
        <v>193</v>
      </c>
      <c r="D51">
        <v>3</v>
      </c>
      <c r="F51" s="28">
        <f>D51*E51</f>
        <v>0</v>
      </c>
    </row>
    <row r="53" spans="1:6" ht="48" x14ac:dyDescent="0.2">
      <c r="B53" s="1" t="s">
        <v>221</v>
      </c>
    </row>
    <row r="55" spans="1:6" ht="16" x14ac:dyDescent="0.2">
      <c r="A55">
        <v>5</v>
      </c>
      <c r="B55" s="1" t="s">
        <v>222</v>
      </c>
      <c r="C55" t="s">
        <v>158</v>
      </c>
      <c r="D55">
        <v>8</v>
      </c>
      <c r="F55" s="28">
        <f>D55*E55</f>
        <v>0</v>
      </c>
    </row>
    <row r="57" spans="1:6" ht="16" x14ac:dyDescent="0.2">
      <c r="A57">
        <v>6</v>
      </c>
      <c r="B57" s="1" t="s">
        <v>223</v>
      </c>
      <c r="C57" t="s">
        <v>158</v>
      </c>
      <c r="D57">
        <v>4</v>
      </c>
      <c r="F57" s="28">
        <f>D57*E57</f>
        <v>0</v>
      </c>
    </row>
    <row r="59" spans="1:6" ht="16" x14ac:dyDescent="0.2">
      <c r="A59">
        <v>7</v>
      </c>
      <c r="B59" s="1" t="s">
        <v>224</v>
      </c>
      <c r="C59" t="s">
        <v>158</v>
      </c>
      <c r="D59">
        <v>13</v>
      </c>
      <c r="F59" s="28">
        <f>D59*E59</f>
        <v>0</v>
      </c>
    </row>
    <row r="61" spans="1:6" ht="16" x14ac:dyDescent="0.2">
      <c r="A61">
        <v>8</v>
      </c>
      <c r="B61" s="1" t="s">
        <v>225</v>
      </c>
      <c r="C61" t="s">
        <v>158</v>
      </c>
      <c r="D61">
        <v>9</v>
      </c>
      <c r="F61" s="28">
        <f>D61*E61</f>
        <v>0</v>
      </c>
    </row>
    <row r="63" spans="1:6" ht="16" x14ac:dyDescent="0.2">
      <c r="A63">
        <v>9</v>
      </c>
      <c r="B63" s="1" t="s">
        <v>226</v>
      </c>
      <c r="C63" t="s">
        <v>158</v>
      </c>
      <c r="D63">
        <v>14</v>
      </c>
      <c r="F63" s="28">
        <f>D63*E63</f>
        <v>0</v>
      </c>
    </row>
    <row r="65" spans="1:6" ht="16" x14ac:dyDescent="0.2">
      <c r="A65">
        <v>10</v>
      </c>
      <c r="B65" s="1" t="s">
        <v>227</v>
      </c>
      <c r="C65" t="s">
        <v>158</v>
      </c>
      <c r="D65">
        <v>95</v>
      </c>
      <c r="F65" s="28">
        <f>D65*E65</f>
        <v>0</v>
      </c>
    </row>
    <row r="67" spans="1:6" ht="16" x14ac:dyDescent="0.2">
      <c r="A67">
        <v>11</v>
      </c>
      <c r="B67" s="1" t="s">
        <v>228</v>
      </c>
      <c r="C67" t="s">
        <v>158</v>
      </c>
      <c r="D67">
        <v>2</v>
      </c>
      <c r="F67" s="28">
        <f>D67*E67</f>
        <v>0</v>
      </c>
    </row>
    <row r="69" spans="1:6" ht="16" x14ac:dyDescent="0.2">
      <c r="A69">
        <v>12</v>
      </c>
      <c r="B69" s="1" t="s">
        <v>229</v>
      </c>
      <c r="C69" t="s">
        <v>158</v>
      </c>
      <c r="D69">
        <v>8</v>
      </c>
      <c r="F69" s="28">
        <f>D69*E69</f>
        <v>0</v>
      </c>
    </row>
    <row r="71" spans="1:6" ht="16" x14ac:dyDescent="0.2">
      <c r="A71">
        <v>13</v>
      </c>
      <c r="B71" s="1" t="s">
        <v>230</v>
      </c>
      <c r="C71" t="s">
        <v>158</v>
      </c>
      <c r="D71">
        <v>3</v>
      </c>
      <c r="F71" s="28">
        <f>D71*E71</f>
        <v>0</v>
      </c>
    </row>
    <row r="73" spans="1:6" ht="16" x14ac:dyDescent="0.2">
      <c r="A73">
        <v>14</v>
      </c>
      <c r="B73" s="1" t="s">
        <v>231</v>
      </c>
      <c r="C73" t="s">
        <v>158</v>
      </c>
      <c r="D73">
        <v>14</v>
      </c>
      <c r="F73" s="28">
        <f>D73*E73</f>
        <v>0</v>
      </c>
    </row>
    <row r="75" spans="1:6" ht="16" x14ac:dyDescent="0.2">
      <c r="B75" s="1" t="s">
        <v>232</v>
      </c>
    </row>
    <row r="77" spans="1:6" ht="16" x14ac:dyDescent="0.2">
      <c r="A77">
        <v>15</v>
      </c>
      <c r="B77" s="1" t="s">
        <v>233</v>
      </c>
      <c r="C77" t="s">
        <v>193</v>
      </c>
      <c r="D77">
        <v>1274</v>
      </c>
      <c r="F77" s="28">
        <f>D77*E77</f>
        <v>0</v>
      </c>
    </row>
    <row r="79" spans="1:6" ht="16" x14ac:dyDescent="0.2">
      <c r="A79">
        <v>16</v>
      </c>
      <c r="B79" s="1" t="s">
        <v>234</v>
      </c>
      <c r="C79" t="s">
        <v>193</v>
      </c>
      <c r="D79">
        <v>1161</v>
      </c>
      <c r="F79" s="28">
        <f>D79*E79</f>
        <v>0</v>
      </c>
    </row>
    <row r="81" spans="1:6" ht="16" x14ac:dyDescent="0.2">
      <c r="B81" s="1" t="s">
        <v>235</v>
      </c>
    </row>
    <row r="83" spans="1:6" ht="16" x14ac:dyDescent="0.2">
      <c r="A83">
        <v>17</v>
      </c>
      <c r="B83" s="1" t="s">
        <v>236</v>
      </c>
      <c r="C83" t="s">
        <v>237</v>
      </c>
      <c r="D83">
        <v>1207</v>
      </c>
      <c r="F83" s="28">
        <f>D83*E83</f>
        <v>0</v>
      </c>
    </row>
    <row r="85" spans="1:6" ht="16" x14ac:dyDescent="0.2">
      <c r="A85">
        <v>18</v>
      </c>
      <c r="B85" s="1" t="s">
        <v>238</v>
      </c>
      <c r="C85" t="s">
        <v>158</v>
      </c>
      <c r="D85">
        <v>1</v>
      </c>
      <c r="F85" s="28">
        <f>D85*E85</f>
        <v>0</v>
      </c>
    </row>
    <row r="87" spans="1:6" ht="16" x14ac:dyDescent="0.2">
      <c r="A87">
        <v>19</v>
      </c>
      <c r="B87" s="1" t="s">
        <v>239</v>
      </c>
      <c r="C87" t="s">
        <v>158</v>
      </c>
      <c r="D87">
        <v>13</v>
      </c>
      <c r="F87" s="28">
        <f>D87*E87</f>
        <v>0</v>
      </c>
    </row>
    <row r="89" spans="1:6" ht="32" x14ac:dyDescent="0.2">
      <c r="B89" s="1" t="s">
        <v>240</v>
      </c>
    </row>
    <row r="91" spans="1:6" ht="16" x14ac:dyDescent="0.2">
      <c r="A91">
        <v>20</v>
      </c>
      <c r="B91" s="1" t="s">
        <v>241</v>
      </c>
      <c r="C91" t="s">
        <v>193</v>
      </c>
      <c r="D91">
        <v>894</v>
      </c>
      <c r="F91" s="28">
        <f>D91*E91</f>
        <v>0</v>
      </c>
    </row>
    <row r="93" spans="1:6" ht="48" x14ac:dyDescent="0.2">
      <c r="B93" s="1" t="s">
        <v>242</v>
      </c>
    </row>
    <row r="95" spans="1:6" ht="16" x14ac:dyDescent="0.2">
      <c r="A95">
        <v>21</v>
      </c>
      <c r="B95" s="1" t="s">
        <v>243</v>
      </c>
      <c r="C95" t="s">
        <v>193</v>
      </c>
      <c r="D95">
        <v>14</v>
      </c>
      <c r="F95" s="28">
        <f>D95*E95</f>
        <v>0</v>
      </c>
    </row>
    <row r="97" spans="1:6" ht="48" x14ac:dyDescent="0.2">
      <c r="B97" s="1" t="s">
        <v>244</v>
      </c>
    </row>
    <row r="99" spans="1:6" ht="16" x14ac:dyDescent="0.2">
      <c r="A99">
        <v>22</v>
      </c>
      <c r="B99" s="1" t="s">
        <v>245</v>
      </c>
      <c r="C99" t="s">
        <v>158</v>
      </c>
      <c r="D99">
        <v>1</v>
      </c>
      <c r="F99" s="28">
        <f>D99*E99</f>
        <v>0</v>
      </c>
    </row>
    <row r="101" spans="1:6" ht="16" x14ac:dyDescent="0.2">
      <c r="A101">
        <v>23</v>
      </c>
      <c r="B101" s="1" t="s">
        <v>246</v>
      </c>
      <c r="C101" t="s">
        <v>158</v>
      </c>
      <c r="D101">
        <v>1</v>
      </c>
      <c r="F101" s="28">
        <f>D101*E101</f>
        <v>0</v>
      </c>
    </row>
    <row r="103" spans="1:6" ht="16" x14ac:dyDescent="0.2">
      <c r="B103" s="1" t="s">
        <v>247</v>
      </c>
    </row>
    <row r="105" spans="1:6" ht="16" x14ac:dyDescent="0.2">
      <c r="B105" s="1" t="s">
        <v>248</v>
      </c>
    </row>
    <row r="107" spans="1:6" ht="48" x14ac:dyDescent="0.2">
      <c r="A107">
        <v>24</v>
      </c>
      <c r="B107" s="1" t="s">
        <v>249</v>
      </c>
      <c r="C107" t="s">
        <v>193</v>
      </c>
      <c r="D107">
        <v>6</v>
      </c>
      <c r="F107" s="28">
        <f>D107*E107</f>
        <v>0</v>
      </c>
    </row>
    <row r="109" spans="1:6" ht="32" x14ac:dyDescent="0.2">
      <c r="A109">
        <v>25</v>
      </c>
      <c r="B109" s="1" t="s">
        <v>250</v>
      </c>
      <c r="C109" t="s">
        <v>193</v>
      </c>
      <c r="D109">
        <v>1</v>
      </c>
      <c r="F109" s="28">
        <f>D109*E109</f>
        <v>0</v>
      </c>
    </row>
    <row r="111" spans="1:6" ht="32" x14ac:dyDescent="0.2">
      <c r="A111">
        <v>26</v>
      </c>
      <c r="B111" s="1" t="s">
        <v>251</v>
      </c>
      <c r="C111" t="s">
        <v>158</v>
      </c>
      <c r="D111">
        <v>1</v>
      </c>
      <c r="F111" s="28">
        <f>D111*E111</f>
        <v>0</v>
      </c>
    </row>
    <row r="113" spans="1:6" ht="32" x14ac:dyDescent="0.2">
      <c r="A113">
        <v>27</v>
      </c>
      <c r="B113" s="1" t="s">
        <v>252</v>
      </c>
      <c r="C113" t="s">
        <v>193</v>
      </c>
      <c r="D113">
        <v>16</v>
      </c>
      <c r="F113" s="28">
        <f>D113*E113</f>
        <v>0</v>
      </c>
    </row>
    <row r="115" spans="1:6" ht="32" x14ac:dyDescent="0.2">
      <c r="A115">
        <v>28</v>
      </c>
      <c r="B115" s="1" t="s">
        <v>253</v>
      </c>
      <c r="C115" t="s">
        <v>193</v>
      </c>
      <c r="D115">
        <v>1269</v>
      </c>
      <c r="F115" s="28">
        <f>D115*E115</f>
        <v>0</v>
      </c>
    </row>
    <row r="117" spans="1:6" ht="16" x14ac:dyDescent="0.2">
      <c r="B117" s="1" t="s">
        <v>254</v>
      </c>
    </row>
    <row r="119" spans="1:6" ht="64" x14ac:dyDescent="0.2">
      <c r="B119" s="1" t="s">
        <v>255</v>
      </c>
    </row>
    <row r="121" spans="1:6" ht="16" x14ac:dyDescent="0.2">
      <c r="A121">
        <v>29</v>
      </c>
      <c r="B121" s="1" t="s">
        <v>256</v>
      </c>
      <c r="C121" t="s">
        <v>158</v>
      </c>
      <c r="D121">
        <v>1</v>
      </c>
      <c r="F121" s="28">
        <f>D121*E121</f>
        <v>0</v>
      </c>
    </row>
    <row r="123" spans="1:6" ht="16" x14ac:dyDescent="0.2">
      <c r="A123">
        <v>30</v>
      </c>
      <c r="B123" s="1" t="s">
        <v>257</v>
      </c>
      <c r="C123" t="s">
        <v>158</v>
      </c>
      <c r="D123">
        <v>4</v>
      </c>
      <c r="F123" s="28">
        <f>D123*E123</f>
        <v>0</v>
      </c>
    </row>
    <row r="125" spans="1:6" ht="16" x14ac:dyDescent="0.2">
      <c r="A125">
        <v>31</v>
      </c>
      <c r="B125" s="1" t="s">
        <v>258</v>
      </c>
      <c r="C125" t="s">
        <v>158</v>
      </c>
      <c r="D125">
        <v>1</v>
      </c>
      <c r="F125" s="28">
        <f>D125*E125</f>
        <v>0</v>
      </c>
    </row>
    <row r="127" spans="1:6" ht="16" x14ac:dyDescent="0.2">
      <c r="A127">
        <v>32</v>
      </c>
      <c r="B127" s="1" t="s">
        <v>259</v>
      </c>
      <c r="C127" t="s">
        <v>158</v>
      </c>
      <c r="D127">
        <v>1</v>
      </c>
      <c r="F127" s="28">
        <f>D127*E127</f>
        <v>0</v>
      </c>
    </row>
    <row r="129" spans="1:7" ht="16" x14ac:dyDescent="0.2">
      <c r="A129">
        <v>33</v>
      </c>
      <c r="B129" s="1" t="s">
        <v>260</v>
      </c>
      <c r="C129" t="s">
        <v>158</v>
      </c>
      <c r="D129">
        <v>2</v>
      </c>
      <c r="F129" s="28">
        <f>D129*E129</f>
        <v>0</v>
      </c>
    </row>
    <row r="131" spans="1:7" ht="16" x14ac:dyDescent="0.2">
      <c r="A131">
        <v>34</v>
      </c>
      <c r="B131" s="1" t="s">
        <v>261</v>
      </c>
      <c r="C131" t="s">
        <v>158</v>
      </c>
      <c r="D131">
        <v>2</v>
      </c>
      <c r="F131" s="28">
        <f>D131*E131</f>
        <v>0</v>
      </c>
    </row>
    <row r="133" spans="1:7" ht="80" x14ac:dyDescent="0.2">
      <c r="B133" s="1" t="s">
        <v>262</v>
      </c>
    </row>
    <row r="135" spans="1:7" ht="32" x14ac:dyDescent="0.2">
      <c r="A135">
        <v>35</v>
      </c>
      <c r="B135" s="1" t="s">
        <v>263</v>
      </c>
      <c r="C135" t="s">
        <v>158</v>
      </c>
      <c r="D135">
        <v>1</v>
      </c>
      <c r="F135" s="28">
        <f>D135*E135</f>
        <v>0</v>
      </c>
    </row>
    <row r="137" spans="1:7" ht="80" x14ac:dyDescent="0.2">
      <c r="B137" s="1" t="s">
        <v>264</v>
      </c>
    </row>
    <row r="139" spans="1:7" ht="16" x14ac:dyDescent="0.2">
      <c r="A139">
        <v>36</v>
      </c>
      <c r="B139" s="1" t="s">
        <v>265</v>
      </c>
      <c r="C139" t="s">
        <v>158</v>
      </c>
      <c r="D139">
        <v>12</v>
      </c>
      <c r="F139" s="28">
        <f>D139*E139</f>
        <v>0</v>
      </c>
    </row>
    <row r="140" spans="1:7" x14ac:dyDescent="0.2">
      <c r="G140" s="28">
        <f>SUM(F39:F139)</f>
        <v>0</v>
      </c>
    </row>
    <row r="143" spans="1:7" ht="16" x14ac:dyDescent="0.2">
      <c r="B143" s="1" t="s">
        <v>266</v>
      </c>
    </row>
    <row r="145" spans="2:2" ht="16" x14ac:dyDescent="0.2">
      <c r="B145" s="1" t="s">
        <v>146</v>
      </c>
    </row>
    <row r="147" spans="2:2" ht="64" x14ac:dyDescent="0.2">
      <c r="B147" s="1" t="s">
        <v>147</v>
      </c>
    </row>
    <row r="149" spans="2:2" ht="16" x14ac:dyDescent="0.2">
      <c r="B149" s="1" t="s">
        <v>267</v>
      </c>
    </row>
    <row r="151" spans="2:2" ht="16" x14ac:dyDescent="0.2">
      <c r="B151" s="1" t="s">
        <v>268</v>
      </c>
    </row>
    <row r="153" spans="2:2" ht="48" x14ac:dyDescent="0.2">
      <c r="B153" s="1" t="s">
        <v>269</v>
      </c>
    </row>
    <row r="155" spans="2:2" ht="16" x14ac:dyDescent="0.2">
      <c r="B155" s="1" t="s">
        <v>270</v>
      </c>
    </row>
    <row r="157" spans="2:2" ht="96" x14ac:dyDescent="0.2">
      <c r="B157" s="1" t="s">
        <v>271</v>
      </c>
    </row>
    <row r="159" spans="2:2" ht="16" x14ac:dyDescent="0.2">
      <c r="B159" s="1" t="s">
        <v>272</v>
      </c>
    </row>
    <row r="161" spans="1:6" ht="80" x14ac:dyDescent="0.2">
      <c r="B161" s="1" t="s">
        <v>273</v>
      </c>
    </row>
    <row r="163" spans="1:6" ht="48" x14ac:dyDescent="0.2">
      <c r="B163" s="1" t="s">
        <v>274</v>
      </c>
    </row>
    <row r="165" spans="1:6" ht="32" x14ac:dyDescent="0.2">
      <c r="B165" s="1" t="s">
        <v>275</v>
      </c>
    </row>
    <row r="167" spans="1:6" ht="96" x14ac:dyDescent="0.2">
      <c r="B167" s="1" t="s">
        <v>276</v>
      </c>
    </row>
    <row r="169" spans="1:6" ht="16" x14ac:dyDescent="0.2">
      <c r="B169" s="1" t="s">
        <v>277</v>
      </c>
    </row>
    <row r="171" spans="1:6" ht="16" x14ac:dyDescent="0.2">
      <c r="B171" s="1" t="s">
        <v>278</v>
      </c>
    </row>
    <row r="173" spans="1:6" ht="16" x14ac:dyDescent="0.2">
      <c r="A173">
        <v>1</v>
      </c>
      <c r="B173" s="1" t="s">
        <v>279</v>
      </c>
      <c r="C173" t="s">
        <v>280</v>
      </c>
      <c r="D173">
        <v>4</v>
      </c>
      <c r="F173" s="28">
        <f>D173*E173</f>
        <v>0</v>
      </c>
    </row>
    <row r="175" spans="1:6" ht="16" x14ac:dyDescent="0.2">
      <c r="B175" s="1" t="s">
        <v>281</v>
      </c>
    </row>
    <row r="177" spans="1:6" ht="16" x14ac:dyDescent="0.2">
      <c r="B177" s="1" t="s">
        <v>282</v>
      </c>
    </row>
    <row r="179" spans="1:6" ht="16" x14ac:dyDescent="0.2">
      <c r="A179">
        <v>2</v>
      </c>
      <c r="B179" s="1" t="s">
        <v>283</v>
      </c>
      <c r="C179" t="s">
        <v>280</v>
      </c>
      <c r="D179">
        <v>45</v>
      </c>
      <c r="F179" s="28">
        <f>D179*E179</f>
        <v>0</v>
      </c>
    </row>
    <row r="181" spans="1:6" ht="16" x14ac:dyDescent="0.2">
      <c r="A181">
        <v>3</v>
      </c>
      <c r="B181" s="1" t="s">
        <v>284</v>
      </c>
      <c r="C181" t="s">
        <v>280</v>
      </c>
      <c r="D181">
        <v>36</v>
      </c>
      <c r="F181" s="28">
        <f>D181*E181</f>
        <v>0</v>
      </c>
    </row>
    <row r="183" spans="1:6" ht="16" x14ac:dyDescent="0.2">
      <c r="B183" s="1" t="s">
        <v>285</v>
      </c>
    </row>
    <row r="185" spans="1:6" ht="32" x14ac:dyDescent="0.2">
      <c r="A185">
        <v>4</v>
      </c>
      <c r="B185" s="1" t="s">
        <v>286</v>
      </c>
      <c r="C185" t="s">
        <v>158</v>
      </c>
      <c r="D185">
        <v>3</v>
      </c>
      <c r="F185" s="28">
        <f>D185*E185</f>
        <v>0</v>
      </c>
    </row>
    <row r="187" spans="1:6" ht="16" x14ac:dyDescent="0.2">
      <c r="B187" s="1" t="s">
        <v>287</v>
      </c>
    </row>
    <row r="189" spans="1:6" ht="16" x14ac:dyDescent="0.2">
      <c r="B189" s="1" t="s">
        <v>288</v>
      </c>
    </row>
    <row r="191" spans="1:6" ht="16" x14ac:dyDescent="0.2">
      <c r="A191">
        <v>5</v>
      </c>
      <c r="B191" s="1" t="s">
        <v>279</v>
      </c>
      <c r="C191" t="s">
        <v>193</v>
      </c>
      <c r="D191">
        <v>37</v>
      </c>
      <c r="F191" s="28">
        <f>D191*E191</f>
        <v>0</v>
      </c>
    </row>
    <row r="193" spans="1:6" ht="16" x14ac:dyDescent="0.2">
      <c r="B193" s="1" t="s">
        <v>289</v>
      </c>
    </row>
    <row r="195" spans="1:6" ht="16" x14ac:dyDescent="0.2">
      <c r="B195" s="1" t="s">
        <v>290</v>
      </c>
    </row>
    <row r="197" spans="1:6" ht="16" x14ac:dyDescent="0.2">
      <c r="A197">
        <v>6</v>
      </c>
      <c r="B197" s="1" t="s">
        <v>291</v>
      </c>
      <c r="C197" t="s">
        <v>193</v>
      </c>
      <c r="D197">
        <v>127</v>
      </c>
      <c r="F197" s="28">
        <f>D197*E197</f>
        <v>0</v>
      </c>
    </row>
    <row r="199" spans="1:6" ht="16" x14ac:dyDescent="0.2">
      <c r="B199" s="1" t="s">
        <v>292</v>
      </c>
    </row>
    <row r="201" spans="1:6" ht="16" x14ac:dyDescent="0.2">
      <c r="B201" s="1" t="s">
        <v>293</v>
      </c>
    </row>
    <row r="203" spans="1:6" ht="16" x14ac:dyDescent="0.2">
      <c r="A203">
        <v>7</v>
      </c>
      <c r="B203" s="1" t="s">
        <v>294</v>
      </c>
      <c r="C203" t="s">
        <v>295</v>
      </c>
      <c r="D203" s="3">
        <v>0.12</v>
      </c>
      <c r="F203" s="28">
        <f>D203*E203</f>
        <v>0</v>
      </c>
    </row>
    <row r="204" spans="1:6" x14ac:dyDescent="0.2">
      <c r="D204" s="3"/>
    </row>
    <row r="205" spans="1:6" ht="16" x14ac:dyDescent="0.2">
      <c r="B205" s="1" t="s">
        <v>296</v>
      </c>
      <c r="D205" s="3"/>
    </row>
    <row r="206" spans="1:6" x14ac:dyDescent="0.2">
      <c r="D206" s="3"/>
    </row>
    <row r="207" spans="1:6" ht="16" x14ac:dyDescent="0.2">
      <c r="A207">
        <v>8</v>
      </c>
      <c r="B207" s="1" t="s">
        <v>297</v>
      </c>
      <c r="C207" t="s">
        <v>295</v>
      </c>
      <c r="D207" s="3">
        <v>0.59</v>
      </c>
      <c r="F207" s="28">
        <f>D207*E207</f>
        <v>0</v>
      </c>
    </row>
    <row r="208" spans="1:6" x14ac:dyDescent="0.2">
      <c r="D208" s="3"/>
    </row>
    <row r="209" spans="1:7" ht="16" x14ac:dyDescent="0.2">
      <c r="A209">
        <v>9</v>
      </c>
      <c r="B209" s="1" t="s">
        <v>298</v>
      </c>
      <c r="C209" t="s">
        <v>295</v>
      </c>
      <c r="D209" s="3">
        <v>0.16</v>
      </c>
      <c r="F209" s="28">
        <f>D209*E209</f>
        <v>0</v>
      </c>
    </row>
    <row r="210" spans="1:7" x14ac:dyDescent="0.2">
      <c r="D210" s="3"/>
    </row>
    <row r="211" spans="1:7" ht="16" x14ac:dyDescent="0.2">
      <c r="A211">
        <v>10</v>
      </c>
      <c r="B211" s="1" t="s">
        <v>299</v>
      </c>
      <c r="C211" t="s">
        <v>295</v>
      </c>
      <c r="D211" s="3">
        <v>2.0299999999999998</v>
      </c>
      <c r="F211" s="28">
        <f>D211*E211</f>
        <v>0</v>
      </c>
    </row>
    <row r="212" spans="1:7" x14ac:dyDescent="0.2">
      <c r="D212" s="3"/>
    </row>
    <row r="213" spans="1:7" ht="16" x14ac:dyDescent="0.2">
      <c r="B213" s="1" t="s">
        <v>300</v>
      </c>
    </row>
    <row r="215" spans="1:7" ht="16" x14ac:dyDescent="0.2">
      <c r="A215">
        <v>11</v>
      </c>
      <c r="B215" s="1" t="s">
        <v>301</v>
      </c>
      <c r="C215" t="s">
        <v>193</v>
      </c>
      <c r="D215">
        <v>177</v>
      </c>
      <c r="F215" s="28">
        <f>D215*E215</f>
        <v>0</v>
      </c>
    </row>
    <row r="216" spans="1:7" x14ac:dyDescent="0.2">
      <c r="G216" s="28">
        <f>SUM(F168:F215)</f>
        <v>0</v>
      </c>
    </row>
    <row r="219" spans="1:7" ht="16" x14ac:dyDescent="0.2">
      <c r="B219" s="1" t="s">
        <v>302</v>
      </c>
    </row>
    <row r="221" spans="1:7" ht="16" x14ac:dyDescent="0.2">
      <c r="B221" s="1" t="s">
        <v>146</v>
      </c>
    </row>
    <row r="223" spans="1:7" ht="64" x14ac:dyDescent="0.2">
      <c r="B223" s="1" t="s">
        <v>147</v>
      </c>
    </row>
    <row r="225" spans="2:2" ht="16" x14ac:dyDescent="0.2">
      <c r="B225" s="1" t="s">
        <v>267</v>
      </c>
    </row>
    <row r="227" spans="2:2" ht="16" x14ac:dyDescent="0.2">
      <c r="B227" s="1" t="s">
        <v>268</v>
      </c>
    </row>
    <row r="229" spans="2:2" ht="48" x14ac:dyDescent="0.2">
      <c r="B229" s="1" t="s">
        <v>269</v>
      </c>
    </row>
    <row r="231" spans="2:2" ht="16" x14ac:dyDescent="0.2">
      <c r="B231" s="1" t="s">
        <v>303</v>
      </c>
    </row>
    <row r="233" spans="2:2" ht="32" x14ac:dyDescent="0.2">
      <c r="B233" s="1" t="s">
        <v>304</v>
      </c>
    </row>
    <row r="235" spans="2:2" ht="16" x14ac:dyDescent="0.2">
      <c r="B235" s="1" t="s">
        <v>305</v>
      </c>
    </row>
    <row r="237" spans="2:2" ht="16" x14ac:dyDescent="0.2">
      <c r="B237" s="1" t="s">
        <v>306</v>
      </c>
    </row>
    <row r="239" spans="2:2" ht="16" x14ac:dyDescent="0.2">
      <c r="B239" s="1" t="s">
        <v>307</v>
      </c>
    </row>
    <row r="241" spans="1:6" ht="48" x14ac:dyDescent="0.2">
      <c r="B241" s="1" t="s">
        <v>308</v>
      </c>
    </row>
    <row r="243" spans="1:6" ht="16" x14ac:dyDescent="0.2">
      <c r="B243" s="1" t="s">
        <v>309</v>
      </c>
    </row>
    <row r="245" spans="1:6" ht="16" x14ac:dyDescent="0.2">
      <c r="B245" s="1" t="s">
        <v>310</v>
      </c>
    </row>
    <row r="247" spans="1:6" ht="16" x14ac:dyDescent="0.2">
      <c r="B247" s="1" t="s">
        <v>311</v>
      </c>
    </row>
    <row r="249" spans="1:6" ht="32" x14ac:dyDescent="0.2">
      <c r="B249" s="1" t="s">
        <v>312</v>
      </c>
    </row>
    <row r="251" spans="1:6" ht="16" x14ac:dyDescent="0.2">
      <c r="A251">
        <v>1</v>
      </c>
      <c r="B251" s="1" t="s">
        <v>313</v>
      </c>
      <c r="C251" t="s">
        <v>193</v>
      </c>
      <c r="D251">
        <v>106</v>
      </c>
      <c r="F251" s="28">
        <f>D251*E251</f>
        <v>0</v>
      </c>
    </row>
    <row r="253" spans="1:6" ht="16" x14ac:dyDescent="0.2">
      <c r="A253">
        <v>2</v>
      </c>
      <c r="B253" s="1" t="s">
        <v>220</v>
      </c>
      <c r="C253" t="s">
        <v>193</v>
      </c>
      <c r="D253">
        <v>274</v>
      </c>
      <c r="F253" s="28">
        <f>D253*E253</f>
        <v>0</v>
      </c>
    </row>
    <row r="255" spans="1:6" ht="16" x14ac:dyDescent="0.2">
      <c r="A255">
        <v>3</v>
      </c>
      <c r="B255" s="1" t="s">
        <v>314</v>
      </c>
      <c r="C255" t="s">
        <v>193</v>
      </c>
      <c r="D255">
        <v>38</v>
      </c>
      <c r="F255" s="28">
        <f>D255*E255</f>
        <v>0</v>
      </c>
    </row>
    <row r="257" spans="1:6" ht="16" x14ac:dyDescent="0.2">
      <c r="A257">
        <v>4</v>
      </c>
      <c r="B257" s="1" t="s">
        <v>315</v>
      </c>
      <c r="C257" t="s">
        <v>193</v>
      </c>
      <c r="D257">
        <v>115</v>
      </c>
      <c r="F257" s="28">
        <f>D257*E257</f>
        <v>0</v>
      </c>
    </row>
    <row r="259" spans="1:6" ht="16" x14ac:dyDescent="0.2">
      <c r="B259" s="1" t="s">
        <v>316</v>
      </c>
    </row>
    <row r="261" spans="1:6" ht="16" x14ac:dyDescent="0.2">
      <c r="B261" s="1" t="s">
        <v>317</v>
      </c>
    </row>
    <row r="263" spans="1:6" ht="16" x14ac:dyDescent="0.2">
      <c r="A263">
        <v>5</v>
      </c>
      <c r="B263" s="1" t="s">
        <v>318</v>
      </c>
      <c r="C263" t="s">
        <v>237</v>
      </c>
      <c r="D263">
        <v>311</v>
      </c>
      <c r="F263" s="28">
        <f>D263*E263</f>
        <v>0</v>
      </c>
    </row>
    <row r="265" spans="1:6" ht="16" x14ac:dyDescent="0.2">
      <c r="A265">
        <v>6</v>
      </c>
      <c r="B265" s="1" t="s">
        <v>319</v>
      </c>
      <c r="C265" t="s">
        <v>237</v>
      </c>
      <c r="D265">
        <v>1020</v>
      </c>
      <c r="F265" s="28">
        <f>D265*E265</f>
        <v>0</v>
      </c>
    </row>
    <row r="267" spans="1:6" ht="16" x14ac:dyDescent="0.2">
      <c r="B267" s="1" t="s">
        <v>320</v>
      </c>
    </row>
    <row r="269" spans="1:6" ht="16" x14ac:dyDescent="0.2">
      <c r="A269">
        <v>7</v>
      </c>
      <c r="B269" s="1" t="s">
        <v>321</v>
      </c>
      <c r="C269" t="s">
        <v>237</v>
      </c>
      <c r="D269">
        <v>77</v>
      </c>
      <c r="F269" s="28">
        <f>D269*E269</f>
        <v>0</v>
      </c>
    </row>
    <row r="271" spans="1:6" ht="16" x14ac:dyDescent="0.2">
      <c r="B271" s="1" t="s">
        <v>322</v>
      </c>
    </row>
    <row r="273" spans="1:7" ht="64" x14ac:dyDescent="0.2">
      <c r="B273" s="1" t="s">
        <v>323</v>
      </c>
    </row>
    <row r="275" spans="1:7" ht="16" x14ac:dyDescent="0.2">
      <c r="A275">
        <v>8</v>
      </c>
      <c r="B275" s="1" t="s">
        <v>324</v>
      </c>
      <c r="C275" t="s">
        <v>193</v>
      </c>
      <c r="D275">
        <v>243</v>
      </c>
      <c r="F275" s="28">
        <f>D275*E275</f>
        <v>0</v>
      </c>
    </row>
    <row r="277" spans="1:7" ht="16" x14ac:dyDescent="0.2">
      <c r="A277">
        <v>9</v>
      </c>
      <c r="B277" s="1" t="s">
        <v>325</v>
      </c>
      <c r="C277" t="s">
        <v>193</v>
      </c>
      <c r="D277">
        <v>85</v>
      </c>
      <c r="F277" s="28">
        <f>D277*E277</f>
        <v>0</v>
      </c>
    </row>
    <row r="279" spans="1:7" ht="64" x14ac:dyDescent="0.2">
      <c r="B279" s="1" t="s">
        <v>326</v>
      </c>
    </row>
    <row r="281" spans="1:7" ht="16" x14ac:dyDescent="0.2">
      <c r="A281">
        <v>10</v>
      </c>
      <c r="B281" s="1" t="s">
        <v>327</v>
      </c>
      <c r="C281" t="s">
        <v>237</v>
      </c>
      <c r="D281">
        <v>175</v>
      </c>
      <c r="F281" s="28">
        <f>D281*E281</f>
        <v>0</v>
      </c>
    </row>
    <row r="283" spans="1:7" ht="16" x14ac:dyDescent="0.2">
      <c r="B283" s="1" t="s">
        <v>328</v>
      </c>
    </row>
    <row r="285" spans="1:7" ht="48" x14ac:dyDescent="0.2">
      <c r="B285" s="1" t="s">
        <v>329</v>
      </c>
    </row>
    <row r="287" spans="1:7" ht="16" x14ac:dyDescent="0.2">
      <c r="A287">
        <v>11</v>
      </c>
      <c r="B287" s="1" t="s">
        <v>330</v>
      </c>
      <c r="C287" t="s">
        <v>237</v>
      </c>
      <c r="D287">
        <v>163</v>
      </c>
      <c r="F287" s="28">
        <f>D287*E287</f>
        <v>0</v>
      </c>
    </row>
    <row r="288" spans="1:7" x14ac:dyDescent="0.2">
      <c r="G288" s="28">
        <f>SUM(F223:F287)</f>
        <v>0</v>
      </c>
    </row>
    <row r="291" spans="2:2" ht="16" x14ac:dyDescent="0.2">
      <c r="B291" s="1" t="s">
        <v>331</v>
      </c>
    </row>
    <row r="293" spans="2:2" ht="16" x14ac:dyDescent="0.2">
      <c r="B293" s="1" t="s">
        <v>146</v>
      </c>
    </row>
    <row r="295" spans="2:2" ht="64" x14ac:dyDescent="0.2">
      <c r="B295" s="1" t="s">
        <v>332</v>
      </c>
    </row>
    <row r="297" spans="2:2" ht="16" x14ac:dyDescent="0.2">
      <c r="B297" s="1" t="s">
        <v>267</v>
      </c>
    </row>
    <row r="299" spans="2:2" ht="16" x14ac:dyDescent="0.2">
      <c r="B299" s="1" t="s">
        <v>268</v>
      </c>
    </row>
    <row r="301" spans="2:2" ht="48" x14ac:dyDescent="0.2">
      <c r="B301" s="1" t="s">
        <v>269</v>
      </c>
    </row>
    <row r="303" spans="2:2" ht="16" x14ac:dyDescent="0.2">
      <c r="B303" s="1" t="s">
        <v>333</v>
      </c>
    </row>
    <row r="305" spans="1:7" ht="64" x14ac:dyDescent="0.2">
      <c r="B305" s="1" t="s">
        <v>334</v>
      </c>
    </row>
    <row r="307" spans="1:7" ht="16" x14ac:dyDescent="0.2">
      <c r="B307" s="1" t="s">
        <v>335</v>
      </c>
    </row>
    <row r="309" spans="1:7" ht="16" x14ac:dyDescent="0.2">
      <c r="B309" s="1" t="s">
        <v>336</v>
      </c>
    </row>
    <row r="311" spans="1:7" ht="16" x14ac:dyDescent="0.2">
      <c r="A311">
        <v>1</v>
      </c>
      <c r="B311" s="1" t="s">
        <v>337</v>
      </c>
      <c r="C311" t="s">
        <v>193</v>
      </c>
      <c r="D311">
        <v>29</v>
      </c>
      <c r="F311" s="28">
        <f>D311*E311</f>
        <v>0</v>
      </c>
    </row>
    <row r="313" spans="1:7" ht="16" x14ac:dyDescent="0.2">
      <c r="A313">
        <v>2</v>
      </c>
      <c r="B313" s="1" t="s">
        <v>338</v>
      </c>
      <c r="C313" t="s">
        <v>237</v>
      </c>
      <c r="D313">
        <v>31</v>
      </c>
      <c r="F313" s="28">
        <f>D313*E313</f>
        <v>0</v>
      </c>
    </row>
    <row r="314" spans="1:7" x14ac:dyDescent="0.2">
      <c r="G314" s="28">
        <f>SUM(F305:F313)</f>
        <v>0</v>
      </c>
    </row>
    <row r="317" spans="1:7" ht="16" x14ac:dyDescent="0.2">
      <c r="B317" s="1" t="s">
        <v>339</v>
      </c>
    </row>
    <row r="319" spans="1:7" ht="16" x14ac:dyDescent="0.2">
      <c r="B319" s="1" t="s">
        <v>146</v>
      </c>
    </row>
    <row r="321" spans="2:2" ht="64" x14ac:dyDescent="0.2">
      <c r="B321" s="1" t="s">
        <v>332</v>
      </c>
    </row>
    <row r="323" spans="2:2" ht="16" x14ac:dyDescent="0.2">
      <c r="B323" s="1" t="s">
        <v>267</v>
      </c>
    </row>
    <row r="325" spans="2:2" ht="16" x14ac:dyDescent="0.2">
      <c r="B325" s="1" t="s">
        <v>268</v>
      </c>
    </row>
    <row r="327" spans="2:2" ht="48" x14ac:dyDescent="0.2">
      <c r="B327" s="1" t="s">
        <v>269</v>
      </c>
    </row>
    <row r="329" spans="2:2" ht="16" x14ac:dyDescent="0.2">
      <c r="B329" s="1" t="s">
        <v>340</v>
      </c>
    </row>
    <row r="331" spans="2:2" ht="32" x14ac:dyDescent="0.2">
      <c r="B331" s="1" t="s">
        <v>341</v>
      </c>
    </row>
    <row r="333" spans="2:2" ht="16" x14ac:dyDescent="0.2">
      <c r="B333" s="1" t="s">
        <v>342</v>
      </c>
    </row>
    <row r="335" spans="2:2" ht="64" x14ac:dyDescent="0.2">
      <c r="B335" s="1" t="s">
        <v>343</v>
      </c>
    </row>
    <row r="337" spans="1:6" ht="16" x14ac:dyDescent="0.2">
      <c r="B337" s="1" t="s">
        <v>344</v>
      </c>
    </row>
    <row r="339" spans="1:6" ht="64" x14ac:dyDescent="0.2">
      <c r="B339" s="1" t="s">
        <v>345</v>
      </c>
    </row>
    <row r="341" spans="1:6" ht="16" x14ac:dyDescent="0.2">
      <c r="B341" s="1" t="s">
        <v>346</v>
      </c>
    </row>
    <row r="343" spans="1:6" ht="32" x14ac:dyDescent="0.2">
      <c r="B343" s="1" t="s">
        <v>347</v>
      </c>
    </row>
    <row r="345" spans="1:6" ht="16" x14ac:dyDescent="0.2">
      <c r="A345">
        <v>1</v>
      </c>
      <c r="B345" s="1" t="s">
        <v>348</v>
      </c>
      <c r="C345" t="s">
        <v>193</v>
      </c>
      <c r="D345">
        <v>2169</v>
      </c>
      <c r="F345" s="28">
        <f>D345*E345</f>
        <v>0</v>
      </c>
    </row>
    <row r="347" spans="1:6" ht="16" x14ac:dyDescent="0.2">
      <c r="B347" s="1" t="s">
        <v>349</v>
      </c>
    </row>
    <row r="349" spans="1:6" ht="32" x14ac:dyDescent="0.2">
      <c r="A349">
        <v>2</v>
      </c>
      <c r="B349" s="1" t="s">
        <v>350</v>
      </c>
      <c r="C349" t="s">
        <v>237</v>
      </c>
      <c r="D349">
        <v>108</v>
      </c>
      <c r="F349" s="28">
        <f>D349*E349</f>
        <v>0</v>
      </c>
    </row>
    <row r="351" spans="1:6" ht="16" x14ac:dyDescent="0.2">
      <c r="A351">
        <v>3</v>
      </c>
      <c r="B351" s="1" t="s">
        <v>351</v>
      </c>
      <c r="C351" t="s">
        <v>237</v>
      </c>
      <c r="D351">
        <v>15</v>
      </c>
      <c r="F351" s="28">
        <f>D351*E351</f>
        <v>0</v>
      </c>
    </row>
    <row r="353" spans="1:7" ht="16" x14ac:dyDescent="0.2">
      <c r="A353">
        <v>4</v>
      </c>
      <c r="B353" s="1" t="s">
        <v>352</v>
      </c>
      <c r="C353" t="s">
        <v>237</v>
      </c>
      <c r="D353">
        <v>7</v>
      </c>
      <c r="F353" s="28">
        <f>D353*E353</f>
        <v>0</v>
      </c>
    </row>
    <row r="355" spans="1:7" ht="16" x14ac:dyDescent="0.2">
      <c r="A355">
        <v>5</v>
      </c>
      <c r="B355" s="1" t="s">
        <v>353</v>
      </c>
      <c r="C355" t="s">
        <v>237</v>
      </c>
      <c r="D355">
        <v>43</v>
      </c>
      <c r="F355" s="28">
        <f>D355*E355</f>
        <v>0</v>
      </c>
    </row>
    <row r="357" spans="1:7" ht="16" x14ac:dyDescent="0.2">
      <c r="B357" s="1" t="s">
        <v>354</v>
      </c>
    </row>
    <row r="359" spans="1:7" ht="32" x14ac:dyDescent="0.2">
      <c r="B359" s="1" t="s">
        <v>355</v>
      </c>
    </row>
    <row r="361" spans="1:7" ht="32" x14ac:dyDescent="0.2">
      <c r="A361">
        <v>6</v>
      </c>
      <c r="B361" s="1" t="s">
        <v>356</v>
      </c>
      <c r="C361" t="s">
        <v>193</v>
      </c>
      <c r="D361">
        <v>1075</v>
      </c>
      <c r="F361" s="28">
        <f>D361*E361</f>
        <v>0</v>
      </c>
    </row>
    <row r="362" spans="1:7" x14ac:dyDescent="0.2">
      <c r="G362" s="28">
        <f>SUM(F339:F361)</f>
        <v>0</v>
      </c>
    </row>
    <row r="365" spans="1:7" ht="16" x14ac:dyDescent="0.2">
      <c r="B365" s="1" t="s">
        <v>357</v>
      </c>
    </row>
    <row r="367" spans="1:7" ht="16" x14ac:dyDescent="0.2">
      <c r="B367" s="1" t="s">
        <v>146</v>
      </c>
    </row>
    <row r="369" spans="2:2" ht="64" x14ac:dyDescent="0.2">
      <c r="B369" s="1" t="s">
        <v>147</v>
      </c>
    </row>
    <row r="371" spans="2:2" ht="16" x14ac:dyDescent="0.2">
      <c r="B371" s="1" t="s">
        <v>267</v>
      </c>
    </row>
    <row r="373" spans="2:2" ht="16" x14ac:dyDescent="0.2">
      <c r="B373" s="1" t="s">
        <v>268</v>
      </c>
    </row>
    <row r="375" spans="2:2" ht="48" x14ac:dyDescent="0.2">
      <c r="B375" s="1" t="s">
        <v>269</v>
      </c>
    </row>
    <row r="377" spans="2:2" ht="16" x14ac:dyDescent="0.2">
      <c r="B377" s="1" t="s">
        <v>358</v>
      </c>
    </row>
    <row r="379" spans="2:2" ht="32" x14ac:dyDescent="0.2">
      <c r="B379" s="1" t="s">
        <v>359</v>
      </c>
    </row>
    <row r="381" spans="2:2" ht="32" x14ac:dyDescent="0.2">
      <c r="B381" s="1" t="s">
        <v>360</v>
      </c>
    </row>
    <row r="383" spans="2:2" ht="32" x14ac:dyDescent="0.2">
      <c r="B383" s="1" t="s">
        <v>361</v>
      </c>
    </row>
    <row r="385" spans="2:2" ht="96" x14ac:dyDescent="0.2">
      <c r="B385" s="1" t="s">
        <v>362</v>
      </c>
    </row>
    <row r="387" spans="2:2" ht="32" x14ac:dyDescent="0.2">
      <c r="B387" s="1" t="s">
        <v>363</v>
      </c>
    </row>
    <row r="389" spans="2:2" ht="160" x14ac:dyDescent="0.2">
      <c r="B389" s="1" t="s">
        <v>364</v>
      </c>
    </row>
    <row r="391" spans="2:2" ht="16" x14ac:dyDescent="0.2">
      <c r="B391" s="1" t="s">
        <v>365</v>
      </c>
    </row>
    <row r="393" spans="2:2" ht="32" x14ac:dyDescent="0.2">
      <c r="B393" s="1" t="s">
        <v>366</v>
      </c>
    </row>
    <row r="395" spans="2:2" ht="16" x14ac:dyDescent="0.2">
      <c r="B395" s="1" t="s">
        <v>367</v>
      </c>
    </row>
    <row r="397" spans="2:2" ht="16" x14ac:dyDescent="0.2">
      <c r="B397" s="1" t="s">
        <v>368</v>
      </c>
    </row>
    <row r="399" spans="2:2" ht="16" x14ac:dyDescent="0.2">
      <c r="B399" s="1" t="s">
        <v>369</v>
      </c>
    </row>
    <row r="401" spans="2:2" ht="32" x14ac:dyDescent="0.2">
      <c r="B401" s="1" t="s">
        <v>370</v>
      </c>
    </row>
    <row r="403" spans="2:2" ht="16" x14ac:dyDescent="0.2">
      <c r="B403" s="1" t="s">
        <v>371</v>
      </c>
    </row>
    <row r="405" spans="2:2" ht="32" x14ac:dyDescent="0.2">
      <c r="B405" s="1" t="s">
        <v>372</v>
      </c>
    </row>
    <row r="407" spans="2:2" ht="64" x14ac:dyDescent="0.2">
      <c r="B407" s="1" t="s">
        <v>373</v>
      </c>
    </row>
    <row r="409" spans="2:2" ht="80" x14ac:dyDescent="0.2">
      <c r="B409" s="1" t="s">
        <v>374</v>
      </c>
    </row>
    <row r="411" spans="2:2" ht="16" x14ac:dyDescent="0.2">
      <c r="B411" s="1" t="s">
        <v>375</v>
      </c>
    </row>
    <row r="413" spans="2:2" ht="32" x14ac:dyDescent="0.2">
      <c r="B413" s="1" t="s">
        <v>376</v>
      </c>
    </row>
    <row r="415" spans="2:2" ht="32" x14ac:dyDescent="0.2">
      <c r="B415" s="1" t="s">
        <v>377</v>
      </c>
    </row>
    <row r="417" spans="1:6" ht="16" x14ac:dyDescent="0.2">
      <c r="B417" s="1" t="s">
        <v>340</v>
      </c>
    </row>
    <row r="419" spans="1:6" ht="32" x14ac:dyDescent="0.2">
      <c r="B419" s="1" t="s">
        <v>378</v>
      </c>
    </row>
    <row r="421" spans="1:6" ht="32" x14ac:dyDescent="0.2">
      <c r="B421" s="1" t="s">
        <v>379</v>
      </c>
    </row>
    <row r="423" spans="1:6" ht="32" x14ac:dyDescent="0.2">
      <c r="B423" s="1" t="s">
        <v>380</v>
      </c>
    </row>
    <row r="425" spans="1:6" ht="16" x14ac:dyDescent="0.2">
      <c r="B425" s="1" t="s">
        <v>381</v>
      </c>
    </row>
    <row r="427" spans="1:6" ht="16" x14ac:dyDescent="0.2">
      <c r="B427" s="1" t="s">
        <v>382</v>
      </c>
    </row>
    <row r="429" spans="1:6" ht="16" x14ac:dyDescent="0.2">
      <c r="A429">
        <v>1</v>
      </c>
      <c r="B429" s="1" t="s">
        <v>383</v>
      </c>
      <c r="C429" t="s">
        <v>237</v>
      </c>
      <c r="D429">
        <v>41</v>
      </c>
      <c r="F429" s="28">
        <f>D429*E429</f>
        <v>0</v>
      </c>
    </row>
    <row r="431" spans="1:6" ht="16" x14ac:dyDescent="0.2">
      <c r="B431" s="1" t="s">
        <v>384</v>
      </c>
    </row>
    <row r="433" spans="1:6" ht="80" x14ac:dyDescent="0.2">
      <c r="B433" s="1" t="s">
        <v>385</v>
      </c>
    </row>
    <row r="435" spans="1:6" ht="80" x14ac:dyDescent="0.2">
      <c r="A435">
        <v>2</v>
      </c>
      <c r="B435" s="1" t="s">
        <v>386</v>
      </c>
      <c r="C435" t="s">
        <v>158</v>
      </c>
      <c r="D435">
        <v>1</v>
      </c>
      <c r="F435" s="28">
        <f>D435*E435</f>
        <v>0</v>
      </c>
    </row>
    <row r="437" spans="1:6" ht="16" x14ac:dyDescent="0.2">
      <c r="B437" s="1" t="s">
        <v>387</v>
      </c>
    </row>
    <row r="439" spans="1:6" ht="16" x14ac:dyDescent="0.2">
      <c r="A439">
        <v>3</v>
      </c>
      <c r="B439" s="1" t="s">
        <v>388</v>
      </c>
      <c r="C439" t="s">
        <v>237</v>
      </c>
      <c r="D439">
        <v>1440</v>
      </c>
      <c r="F439" s="28">
        <f>D439*E439</f>
        <v>0</v>
      </c>
    </row>
    <row r="441" spans="1:6" ht="16" x14ac:dyDescent="0.2">
      <c r="A441">
        <v>4</v>
      </c>
      <c r="B441" s="1" t="s">
        <v>389</v>
      </c>
      <c r="C441" t="s">
        <v>237</v>
      </c>
      <c r="D441">
        <v>22</v>
      </c>
      <c r="F441" s="28">
        <f>D441*E441</f>
        <v>0</v>
      </c>
    </row>
    <row r="443" spans="1:6" ht="16" x14ac:dyDescent="0.2">
      <c r="B443" s="1" t="s">
        <v>390</v>
      </c>
    </row>
    <row r="445" spans="1:6" ht="16" x14ac:dyDescent="0.2">
      <c r="B445" s="1" t="s">
        <v>391</v>
      </c>
    </row>
    <row r="447" spans="1:6" ht="16" x14ac:dyDescent="0.2">
      <c r="A447">
        <v>5</v>
      </c>
      <c r="B447" s="1" t="s">
        <v>392</v>
      </c>
      <c r="C447" t="s">
        <v>237</v>
      </c>
      <c r="D447">
        <v>190</v>
      </c>
      <c r="F447" s="28">
        <f>D447*E447</f>
        <v>0</v>
      </c>
    </row>
    <row r="449" spans="1:6" ht="32" x14ac:dyDescent="0.2">
      <c r="A449">
        <v>6</v>
      </c>
      <c r="B449" s="1" t="s">
        <v>393</v>
      </c>
      <c r="C449" t="s">
        <v>237</v>
      </c>
      <c r="D449">
        <v>84</v>
      </c>
      <c r="F449" s="28">
        <f>D449*E449</f>
        <v>0</v>
      </c>
    </row>
    <row r="451" spans="1:6" ht="16" x14ac:dyDescent="0.2">
      <c r="B451" s="1" t="s">
        <v>394</v>
      </c>
    </row>
    <row r="453" spans="1:6" ht="16" x14ac:dyDescent="0.2">
      <c r="B453" s="1" t="s">
        <v>395</v>
      </c>
    </row>
    <row r="455" spans="1:6" ht="16" x14ac:dyDescent="0.2">
      <c r="A455">
        <v>7</v>
      </c>
      <c r="B455" s="1" t="s">
        <v>396</v>
      </c>
      <c r="C455" t="s">
        <v>237</v>
      </c>
      <c r="D455">
        <v>689</v>
      </c>
      <c r="F455" s="28">
        <f>D455*E455</f>
        <v>0</v>
      </c>
    </row>
    <row r="457" spans="1:6" ht="16" x14ac:dyDescent="0.2">
      <c r="B457" s="1" t="s">
        <v>397</v>
      </c>
    </row>
    <row r="459" spans="1:6" ht="16" x14ac:dyDescent="0.2">
      <c r="B459" s="1" t="s">
        <v>398</v>
      </c>
    </row>
    <row r="461" spans="1:6" ht="16" x14ac:dyDescent="0.2">
      <c r="A461">
        <v>8</v>
      </c>
      <c r="B461" s="1" t="s">
        <v>399</v>
      </c>
      <c r="C461" t="s">
        <v>158</v>
      </c>
      <c r="D461">
        <v>21</v>
      </c>
      <c r="F461" s="28">
        <f>D461*E461</f>
        <v>0</v>
      </c>
    </row>
    <row r="463" spans="1:6" ht="16" x14ac:dyDescent="0.2">
      <c r="A463">
        <v>9</v>
      </c>
      <c r="B463" s="1" t="s">
        <v>400</v>
      </c>
      <c r="C463" t="s">
        <v>158</v>
      </c>
      <c r="D463">
        <v>1</v>
      </c>
      <c r="F463" s="28">
        <f>D463*E463</f>
        <v>0</v>
      </c>
    </row>
    <row r="465" spans="1:6" ht="32" x14ac:dyDescent="0.2">
      <c r="B465" s="1" t="s">
        <v>401</v>
      </c>
    </row>
    <row r="467" spans="1:6" ht="16" x14ac:dyDescent="0.2">
      <c r="A467">
        <v>10</v>
      </c>
      <c r="B467" s="1" t="s">
        <v>399</v>
      </c>
      <c r="C467" t="s">
        <v>158</v>
      </c>
      <c r="D467">
        <v>9</v>
      </c>
      <c r="F467" s="28">
        <f>D467*E467</f>
        <v>0</v>
      </c>
    </row>
    <row r="469" spans="1:6" ht="16" x14ac:dyDescent="0.2">
      <c r="B469" s="1" t="s">
        <v>402</v>
      </c>
    </row>
    <row r="471" spans="1:6" ht="16" x14ac:dyDescent="0.2">
      <c r="B471" s="1" t="s">
        <v>403</v>
      </c>
    </row>
    <row r="473" spans="1:6" ht="48" x14ac:dyDescent="0.2">
      <c r="A473">
        <v>11</v>
      </c>
      <c r="B473" s="1" t="s">
        <v>404</v>
      </c>
      <c r="C473" t="s">
        <v>193</v>
      </c>
      <c r="D473">
        <v>62</v>
      </c>
      <c r="F473" s="28">
        <f>D473*E473</f>
        <v>0</v>
      </c>
    </row>
    <row r="475" spans="1:6" ht="16" x14ac:dyDescent="0.2">
      <c r="B475" s="1" t="s">
        <v>405</v>
      </c>
    </row>
    <row r="477" spans="1:6" ht="48" x14ac:dyDescent="0.2">
      <c r="B477" s="1" t="s">
        <v>406</v>
      </c>
    </row>
    <row r="479" spans="1:6" ht="112" x14ac:dyDescent="0.2">
      <c r="B479" s="1" t="s">
        <v>407</v>
      </c>
    </row>
    <row r="481" spans="1:7" ht="16" x14ac:dyDescent="0.2">
      <c r="B481" s="1" t="s">
        <v>408</v>
      </c>
    </row>
    <row r="483" spans="1:7" ht="48" x14ac:dyDescent="0.2">
      <c r="A483">
        <v>12</v>
      </c>
      <c r="B483" s="1" t="s">
        <v>409</v>
      </c>
      <c r="C483" t="s">
        <v>158</v>
      </c>
      <c r="D483">
        <v>1</v>
      </c>
      <c r="F483" s="28">
        <f>D483*E483</f>
        <v>0</v>
      </c>
    </row>
    <row r="485" spans="1:7" ht="64" x14ac:dyDescent="0.2">
      <c r="A485">
        <v>13</v>
      </c>
      <c r="B485" s="1" t="s">
        <v>410</v>
      </c>
      <c r="C485" t="s">
        <v>158</v>
      </c>
      <c r="D485">
        <v>1</v>
      </c>
      <c r="F485" s="28">
        <f>D485*E485</f>
        <v>0</v>
      </c>
    </row>
    <row r="487" spans="1:7" ht="48" x14ac:dyDescent="0.2">
      <c r="A487">
        <v>14</v>
      </c>
      <c r="B487" s="1" t="s">
        <v>411</v>
      </c>
      <c r="C487" t="s">
        <v>158</v>
      </c>
      <c r="D487">
        <v>1</v>
      </c>
      <c r="F487" s="28">
        <f>D487*E487</f>
        <v>0</v>
      </c>
    </row>
    <row r="489" spans="1:7" ht="48" x14ac:dyDescent="0.2">
      <c r="A489">
        <v>15</v>
      </c>
      <c r="B489" s="1" t="s">
        <v>412</v>
      </c>
      <c r="C489" t="s">
        <v>158</v>
      </c>
      <c r="D489">
        <v>1</v>
      </c>
      <c r="F489" s="28">
        <f>D489*E489</f>
        <v>0</v>
      </c>
    </row>
    <row r="490" spans="1:7" x14ac:dyDescent="0.2">
      <c r="G490" s="28">
        <f>SUM(F386:F489)</f>
        <v>0</v>
      </c>
    </row>
    <row r="493" spans="1:7" ht="16" x14ac:dyDescent="0.2">
      <c r="B493" s="1" t="s">
        <v>413</v>
      </c>
    </row>
    <row r="495" spans="1:7" ht="16" x14ac:dyDescent="0.2">
      <c r="B495" s="1" t="s">
        <v>146</v>
      </c>
    </row>
    <row r="497" spans="2:2" ht="64" x14ac:dyDescent="0.2">
      <c r="B497" s="1" t="s">
        <v>147</v>
      </c>
    </row>
    <row r="499" spans="2:2" ht="16" x14ac:dyDescent="0.2">
      <c r="B499" s="1" t="s">
        <v>267</v>
      </c>
    </row>
    <row r="501" spans="2:2" ht="16" x14ac:dyDescent="0.2">
      <c r="B501" s="1" t="s">
        <v>268</v>
      </c>
    </row>
    <row r="503" spans="2:2" ht="48" x14ac:dyDescent="0.2">
      <c r="B503" s="1" t="s">
        <v>269</v>
      </c>
    </row>
    <row r="505" spans="2:2" ht="16" x14ac:dyDescent="0.2">
      <c r="B505" s="1" t="s">
        <v>414</v>
      </c>
    </row>
    <row r="507" spans="2:2" ht="32" x14ac:dyDescent="0.2">
      <c r="B507" s="1" t="s">
        <v>415</v>
      </c>
    </row>
    <row r="509" spans="2:2" ht="48" x14ac:dyDescent="0.2">
      <c r="B509" s="1" t="s">
        <v>416</v>
      </c>
    </row>
    <row r="511" spans="2:2" ht="16" x14ac:dyDescent="0.2">
      <c r="B511" s="1" t="s">
        <v>417</v>
      </c>
    </row>
    <row r="513" spans="1:6" ht="32" x14ac:dyDescent="0.2">
      <c r="B513" s="1" t="s">
        <v>418</v>
      </c>
    </row>
    <row r="515" spans="1:6" ht="48" x14ac:dyDescent="0.2">
      <c r="A515">
        <v>1</v>
      </c>
      <c r="B515" s="1" t="s">
        <v>419</v>
      </c>
      <c r="C515" t="s">
        <v>193</v>
      </c>
      <c r="D515">
        <v>29</v>
      </c>
      <c r="F515" s="28">
        <f>D515*E515</f>
        <v>0</v>
      </c>
    </row>
    <row r="517" spans="1:6" ht="32" x14ac:dyDescent="0.2">
      <c r="A517">
        <v>2</v>
      </c>
      <c r="B517" s="1" t="s">
        <v>420</v>
      </c>
      <c r="C517" t="s">
        <v>193</v>
      </c>
      <c r="D517">
        <v>440</v>
      </c>
      <c r="F517" s="28">
        <f>D517*E517</f>
        <v>0</v>
      </c>
    </row>
    <row r="519" spans="1:6" ht="48" x14ac:dyDescent="0.2">
      <c r="A519">
        <v>3</v>
      </c>
      <c r="B519" s="1" t="s">
        <v>421</v>
      </c>
      <c r="C519" t="s">
        <v>158</v>
      </c>
      <c r="D519">
        <v>9</v>
      </c>
      <c r="F519" s="28">
        <f>D519*E519</f>
        <v>0</v>
      </c>
    </row>
    <row r="521" spans="1:6" ht="48" x14ac:dyDescent="0.2">
      <c r="B521" s="1" t="s">
        <v>422</v>
      </c>
    </row>
    <row r="523" spans="1:6" ht="80" x14ac:dyDescent="0.2">
      <c r="A523">
        <v>4</v>
      </c>
      <c r="B523" s="1" t="s">
        <v>423</v>
      </c>
      <c r="C523" t="s">
        <v>193</v>
      </c>
      <c r="D523">
        <v>303</v>
      </c>
      <c r="F523" s="28">
        <f>D523*E523</f>
        <v>0</v>
      </c>
    </row>
    <row r="525" spans="1:6" ht="48" x14ac:dyDescent="0.2">
      <c r="A525">
        <v>5</v>
      </c>
      <c r="B525" s="1" t="s">
        <v>424</v>
      </c>
      <c r="C525" t="s">
        <v>158</v>
      </c>
      <c r="D525">
        <v>6</v>
      </c>
      <c r="F525" s="28">
        <f>D525*E525</f>
        <v>0</v>
      </c>
    </row>
    <row r="527" spans="1:6" ht="16" x14ac:dyDescent="0.2">
      <c r="B527" s="1" t="s">
        <v>425</v>
      </c>
    </row>
    <row r="529" spans="1:7" ht="48" x14ac:dyDescent="0.2">
      <c r="A529">
        <v>6</v>
      </c>
      <c r="B529" s="1" t="s">
        <v>426</v>
      </c>
      <c r="C529" t="s">
        <v>193</v>
      </c>
      <c r="D529">
        <v>691</v>
      </c>
      <c r="F529" s="28">
        <f>D529*E529</f>
        <v>0</v>
      </c>
    </row>
    <row r="531" spans="1:7" ht="48" x14ac:dyDescent="0.2">
      <c r="A531">
        <v>7</v>
      </c>
      <c r="B531" s="1" t="s">
        <v>427</v>
      </c>
      <c r="C531" t="s">
        <v>158</v>
      </c>
      <c r="D531">
        <v>14</v>
      </c>
      <c r="F531" s="28">
        <f>D531*E531</f>
        <v>0</v>
      </c>
    </row>
    <row r="533" spans="1:7" ht="16" x14ac:dyDescent="0.2">
      <c r="B533" s="1" t="s">
        <v>428</v>
      </c>
    </row>
    <row r="535" spans="1:7" ht="32" x14ac:dyDescent="0.2">
      <c r="B535" s="1" t="s">
        <v>355</v>
      </c>
    </row>
    <row r="537" spans="1:7" ht="32" x14ac:dyDescent="0.2">
      <c r="A537">
        <v>8</v>
      </c>
      <c r="B537" s="1" t="s">
        <v>356</v>
      </c>
      <c r="C537" t="s">
        <v>193</v>
      </c>
      <c r="D537">
        <v>995</v>
      </c>
      <c r="F537" s="28">
        <f>D537*E537</f>
        <v>0</v>
      </c>
    </row>
    <row r="538" spans="1:7" x14ac:dyDescent="0.2">
      <c r="G538" s="28">
        <f>SUM(F498:F537)</f>
        <v>0</v>
      </c>
    </row>
    <row r="541" spans="1:7" ht="16" x14ac:dyDescent="0.2">
      <c r="B541" s="1" t="s">
        <v>429</v>
      </c>
    </row>
    <row r="543" spans="1:7" ht="16" x14ac:dyDescent="0.2">
      <c r="B543" s="1" t="s">
        <v>146</v>
      </c>
    </row>
    <row r="545" spans="2:2" ht="64" x14ac:dyDescent="0.2">
      <c r="B545" s="1" t="s">
        <v>147</v>
      </c>
    </row>
    <row r="547" spans="2:2" ht="16" x14ac:dyDescent="0.2">
      <c r="B547" s="1" t="s">
        <v>267</v>
      </c>
    </row>
    <row r="549" spans="2:2" ht="16" x14ac:dyDescent="0.2">
      <c r="B549" s="1" t="s">
        <v>268</v>
      </c>
    </row>
    <row r="551" spans="2:2" ht="48" x14ac:dyDescent="0.2">
      <c r="B551" s="1" t="s">
        <v>269</v>
      </c>
    </row>
    <row r="553" spans="2:2" ht="16" x14ac:dyDescent="0.2">
      <c r="B553" s="1" t="s">
        <v>430</v>
      </c>
    </row>
    <row r="555" spans="2:2" ht="16" x14ac:dyDescent="0.2">
      <c r="B555" s="1" t="s">
        <v>431</v>
      </c>
    </row>
    <row r="557" spans="2:2" ht="16" x14ac:dyDescent="0.2">
      <c r="B557" s="1" t="s">
        <v>340</v>
      </c>
    </row>
    <row r="559" spans="2:2" ht="32" x14ac:dyDescent="0.2">
      <c r="B559" s="1" t="s">
        <v>432</v>
      </c>
    </row>
    <row r="561" spans="1:6" ht="16" x14ac:dyDescent="0.2">
      <c r="B561" s="1" t="s">
        <v>433</v>
      </c>
    </row>
    <row r="563" spans="1:6" ht="32" x14ac:dyDescent="0.2">
      <c r="B563" s="1" t="s">
        <v>434</v>
      </c>
    </row>
    <row r="565" spans="1:6" ht="32" x14ac:dyDescent="0.2">
      <c r="B565" s="1" t="s">
        <v>435</v>
      </c>
    </row>
    <row r="567" spans="1:6" ht="16" x14ac:dyDescent="0.2">
      <c r="B567" s="1" t="s">
        <v>436</v>
      </c>
    </row>
    <row r="569" spans="1:6" ht="48" x14ac:dyDescent="0.2">
      <c r="B569" s="1" t="s">
        <v>437</v>
      </c>
    </row>
    <row r="571" spans="1:6" ht="16" x14ac:dyDescent="0.2">
      <c r="B571" s="1" t="s">
        <v>438</v>
      </c>
    </row>
    <row r="573" spans="1:6" ht="16" x14ac:dyDescent="0.2">
      <c r="B573" s="1" t="s">
        <v>439</v>
      </c>
    </row>
    <row r="575" spans="1:6" ht="16" x14ac:dyDescent="0.2">
      <c r="A575">
        <v>1</v>
      </c>
      <c r="B575" s="1" t="s">
        <v>440</v>
      </c>
      <c r="C575" t="s">
        <v>193</v>
      </c>
      <c r="D575">
        <v>1197</v>
      </c>
      <c r="F575" s="28">
        <f>D575*E575</f>
        <v>0</v>
      </c>
    </row>
    <row r="577" spans="1:7" ht="16" x14ac:dyDescent="0.2">
      <c r="B577" s="1" t="s">
        <v>441</v>
      </c>
    </row>
    <row r="579" spans="1:7" ht="32" x14ac:dyDescent="0.2">
      <c r="B579" s="1" t="s">
        <v>442</v>
      </c>
    </row>
    <row r="581" spans="1:7" ht="16" x14ac:dyDescent="0.2">
      <c r="A581">
        <v>2</v>
      </c>
      <c r="B581" s="1" t="s">
        <v>443</v>
      </c>
      <c r="C581" t="s">
        <v>193</v>
      </c>
      <c r="D581">
        <v>1197</v>
      </c>
      <c r="F581" s="28">
        <f>D581*E581</f>
        <v>0</v>
      </c>
    </row>
    <row r="582" spans="1:7" x14ac:dyDescent="0.2">
      <c r="G582" s="28">
        <f>SUM(F573:F581)</f>
        <v>0</v>
      </c>
    </row>
    <row r="585" spans="1:7" ht="16" x14ac:dyDescent="0.2">
      <c r="B585" s="1" t="s">
        <v>2286</v>
      </c>
    </row>
    <row r="587" spans="1:7" ht="16" x14ac:dyDescent="0.2">
      <c r="B587" s="1" t="s">
        <v>146</v>
      </c>
    </row>
    <row r="589" spans="1:7" ht="64" x14ac:dyDescent="0.2">
      <c r="B589" s="1" t="s">
        <v>147</v>
      </c>
    </row>
    <row r="591" spans="1:7" ht="16" x14ac:dyDescent="0.2">
      <c r="B591" s="1" t="s">
        <v>267</v>
      </c>
    </row>
    <row r="593" spans="1:6" ht="16" x14ac:dyDescent="0.2">
      <c r="B593" s="1" t="s">
        <v>268</v>
      </c>
    </row>
    <row r="595" spans="1:6" ht="48" x14ac:dyDescent="0.2">
      <c r="B595" s="1" t="s">
        <v>445</v>
      </c>
    </row>
    <row r="597" spans="1:6" ht="16" x14ac:dyDescent="0.2">
      <c r="B597" s="1" t="s">
        <v>446</v>
      </c>
    </row>
    <row r="599" spans="1:6" ht="80" x14ac:dyDescent="0.2">
      <c r="B599" s="1" t="s">
        <v>447</v>
      </c>
    </row>
    <row r="601" spans="1:6" ht="64" x14ac:dyDescent="0.2">
      <c r="B601" s="1" t="s">
        <v>448</v>
      </c>
    </row>
    <row r="603" spans="1:6" ht="16" x14ac:dyDescent="0.2">
      <c r="B603" s="1" t="s">
        <v>449</v>
      </c>
    </row>
    <row r="605" spans="1:6" ht="16" x14ac:dyDescent="0.2">
      <c r="B605" s="1" t="s">
        <v>450</v>
      </c>
    </row>
    <row r="607" spans="1:6" ht="16" x14ac:dyDescent="0.2">
      <c r="A607">
        <v>1</v>
      </c>
      <c r="B607" s="1" t="s">
        <v>451</v>
      </c>
      <c r="C607" t="s">
        <v>158</v>
      </c>
      <c r="D607">
        <v>11</v>
      </c>
      <c r="F607" s="28">
        <f>D607*E607</f>
        <v>0</v>
      </c>
    </row>
    <row r="609" spans="1:6" ht="16" x14ac:dyDescent="0.2">
      <c r="A609">
        <v>2</v>
      </c>
      <c r="B609" s="1" t="s">
        <v>452</v>
      </c>
      <c r="C609" t="s">
        <v>158</v>
      </c>
      <c r="D609">
        <v>1</v>
      </c>
      <c r="F609" s="28">
        <f>D609*E609</f>
        <v>0</v>
      </c>
    </row>
    <row r="611" spans="1:6" ht="16" x14ac:dyDescent="0.2">
      <c r="B611" s="1" t="s">
        <v>453</v>
      </c>
    </row>
    <row r="613" spans="1:6" ht="16" x14ac:dyDescent="0.2">
      <c r="B613" s="1" t="s">
        <v>454</v>
      </c>
    </row>
    <row r="615" spans="1:6" ht="48" x14ac:dyDescent="0.2">
      <c r="A615">
        <v>3</v>
      </c>
      <c r="B615" s="1" t="s">
        <v>455</v>
      </c>
      <c r="C615" t="s">
        <v>158</v>
      </c>
      <c r="D615">
        <v>11</v>
      </c>
      <c r="F615" s="28">
        <f>D615*E615</f>
        <v>0</v>
      </c>
    </row>
    <row r="617" spans="1:6" ht="48" x14ac:dyDescent="0.2">
      <c r="A617">
        <v>4</v>
      </c>
      <c r="B617" s="1" t="s">
        <v>456</v>
      </c>
      <c r="C617" t="s">
        <v>158</v>
      </c>
      <c r="D617">
        <v>1</v>
      </c>
      <c r="F617" s="28">
        <f>D617*E617</f>
        <v>0</v>
      </c>
    </row>
    <row r="619" spans="1:6" ht="48" x14ac:dyDescent="0.2">
      <c r="A619">
        <v>5</v>
      </c>
      <c r="B619" s="1" t="s">
        <v>457</v>
      </c>
      <c r="C619" t="s">
        <v>158</v>
      </c>
      <c r="D619">
        <v>1</v>
      </c>
      <c r="F619" s="28">
        <f>D619*E619</f>
        <v>0</v>
      </c>
    </row>
    <row r="621" spans="1:6" ht="32" x14ac:dyDescent="0.2">
      <c r="A621">
        <v>6</v>
      </c>
      <c r="B621" s="1" t="s">
        <v>458</v>
      </c>
      <c r="C621" t="s">
        <v>158</v>
      </c>
      <c r="D621">
        <v>1</v>
      </c>
      <c r="F621" s="28">
        <f>D621*E621</f>
        <v>0</v>
      </c>
    </row>
    <row r="623" spans="1:6" ht="16" x14ac:dyDescent="0.2">
      <c r="A623">
        <v>7</v>
      </c>
      <c r="B623" s="1" t="s">
        <v>459</v>
      </c>
      <c r="C623" t="s">
        <v>158</v>
      </c>
      <c r="D623">
        <v>2</v>
      </c>
      <c r="F623" s="28">
        <f>D623*E623</f>
        <v>0</v>
      </c>
    </row>
    <row r="625" spans="1:6" ht="32" x14ac:dyDescent="0.2">
      <c r="A625">
        <v>8</v>
      </c>
      <c r="B625" s="1" t="s">
        <v>460</v>
      </c>
      <c r="C625" t="s">
        <v>158</v>
      </c>
      <c r="D625">
        <v>11</v>
      </c>
      <c r="F625" s="28">
        <f>D625*E625</f>
        <v>0</v>
      </c>
    </row>
    <row r="627" spans="1:6" ht="32" x14ac:dyDescent="0.2">
      <c r="A627">
        <v>9</v>
      </c>
      <c r="B627" s="1" t="s">
        <v>461</v>
      </c>
      <c r="C627" t="s">
        <v>158</v>
      </c>
      <c r="D627">
        <v>11</v>
      </c>
      <c r="F627" s="28">
        <f>D627*E627</f>
        <v>0</v>
      </c>
    </row>
    <row r="629" spans="1:6" ht="32" x14ac:dyDescent="0.2">
      <c r="A629">
        <v>10</v>
      </c>
      <c r="B629" s="1" t="s">
        <v>462</v>
      </c>
      <c r="C629" t="s">
        <v>158</v>
      </c>
      <c r="D629">
        <v>1</v>
      </c>
      <c r="F629" s="28">
        <f>D629*E629</f>
        <v>0</v>
      </c>
    </row>
    <row r="631" spans="1:6" ht="16" x14ac:dyDescent="0.2">
      <c r="B631" s="1" t="s">
        <v>463</v>
      </c>
    </row>
    <row r="633" spans="1:6" ht="16" x14ac:dyDescent="0.2">
      <c r="B633" s="1" t="s">
        <v>454</v>
      </c>
    </row>
    <row r="635" spans="1:6" ht="16" x14ac:dyDescent="0.2">
      <c r="A635">
        <v>11</v>
      </c>
      <c r="B635" s="1" t="s">
        <v>464</v>
      </c>
      <c r="C635" t="s">
        <v>465</v>
      </c>
      <c r="D635">
        <v>11</v>
      </c>
      <c r="F635" s="28">
        <f>D635*E635</f>
        <v>0</v>
      </c>
    </row>
    <row r="637" spans="1:6" ht="32" x14ac:dyDescent="0.2">
      <c r="A637">
        <v>12</v>
      </c>
      <c r="B637" s="1" t="s">
        <v>466</v>
      </c>
      <c r="C637" t="s">
        <v>158</v>
      </c>
      <c r="D637">
        <v>2</v>
      </c>
      <c r="F637" s="28">
        <f>D637*E637</f>
        <v>0</v>
      </c>
    </row>
    <row r="639" spans="1:6" ht="32" x14ac:dyDescent="0.2">
      <c r="A639">
        <v>13</v>
      </c>
      <c r="B639" s="1" t="s">
        <v>467</v>
      </c>
      <c r="C639" t="s">
        <v>468</v>
      </c>
      <c r="D639">
        <v>9</v>
      </c>
      <c r="F639" s="28">
        <f>D639*E639</f>
        <v>0</v>
      </c>
    </row>
    <row r="640" spans="1:6" x14ac:dyDescent="0.2">
      <c r="F640" s="28"/>
    </row>
    <row r="641" spans="1:6" ht="32" x14ac:dyDescent="0.2">
      <c r="A641">
        <v>14</v>
      </c>
      <c r="B641" s="1" t="s">
        <v>469</v>
      </c>
      <c r="C641" t="s">
        <v>468</v>
      </c>
      <c r="D641">
        <v>9</v>
      </c>
      <c r="F641" s="28">
        <f t="shared" ref="F641" si="0">D641*E641</f>
        <v>0</v>
      </c>
    </row>
    <row r="643" spans="1:6" ht="32" x14ac:dyDescent="0.2">
      <c r="A643">
        <v>15</v>
      </c>
      <c r="B643" s="1" t="s">
        <v>470</v>
      </c>
      <c r="C643" t="s">
        <v>158</v>
      </c>
      <c r="D643">
        <v>11</v>
      </c>
      <c r="F643" s="28">
        <f>D643*E643</f>
        <v>0</v>
      </c>
    </row>
    <row r="645" spans="1:6" ht="16" x14ac:dyDescent="0.2">
      <c r="B645" s="1" t="s">
        <v>471</v>
      </c>
    </row>
    <row r="647" spans="1:6" ht="16" x14ac:dyDescent="0.2">
      <c r="B647" s="1" t="s">
        <v>454</v>
      </c>
    </row>
    <row r="649" spans="1:6" ht="48" x14ac:dyDescent="0.2">
      <c r="A649">
        <v>16</v>
      </c>
      <c r="B649" s="1" t="s">
        <v>472</v>
      </c>
      <c r="C649" t="s">
        <v>465</v>
      </c>
      <c r="D649">
        <v>1</v>
      </c>
      <c r="F649" s="28">
        <f>D649*E649</f>
        <v>0</v>
      </c>
    </row>
    <row r="651" spans="1:6" ht="48" x14ac:dyDescent="0.2">
      <c r="A651">
        <v>17</v>
      </c>
      <c r="B651" s="1" t="s">
        <v>473</v>
      </c>
      <c r="C651" t="s">
        <v>158</v>
      </c>
      <c r="D651">
        <v>9</v>
      </c>
      <c r="F651" s="28">
        <f>D651*E651</f>
        <v>0</v>
      </c>
    </row>
    <row r="653" spans="1:6" ht="16" x14ac:dyDescent="0.2">
      <c r="B653" s="1" t="s">
        <v>474</v>
      </c>
    </row>
    <row r="655" spans="1:6" ht="80" x14ac:dyDescent="0.2">
      <c r="B655" s="1" t="s">
        <v>475</v>
      </c>
    </row>
    <row r="657" spans="1:6" ht="48" x14ac:dyDescent="0.2">
      <c r="A657">
        <v>18</v>
      </c>
      <c r="B657" s="1" t="s">
        <v>476</v>
      </c>
      <c r="C657" t="s">
        <v>158</v>
      </c>
      <c r="D657">
        <v>1</v>
      </c>
      <c r="F657" s="28">
        <f>D657*E657</f>
        <v>0</v>
      </c>
    </row>
    <row r="659" spans="1:6" ht="48" x14ac:dyDescent="0.2">
      <c r="A659">
        <v>19</v>
      </c>
      <c r="B659" s="1" t="s">
        <v>477</v>
      </c>
      <c r="C659" t="s">
        <v>158</v>
      </c>
      <c r="D659">
        <v>1</v>
      </c>
      <c r="F659" s="28">
        <f>D659*E659</f>
        <v>0</v>
      </c>
    </row>
    <row r="661" spans="1:6" ht="48" x14ac:dyDescent="0.2">
      <c r="A661">
        <v>20</v>
      </c>
      <c r="B661" s="1" t="s">
        <v>478</v>
      </c>
      <c r="C661" t="s">
        <v>158</v>
      </c>
      <c r="D661">
        <v>1</v>
      </c>
      <c r="F661" s="28">
        <f>D661*E661</f>
        <v>0</v>
      </c>
    </row>
    <row r="663" spans="1:6" ht="48" x14ac:dyDescent="0.2">
      <c r="A663">
        <v>21</v>
      </c>
      <c r="B663" s="1" t="s">
        <v>479</v>
      </c>
      <c r="C663" t="s">
        <v>158</v>
      </c>
      <c r="D663">
        <v>1</v>
      </c>
      <c r="F663" s="28">
        <f>D663*E663</f>
        <v>0</v>
      </c>
    </row>
    <row r="665" spans="1:6" ht="48" x14ac:dyDescent="0.2">
      <c r="A665">
        <v>22</v>
      </c>
      <c r="B665" s="1" t="s">
        <v>480</v>
      </c>
      <c r="C665" t="s">
        <v>158</v>
      </c>
      <c r="D665">
        <v>2</v>
      </c>
      <c r="F665" s="28">
        <f>D665*E665</f>
        <v>0</v>
      </c>
    </row>
    <row r="667" spans="1:6" ht="48" x14ac:dyDescent="0.2">
      <c r="A667">
        <v>23</v>
      </c>
      <c r="B667" s="1" t="s">
        <v>481</v>
      </c>
      <c r="C667" t="s">
        <v>158</v>
      </c>
      <c r="D667">
        <v>1</v>
      </c>
      <c r="F667" s="28">
        <f>D667*E667</f>
        <v>0</v>
      </c>
    </row>
    <row r="669" spans="1:6" ht="48" x14ac:dyDescent="0.2">
      <c r="A669">
        <v>24</v>
      </c>
      <c r="B669" s="1" t="s">
        <v>482</v>
      </c>
      <c r="C669" t="s">
        <v>158</v>
      </c>
      <c r="D669">
        <v>1</v>
      </c>
      <c r="F669" s="28">
        <f>D669*E669</f>
        <v>0</v>
      </c>
    </row>
    <row r="671" spans="1:6" ht="48" x14ac:dyDescent="0.2">
      <c r="A671">
        <v>25</v>
      </c>
      <c r="B671" s="1" t="s">
        <v>483</v>
      </c>
      <c r="C671" t="s">
        <v>158</v>
      </c>
      <c r="D671">
        <v>5</v>
      </c>
      <c r="F671" s="28">
        <f>D671*E671</f>
        <v>0</v>
      </c>
    </row>
    <row r="673" spans="1:6" ht="48" x14ac:dyDescent="0.2">
      <c r="A673">
        <v>26</v>
      </c>
      <c r="B673" s="1" t="s">
        <v>484</v>
      </c>
      <c r="C673" t="s">
        <v>158</v>
      </c>
      <c r="D673">
        <v>1</v>
      </c>
      <c r="F673" s="28">
        <f>D673*E673</f>
        <v>0</v>
      </c>
    </row>
    <row r="675" spans="1:6" ht="48" x14ac:dyDescent="0.2">
      <c r="A675">
        <v>27</v>
      </c>
      <c r="B675" s="1" t="s">
        <v>485</v>
      </c>
      <c r="C675" t="s">
        <v>158</v>
      </c>
      <c r="D675">
        <v>1</v>
      </c>
      <c r="F675" s="28">
        <f>D675*E675</f>
        <v>0</v>
      </c>
    </row>
    <row r="677" spans="1:6" ht="48" x14ac:dyDescent="0.2">
      <c r="A677">
        <v>28</v>
      </c>
      <c r="B677" s="1" t="s">
        <v>486</v>
      </c>
      <c r="C677" t="s">
        <v>158</v>
      </c>
      <c r="D677">
        <v>1</v>
      </c>
      <c r="F677" s="28">
        <f>D677*E677</f>
        <v>0</v>
      </c>
    </row>
    <row r="679" spans="1:6" ht="48" x14ac:dyDescent="0.2">
      <c r="A679">
        <v>29</v>
      </c>
      <c r="B679" s="1" t="s">
        <v>487</v>
      </c>
      <c r="C679" t="s">
        <v>158</v>
      </c>
      <c r="D679">
        <v>2</v>
      </c>
      <c r="F679" s="28">
        <f>D679*E679</f>
        <v>0</v>
      </c>
    </row>
    <row r="681" spans="1:6" ht="48" x14ac:dyDescent="0.2">
      <c r="A681">
        <v>30</v>
      </c>
      <c r="B681" s="1" t="s">
        <v>488</v>
      </c>
      <c r="C681" t="s">
        <v>158</v>
      </c>
      <c r="D681">
        <v>1</v>
      </c>
      <c r="F681" s="28">
        <f>D681*E681</f>
        <v>0</v>
      </c>
    </row>
    <row r="683" spans="1:6" ht="48" x14ac:dyDescent="0.2">
      <c r="A683">
        <v>31</v>
      </c>
      <c r="B683" s="1" t="s">
        <v>489</v>
      </c>
      <c r="C683" t="s">
        <v>158</v>
      </c>
      <c r="D683">
        <v>1</v>
      </c>
      <c r="F683" s="28">
        <f>D683*E683</f>
        <v>0</v>
      </c>
    </row>
    <row r="685" spans="1:6" ht="48" x14ac:dyDescent="0.2">
      <c r="A685">
        <v>32</v>
      </c>
      <c r="B685" s="1" t="s">
        <v>490</v>
      </c>
      <c r="C685" t="s">
        <v>158</v>
      </c>
      <c r="D685">
        <v>1</v>
      </c>
      <c r="F685" s="28">
        <f>D685*E685</f>
        <v>0</v>
      </c>
    </row>
    <row r="687" spans="1:6" ht="48" x14ac:dyDescent="0.2">
      <c r="A687">
        <v>33</v>
      </c>
      <c r="B687" s="1" t="s">
        <v>491</v>
      </c>
      <c r="C687" t="s">
        <v>158</v>
      </c>
      <c r="D687">
        <v>2</v>
      </c>
      <c r="F687" s="28">
        <f>D687*E687</f>
        <v>0</v>
      </c>
    </row>
    <row r="689" spans="1:6" ht="48" x14ac:dyDescent="0.2">
      <c r="A689">
        <v>34</v>
      </c>
      <c r="B689" s="1" t="s">
        <v>492</v>
      </c>
      <c r="C689" t="s">
        <v>158</v>
      </c>
      <c r="D689">
        <v>1</v>
      </c>
      <c r="F689" s="28">
        <f>D689*E689</f>
        <v>0</v>
      </c>
    </row>
    <row r="691" spans="1:6" ht="48" x14ac:dyDescent="0.2">
      <c r="A691">
        <v>35</v>
      </c>
      <c r="B691" s="1" t="s">
        <v>493</v>
      </c>
      <c r="C691" t="s">
        <v>158</v>
      </c>
      <c r="D691">
        <v>1</v>
      </c>
      <c r="F691" s="28">
        <f>D691*E691</f>
        <v>0</v>
      </c>
    </row>
    <row r="693" spans="1:6" ht="48" x14ac:dyDescent="0.2">
      <c r="A693">
        <v>36</v>
      </c>
      <c r="B693" s="1" t="s">
        <v>494</v>
      </c>
      <c r="C693" t="s">
        <v>158</v>
      </c>
      <c r="D693">
        <v>1</v>
      </c>
      <c r="F693" s="28">
        <f>D693*E693</f>
        <v>0</v>
      </c>
    </row>
    <row r="695" spans="1:6" ht="48" x14ac:dyDescent="0.2">
      <c r="A695">
        <v>37</v>
      </c>
      <c r="B695" s="1" t="s">
        <v>495</v>
      </c>
      <c r="C695" t="s">
        <v>158</v>
      </c>
      <c r="D695">
        <v>1</v>
      </c>
      <c r="F695" s="28">
        <f>D695*E695</f>
        <v>0</v>
      </c>
    </row>
    <row r="697" spans="1:6" ht="48" x14ac:dyDescent="0.2">
      <c r="A697">
        <v>38</v>
      </c>
      <c r="B697" s="1" t="s">
        <v>496</v>
      </c>
      <c r="C697" t="s">
        <v>158</v>
      </c>
      <c r="D697">
        <v>1</v>
      </c>
      <c r="F697" s="28">
        <f>D697*E697</f>
        <v>0</v>
      </c>
    </row>
    <row r="699" spans="1:6" ht="48" x14ac:dyDescent="0.2">
      <c r="A699">
        <v>39</v>
      </c>
      <c r="B699" s="1" t="s">
        <v>497</v>
      </c>
      <c r="C699" t="s">
        <v>158</v>
      </c>
      <c r="D699">
        <v>1</v>
      </c>
      <c r="F699" s="28">
        <f>D699*E699</f>
        <v>0</v>
      </c>
    </row>
    <row r="701" spans="1:6" ht="48" x14ac:dyDescent="0.2">
      <c r="A701">
        <v>40</v>
      </c>
      <c r="B701" s="1" t="s">
        <v>498</v>
      </c>
      <c r="C701" t="s">
        <v>158</v>
      </c>
      <c r="D701">
        <v>1</v>
      </c>
      <c r="F701" s="28">
        <f>D701*E701</f>
        <v>0</v>
      </c>
    </row>
    <row r="703" spans="1:6" ht="48" x14ac:dyDescent="0.2">
      <c r="A703">
        <v>41</v>
      </c>
      <c r="B703" s="1" t="s">
        <v>499</v>
      </c>
      <c r="C703" t="s">
        <v>158</v>
      </c>
      <c r="D703">
        <v>1</v>
      </c>
      <c r="F703" s="28">
        <f>D703*E703</f>
        <v>0</v>
      </c>
    </row>
    <row r="705" spans="1:6" ht="48" x14ac:dyDescent="0.2">
      <c r="A705">
        <v>42</v>
      </c>
      <c r="B705" s="1" t="s">
        <v>500</v>
      </c>
      <c r="C705" t="s">
        <v>158</v>
      </c>
      <c r="D705">
        <v>1</v>
      </c>
      <c r="F705" s="28">
        <f>D705*E705</f>
        <v>0</v>
      </c>
    </row>
    <row r="707" spans="1:6" ht="48" x14ac:dyDescent="0.2">
      <c r="A707">
        <v>43</v>
      </c>
      <c r="B707" s="1" t="s">
        <v>501</v>
      </c>
      <c r="C707" t="s">
        <v>158</v>
      </c>
      <c r="D707">
        <v>1</v>
      </c>
      <c r="F707" s="28">
        <f>D707*E707</f>
        <v>0</v>
      </c>
    </row>
    <row r="709" spans="1:6" ht="48" x14ac:dyDescent="0.2">
      <c r="A709">
        <v>44</v>
      </c>
      <c r="B709" s="1" t="s">
        <v>502</v>
      </c>
      <c r="C709" t="s">
        <v>158</v>
      </c>
      <c r="D709">
        <v>1</v>
      </c>
      <c r="F709" s="28">
        <f>D709*E709</f>
        <v>0</v>
      </c>
    </row>
    <row r="711" spans="1:6" ht="48" x14ac:dyDescent="0.2">
      <c r="A711">
        <v>45</v>
      </c>
      <c r="B711" s="1" t="s">
        <v>503</v>
      </c>
      <c r="C711" t="s">
        <v>158</v>
      </c>
      <c r="D711">
        <v>2</v>
      </c>
      <c r="F711" s="28">
        <f>D711*E711</f>
        <v>0</v>
      </c>
    </row>
    <row r="713" spans="1:6" ht="48" x14ac:dyDescent="0.2">
      <c r="A713">
        <v>46</v>
      </c>
      <c r="B713" s="1" t="s">
        <v>504</v>
      </c>
      <c r="C713" t="s">
        <v>158</v>
      </c>
      <c r="D713">
        <v>1</v>
      </c>
      <c r="F713" s="28">
        <f>D713*E713</f>
        <v>0</v>
      </c>
    </row>
    <row r="715" spans="1:6" ht="48" x14ac:dyDescent="0.2">
      <c r="A715">
        <v>47</v>
      </c>
      <c r="B715" s="1" t="s">
        <v>505</v>
      </c>
      <c r="C715" t="s">
        <v>158</v>
      </c>
      <c r="D715">
        <v>2</v>
      </c>
      <c r="F715" s="28">
        <f>D715*E715</f>
        <v>0</v>
      </c>
    </row>
    <row r="717" spans="1:6" ht="48" x14ac:dyDescent="0.2">
      <c r="A717">
        <v>48</v>
      </c>
      <c r="B717" s="1" t="s">
        <v>506</v>
      </c>
      <c r="C717" t="s">
        <v>158</v>
      </c>
      <c r="D717">
        <v>1</v>
      </c>
      <c r="F717" s="28">
        <f>D717*E717</f>
        <v>0</v>
      </c>
    </row>
    <row r="719" spans="1:6" ht="48" x14ac:dyDescent="0.2">
      <c r="A719">
        <v>49</v>
      </c>
      <c r="B719" s="1" t="s">
        <v>507</v>
      </c>
      <c r="C719" t="s">
        <v>158</v>
      </c>
      <c r="D719">
        <v>1</v>
      </c>
      <c r="F719" s="28">
        <f>D719*E719</f>
        <v>0</v>
      </c>
    </row>
    <row r="721" spans="1:6" ht="48" x14ac:dyDescent="0.2">
      <c r="A721">
        <v>50</v>
      </c>
      <c r="B721" s="1" t="s">
        <v>508</v>
      </c>
      <c r="C721" t="s">
        <v>158</v>
      </c>
      <c r="D721">
        <v>1</v>
      </c>
      <c r="F721" s="28">
        <f>D721*E721</f>
        <v>0</v>
      </c>
    </row>
    <row r="723" spans="1:6" ht="48" x14ac:dyDescent="0.2">
      <c r="A723">
        <v>51</v>
      </c>
      <c r="B723" s="1" t="s">
        <v>509</v>
      </c>
      <c r="C723" t="s">
        <v>158</v>
      </c>
      <c r="D723">
        <v>1</v>
      </c>
      <c r="F723" s="28">
        <f>D723*E723</f>
        <v>0</v>
      </c>
    </row>
    <row r="725" spans="1:6" ht="48" x14ac:dyDescent="0.2">
      <c r="A725">
        <v>52</v>
      </c>
      <c r="B725" s="1" t="s">
        <v>510</v>
      </c>
      <c r="C725" t="s">
        <v>158</v>
      </c>
      <c r="D725">
        <v>1</v>
      </c>
      <c r="F725" s="28">
        <f>D725*E725</f>
        <v>0</v>
      </c>
    </row>
    <row r="727" spans="1:6" ht="48" x14ac:dyDescent="0.2">
      <c r="A727">
        <v>53</v>
      </c>
      <c r="B727" s="1" t="s">
        <v>511</v>
      </c>
      <c r="C727" t="s">
        <v>158</v>
      </c>
      <c r="D727">
        <v>1</v>
      </c>
      <c r="F727" s="28">
        <f>D727*E727</f>
        <v>0</v>
      </c>
    </row>
    <row r="729" spans="1:6" ht="48" x14ac:dyDescent="0.2">
      <c r="A729">
        <v>54</v>
      </c>
      <c r="B729" s="1" t="s">
        <v>512</v>
      </c>
      <c r="C729" t="s">
        <v>158</v>
      </c>
      <c r="D729">
        <v>1</v>
      </c>
      <c r="F729" s="28">
        <f>D729*E729</f>
        <v>0</v>
      </c>
    </row>
    <row r="731" spans="1:6" ht="48" x14ac:dyDescent="0.2">
      <c r="A731">
        <v>55</v>
      </c>
      <c r="B731" s="1" t="s">
        <v>513</v>
      </c>
      <c r="C731" t="s">
        <v>158</v>
      </c>
      <c r="D731">
        <v>1</v>
      </c>
      <c r="F731" s="28">
        <f>D731*E731</f>
        <v>0</v>
      </c>
    </row>
    <row r="733" spans="1:6" ht="48" x14ac:dyDescent="0.2">
      <c r="A733">
        <v>56</v>
      </c>
      <c r="B733" s="1" t="s">
        <v>514</v>
      </c>
      <c r="C733" t="s">
        <v>158</v>
      </c>
      <c r="D733">
        <v>1</v>
      </c>
      <c r="F733" s="28">
        <f>D733*E733</f>
        <v>0</v>
      </c>
    </row>
    <row r="735" spans="1:6" ht="48" x14ac:dyDescent="0.2">
      <c r="A735">
        <v>57</v>
      </c>
      <c r="B735" s="1" t="s">
        <v>515</v>
      </c>
      <c r="C735" t="s">
        <v>158</v>
      </c>
      <c r="D735">
        <v>1</v>
      </c>
      <c r="F735" s="28">
        <f>D735*E735</f>
        <v>0</v>
      </c>
    </row>
    <row r="737" spans="1:6" ht="48" x14ac:dyDescent="0.2">
      <c r="A737">
        <v>58</v>
      </c>
      <c r="B737" s="1" t="s">
        <v>516</v>
      </c>
      <c r="C737" t="s">
        <v>158</v>
      </c>
      <c r="D737">
        <v>1</v>
      </c>
      <c r="F737" s="28">
        <f>D737*E737</f>
        <v>0</v>
      </c>
    </row>
    <row r="739" spans="1:6" ht="48" x14ac:dyDescent="0.2">
      <c r="A739">
        <v>59</v>
      </c>
      <c r="B739" s="1" t="s">
        <v>517</v>
      </c>
      <c r="C739" t="s">
        <v>158</v>
      </c>
      <c r="D739">
        <v>1</v>
      </c>
      <c r="F739" s="28">
        <f>D739*E739</f>
        <v>0</v>
      </c>
    </row>
    <row r="741" spans="1:6" ht="48" x14ac:dyDescent="0.2">
      <c r="A741">
        <v>60</v>
      </c>
      <c r="B741" s="1" t="s">
        <v>518</v>
      </c>
      <c r="C741" t="s">
        <v>158</v>
      </c>
      <c r="D741">
        <v>1</v>
      </c>
      <c r="F741" s="28">
        <f>D741*E741</f>
        <v>0</v>
      </c>
    </row>
    <row r="743" spans="1:6" ht="48" x14ac:dyDescent="0.2">
      <c r="A743">
        <v>61</v>
      </c>
      <c r="B743" s="1" t="s">
        <v>519</v>
      </c>
      <c r="C743" t="s">
        <v>158</v>
      </c>
      <c r="D743">
        <v>1</v>
      </c>
      <c r="F743" s="28">
        <f>D743*E743</f>
        <v>0</v>
      </c>
    </row>
    <row r="745" spans="1:6" ht="48" x14ac:dyDescent="0.2">
      <c r="A745">
        <v>62</v>
      </c>
      <c r="B745" s="1" t="s">
        <v>520</v>
      </c>
      <c r="C745" t="s">
        <v>158</v>
      </c>
      <c r="D745">
        <v>1</v>
      </c>
      <c r="F745" s="28">
        <f>D745*E745</f>
        <v>0</v>
      </c>
    </row>
    <row r="747" spans="1:6" ht="48" x14ac:dyDescent="0.2">
      <c r="A747">
        <v>63</v>
      </c>
      <c r="B747" s="1" t="s">
        <v>521</v>
      </c>
      <c r="C747" t="s">
        <v>158</v>
      </c>
      <c r="D747">
        <v>1</v>
      </c>
      <c r="F747" s="28">
        <f>D747*E747</f>
        <v>0</v>
      </c>
    </row>
    <row r="749" spans="1:6" ht="48" x14ac:dyDescent="0.2">
      <c r="A749">
        <v>64</v>
      </c>
      <c r="B749" s="1" t="s">
        <v>522</v>
      </c>
      <c r="C749" t="s">
        <v>158</v>
      </c>
      <c r="D749">
        <v>1</v>
      </c>
      <c r="F749" s="28">
        <f>D749*E749</f>
        <v>0</v>
      </c>
    </row>
    <row r="751" spans="1:6" ht="48" x14ac:dyDescent="0.2">
      <c r="A751">
        <v>65</v>
      </c>
      <c r="B751" s="1" t="s">
        <v>523</v>
      </c>
      <c r="C751" t="s">
        <v>158</v>
      </c>
      <c r="D751">
        <v>1</v>
      </c>
      <c r="F751" s="28">
        <f>D751*E751</f>
        <v>0</v>
      </c>
    </row>
    <row r="753" spans="1:6" ht="16" x14ac:dyDescent="0.2">
      <c r="B753" s="1" t="s">
        <v>524</v>
      </c>
    </row>
    <row r="755" spans="1:6" ht="16" x14ac:dyDescent="0.2">
      <c r="B755" s="1" t="s">
        <v>454</v>
      </c>
    </row>
    <row r="757" spans="1:6" ht="16" x14ac:dyDescent="0.2">
      <c r="A757">
        <v>66</v>
      </c>
      <c r="B757" s="1" t="s">
        <v>525</v>
      </c>
      <c r="C757" t="s">
        <v>158</v>
      </c>
      <c r="D757">
        <v>11</v>
      </c>
      <c r="F757" s="28">
        <f>D757*E757</f>
        <v>0</v>
      </c>
    </row>
    <row r="759" spans="1:6" ht="16" x14ac:dyDescent="0.2">
      <c r="A759">
        <v>67</v>
      </c>
      <c r="B759" s="1" t="s">
        <v>526</v>
      </c>
      <c r="C759" t="s">
        <v>158</v>
      </c>
      <c r="D759">
        <v>11</v>
      </c>
      <c r="F759" s="28">
        <f>D759*E759</f>
        <v>0</v>
      </c>
    </row>
    <row r="761" spans="1:6" ht="16" x14ac:dyDescent="0.2">
      <c r="A761">
        <v>68</v>
      </c>
      <c r="B761" s="1" t="s">
        <v>527</v>
      </c>
      <c r="C761" t="s">
        <v>158</v>
      </c>
      <c r="D761">
        <v>10</v>
      </c>
      <c r="F761" s="28">
        <f>D761*E761</f>
        <v>0</v>
      </c>
    </row>
    <row r="762" spans="1:6" x14ac:dyDescent="0.2">
      <c r="F762" s="28"/>
    </row>
    <row r="763" spans="1:6" ht="16" x14ac:dyDescent="0.2">
      <c r="B763" s="1" t="s">
        <v>2292</v>
      </c>
      <c r="F763" s="28"/>
    </row>
    <row r="764" spans="1:6" x14ac:dyDescent="0.2">
      <c r="F764" s="28"/>
    </row>
    <row r="765" spans="1:6" ht="48" x14ac:dyDescent="0.2">
      <c r="B765" s="1" t="s">
        <v>2293</v>
      </c>
      <c r="F765" s="28"/>
    </row>
    <row r="766" spans="1:6" x14ac:dyDescent="0.2">
      <c r="F766" s="28"/>
    </row>
    <row r="767" spans="1:6" x14ac:dyDescent="0.2">
      <c r="A767">
        <v>69</v>
      </c>
      <c r="B767" t="s">
        <v>2294</v>
      </c>
      <c r="C767" t="s">
        <v>158</v>
      </c>
      <c r="D767">
        <v>14</v>
      </c>
      <c r="F767" s="28">
        <f>D767*E767</f>
        <v>0</v>
      </c>
    </row>
    <row r="768" spans="1:6" x14ac:dyDescent="0.2">
      <c r="F768" s="28"/>
    </row>
    <row r="769" spans="1:7" x14ac:dyDescent="0.2">
      <c r="A769">
        <v>70</v>
      </c>
      <c r="B769" t="s">
        <v>2295</v>
      </c>
      <c r="C769" t="s">
        <v>158</v>
      </c>
      <c r="D769">
        <v>24</v>
      </c>
      <c r="F769" s="28">
        <f>D769*E769</f>
        <v>0</v>
      </c>
    </row>
    <row r="770" spans="1:7" x14ac:dyDescent="0.2">
      <c r="B770"/>
      <c r="F770" s="28"/>
    </row>
    <row r="771" spans="1:7" x14ac:dyDescent="0.2">
      <c r="A771">
        <v>71</v>
      </c>
      <c r="B771" t="s">
        <v>2296</v>
      </c>
      <c r="C771" t="s">
        <v>158</v>
      </c>
      <c r="D771">
        <v>95</v>
      </c>
      <c r="F771" s="28">
        <f>D771*E771</f>
        <v>0</v>
      </c>
    </row>
    <row r="772" spans="1:7" x14ac:dyDescent="0.2">
      <c r="B772"/>
      <c r="F772" s="28"/>
    </row>
    <row r="773" spans="1:7" x14ac:dyDescent="0.2">
      <c r="A773">
        <v>72</v>
      </c>
      <c r="B773" t="s">
        <v>2297</v>
      </c>
      <c r="C773" t="s">
        <v>158</v>
      </c>
      <c r="D773">
        <v>9</v>
      </c>
      <c r="F773" s="28">
        <f>D773*E773</f>
        <v>0</v>
      </c>
    </row>
    <row r="774" spans="1:7" x14ac:dyDescent="0.2">
      <c r="G774" s="28">
        <f>SUM(F589:F773)</f>
        <v>0</v>
      </c>
    </row>
    <row r="777" spans="1:7" ht="16" x14ac:dyDescent="0.2">
      <c r="B777" s="1" t="s">
        <v>2287</v>
      </c>
    </row>
    <row r="779" spans="1:7" ht="16" x14ac:dyDescent="0.2">
      <c r="B779" s="1" t="s">
        <v>146</v>
      </c>
    </row>
    <row r="781" spans="1:7" ht="64" x14ac:dyDescent="0.2">
      <c r="B781" s="1" t="s">
        <v>147</v>
      </c>
    </row>
    <row r="783" spans="1:7" ht="16" x14ac:dyDescent="0.2">
      <c r="B783" s="1" t="s">
        <v>267</v>
      </c>
    </row>
    <row r="785" spans="2:2" ht="80" x14ac:dyDescent="0.2">
      <c r="B785" s="1" t="s">
        <v>528</v>
      </c>
    </row>
    <row r="787" spans="2:2" ht="16" x14ac:dyDescent="0.2">
      <c r="B787" s="1" t="s">
        <v>529</v>
      </c>
    </row>
    <row r="789" spans="2:2" ht="16" x14ac:dyDescent="0.2">
      <c r="B789" s="1" t="s">
        <v>150</v>
      </c>
    </row>
    <row r="791" spans="2:2" ht="48" x14ac:dyDescent="0.2">
      <c r="B791" s="1" t="s">
        <v>530</v>
      </c>
    </row>
    <row r="793" spans="2:2" ht="16" x14ac:dyDescent="0.2">
      <c r="B793" s="1" t="s">
        <v>531</v>
      </c>
    </row>
    <row r="795" spans="2:2" ht="32" x14ac:dyDescent="0.2">
      <c r="B795" s="1" t="s">
        <v>532</v>
      </c>
    </row>
    <row r="797" spans="2:2" ht="16" x14ac:dyDescent="0.2">
      <c r="B797" s="1" t="s">
        <v>533</v>
      </c>
    </row>
    <row r="799" spans="2:2" ht="16" x14ac:dyDescent="0.2">
      <c r="B799" s="1" t="s">
        <v>534</v>
      </c>
    </row>
    <row r="801" spans="2:2" ht="48" x14ac:dyDescent="0.2">
      <c r="B801" s="1" t="s">
        <v>535</v>
      </c>
    </row>
    <row r="803" spans="2:2" ht="32" x14ac:dyDescent="0.2">
      <c r="B803" s="1" t="s">
        <v>536</v>
      </c>
    </row>
    <row r="805" spans="2:2" ht="16" x14ac:dyDescent="0.2">
      <c r="B805" s="1" t="s">
        <v>340</v>
      </c>
    </row>
    <row r="807" spans="2:2" ht="32" x14ac:dyDescent="0.2">
      <c r="B807" s="1" t="s">
        <v>537</v>
      </c>
    </row>
    <row r="809" spans="2:2" ht="144" x14ac:dyDescent="0.2">
      <c r="B809" s="1" t="s">
        <v>538</v>
      </c>
    </row>
    <row r="811" spans="2:2" ht="32" x14ac:dyDescent="0.2">
      <c r="B811" s="1" t="s">
        <v>539</v>
      </c>
    </row>
    <row r="813" spans="2:2" ht="32" x14ac:dyDescent="0.2">
      <c r="B813" s="1" t="s">
        <v>540</v>
      </c>
    </row>
    <row r="815" spans="2:2" ht="32" x14ac:dyDescent="0.2">
      <c r="B815" s="1" t="s">
        <v>541</v>
      </c>
    </row>
    <row r="817" spans="1:6" ht="48" x14ac:dyDescent="0.2">
      <c r="B817" s="1" t="s">
        <v>542</v>
      </c>
    </row>
    <row r="819" spans="1:6" ht="64" x14ac:dyDescent="0.2">
      <c r="B819" s="1" t="s">
        <v>543</v>
      </c>
    </row>
    <row r="821" spans="1:6" ht="48" x14ac:dyDescent="0.2">
      <c r="B821" s="1" t="s">
        <v>544</v>
      </c>
    </row>
    <row r="823" spans="1:6" ht="16" x14ac:dyDescent="0.2">
      <c r="B823" s="1" t="s">
        <v>545</v>
      </c>
    </row>
    <row r="825" spans="1:6" ht="32" x14ac:dyDescent="0.2">
      <c r="B825" s="1" t="s">
        <v>546</v>
      </c>
    </row>
    <row r="827" spans="1:6" ht="16" x14ac:dyDescent="0.2">
      <c r="A827">
        <v>1</v>
      </c>
      <c r="B827" s="1" t="s">
        <v>547</v>
      </c>
      <c r="C827" t="s">
        <v>158</v>
      </c>
      <c r="D827">
        <v>1</v>
      </c>
      <c r="F827" s="28">
        <f>D827*E827</f>
        <v>0</v>
      </c>
    </row>
    <row r="829" spans="1:6" ht="16" x14ac:dyDescent="0.2">
      <c r="B829" s="1" t="s">
        <v>548</v>
      </c>
    </row>
    <row r="831" spans="1:6" ht="16" x14ac:dyDescent="0.2">
      <c r="B831" s="1" t="s">
        <v>549</v>
      </c>
    </row>
    <row r="833" spans="1:6" ht="128" x14ac:dyDescent="0.2">
      <c r="B833" s="1" t="s">
        <v>550</v>
      </c>
    </row>
    <row r="835" spans="1:6" ht="16" x14ac:dyDescent="0.2">
      <c r="A835">
        <v>2</v>
      </c>
      <c r="B835" s="1" t="s">
        <v>551</v>
      </c>
      <c r="C835" t="s">
        <v>158</v>
      </c>
      <c r="D835">
        <v>13</v>
      </c>
      <c r="F835" s="28">
        <f>D835*E835</f>
        <v>0</v>
      </c>
    </row>
    <row r="837" spans="1:6" ht="16" x14ac:dyDescent="0.2">
      <c r="A837">
        <v>3</v>
      </c>
      <c r="B837" s="1" t="s">
        <v>552</v>
      </c>
      <c r="C837" t="s">
        <v>158</v>
      </c>
      <c r="D837">
        <v>4</v>
      </c>
      <c r="F837" s="28">
        <f>D837*E837</f>
        <v>0</v>
      </c>
    </row>
    <row r="839" spans="1:6" ht="16" x14ac:dyDescent="0.2">
      <c r="A839">
        <v>4</v>
      </c>
      <c r="B839" s="1" t="s">
        <v>553</v>
      </c>
      <c r="C839" t="s">
        <v>158</v>
      </c>
      <c r="D839">
        <v>8</v>
      </c>
      <c r="F839" s="28">
        <f>D839*E839</f>
        <v>0</v>
      </c>
    </row>
    <row r="841" spans="1:6" ht="16" x14ac:dyDescent="0.2">
      <c r="A841">
        <v>5</v>
      </c>
      <c r="B841" s="1" t="s">
        <v>554</v>
      </c>
      <c r="C841" t="s">
        <v>158</v>
      </c>
      <c r="D841">
        <v>128</v>
      </c>
      <c r="F841" s="28">
        <f>D841*E841</f>
        <v>0</v>
      </c>
    </row>
    <row r="843" spans="1:6" ht="16" x14ac:dyDescent="0.2">
      <c r="A843">
        <v>6</v>
      </c>
      <c r="B843" s="1" t="s">
        <v>555</v>
      </c>
      <c r="C843" t="s">
        <v>158</v>
      </c>
      <c r="D843">
        <v>19</v>
      </c>
      <c r="F843" s="28">
        <f>D843*E843</f>
        <v>0</v>
      </c>
    </row>
    <row r="845" spans="1:6" ht="16" x14ac:dyDescent="0.2">
      <c r="A845">
        <v>7</v>
      </c>
      <c r="B845" s="1" t="s">
        <v>556</v>
      </c>
      <c r="C845" t="s">
        <v>158</v>
      </c>
      <c r="D845">
        <v>8</v>
      </c>
      <c r="F845" s="28">
        <f>D845*E845</f>
        <v>0</v>
      </c>
    </row>
    <row r="847" spans="1:6" ht="16" x14ac:dyDescent="0.2">
      <c r="B847" s="1" t="s">
        <v>557</v>
      </c>
    </row>
    <row r="849" spans="1:6" ht="16" x14ac:dyDescent="0.2">
      <c r="B849" s="1" t="s">
        <v>558</v>
      </c>
    </row>
    <row r="851" spans="1:6" ht="16" x14ac:dyDescent="0.2">
      <c r="A851">
        <v>8</v>
      </c>
      <c r="B851" s="1" t="s">
        <v>559</v>
      </c>
      <c r="C851" t="s">
        <v>158</v>
      </c>
      <c r="D851">
        <v>3</v>
      </c>
      <c r="F851" s="28">
        <f>D851*E851</f>
        <v>0</v>
      </c>
    </row>
    <row r="853" spans="1:6" ht="16" x14ac:dyDescent="0.2">
      <c r="B853" s="1" t="s">
        <v>560</v>
      </c>
    </row>
    <row r="855" spans="1:6" ht="16" x14ac:dyDescent="0.2">
      <c r="A855">
        <v>9</v>
      </c>
      <c r="B855" s="1" t="s">
        <v>559</v>
      </c>
      <c r="C855" t="s">
        <v>158</v>
      </c>
      <c r="D855">
        <v>21</v>
      </c>
      <c r="F855" s="28">
        <f>D855*E855</f>
        <v>0</v>
      </c>
    </row>
    <row r="857" spans="1:6" ht="16" x14ac:dyDescent="0.2">
      <c r="B857" s="1" t="s">
        <v>561</v>
      </c>
    </row>
    <row r="859" spans="1:6" ht="16" x14ac:dyDescent="0.2">
      <c r="A859">
        <v>10</v>
      </c>
      <c r="B859" s="1" t="s">
        <v>562</v>
      </c>
      <c r="C859" t="s">
        <v>158</v>
      </c>
      <c r="D859">
        <v>1</v>
      </c>
      <c r="F859" s="28">
        <f>D859*E859</f>
        <v>0</v>
      </c>
    </row>
    <row r="861" spans="1:6" ht="16" x14ac:dyDescent="0.2">
      <c r="B861" s="1" t="s">
        <v>563</v>
      </c>
    </row>
    <row r="863" spans="1:6" ht="48" x14ac:dyDescent="0.2">
      <c r="A863">
        <v>11</v>
      </c>
      <c r="B863" s="1" t="s">
        <v>564</v>
      </c>
      <c r="C863" t="s">
        <v>158</v>
      </c>
      <c r="D863">
        <v>1</v>
      </c>
      <c r="F863" s="28">
        <f>D863*E863</f>
        <v>0</v>
      </c>
    </row>
    <row r="865" spans="1:6" ht="80" x14ac:dyDescent="0.2">
      <c r="A865">
        <v>12</v>
      </c>
      <c r="B865" s="1" t="s">
        <v>565</v>
      </c>
      <c r="C865" t="s">
        <v>158</v>
      </c>
      <c r="D865">
        <v>4</v>
      </c>
      <c r="F865" s="28">
        <f>D865*E865</f>
        <v>0</v>
      </c>
    </row>
    <row r="867" spans="1:6" ht="16" x14ac:dyDescent="0.2">
      <c r="B867" s="1" t="s">
        <v>566</v>
      </c>
    </row>
    <row r="869" spans="1:6" ht="16" x14ac:dyDescent="0.2">
      <c r="B869" s="1" t="s">
        <v>567</v>
      </c>
    </row>
    <row r="871" spans="1:6" ht="16" x14ac:dyDescent="0.2">
      <c r="B871" s="1" t="s">
        <v>568</v>
      </c>
    </row>
    <row r="873" spans="1:6" ht="64" x14ac:dyDescent="0.2">
      <c r="A873">
        <v>13</v>
      </c>
      <c r="B873" s="1" t="s">
        <v>569</v>
      </c>
      <c r="C873" t="s">
        <v>158</v>
      </c>
      <c r="D873">
        <v>1</v>
      </c>
      <c r="F873" s="28">
        <f>D873*E873</f>
        <v>0</v>
      </c>
    </row>
    <row r="875" spans="1:6" ht="64" x14ac:dyDescent="0.2">
      <c r="A875">
        <v>14</v>
      </c>
      <c r="B875" s="1" t="s">
        <v>570</v>
      </c>
      <c r="C875" t="s">
        <v>158</v>
      </c>
      <c r="D875">
        <v>3</v>
      </c>
      <c r="F875" s="28">
        <f>D875*E875</f>
        <v>0</v>
      </c>
    </row>
    <row r="877" spans="1:6" ht="16" x14ac:dyDescent="0.2">
      <c r="B877" s="1" t="s">
        <v>402</v>
      </c>
    </row>
    <row r="879" spans="1:6" ht="32" x14ac:dyDescent="0.2">
      <c r="B879" s="1" t="s">
        <v>571</v>
      </c>
    </row>
    <row r="881" spans="1:7" ht="64" x14ac:dyDescent="0.2">
      <c r="A881">
        <v>15</v>
      </c>
      <c r="B881" s="1" t="s">
        <v>572</v>
      </c>
      <c r="C881" t="s">
        <v>158</v>
      </c>
      <c r="D881">
        <v>176</v>
      </c>
      <c r="F881" s="28">
        <f>D881*E881</f>
        <v>0</v>
      </c>
    </row>
    <row r="882" spans="1:7" x14ac:dyDescent="0.2">
      <c r="G882" s="28">
        <f>SUM(F796:F881)</f>
        <v>0</v>
      </c>
    </row>
    <row r="885" spans="1:7" ht="16" x14ac:dyDescent="0.2">
      <c r="B885" s="1" t="s">
        <v>2288</v>
      </c>
    </row>
    <row r="887" spans="1:7" ht="16" x14ac:dyDescent="0.2">
      <c r="B887" s="1" t="s">
        <v>146</v>
      </c>
    </row>
    <row r="889" spans="1:7" ht="64" x14ac:dyDescent="0.2">
      <c r="B889" s="1" t="s">
        <v>147</v>
      </c>
    </row>
    <row r="891" spans="1:7" ht="16" x14ac:dyDescent="0.2">
      <c r="B891" s="1" t="s">
        <v>267</v>
      </c>
    </row>
    <row r="893" spans="1:7" ht="16" x14ac:dyDescent="0.2">
      <c r="B893" s="1" t="s">
        <v>573</v>
      </c>
    </row>
    <row r="895" spans="1:7" ht="64" x14ac:dyDescent="0.2">
      <c r="B895" s="1" t="s">
        <v>574</v>
      </c>
    </row>
    <row r="897" spans="2:2" ht="16" x14ac:dyDescent="0.2">
      <c r="B897" s="1" t="s">
        <v>575</v>
      </c>
    </row>
    <row r="899" spans="2:2" ht="32" x14ac:dyDescent="0.2">
      <c r="B899" s="1" t="s">
        <v>576</v>
      </c>
    </row>
    <row r="901" spans="2:2" ht="16" x14ac:dyDescent="0.2">
      <c r="B901" s="1" t="s">
        <v>577</v>
      </c>
    </row>
    <row r="903" spans="2:2" ht="32" x14ac:dyDescent="0.2">
      <c r="B903" s="1" t="s">
        <v>578</v>
      </c>
    </row>
    <row r="905" spans="2:2" ht="32" x14ac:dyDescent="0.2">
      <c r="B905" s="1" t="s">
        <v>579</v>
      </c>
    </row>
    <row r="907" spans="2:2" ht="64" x14ac:dyDescent="0.2">
      <c r="B907" s="1" t="s">
        <v>580</v>
      </c>
    </row>
    <row r="909" spans="2:2" ht="80" x14ac:dyDescent="0.2">
      <c r="B909" s="1" t="s">
        <v>581</v>
      </c>
    </row>
    <row r="911" spans="2:2" ht="128" x14ac:dyDescent="0.2">
      <c r="B911" s="1" t="s">
        <v>582</v>
      </c>
    </row>
    <row r="913" spans="1:6" ht="48" x14ac:dyDescent="0.2">
      <c r="B913" s="1" t="s">
        <v>583</v>
      </c>
    </row>
    <row r="915" spans="1:6" ht="16" x14ac:dyDescent="0.2">
      <c r="B915" s="1" t="s">
        <v>584</v>
      </c>
    </row>
    <row r="917" spans="1:6" ht="32" x14ac:dyDescent="0.2">
      <c r="B917" s="1" t="s">
        <v>585</v>
      </c>
    </row>
    <row r="919" spans="1:6" ht="16" x14ac:dyDescent="0.2">
      <c r="B919" s="1" t="s">
        <v>586</v>
      </c>
    </row>
    <row r="921" spans="1:6" ht="48" x14ac:dyDescent="0.2">
      <c r="B921" s="1" t="s">
        <v>587</v>
      </c>
    </row>
    <row r="923" spans="1:6" ht="16" x14ac:dyDescent="0.2">
      <c r="B923" s="1" t="s">
        <v>588</v>
      </c>
    </row>
    <row r="925" spans="1:6" ht="16" x14ac:dyDescent="0.2">
      <c r="B925" s="1" t="s">
        <v>589</v>
      </c>
    </row>
    <row r="927" spans="1:6" ht="16" x14ac:dyDescent="0.2">
      <c r="A927">
        <v>1</v>
      </c>
      <c r="B927" s="1" t="s">
        <v>590</v>
      </c>
      <c r="C927" t="s">
        <v>193</v>
      </c>
      <c r="D927">
        <v>35</v>
      </c>
      <c r="F927" s="28">
        <f>D927*E927</f>
        <v>0</v>
      </c>
    </row>
    <row r="929" spans="1:7" ht="16" x14ac:dyDescent="0.2">
      <c r="B929" s="1" t="s">
        <v>591</v>
      </c>
    </row>
    <row r="931" spans="1:7" ht="16" x14ac:dyDescent="0.2">
      <c r="B931" s="1" t="s">
        <v>592</v>
      </c>
    </row>
    <row r="933" spans="1:7" ht="16" x14ac:dyDescent="0.2">
      <c r="A933">
        <v>2</v>
      </c>
      <c r="B933" s="1" t="s">
        <v>593</v>
      </c>
      <c r="C933" t="s">
        <v>193</v>
      </c>
      <c r="D933">
        <v>16</v>
      </c>
      <c r="F933" s="28">
        <f>D933*E933</f>
        <v>0</v>
      </c>
    </row>
    <row r="935" spans="1:7" ht="16" x14ac:dyDescent="0.2">
      <c r="B935" s="1" t="s">
        <v>594</v>
      </c>
    </row>
    <row r="937" spans="1:7" ht="16" x14ac:dyDescent="0.2">
      <c r="B937" s="1" t="s">
        <v>595</v>
      </c>
    </row>
    <row r="939" spans="1:7" ht="16" x14ac:dyDescent="0.2">
      <c r="A939">
        <v>3</v>
      </c>
      <c r="B939" s="1" t="s">
        <v>596</v>
      </c>
      <c r="C939" t="s">
        <v>193</v>
      </c>
      <c r="D939">
        <v>117</v>
      </c>
      <c r="F939" s="28">
        <f>D939*E939</f>
        <v>0</v>
      </c>
    </row>
    <row r="941" spans="1:7" ht="16" x14ac:dyDescent="0.2">
      <c r="A941">
        <v>4</v>
      </c>
      <c r="B941" s="1" t="s">
        <v>597</v>
      </c>
      <c r="C941" t="s">
        <v>193</v>
      </c>
      <c r="D941">
        <v>6</v>
      </c>
      <c r="F941" s="28">
        <f>D941*E941</f>
        <v>0</v>
      </c>
    </row>
    <row r="942" spans="1:7" x14ac:dyDescent="0.2">
      <c r="G942" s="28">
        <f>SUM(F923:F941)</f>
        <v>0</v>
      </c>
    </row>
    <row r="945" spans="2:2" ht="16" x14ac:dyDescent="0.2">
      <c r="B945" s="1" t="s">
        <v>2289</v>
      </c>
    </row>
    <row r="947" spans="2:2" ht="16" x14ac:dyDescent="0.2">
      <c r="B947" s="1" t="s">
        <v>146</v>
      </c>
    </row>
    <row r="949" spans="2:2" ht="64" x14ac:dyDescent="0.2">
      <c r="B949" s="1" t="s">
        <v>147</v>
      </c>
    </row>
    <row r="951" spans="2:2" ht="16" x14ac:dyDescent="0.2">
      <c r="B951" s="1" t="s">
        <v>267</v>
      </c>
    </row>
    <row r="953" spans="2:2" ht="16" x14ac:dyDescent="0.2">
      <c r="B953" s="1" t="s">
        <v>340</v>
      </c>
    </row>
    <row r="955" spans="2:2" ht="64" x14ac:dyDescent="0.2">
      <c r="B955" s="1" t="s">
        <v>598</v>
      </c>
    </row>
    <row r="957" spans="2:2" ht="32" x14ac:dyDescent="0.2">
      <c r="B957" s="1" t="s">
        <v>599</v>
      </c>
    </row>
    <row r="959" spans="2:2" ht="48" x14ac:dyDescent="0.2">
      <c r="B959" s="1" t="s">
        <v>600</v>
      </c>
    </row>
    <row r="961" spans="1:6" ht="16" x14ac:dyDescent="0.2">
      <c r="B961" s="1" t="s">
        <v>601</v>
      </c>
    </row>
    <row r="963" spans="1:6" ht="32" x14ac:dyDescent="0.2">
      <c r="B963" s="1" t="s">
        <v>602</v>
      </c>
    </row>
    <row r="965" spans="1:6" ht="16" x14ac:dyDescent="0.2">
      <c r="A965">
        <v>1</v>
      </c>
      <c r="B965" s="1" t="s">
        <v>603</v>
      </c>
      <c r="C965" t="s">
        <v>193</v>
      </c>
      <c r="D965">
        <v>27</v>
      </c>
      <c r="F965" s="28">
        <f>D965*E965</f>
        <v>0</v>
      </c>
    </row>
    <row r="967" spans="1:6" ht="16" x14ac:dyDescent="0.2">
      <c r="A967">
        <v>2</v>
      </c>
      <c r="B967" s="1" t="s">
        <v>597</v>
      </c>
      <c r="C967" t="s">
        <v>193</v>
      </c>
      <c r="D967">
        <v>2</v>
      </c>
      <c r="F967" s="28">
        <f>D967*E967</f>
        <v>0</v>
      </c>
    </row>
    <row r="969" spans="1:6" ht="16" x14ac:dyDescent="0.2">
      <c r="B969" s="1" t="s">
        <v>604</v>
      </c>
    </row>
    <row r="971" spans="1:6" ht="32" x14ac:dyDescent="0.2">
      <c r="B971" s="1" t="s">
        <v>605</v>
      </c>
    </row>
    <row r="973" spans="1:6" ht="16" x14ac:dyDescent="0.2">
      <c r="A973">
        <v>3</v>
      </c>
      <c r="B973" s="1" t="s">
        <v>440</v>
      </c>
      <c r="C973" t="s">
        <v>193</v>
      </c>
      <c r="D973">
        <v>7</v>
      </c>
      <c r="F973" s="28">
        <f>D973*E973</f>
        <v>0</v>
      </c>
    </row>
    <row r="975" spans="1:6" ht="16" x14ac:dyDescent="0.2">
      <c r="B975" s="1" t="s">
        <v>524</v>
      </c>
    </row>
    <row r="977" spans="1:7" ht="16" x14ac:dyDescent="0.2">
      <c r="B977" s="1" t="s">
        <v>606</v>
      </c>
    </row>
    <row r="979" spans="1:7" ht="32" x14ac:dyDescent="0.2">
      <c r="A979">
        <v>4</v>
      </c>
      <c r="B979" s="1" t="s">
        <v>607</v>
      </c>
      <c r="C979" t="s">
        <v>237</v>
      </c>
      <c r="D979">
        <v>18</v>
      </c>
      <c r="F979" s="28">
        <f>D979*E979</f>
        <v>0</v>
      </c>
    </row>
    <row r="980" spans="1:7" x14ac:dyDescent="0.2">
      <c r="G980" s="28">
        <f>SUM(F962:F979)</f>
        <v>0</v>
      </c>
    </row>
    <row r="983" spans="1:7" ht="16" x14ac:dyDescent="0.2">
      <c r="B983" s="1" t="s">
        <v>2290</v>
      </c>
    </row>
    <row r="985" spans="1:7" ht="16" x14ac:dyDescent="0.2">
      <c r="B985" s="1" t="s">
        <v>146</v>
      </c>
    </row>
    <row r="987" spans="1:7" ht="48" x14ac:dyDescent="0.2">
      <c r="B987" s="1" t="s">
        <v>269</v>
      </c>
    </row>
    <row r="989" spans="1:7" ht="64" x14ac:dyDescent="0.2">
      <c r="B989" s="1" t="s">
        <v>332</v>
      </c>
    </row>
    <row r="991" spans="1:7" ht="16" x14ac:dyDescent="0.2">
      <c r="B991" s="1" t="s">
        <v>267</v>
      </c>
    </row>
    <row r="993" spans="2:2" ht="16" x14ac:dyDescent="0.2">
      <c r="B993" s="1" t="s">
        <v>608</v>
      </c>
    </row>
    <row r="995" spans="2:2" ht="48" x14ac:dyDescent="0.2">
      <c r="B995" s="1" t="s">
        <v>530</v>
      </c>
    </row>
    <row r="997" spans="2:2" ht="16" x14ac:dyDescent="0.2">
      <c r="B997" s="1" t="s">
        <v>609</v>
      </c>
    </row>
    <row r="999" spans="2:2" ht="32" x14ac:dyDescent="0.2">
      <c r="B999" s="1" t="s">
        <v>610</v>
      </c>
    </row>
    <row r="1001" spans="2:2" ht="16" x14ac:dyDescent="0.2">
      <c r="B1001" s="1" t="s">
        <v>611</v>
      </c>
    </row>
    <row r="1003" spans="2:2" ht="32" x14ac:dyDescent="0.2">
      <c r="B1003" s="1" t="s">
        <v>612</v>
      </c>
    </row>
    <row r="1005" spans="2:2" ht="16" x14ac:dyDescent="0.2">
      <c r="B1005" s="1" t="s">
        <v>613</v>
      </c>
    </row>
    <row r="1007" spans="2:2" ht="64" x14ac:dyDescent="0.2">
      <c r="B1007" s="1" t="s">
        <v>614</v>
      </c>
    </row>
    <row r="1009" spans="2:2" ht="16" x14ac:dyDescent="0.2">
      <c r="B1009" s="1" t="s">
        <v>615</v>
      </c>
    </row>
    <row r="1011" spans="2:2" ht="96" x14ac:dyDescent="0.2">
      <c r="B1011" s="1" t="s">
        <v>616</v>
      </c>
    </row>
    <row r="1013" spans="2:2" ht="16" x14ac:dyDescent="0.2">
      <c r="B1013" s="1" t="s">
        <v>617</v>
      </c>
    </row>
    <row r="1015" spans="2:2" ht="32" x14ac:dyDescent="0.2">
      <c r="B1015" s="1" t="s">
        <v>618</v>
      </c>
    </row>
    <row r="1017" spans="2:2" ht="16" x14ac:dyDescent="0.2">
      <c r="B1017" s="1" t="s">
        <v>619</v>
      </c>
    </row>
    <row r="1019" spans="2:2" ht="48" x14ac:dyDescent="0.2">
      <c r="B1019" s="1" t="s">
        <v>620</v>
      </c>
    </row>
    <row r="1021" spans="2:2" ht="16" x14ac:dyDescent="0.2">
      <c r="B1021" s="1" t="s">
        <v>621</v>
      </c>
    </row>
    <row r="1023" spans="2:2" ht="80" x14ac:dyDescent="0.2">
      <c r="B1023" s="1" t="s">
        <v>622</v>
      </c>
    </row>
    <row r="1025" spans="2:2" ht="16" x14ac:dyDescent="0.2">
      <c r="B1025" s="1" t="s">
        <v>623</v>
      </c>
    </row>
    <row r="1027" spans="2:2" ht="32" x14ac:dyDescent="0.2">
      <c r="B1027" s="1" t="s">
        <v>624</v>
      </c>
    </row>
    <row r="1029" spans="2:2" ht="16" x14ac:dyDescent="0.2">
      <c r="B1029" s="1" t="s">
        <v>625</v>
      </c>
    </row>
    <row r="1031" spans="2:2" ht="96" x14ac:dyDescent="0.2">
      <c r="B1031" s="1" t="s">
        <v>626</v>
      </c>
    </row>
    <row r="1033" spans="2:2" ht="16" x14ac:dyDescent="0.2">
      <c r="B1033" s="1" t="s">
        <v>627</v>
      </c>
    </row>
    <row r="1035" spans="2:2" ht="112" x14ac:dyDescent="0.2">
      <c r="B1035" s="1" t="s">
        <v>628</v>
      </c>
    </row>
    <row r="1037" spans="2:2" ht="64" x14ac:dyDescent="0.2">
      <c r="B1037" s="1" t="s">
        <v>629</v>
      </c>
    </row>
    <row r="1039" spans="2:2" ht="16" x14ac:dyDescent="0.2">
      <c r="B1039" s="1" t="s">
        <v>630</v>
      </c>
    </row>
    <row r="1041" spans="2:2" ht="64" x14ac:dyDescent="0.2">
      <c r="B1041" s="1" t="s">
        <v>631</v>
      </c>
    </row>
    <row r="1043" spans="2:2" ht="16" x14ac:dyDescent="0.2">
      <c r="B1043" s="1" t="s">
        <v>632</v>
      </c>
    </row>
    <row r="1045" spans="2:2" ht="48" x14ac:dyDescent="0.2">
      <c r="B1045" s="1" t="s">
        <v>633</v>
      </c>
    </row>
    <row r="1047" spans="2:2" ht="16" x14ac:dyDescent="0.2">
      <c r="B1047" s="1" t="s">
        <v>634</v>
      </c>
    </row>
    <row r="1049" spans="2:2" ht="48" x14ac:dyDescent="0.2">
      <c r="B1049" s="1" t="s">
        <v>635</v>
      </c>
    </row>
    <row r="1051" spans="2:2" ht="16" x14ac:dyDescent="0.2">
      <c r="B1051" s="1" t="s">
        <v>636</v>
      </c>
    </row>
    <row r="1053" spans="2:2" ht="32" x14ac:dyDescent="0.2">
      <c r="B1053" s="1" t="s">
        <v>637</v>
      </c>
    </row>
    <row r="1055" spans="2:2" ht="16" x14ac:dyDescent="0.2">
      <c r="B1055" s="1" t="s">
        <v>638</v>
      </c>
    </row>
    <row r="1057" spans="2:2" ht="32" x14ac:dyDescent="0.2">
      <c r="B1057" s="1" t="s">
        <v>639</v>
      </c>
    </row>
    <row r="1059" spans="2:2" ht="128" x14ac:dyDescent="0.2">
      <c r="B1059" s="1" t="s">
        <v>640</v>
      </c>
    </row>
    <row r="1061" spans="2:2" ht="16" x14ac:dyDescent="0.2">
      <c r="B1061" s="1" t="s">
        <v>641</v>
      </c>
    </row>
    <row r="1063" spans="2:2" ht="64" x14ac:dyDescent="0.2">
      <c r="B1063" s="1" t="s">
        <v>642</v>
      </c>
    </row>
    <row r="1065" spans="2:2" ht="64" x14ac:dyDescent="0.2">
      <c r="B1065" s="1" t="s">
        <v>643</v>
      </c>
    </row>
    <row r="1067" spans="2:2" ht="48" x14ac:dyDescent="0.2">
      <c r="B1067" s="1" t="s">
        <v>644</v>
      </c>
    </row>
    <row r="1069" spans="2:2" ht="32" x14ac:dyDescent="0.2">
      <c r="B1069" s="1" t="s">
        <v>645</v>
      </c>
    </row>
    <row r="1071" spans="2:2" ht="16" x14ac:dyDescent="0.2">
      <c r="B1071" s="1" t="s">
        <v>646</v>
      </c>
    </row>
    <row r="1073" spans="1:6" ht="64" x14ac:dyDescent="0.2">
      <c r="B1073" s="1" t="s">
        <v>647</v>
      </c>
    </row>
    <row r="1075" spans="1:6" ht="16" x14ac:dyDescent="0.2">
      <c r="B1075" s="1" t="s">
        <v>648</v>
      </c>
    </row>
    <row r="1077" spans="1:6" ht="16" x14ac:dyDescent="0.2">
      <c r="B1077" s="1" t="s">
        <v>2285</v>
      </c>
    </row>
    <row r="1079" spans="1:6" ht="128" x14ac:dyDescent="0.2">
      <c r="B1079" s="1" t="s">
        <v>2284</v>
      </c>
    </row>
    <row r="1081" spans="1:6" ht="16" x14ac:dyDescent="0.2">
      <c r="A1081">
        <v>1</v>
      </c>
      <c r="B1081" s="1" t="s">
        <v>649</v>
      </c>
      <c r="C1081" t="s">
        <v>237</v>
      </c>
      <c r="D1081">
        <v>439</v>
      </c>
      <c r="F1081" s="28">
        <f>D1081*E1081</f>
        <v>0</v>
      </c>
    </row>
    <row r="1083" spans="1:6" ht="16" x14ac:dyDescent="0.2">
      <c r="A1083">
        <v>2</v>
      </c>
      <c r="B1083" s="1" t="s">
        <v>650</v>
      </c>
      <c r="C1083" t="s">
        <v>158</v>
      </c>
      <c r="D1083">
        <v>22</v>
      </c>
      <c r="F1083" s="28">
        <f>D1083*E1083</f>
        <v>0</v>
      </c>
    </row>
    <row r="1085" spans="1:6" ht="16" x14ac:dyDescent="0.2">
      <c r="A1085">
        <v>3</v>
      </c>
      <c r="B1085" s="1" t="s">
        <v>651</v>
      </c>
      <c r="C1085" t="s">
        <v>158</v>
      </c>
      <c r="D1085">
        <v>4</v>
      </c>
      <c r="F1085" s="28">
        <f>D1085*E1085</f>
        <v>0</v>
      </c>
    </row>
    <row r="1087" spans="1:6" ht="16" x14ac:dyDescent="0.2">
      <c r="A1087">
        <v>4</v>
      </c>
      <c r="B1087" s="1" t="s">
        <v>652</v>
      </c>
      <c r="C1087" t="s">
        <v>158</v>
      </c>
      <c r="D1087">
        <v>31</v>
      </c>
      <c r="F1087" s="28">
        <f>D1087*E1087</f>
        <v>0</v>
      </c>
    </row>
    <row r="1089" spans="1:6" ht="16" x14ac:dyDescent="0.2">
      <c r="A1089">
        <v>5</v>
      </c>
      <c r="B1089" s="1" t="s">
        <v>653</v>
      </c>
      <c r="C1089" t="s">
        <v>237</v>
      </c>
      <c r="D1089">
        <v>77</v>
      </c>
      <c r="F1089" s="28">
        <f>D1089*E1089</f>
        <v>0</v>
      </c>
    </row>
    <row r="1091" spans="1:6" ht="16" x14ac:dyDescent="0.2">
      <c r="A1091">
        <v>6</v>
      </c>
      <c r="B1091" s="1" t="s">
        <v>654</v>
      </c>
      <c r="C1091" t="s">
        <v>158</v>
      </c>
      <c r="D1091">
        <v>41</v>
      </c>
      <c r="F1091" s="28">
        <f>D1091*E1091</f>
        <v>0</v>
      </c>
    </row>
    <row r="1093" spans="1:6" ht="16" x14ac:dyDescent="0.2">
      <c r="A1093">
        <v>7</v>
      </c>
      <c r="B1093" s="1" t="s">
        <v>655</v>
      </c>
      <c r="C1093" t="s">
        <v>158</v>
      </c>
      <c r="D1093">
        <v>31</v>
      </c>
      <c r="F1093" s="28">
        <f>D1093*E1093</f>
        <v>0</v>
      </c>
    </row>
    <row r="1095" spans="1:6" ht="16" x14ac:dyDescent="0.2">
      <c r="B1095" s="1" t="s">
        <v>656</v>
      </c>
    </row>
    <row r="1097" spans="1:6" ht="96" x14ac:dyDescent="0.2">
      <c r="B1097" s="1" t="s">
        <v>657</v>
      </c>
    </row>
    <row r="1099" spans="1:6" ht="16" x14ac:dyDescent="0.2">
      <c r="B1099" s="1" t="s">
        <v>658</v>
      </c>
    </row>
    <row r="1101" spans="1:6" ht="80" x14ac:dyDescent="0.2">
      <c r="A1101">
        <v>8</v>
      </c>
      <c r="B1101" s="1" t="s">
        <v>659</v>
      </c>
      <c r="C1101" t="s">
        <v>158</v>
      </c>
      <c r="D1101">
        <v>17</v>
      </c>
      <c r="F1101" s="28">
        <f>D1101*E1101</f>
        <v>0</v>
      </c>
    </row>
    <row r="1103" spans="1:6" ht="80" x14ac:dyDescent="0.2">
      <c r="A1103">
        <v>9</v>
      </c>
      <c r="B1103" s="1" t="s">
        <v>660</v>
      </c>
      <c r="C1103" t="s">
        <v>158</v>
      </c>
      <c r="D1103">
        <v>1</v>
      </c>
      <c r="F1103" s="28">
        <f>D1103*E1103</f>
        <v>0</v>
      </c>
    </row>
    <row r="1105" spans="1:6" ht="64" x14ac:dyDescent="0.2">
      <c r="A1105">
        <v>10</v>
      </c>
      <c r="B1105" s="1" t="s">
        <v>661</v>
      </c>
      <c r="C1105" t="s">
        <v>158</v>
      </c>
      <c r="D1105">
        <v>13</v>
      </c>
      <c r="F1105" s="28">
        <f>D1105*E1105</f>
        <v>0</v>
      </c>
    </row>
    <row r="1107" spans="1:6" ht="80" x14ac:dyDescent="0.2">
      <c r="A1107">
        <v>11</v>
      </c>
      <c r="B1107" s="1" t="s">
        <v>662</v>
      </c>
      <c r="C1107" t="s">
        <v>158</v>
      </c>
      <c r="D1107">
        <v>15</v>
      </c>
      <c r="F1107" s="28">
        <f>D1107*E1107</f>
        <v>0</v>
      </c>
    </row>
    <row r="1109" spans="1:6" ht="96" x14ac:dyDescent="0.2">
      <c r="A1109">
        <v>12</v>
      </c>
      <c r="B1109" s="1" t="s">
        <v>663</v>
      </c>
      <c r="C1109" t="s">
        <v>158</v>
      </c>
      <c r="D1109">
        <v>6</v>
      </c>
      <c r="F1109" s="28">
        <f>D1109*E1109</f>
        <v>0</v>
      </c>
    </row>
    <row r="1111" spans="1:6" ht="16" x14ac:dyDescent="0.2">
      <c r="B1111" s="1" t="s">
        <v>664</v>
      </c>
    </row>
    <row r="1113" spans="1:6" ht="16" x14ac:dyDescent="0.2">
      <c r="B1113" s="1" t="s">
        <v>665</v>
      </c>
    </row>
    <row r="1115" spans="1:6" ht="64" x14ac:dyDescent="0.2">
      <c r="A1115">
        <v>13</v>
      </c>
      <c r="B1115" s="1" t="s">
        <v>666</v>
      </c>
      <c r="C1115" t="s">
        <v>158</v>
      </c>
      <c r="D1115">
        <v>13</v>
      </c>
      <c r="F1115" s="28">
        <f>D1115*E1115</f>
        <v>0</v>
      </c>
    </row>
    <row r="1117" spans="1:6" ht="16" x14ac:dyDescent="0.2">
      <c r="B1117" s="1" t="s">
        <v>667</v>
      </c>
    </row>
    <row r="1119" spans="1:6" ht="112" x14ac:dyDescent="0.2">
      <c r="A1119">
        <v>14</v>
      </c>
      <c r="B1119" s="1" t="s">
        <v>668</v>
      </c>
      <c r="C1119" t="s">
        <v>158</v>
      </c>
      <c r="D1119">
        <v>18</v>
      </c>
      <c r="F1119" s="28">
        <f>D1119*E1119</f>
        <v>0</v>
      </c>
    </row>
    <row r="1121" spans="1:7" ht="16" x14ac:dyDescent="0.2">
      <c r="B1121" s="1" t="s">
        <v>669</v>
      </c>
    </row>
    <row r="1123" spans="1:7" ht="16" x14ac:dyDescent="0.2">
      <c r="B1123" s="1" t="s">
        <v>665</v>
      </c>
    </row>
    <row r="1125" spans="1:7" ht="64" x14ac:dyDescent="0.2">
      <c r="A1125">
        <v>15</v>
      </c>
      <c r="B1125" s="1" t="s">
        <v>670</v>
      </c>
      <c r="C1125" t="s">
        <v>158</v>
      </c>
      <c r="D1125">
        <v>17</v>
      </c>
      <c r="F1125" s="28">
        <f>D1125*E1125</f>
        <v>0</v>
      </c>
    </row>
    <row r="1126" spans="1:7" x14ac:dyDescent="0.2">
      <c r="G1126" s="28">
        <f>SUM(F1080:F1125)</f>
        <v>0</v>
      </c>
    </row>
    <row r="1129" spans="1:7" ht="16" x14ac:dyDescent="0.2">
      <c r="B1129" s="1" t="s">
        <v>2291</v>
      </c>
    </row>
    <row r="1131" spans="1:7" ht="16" x14ac:dyDescent="0.2">
      <c r="B1131" s="1" t="s">
        <v>146</v>
      </c>
    </row>
    <row r="1133" spans="1:7" ht="64" x14ac:dyDescent="0.2">
      <c r="B1133" s="1" t="s">
        <v>147</v>
      </c>
    </row>
    <row r="1135" spans="1:7" ht="16" x14ac:dyDescent="0.2">
      <c r="B1135" s="1" t="s">
        <v>267</v>
      </c>
    </row>
    <row r="1137" spans="2:2" ht="16" x14ac:dyDescent="0.2">
      <c r="B1137" s="1" t="s">
        <v>671</v>
      </c>
    </row>
    <row r="1139" spans="2:2" ht="16" x14ac:dyDescent="0.2">
      <c r="B1139" s="1" t="s">
        <v>672</v>
      </c>
    </row>
    <row r="1141" spans="2:2" ht="64" x14ac:dyDescent="0.2">
      <c r="B1141" s="1" t="s">
        <v>673</v>
      </c>
    </row>
    <row r="1143" spans="2:2" ht="16" x14ac:dyDescent="0.2">
      <c r="B1143" s="1" t="s">
        <v>674</v>
      </c>
    </row>
    <row r="1145" spans="2:2" ht="32" x14ac:dyDescent="0.2">
      <c r="B1145" s="1" t="s">
        <v>675</v>
      </c>
    </row>
    <row r="1147" spans="2:2" ht="16" x14ac:dyDescent="0.2">
      <c r="B1147" s="1" t="s">
        <v>676</v>
      </c>
    </row>
    <row r="1149" spans="2:2" ht="48" x14ac:dyDescent="0.2">
      <c r="B1149" s="1" t="s">
        <v>677</v>
      </c>
    </row>
    <row r="1151" spans="2:2" ht="16" x14ac:dyDescent="0.2">
      <c r="B1151" s="1" t="s">
        <v>678</v>
      </c>
    </row>
    <row r="1153" spans="1:6" ht="32" x14ac:dyDescent="0.2">
      <c r="B1153" s="1" t="s">
        <v>679</v>
      </c>
    </row>
    <row r="1155" spans="1:6" ht="16" x14ac:dyDescent="0.2">
      <c r="B1155" s="1" t="s">
        <v>680</v>
      </c>
    </row>
    <row r="1157" spans="1:6" ht="32" x14ac:dyDescent="0.2">
      <c r="B1157" s="1" t="s">
        <v>681</v>
      </c>
    </row>
    <row r="1159" spans="1:6" ht="48" x14ac:dyDescent="0.2">
      <c r="B1159" s="1" t="s">
        <v>682</v>
      </c>
    </row>
    <row r="1161" spans="1:6" ht="16" x14ac:dyDescent="0.2">
      <c r="B1161" s="1" t="s">
        <v>683</v>
      </c>
    </row>
    <row r="1163" spans="1:6" ht="32" x14ac:dyDescent="0.2">
      <c r="B1163" s="1" t="s">
        <v>684</v>
      </c>
    </row>
    <row r="1165" spans="1:6" ht="16" x14ac:dyDescent="0.2">
      <c r="A1165">
        <v>1</v>
      </c>
      <c r="B1165" s="1" t="s">
        <v>685</v>
      </c>
      <c r="C1165" t="s">
        <v>193</v>
      </c>
      <c r="D1165">
        <v>1240</v>
      </c>
      <c r="F1165" s="28">
        <f>D1165*E1165</f>
        <v>0</v>
      </c>
    </row>
    <row r="1167" spans="1:6" ht="16" x14ac:dyDescent="0.2">
      <c r="A1167">
        <v>2</v>
      </c>
      <c r="B1167" s="1" t="s">
        <v>686</v>
      </c>
      <c r="C1167" t="s">
        <v>193</v>
      </c>
      <c r="D1167">
        <v>62</v>
      </c>
      <c r="F1167" s="28">
        <f>D1167*E1167</f>
        <v>0</v>
      </c>
    </row>
    <row r="1169" spans="1:6" ht="16" x14ac:dyDescent="0.2">
      <c r="B1169" s="1" t="s">
        <v>687</v>
      </c>
    </row>
    <row r="1171" spans="1:6" ht="16" x14ac:dyDescent="0.2">
      <c r="B1171" s="1" t="s">
        <v>688</v>
      </c>
    </row>
    <row r="1173" spans="1:6" ht="16" x14ac:dyDescent="0.2">
      <c r="A1173">
        <v>3</v>
      </c>
      <c r="B1173" s="1" t="s">
        <v>689</v>
      </c>
      <c r="C1173" t="s">
        <v>193</v>
      </c>
      <c r="D1173">
        <v>1021</v>
      </c>
      <c r="F1173" s="28">
        <f>D1173*E1173</f>
        <v>0</v>
      </c>
    </row>
    <row r="1175" spans="1:6" ht="16" x14ac:dyDescent="0.2">
      <c r="B1175" s="1" t="s">
        <v>690</v>
      </c>
    </row>
    <row r="1177" spans="1:6" ht="32" x14ac:dyDescent="0.2">
      <c r="B1177" s="1" t="s">
        <v>691</v>
      </c>
    </row>
    <row r="1179" spans="1:6" ht="16" x14ac:dyDescent="0.2">
      <c r="A1179">
        <v>4</v>
      </c>
      <c r="B1179" s="1" t="s">
        <v>692</v>
      </c>
      <c r="C1179" t="s">
        <v>193</v>
      </c>
      <c r="D1179">
        <v>45</v>
      </c>
      <c r="F1179" s="28">
        <f>D1179*E1179</f>
        <v>0</v>
      </c>
    </row>
    <row r="1181" spans="1:6" ht="16" x14ac:dyDescent="0.2">
      <c r="A1181">
        <v>5</v>
      </c>
      <c r="B1181" s="1" t="s">
        <v>693</v>
      </c>
      <c r="C1181" t="s">
        <v>193</v>
      </c>
      <c r="D1181">
        <v>20</v>
      </c>
      <c r="F1181" s="28">
        <f>D1181*E1181</f>
        <v>0</v>
      </c>
    </row>
    <row r="1183" spans="1:6" ht="16" x14ac:dyDescent="0.2">
      <c r="A1183">
        <v>6</v>
      </c>
      <c r="B1183" s="1" t="s">
        <v>694</v>
      </c>
      <c r="C1183" t="s">
        <v>193</v>
      </c>
      <c r="D1183">
        <v>35</v>
      </c>
      <c r="F1183" s="28">
        <f>D1183*E1183</f>
        <v>0</v>
      </c>
    </row>
    <row r="1185" spans="1:7" ht="16" x14ac:dyDescent="0.2">
      <c r="B1185" s="1" t="s">
        <v>695</v>
      </c>
    </row>
    <row r="1187" spans="1:7" ht="16" x14ac:dyDescent="0.2">
      <c r="A1187">
        <v>7</v>
      </c>
      <c r="B1187" s="1" t="s">
        <v>696</v>
      </c>
      <c r="C1187" t="s">
        <v>193</v>
      </c>
      <c r="D1187">
        <v>3</v>
      </c>
      <c r="F1187" s="28">
        <f>D1187*E1187</f>
        <v>0</v>
      </c>
    </row>
    <row r="1189" spans="1:7" ht="16" x14ac:dyDescent="0.2">
      <c r="B1189" s="1" t="s">
        <v>697</v>
      </c>
    </row>
    <row r="1191" spans="1:7" ht="16" x14ac:dyDescent="0.2">
      <c r="B1191" s="1" t="s">
        <v>698</v>
      </c>
    </row>
    <row r="1193" spans="1:7" ht="16" x14ac:dyDescent="0.2">
      <c r="A1193">
        <v>8</v>
      </c>
      <c r="B1193" s="1" t="s">
        <v>699</v>
      </c>
      <c r="C1193" t="s">
        <v>193</v>
      </c>
      <c r="D1193">
        <v>1</v>
      </c>
      <c r="F1193" s="28">
        <f>D1193*E1193</f>
        <v>0</v>
      </c>
    </row>
    <row r="1195" spans="1:7" ht="16" x14ac:dyDescent="0.2">
      <c r="A1195">
        <v>9</v>
      </c>
      <c r="B1195" s="1" t="s">
        <v>700</v>
      </c>
      <c r="C1195" t="s">
        <v>193</v>
      </c>
      <c r="D1195">
        <v>63</v>
      </c>
      <c r="F1195" s="28">
        <f>D1195*E1195</f>
        <v>0</v>
      </c>
    </row>
    <row r="1197" spans="1:7" ht="16" x14ac:dyDescent="0.2">
      <c r="A1197">
        <v>10</v>
      </c>
      <c r="B1197" s="1" t="s">
        <v>701</v>
      </c>
      <c r="C1197" t="s">
        <v>193</v>
      </c>
      <c r="D1197">
        <v>56</v>
      </c>
      <c r="F1197" s="28">
        <f>D1197*E1197</f>
        <v>0</v>
      </c>
    </row>
    <row r="1199" spans="1:7" ht="16" x14ac:dyDescent="0.2">
      <c r="A1199">
        <v>11</v>
      </c>
      <c r="B1199" s="1" t="s">
        <v>702</v>
      </c>
      <c r="C1199" t="s">
        <v>193</v>
      </c>
      <c r="D1199">
        <v>14</v>
      </c>
      <c r="F1199" s="28">
        <f>D1199*E1199</f>
        <v>0</v>
      </c>
    </row>
    <row r="1200" spans="1:7" x14ac:dyDescent="0.2">
      <c r="F1200" s="28"/>
      <c r="G1200" s="28">
        <f>SUM(F1163:F1199)</f>
        <v>0</v>
      </c>
    </row>
    <row r="1201" spans="1:7" x14ac:dyDescent="0.2">
      <c r="F1201" s="28"/>
    </row>
    <row r="1202" spans="1:7" x14ac:dyDescent="0.2">
      <c r="F1202" s="28"/>
    </row>
    <row r="1203" spans="1:7" hidden="1" x14ac:dyDescent="0.2">
      <c r="G1203" s="28">
        <f>SUM(F3:F1199)</f>
        <v>0</v>
      </c>
    </row>
    <row r="1206" spans="1:7" x14ac:dyDescent="0.2">
      <c r="B1206" s="35"/>
      <c r="C1206" s="36"/>
      <c r="D1206" s="36"/>
      <c r="E1206" s="46"/>
      <c r="F1206" s="36"/>
      <c r="G1206" s="36"/>
    </row>
    <row r="1207" spans="1:7" ht="16" x14ac:dyDescent="0.2">
      <c r="A1207">
        <v>1</v>
      </c>
      <c r="B1207" s="1" t="s">
        <v>703</v>
      </c>
      <c r="G1207" s="28">
        <f>G140</f>
        <v>0</v>
      </c>
    </row>
    <row r="1209" spans="1:7" ht="16" x14ac:dyDescent="0.2">
      <c r="A1209">
        <v>2</v>
      </c>
      <c r="B1209" s="1" t="s">
        <v>705</v>
      </c>
      <c r="G1209" s="28">
        <f>G216</f>
        <v>0</v>
      </c>
    </row>
    <row r="1211" spans="1:7" ht="16" x14ac:dyDescent="0.2">
      <c r="A1211">
        <v>3</v>
      </c>
      <c r="B1211" s="1" t="s">
        <v>706</v>
      </c>
      <c r="G1211" s="28">
        <f>G288</f>
        <v>0</v>
      </c>
    </row>
    <row r="1213" spans="1:7" ht="16" x14ac:dyDescent="0.2">
      <c r="A1213">
        <v>4</v>
      </c>
      <c r="B1213" s="1" t="s">
        <v>707</v>
      </c>
      <c r="G1213" s="28">
        <f>G314</f>
        <v>0</v>
      </c>
    </row>
    <row r="1215" spans="1:7" ht="16" x14ac:dyDescent="0.2">
      <c r="A1215">
        <v>5</v>
      </c>
      <c r="B1215" s="1" t="s">
        <v>708</v>
      </c>
      <c r="G1215" s="28">
        <f>G362</f>
        <v>0</v>
      </c>
    </row>
    <row r="1217" spans="1:7" ht="16" x14ac:dyDescent="0.2">
      <c r="A1217">
        <v>6</v>
      </c>
      <c r="B1217" s="1" t="s">
        <v>709</v>
      </c>
      <c r="G1217" s="28">
        <f>G490</f>
        <v>0</v>
      </c>
    </row>
    <row r="1219" spans="1:7" ht="16" x14ac:dyDescent="0.2">
      <c r="A1219">
        <v>7</v>
      </c>
      <c r="B1219" s="1" t="s">
        <v>710</v>
      </c>
      <c r="G1219" s="28">
        <f>G538</f>
        <v>0</v>
      </c>
    </row>
    <row r="1221" spans="1:7" ht="16" x14ac:dyDescent="0.2">
      <c r="A1221">
        <v>8</v>
      </c>
      <c r="B1221" s="1" t="s">
        <v>711</v>
      </c>
      <c r="G1221" s="28">
        <f>G582</f>
        <v>0</v>
      </c>
    </row>
    <row r="1223" spans="1:7" ht="16" x14ac:dyDescent="0.2">
      <c r="A1223">
        <v>9</v>
      </c>
      <c r="B1223" s="1" t="s">
        <v>712</v>
      </c>
      <c r="G1223" s="28">
        <f>G774</f>
        <v>0</v>
      </c>
    </row>
    <row r="1225" spans="1:7" ht="16" x14ac:dyDescent="0.2">
      <c r="A1225">
        <v>10</v>
      </c>
      <c r="B1225" s="1" t="s">
        <v>713</v>
      </c>
      <c r="G1225" s="28">
        <f>G882</f>
        <v>0</v>
      </c>
    </row>
    <row r="1227" spans="1:7" ht="16" x14ac:dyDescent="0.2">
      <c r="A1227">
        <v>11</v>
      </c>
      <c r="B1227" s="1" t="s">
        <v>714</v>
      </c>
      <c r="G1227" s="28">
        <f>G942</f>
        <v>0</v>
      </c>
    </row>
    <row r="1229" spans="1:7" ht="16" x14ac:dyDescent="0.2">
      <c r="A1229">
        <v>12</v>
      </c>
      <c r="B1229" s="1" t="s">
        <v>715</v>
      </c>
      <c r="G1229" s="28">
        <f>G980</f>
        <v>0</v>
      </c>
    </row>
    <row r="1231" spans="1:7" ht="16" x14ac:dyDescent="0.2">
      <c r="A1231">
        <v>13</v>
      </c>
      <c r="B1231" s="1" t="s">
        <v>716</v>
      </c>
      <c r="G1231" s="28">
        <f>G1126</f>
        <v>0</v>
      </c>
    </row>
    <row r="1233" spans="1:7" ht="16" x14ac:dyDescent="0.2">
      <c r="A1233">
        <v>14</v>
      </c>
      <c r="B1233" s="1" t="s">
        <v>717</v>
      </c>
      <c r="G1233" s="28">
        <f>G1200</f>
        <v>0</v>
      </c>
    </row>
    <row r="1235" spans="1:7" ht="20" x14ac:dyDescent="0.25">
      <c r="B1235" s="37" t="s">
        <v>2237</v>
      </c>
      <c r="G1235" s="39">
        <f>SUM(G1207:G1233)</f>
        <v>0</v>
      </c>
    </row>
  </sheetData>
  <sheetProtection algorithmName="SHA-512" hashValue="BRbZq8sKZGaco3Zjokth7mZxXmoz6lIMvVA3vE/Z91J+ZCw/ZZDwPKWzi6HCoiQwOruE1v/2S1g3ayTaRbsN4w==" saltValue="YZrWzDLMEdPlaXE3WxxEtQ==" spinCount="100000" sheet="1" objects="1" scenarios="1"/>
  <protectedRanges>
    <protectedRange algorithmName="SHA-512" hashValue="cWz3MoC25kEAuWPhFCh8tzpv62RlJ9hSbalkBcMt4cpKW0ZNSnrSVyZgvGlGs2Jsg7KYDRvv05Df5fYxGKqWMg==" saltValue="7R/jfskqCOSbZGAWi/iZkA==" spinCount="100000" sqref="B1235" name="Range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8DB4-BCE0-489A-812C-A20B07158598}">
  <dimension ref="A1:G1789"/>
  <sheetViews>
    <sheetView workbookViewId="0">
      <pane ySplit="1" topLeftCell="A1730" activePane="bottomLeft" state="frozen"/>
      <selection pane="bottomLeft" activeCell="G1776" sqref="G1776"/>
    </sheetView>
  </sheetViews>
  <sheetFormatPr baseColWidth="10" defaultColWidth="8.83203125" defaultRowHeight="15" x14ac:dyDescent="0.2"/>
  <cols>
    <col min="2" max="2" width="65.1640625" style="1" customWidth="1"/>
    <col min="5" max="5" width="19.1640625" style="27" customWidth="1"/>
    <col min="6" max="6" width="21.33203125" customWidth="1"/>
    <col min="7" max="7" width="20" customWidth="1"/>
  </cols>
  <sheetData>
    <row r="1" spans="2:7" ht="16" x14ac:dyDescent="0.2">
      <c r="B1" s="1" t="s">
        <v>0</v>
      </c>
      <c r="C1" t="s">
        <v>1</v>
      </c>
      <c r="D1" t="s">
        <v>2234</v>
      </c>
      <c r="E1" s="27" t="s">
        <v>2</v>
      </c>
      <c r="F1" t="s">
        <v>3</v>
      </c>
      <c r="G1" t="s">
        <v>2235</v>
      </c>
    </row>
    <row r="3" spans="2:7" ht="16" x14ac:dyDescent="0.2">
      <c r="B3" s="1" t="s">
        <v>718</v>
      </c>
    </row>
    <row r="5" spans="2:7" ht="16" x14ac:dyDescent="0.2">
      <c r="B5" s="1" t="s">
        <v>146</v>
      </c>
    </row>
    <row r="7" spans="2:7" ht="64" x14ac:dyDescent="0.2">
      <c r="B7" s="1" t="s">
        <v>147</v>
      </c>
    </row>
    <row r="9" spans="2:7" ht="16" x14ac:dyDescent="0.2">
      <c r="B9" s="1" t="s">
        <v>267</v>
      </c>
    </row>
    <row r="11" spans="2:7" ht="16" x14ac:dyDescent="0.2">
      <c r="B11" s="1" t="s">
        <v>268</v>
      </c>
    </row>
    <row r="13" spans="2:7" ht="48" x14ac:dyDescent="0.2">
      <c r="B13" s="1" t="s">
        <v>269</v>
      </c>
    </row>
    <row r="15" spans="2:7" ht="16" x14ac:dyDescent="0.2">
      <c r="B15" s="1" t="s">
        <v>719</v>
      </c>
    </row>
    <row r="17" spans="2:2" ht="48" x14ac:dyDescent="0.2">
      <c r="B17" s="1" t="s">
        <v>720</v>
      </c>
    </row>
    <row r="19" spans="2:2" ht="80" x14ac:dyDescent="0.2">
      <c r="B19" s="1" t="s">
        <v>721</v>
      </c>
    </row>
    <row r="21" spans="2:2" ht="16" x14ac:dyDescent="0.2">
      <c r="B21" s="1" t="s">
        <v>722</v>
      </c>
    </row>
    <row r="23" spans="2:2" ht="48" x14ac:dyDescent="0.2">
      <c r="B23" s="1" t="s">
        <v>723</v>
      </c>
    </row>
    <row r="25" spans="2:2" ht="16" x14ac:dyDescent="0.2">
      <c r="B25" s="1" t="s">
        <v>724</v>
      </c>
    </row>
    <row r="27" spans="2:2" ht="80" x14ac:dyDescent="0.2">
      <c r="B27" s="1" t="s">
        <v>725</v>
      </c>
    </row>
    <row r="29" spans="2:2" ht="16" x14ac:dyDescent="0.2">
      <c r="B29" s="1" t="s">
        <v>726</v>
      </c>
    </row>
    <row r="31" spans="2:2" ht="64" x14ac:dyDescent="0.2">
      <c r="B31" s="1" t="s">
        <v>727</v>
      </c>
    </row>
    <row r="33" spans="1:6" ht="16" x14ac:dyDescent="0.2">
      <c r="B33" s="1" t="s">
        <v>728</v>
      </c>
    </row>
    <row r="35" spans="1:6" ht="32" x14ac:dyDescent="0.2">
      <c r="B35" s="1" t="s">
        <v>729</v>
      </c>
    </row>
    <row r="37" spans="1:6" ht="16" x14ac:dyDescent="0.2">
      <c r="B37" s="1" t="s">
        <v>730</v>
      </c>
    </row>
    <row r="39" spans="1:6" ht="16" x14ac:dyDescent="0.2">
      <c r="B39" s="1" t="s">
        <v>731</v>
      </c>
    </row>
    <row r="41" spans="1:6" ht="16" x14ac:dyDescent="0.2">
      <c r="A41">
        <v>1</v>
      </c>
      <c r="B41" s="1" t="s">
        <v>732</v>
      </c>
      <c r="C41" t="s">
        <v>280</v>
      </c>
      <c r="D41">
        <v>1045</v>
      </c>
      <c r="F41" s="28">
        <f>D41*E41</f>
        <v>0</v>
      </c>
    </row>
    <row r="43" spans="1:6" ht="16" x14ac:dyDescent="0.2">
      <c r="B43" s="1" t="s">
        <v>733</v>
      </c>
    </row>
    <row r="45" spans="1:6" ht="16" x14ac:dyDescent="0.2">
      <c r="A45">
        <v>2</v>
      </c>
      <c r="B45" s="1" t="s">
        <v>734</v>
      </c>
      <c r="C45" t="s">
        <v>280</v>
      </c>
      <c r="D45">
        <v>104</v>
      </c>
      <c r="F45" s="28">
        <f>D45*E45</f>
        <v>0</v>
      </c>
    </row>
    <row r="47" spans="1:6" ht="16" x14ac:dyDescent="0.2">
      <c r="A47">
        <v>3</v>
      </c>
      <c r="B47" s="1" t="s">
        <v>735</v>
      </c>
      <c r="C47" t="s">
        <v>280</v>
      </c>
      <c r="D47">
        <v>52</v>
      </c>
      <c r="F47" s="28">
        <f>D47*E47</f>
        <v>0</v>
      </c>
    </row>
    <row r="49" spans="1:6" ht="16" x14ac:dyDescent="0.2">
      <c r="B49" s="1" t="s">
        <v>736</v>
      </c>
    </row>
    <row r="51" spans="1:6" ht="32" x14ac:dyDescent="0.2">
      <c r="A51">
        <v>4</v>
      </c>
      <c r="B51" s="1" t="s">
        <v>737</v>
      </c>
      <c r="C51" t="s">
        <v>280</v>
      </c>
      <c r="D51">
        <v>1045</v>
      </c>
      <c r="F51" s="28">
        <f>D51*E51</f>
        <v>0</v>
      </c>
    </row>
    <row r="53" spans="1:6" ht="16" x14ac:dyDescent="0.2">
      <c r="B53" s="1" t="s">
        <v>738</v>
      </c>
    </row>
    <row r="55" spans="1:6" ht="16" x14ac:dyDescent="0.2">
      <c r="A55">
        <v>5</v>
      </c>
      <c r="B55" s="1" t="s">
        <v>739</v>
      </c>
      <c r="C55" t="s">
        <v>193</v>
      </c>
      <c r="D55">
        <v>8124</v>
      </c>
      <c r="F55" s="28">
        <f>D55*E55</f>
        <v>0</v>
      </c>
    </row>
    <row r="57" spans="1:6" ht="16" x14ac:dyDescent="0.2">
      <c r="B57" s="1" t="s">
        <v>740</v>
      </c>
    </row>
    <row r="59" spans="1:6" ht="16" x14ac:dyDescent="0.2">
      <c r="A59">
        <v>6</v>
      </c>
      <c r="B59" s="1" t="s">
        <v>741</v>
      </c>
      <c r="C59" t="s">
        <v>16</v>
      </c>
      <c r="D59">
        <v>1</v>
      </c>
      <c r="F59" s="28">
        <f>D59*E59</f>
        <v>0</v>
      </c>
    </row>
    <row r="61" spans="1:6" ht="16" x14ac:dyDescent="0.2">
      <c r="B61" s="1" t="s">
        <v>742</v>
      </c>
    </row>
    <row r="63" spans="1:6" ht="32" x14ac:dyDescent="0.2">
      <c r="B63" s="1" t="s">
        <v>743</v>
      </c>
    </row>
    <row r="65" spans="1:6" ht="32" x14ac:dyDescent="0.2">
      <c r="A65">
        <v>7</v>
      </c>
      <c r="B65" s="1" t="s">
        <v>744</v>
      </c>
      <c r="C65" t="s">
        <v>280</v>
      </c>
      <c r="D65">
        <v>810</v>
      </c>
      <c r="F65" s="28">
        <f>D65*E65</f>
        <v>0</v>
      </c>
    </row>
    <row r="67" spans="1:6" ht="16" x14ac:dyDescent="0.2">
      <c r="B67" s="1" t="s">
        <v>745</v>
      </c>
    </row>
    <row r="69" spans="1:6" ht="16" x14ac:dyDescent="0.2">
      <c r="A69">
        <v>8</v>
      </c>
      <c r="B69" s="1" t="s">
        <v>746</v>
      </c>
      <c r="C69" t="s">
        <v>280</v>
      </c>
      <c r="D69">
        <v>424</v>
      </c>
      <c r="F69" s="28">
        <f>D69*E69</f>
        <v>0</v>
      </c>
    </row>
    <row r="71" spans="1:6" ht="16" x14ac:dyDescent="0.2">
      <c r="A71">
        <v>9</v>
      </c>
      <c r="B71" s="1" t="s">
        <v>747</v>
      </c>
      <c r="C71" t="s">
        <v>280</v>
      </c>
      <c r="D71">
        <v>38</v>
      </c>
      <c r="F71" s="28">
        <f>D71*E71</f>
        <v>0</v>
      </c>
    </row>
    <row r="73" spans="1:6" ht="16" x14ac:dyDescent="0.2">
      <c r="B73" s="1" t="s">
        <v>748</v>
      </c>
    </row>
    <row r="75" spans="1:6" ht="48" x14ac:dyDescent="0.2">
      <c r="A75">
        <v>10</v>
      </c>
      <c r="B75" s="1" t="s">
        <v>749</v>
      </c>
      <c r="C75" t="s">
        <v>193</v>
      </c>
      <c r="D75">
        <v>8487</v>
      </c>
      <c r="F75" s="28">
        <f>D75*E75</f>
        <v>0</v>
      </c>
    </row>
    <row r="77" spans="1:6" ht="16" x14ac:dyDescent="0.2">
      <c r="B77" s="1" t="s">
        <v>750</v>
      </c>
    </row>
    <row r="79" spans="1:6" ht="16" x14ac:dyDescent="0.2">
      <c r="A79">
        <v>11</v>
      </c>
      <c r="B79" s="1" t="s">
        <v>751</v>
      </c>
      <c r="C79" t="s">
        <v>158</v>
      </c>
      <c r="D79">
        <v>39</v>
      </c>
      <c r="F79" s="28">
        <f>D79*E79</f>
        <v>0</v>
      </c>
    </row>
    <row r="81" spans="1:7" ht="16" x14ac:dyDescent="0.2">
      <c r="B81" s="1" t="s">
        <v>752</v>
      </c>
    </row>
    <row r="83" spans="1:7" ht="48" x14ac:dyDescent="0.2">
      <c r="B83" s="1" t="s">
        <v>753</v>
      </c>
    </row>
    <row r="85" spans="1:7" ht="32" x14ac:dyDescent="0.2">
      <c r="A85">
        <v>12</v>
      </c>
      <c r="B85" s="1" t="s">
        <v>754</v>
      </c>
      <c r="C85" t="s">
        <v>193</v>
      </c>
      <c r="D85">
        <v>8487</v>
      </c>
      <c r="F85" s="28">
        <f>D85*E85</f>
        <v>0</v>
      </c>
    </row>
    <row r="87" spans="1:7" ht="16" x14ac:dyDescent="0.2">
      <c r="A87">
        <v>13</v>
      </c>
      <c r="B87" s="1" t="s">
        <v>755</v>
      </c>
      <c r="C87" t="s">
        <v>193</v>
      </c>
      <c r="D87">
        <v>10156</v>
      </c>
      <c r="F87" s="28">
        <f>D87*E87</f>
        <v>0</v>
      </c>
    </row>
    <row r="88" spans="1:7" x14ac:dyDescent="0.2">
      <c r="G88" s="28">
        <f>SUM(F40:F87)</f>
        <v>0</v>
      </c>
    </row>
    <row r="91" spans="1:7" ht="16" x14ac:dyDescent="0.2">
      <c r="B91" s="1" t="s">
        <v>266</v>
      </c>
    </row>
    <row r="93" spans="1:7" ht="16" x14ac:dyDescent="0.2">
      <c r="B93" s="1" t="s">
        <v>146</v>
      </c>
    </row>
    <row r="95" spans="1:7" ht="64" x14ac:dyDescent="0.2">
      <c r="B95" s="1" t="s">
        <v>147</v>
      </c>
    </row>
    <row r="97" spans="2:2" ht="16" x14ac:dyDescent="0.2">
      <c r="B97" s="1" t="s">
        <v>267</v>
      </c>
    </row>
    <row r="99" spans="2:2" ht="16" x14ac:dyDescent="0.2">
      <c r="B99" s="1" t="s">
        <v>268</v>
      </c>
    </row>
    <row r="101" spans="2:2" ht="48" x14ac:dyDescent="0.2">
      <c r="B101" s="1" t="s">
        <v>269</v>
      </c>
    </row>
    <row r="103" spans="2:2" ht="16" x14ac:dyDescent="0.2">
      <c r="B103" s="1" t="s">
        <v>270</v>
      </c>
    </row>
    <row r="105" spans="2:2" ht="96" x14ac:dyDescent="0.2">
      <c r="B105" s="1" t="s">
        <v>271</v>
      </c>
    </row>
    <row r="107" spans="2:2" ht="16" x14ac:dyDescent="0.2">
      <c r="B107" s="1" t="s">
        <v>272</v>
      </c>
    </row>
    <row r="109" spans="2:2" ht="64" x14ac:dyDescent="0.2">
      <c r="B109" s="1" t="s">
        <v>273</v>
      </c>
    </row>
    <row r="111" spans="2:2" ht="48" x14ac:dyDescent="0.2">
      <c r="B111" s="1" t="s">
        <v>274</v>
      </c>
    </row>
    <row r="113" spans="1:6" ht="32" x14ac:dyDescent="0.2">
      <c r="B113" s="1" t="s">
        <v>275</v>
      </c>
    </row>
    <row r="115" spans="1:6" ht="80" x14ac:dyDescent="0.2">
      <c r="B115" s="1" t="s">
        <v>276</v>
      </c>
    </row>
    <row r="117" spans="1:6" ht="16" x14ac:dyDescent="0.2">
      <c r="B117" s="1" t="s">
        <v>756</v>
      </c>
    </row>
    <row r="119" spans="1:6" ht="16" x14ac:dyDescent="0.2">
      <c r="B119" s="1" t="s">
        <v>757</v>
      </c>
    </row>
    <row r="121" spans="1:6" ht="16" x14ac:dyDescent="0.2">
      <c r="A121">
        <v>1</v>
      </c>
      <c r="B121" s="1" t="s">
        <v>758</v>
      </c>
      <c r="C121" t="s">
        <v>280</v>
      </c>
      <c r="D121">
        <v>1</v>
      </c>
      <c r="F121" s="28">
        <f>D121*E121</f>
        <v>0</v>
      </c>
    </row>
    <row r="123" spans="1:6" ht="16" x14ac:dyDescent="0.2">
      <c r="B123" s="1" t="s">
        <v>281</v>
      </c>
    </row>
    <row r="125" spans="1:6" ht="16" x14ac:dyDescent="0.2">
      <c r="B125" s="1" t="s">
        <v>759</v>
      </c>
    </row>
    <row r="127" spans="1:6" ht="16" x14ac:dyDescent="0.2">
      <c r="A127">
        <v>2</v>
      </c>
      <c r="B127" s="1" t="s">
        <v>283</v>
      </c>
      <c r="C127" t="s">
        <v>280</v>
      </c>
      <c r="D127">
        <v>809</v>
      </c>
      <c r="F127" s="28">
        <f>D127*E127</f>
        <v>0</v>
      </c>
    </row>
    <row r="129" spans="1:6" ht="16" x14ac:dyDescent="0.2">
      <c r="B129" s="1" t="s">
        <v>760</v>
      </c>
    </row>
    <row r="131" spans="1:6" ht="16" x14ac:dyDescent="0.2">
      <c r="B131" s="1" t="s">
        <v>761</v>
      </c>
    </row>
    <row r="133" spans="1:6" ht="16" x14ac:dyDescent="0.2">
      <c r="A133">
        <v>3</v>
      </c>
      <c r="B133" s="1" t="s">
        <v>284</v>
      </c>
      <c r="C133" t="s">
        <v>280</v>
      </c>
      <c r="D133">
        <v>827</v>
      </c>
      <c r="F133" s="28">
        <f>D133*E133</f>
        <v>0</v>
      </c>
    </row>
    <row r="135" spans="1:6" ht="16" x14ac:dyDescent="0.2">
      <c r="A135">
        <v>4</v>
      </c>
      <c r="B135" s="1" t="s">
        <v>762</v>
      </c>
      <c r="C135" t="s">
        <v>280</v>
      </c>
      <c r="D135">
        <v>93</v>
      </c>
      <c r="F135" s="28">
        <f>D135*E135</f>
        <v>0</v>
      </c>
    </row>
    <row r="137" spans="1:6" ht="16" x14ac:dyDescent="0.2">
      <c r="B137" s="1" t="s">
        <v>763</v>
      </c>
    </row>
    <row r="139" spans="1:6" ht="16" x14ac:dyDescent="0.2">
      <c r="B139" s="1" t="s">
        <v>764</v>
      </c>
    </row>
    <row r="141" spans="1:6" ht="32" x14ac:dyDescent="0.2">
      <c r="A141">
        <v>5</v>
      </c>
      <c r="B141" s="1" t="s">
        <v>765</v>
      </c>
      <c r="C141" t="s">
        <v>465</v>
      </c>
      <c r="D141">
        <v>29</v>
      </c>
      <c r="F141" s="28">
        <f>D141*E141</f>
        <v>0</v>
      </c>
    </row>
    <row r="143" spans="1:6" ht="16" x14ac:dyDescent="0.2">
      <c r="B143" s="1" t="s">
        <v>287</v>
      </c>
    </row>
    <row r="145" spans="1:6" ht="16" x14ac:dyDescent="0.2">
      <c r="B145" s="1" t="s">
        <v>766</v>
      </c>
    </row>
    <row r="146" spans="1:6" x14ac:dyDescent="0.2">
      <c r="F146" s="28">
        <f>D146*E146</f>
        <v>0</v>
      </c>
    </row>
    <row r="147" spans="1:6" ht="16" x14ac:dyDescent="0.2">
      <c r="A147">
        <v>6</v>
      </c>
      <c r="B147" s="1" t="s">
        <v>762</v>
      </c>
      <c r="C147" t="s">
        <v>193</v>
      </c>
      <c r="D147">
        <v>727</v>
      </c>
    </row>
    <row r="149" spans="1:6" ht="16" x14ac:dyDescent="0.2">
      <c r="A149">
        <v>7</v>
      </c>
      <c r="B149" s="1" t="s">
        <v>767</v>
      </c>
      <c r="C149" t="s">
        <v>193</v>
      </c>
      <c r="D149">
        <v>8272</v>
      </c>
      <c r="F149" s="28">
        <f>D149*E149</f>
        <v>0</v>
      </c>
    </row>
    <row r="151" spans="1:6" ht="16" x14ac:dyDescent="0.2">
      <c r="B151" s="1" t="s">
        <v>768</v>
      </c>
    </row>
    <row r="153" spans="1:6" ht="16" x14ac:dyDescent="0.2">
      <c r="B153" s="1" t="s">
        <v>290</v>
      </c>
    </row>
    <row r="155" spans="1:6" ht="16" x14ac:dyDescent="0.2">
      <c r="A155">
        <v>8</v>
      </c>
      <c r="B155" s="1" t="s">
        <v>769</v>
      </c>
      <c r="C155" t="s">
        <v>237</v>
      </c>
      <c r="D155">
        <v>1667</v>
      </c>
      <c r="F155" s="28">
        <f>D155*E155</f>
        <v>0</v>
      </c>
    </row>
    <row r="157" spans="1:6" ht="16" x14ac:dyDescent="0.2">
      <c r="B157" s="1" t="s">
        <v>770</v>
      </c>
    </row>
    <row r="159" spans="1:6" ht="48" x14ac:dyDescent="0.2">
      <c r="B159" s="1" t="s">
        <v>771</v>
      </c>
    </row>
    <row r="161" spans="1:6" ht="16" x14ac:dyDescent="0.2">
      <c r="A161">
        <v>9</v>
      </c>
      <c r="B161" s="1" t="s">
        <v>772</v>
      </c>
      <c r="C161" t="s">
        <v>237</v>
      </c>
      <c r="D161">
        <v>1535</v>
      </c>
      <c r="F161" s="28">
        <f>D161*E161</f>
        <v>0</v>
      </c>
    </row>
    <row r="163" spans="1:6" ht="32" x14ac:dyDescent="0.2">
      <c r="B163" s="1" t="s">
        <v>773</v>
      </c>
    </row>
    <row r="165" spans="1:6" ht="16" x14ac:dyDescent="0.2">
      <c r="A165">
        <v>10</v>
      </c>
      <c r="B165" s="1" t="s">
        <v>774</v>
      </c>
      <c r="C165" t="s">
        <v>237</v>
      </c>
      <c r="D165">
        <v>311</v>
      </c>
      <c r="F165" s="28">
        <f>D165*E165</f>
        <v>0</v>
      </c>
    </row>
    <row r="167" spans="1:6" ht="32" x14ac:dyDescent="0.2">
      <c r="B167" s="1" t="s">
        <v>775</v>
      </c>
    </row>
    <row r="169" spans="1:6" ht="16" x14ac:dyDescent="0.2">
      <c r="A169">
        <v>11</v>
      </c>
      <c r="B169" s="1" t="s">
        <v>776</v>
      </c>
      <c r="C169" t="s">
        <v>237</v>
      </c>
      <c r="D169">
        <v>1046</v>
      </c>
      <c r="F169" s="28">
        <f>D169*E169</f>
        <v>0</v>
      </c>
    </row>
    <row r="171" spans="1:6" ht="16" x14ac:dyDescent="0.2">
      <c r="B171" s="1" t="s">
        <v>777</v>
      </c>
    </row>
    <row r="173" spans="1:6" ht="16" x14ac:dyDescent="0.2">
      <c r="B173" s="1" t="s">
        <v>300</v>
      </c>
    </row>
    <row r="175" spans="1:6" ht="16" x14ac:dyDescent="0.2">
      <c r="A175">
        <v>12</v>
      </c>
      <c r="B175" s="1" t="s">
        <v>778</v>
      </c>
      <c r="C175" t="s">
        <v>193</v>
      </c>
      <c r="D175">
        <v>727</v>
      </c>
      <c r="F175" s="28">
        <f>D175*E175</f>
        <v>0</v>
      </c>
    </row>
    <row r="177" spans="1:7" ht="16" x14ac:dyDescent="0.2">
      <c r="A177">
        <v>13</v>
      </c>
      <c r="B177" s="1" t="s">
        <v>779</v>
      </c>
      <c r="C177" t="s">
        <v>193</v>
      </c>
      <c r="D177">
        <v>8272</v>
      </c>
      <c r="F177" s="28">
        <f>D177*E177</f>
        <v>0</v>
      </c>
    </row>
    <row r="179" spans="1:7" ht="16" x14ac:dyDescent="0.2">
      <c r="B179" s="1" t="s">
        <v>296</v>
      </c>
    </row>
    <row r="181" spans="1:7" ht="16" x14ac:dyDescent="0.2">
      <c r="A181">
        <v>14</v>
      </c>
      <c r="B181" s="1" t="s">
        <v>780</v>
      </c>
      <c r="C181" t="s">
        <v>295</v>
      </c>
      <c r="D181" s="3">
        <v>16.350000000000001</v>
      </c>
      <c r="F181" s="28">
        <f>D181*E181</f>
        <v>0</v>
      </c>
    </row>
    <row r="182" spans="1:7" x14ac:dyDescent="0.2">
      <c r="D182" s="3"/>
    </row>
    <row r="183" spans="1:7" ht="16" x14ac:dyDescent="0.2">
      <c r="A183">
        <v>15</v>
      </c>
      <c r="B183" s="1" t="s">
        <v>781</v>
      </c>
      <c r="C183" t="s">
        <v>295</v>
      </c>
      <c r="D183" s="3">
        <v>7.0000000000000007E-2</v>
      </c>
      <c r="F183" s="28">
        <f>D183*E183</f>
        <v>0</v>
      </c>
    </row>
    <row r="184" spans="1:7" x14ac:dyDescent="0.2">
      <c r="D184" s="3"/>
    </row>
    <row r="185" spans="1:7" ht="16" x14ac:dyDescent="0.2">
      <c r="A185">
        <v>16</v>
      </c>
      <c r="B185" s="1" t="s">
        <v>782</v>
      </c>
      <c r="C185" t="s">
        <v>295</v>
      </c>
      <c r="D185" s="3">
        <v>57.97</v>
      </c>
      <c r="F185" s="28">
        <f>D185*E185</f>
        <v>0</v>
      </c>
    </row>
    <row r="186" spans="1:7" x14ac:dyDescent="0.2">
      <c r="D186" s="3"/>
      <c r="G186" s="28">
        <f>SUM(F117:F185)</f>
        <v>0</v>
      </c>
    </row>
    <row r="189" spans="1:7" ht="16" x14ac:dyDescent="0.2">
      <c r="B189" s="1" t="s">
        <v>783</v>
      </c>
    </row>
    <row r="191" spans="1:7" ht="16" x14ac:dyDescent="0.2">
      <c r="B191" s="1" t="s">
        <v>146</v>
      </c>
    </row>
    <row r="193" spans="2:2" ht="64" x14ac:dyDescent="0.2">
      <c r="B193" s="1" t="s">
        <v>147</v>
      </c>
    </row>
    <row r="195" spans="2:2" ht="16" x14ac:dyDescent="0.2">
      <c r="B195" s="1" t="s">
        <v>267</v>
      </c>
    </row>
    <row r="197" spans="2:2" ht="16" x14ac:dyDescent="0.2">
      <c r="B197" s="1" t="s">
        <v>433</v>
      </c>
    </row>
    <row r="199" spans="2:2" ht="48" x14ac:dyDescent="0.2">
      <c r="B199" s="1" t="s">
        <v>784</v>
      </c>
    </row>
    <row r="201" spans="2:2" ht="16" x14ac:dyDescent="0.2">
      <c r="B201" s="1" t="s">
        <v>204</v>
      </c>
    </row>
    <row r="203" spans="2:2" ht="32" x14ac:dyDescent="0.2">
      <c r="B203" s="1" t="s">
        <v>785</v>
      </c>
    </row>
    <row r="205" spans="2:2" ht="16" x14ac:dyDescent="0.2">
      <c r="B205" s="1" t="s">
        <v>786</v>
      </c>
    </row>
    <row r="207" spans="2:2" ht="64" x14ac:dyDescent="0.2">
      <c r="B207" s="1" t="s">
        <v>787</v>
      </c>
    </row>
    <row r="209" spans="1:7" ht="16" x14ac:dyDescent="0.2">
      <c r="B209" s="1" t="s">
        <v>788</v>
      </c>
    </row>
    <row r="211" spans="1:7" ht="16" x14ac:dyDescent="0.2">
      <c r="B211" s="1" t="s">
        <v>789</v>
      </c>
    </row>
    <row r="213" spans="1:7" ht="32" x14ac:dyDescent="0.2">
      <c r="A213">
        <v>1</v>
      </c>
      <c r="B213" s="1" t="s">
        <v>790</v>
      </c>
      <c r="C213" t="s">
        <v>158</v>
      </c>
      <c r="D213">
        <v>6</v>
      </c>
      <c r="F213" s="28">
        <f>D213*E213</f>
        <v>0</v>
      </c>
    </row>
    <row r="214" spans="1:7" x14ac:dyDescent="0.2">
      <c r="G214" s="28">
        <f>SUM(F213)</f>
        <v>0</v>
      </c>
    </row>
    <row r="217" spans="1:7" ht="16" x14ac:dyDescent="0.2">
      <c r="B217" s="1" t="s">
        <v>791</v>
      </c>
    </row>
    <row r="219" spans="1:7" ht="16" x14ac:dyDescent="0.2">
      <c r="B219" s="1" t="s">
        <v>146</v>
      </c>
    </row>
    <row r="221" spans="1:7" ht="64" x14ac:dyDescent="0.2">
      <c r="B221" s="1" t="s">
        <v>147</v>
      </c>
    </row>
    <row r="223" spans="1:7" ht="16" x14ac:dyDescent="0.2">
      <c r="B223" s="1" t="s">
        <v>267</v>
      </c>
    </row>
    <row r="225" spans="2:2" ht="16" x14ac:dyDescent="0.2">
      <c r="B225" s="1" t="s">
        <v>268</v>
      </c>
    </row>
    <row r="227" spans="2:2" ht="48" x14ac:dyDescent="0.2">
      <c r="B227" s="1" t="s">
        <v>269</v>
      </c>
    </row>
    <row r="229" spans="2:2" ht="16" x14ac:dyDescent="0.2">
      <c r="B229" s="1" t="s">
        <v>303</v>
      </c>
    </row>
    <row r="231" spans="2:2" ht="32" x14ac:dyDescent="0.2">
      <c r="B231" s="1" t="s">
        <v>304</v>
      </c>
    </row>
    <row r="233" spans="2:2" ht="16" x14ac:dyDescent="0.2">
      <c r="B233" s="1" t="s">
        <v>305</v>
      </c>
    </row>
    <row r="235" spans="2:2" ht="16" x14ac:dyDescent="0.2">
      <c r="B235" s="1" t="s">
        <v>306</v>
      </c>
    </row>
    <row r="237" spans="2:2" ht="16" x14ac:dyDescent="0.2">
      <c r="B237" s="1" t="s">
        <v>307</v>
      </c>
    </row>
    <row r="239" spans="2:2" ht="32" x14ac:dyDescent="0.2">
      <c r="B239" s="1" t="s">
        <v>308</v>
      </c>
    </row>
    <row r="241" spans="1:6" ht="16" x14ac:dyDescent="0.2">
      <c r="B241" s="1" t="s">
        <v>309</v>
      </c>
    </row>
    <row r="243" spans="1:6" ht="16" x14ac:dyDescent="0.2">
      <c r="B243" s="1" t="s">
        <v>310</v>
      </c>
    </row>
    <row r="245" spans="1:6" ht="16" x14ac:dyDescent="0.2">
      <c r="B245" s="1" t="s">
        <v>311</v>
      </c>
    </row>
    <row r="247" spans="1:6" ht="16" x14ac:dyDescent="0.2">
      <c r="B247" s="1" t="s">
        <v>312</v>
      </c>
    </row>
    <row r="249" spans="1:6" ht="16" x14ac:dyDescent="0.2">
      <c r="A249">
        <v>1</v>
      </c>
      <c r="B249" s="1" t="s">
        <v>313</v>
      </c>
      <c r="C249" t="s">
        <v>193</v>
      </c>
      <c r="D249">
        <v>545</v>
      </c>
      <c r="F249" s="28">
        <f>D249*E249</f>
        <v>0</v>
      </c>
    </row>
    <row r="251" spans="1:6" ht="16" x14ac:dyDescent="0.2">
      <c r="A251">
        <v>2</v>
      </c>
      <c r="B251" s="1" t="s">
        <v>314</v>
      </c>
      <c r="C251" t="s">
        <v>193</v>
      </c>
      <c r="D251">
        <v>9</v>
      </c>
      <c r="F251" s="28">
        <f>D251*E251</f>
        <v>0</v>
      </c>
    </row>
    <row r="253" spans="1:6" ht="16" x14ac:dyDescent="0.2">
      <c r="A253">
        <v>3</v>
      </c>
      <c r="B253" s="1" t="s">
        <v>220</v>
      </c>
      <c r="C253" t="s">
        <v>193</v>
      </c>
      <c r="D253">
        <v>1832</v>
      </c>
      <c r="F253" s="28">
        <f>D253*E253</f>
        <v>0</v>
      </c>
    </row>
    <row r="255" spans="1:6" ht="16" x14ac:dyDescent="0.2">
      <c r="A255">
        <v>4</v>
      </c>
      <c r="B255" s="1" t="s">
        <v>792</v>
      </c>
      <c r="C255" t="s">
        <v>193</v>
      </c>
      <c r="D255">
        <v>66</v>
      </c>
      <c r="F255" s="28">
        <f>D255*E255</f>
        <v>0</v>
      </c>
    </row>
    <row r="257" spans="1:6" ht="16" x14ac:dyDescent="0.2">
      <c r="A257">
        <v>5</v>
      </c>
      <c r="B257" s="1" t="s">
        <v>793</v>
      </c>
      <c r="C257" t="s">
        <v>193</v>
      </c>
      <c r="D257">
        <v>275</v>
      </c>
      <c r="F257" s="28">
        <f>D257*E257</f>
        <v>0</v>
      </c>
    </row>
    <row r="259" spans="1:6" ht="16" x14ac:dyDescent="0.2">
      <c r="A259">
        <v>6</v>
      </c>
      <c r="B259" s="1" t="s">
        <v>794</v>
      </c>
      <c r="C259" t="s">
        <v>193</v>
      </c>
      <c r="D259">
        <v>3632</v>
      </c>
      <c r="F259" s="28">
        <f>D259*E259</f>
        <v>0</v>
      </c>
    </row>
    <row r="261" spans="1:6" ht="16" x14ac:dyDescent="0.2">
      <c r="A261">
        <v>7</v>
      </c>
      <c r="B261" s="1" t="s">
        <v>314</v>
      </c>
      <c r="C261" t="s">
        <v>193</v>
      </c>
      <c r="D261">
        <v>365</v>
      </c>
      <c r="F261" s="28">
        <f>D261*E261</f>
        <v>0</v>
      </c>
    </row>
    <row r="263" spans="1:6" ht="16" x14ac:dyDescent="0.2">
      <c r="A263">
        <v>8</v>
      </c>
      <c r="B263" s="1" t="s">
        <v>795</v>
      </c>
      <c r="C263" t="s">
        <v>193</v>
      </c>
      <c r="D263">
        <v>10</v>
      </c>
      <c r="F263" s="28">
        <f>D263*E263</f>
        <v>0</v>
      </c>
    </row>
    <row r="265" spans="1:6" ht="16" x14ac:dyDescent="0.2">
      <c r="A265">
        <v>9</v>
      </c>
      <c r="B265" s="1" t="s">
        <v>796</v>
      </c>
      <c r="C265" t="s">
        <v>280</v>
      </c>
      <c r="D265">
        <v>55</v>
      </c>
      <c r="F265" s="28">
        <f>D265*E265</f>
        <v>0</v>
      </c>
    </row>
    <row r="267" spans="1:6" ht="16" x14ac:dyDescent="0.2">
      <c r="B267" s="1" t="s">
        <v>316</v>
      </c>
    </row>
    <row r="269" spans="1:6" ht="16" x14ac:dyDescent="0.2">
      <c r="B269" s="1" t="s">
        <v>797</v>
      </c>
    </row>
    <row r="271" spans="1:6" ht="32" x14ac:dyDescent="0.2">
      <c r="A271">
        <v>10</v>
      </c>
      <c r="B271" s="1" t="s">
        <v>798</v>
      </c>
      <c r="C271" t="s">
        <v>193</v>
      </c>
      <c r="D271">
        <v>2247</v>
      </c>
      <c r="F271" s="28">
        <f>D271*E271</f>
        <v>0</v>
      </c>
    </row>
    <row r="273" spans="1:6" ht="16" x14ac:dyDescent="0.2">
      <c r="B273" s="1" t="s">
        <v>799</v>
      </c>
    </row>
    <row r="275" spans="1:6" ht="16" x14ac:dyDescent="0.2">
      <c r="A275">
        <v>11</v>
      </c>
      <c r="B275" s="1" t="s">
        <v>800</v>
      </c>
      <c r="C275" t="s">
        <v>237</v>
      </c>
      <c r="D275">
        <v>583</v>
      </c>
      <c r="F275" s="28">
        <f>D275*E275</f>
        <v>0</v>
      </c>
    </row>
    <row r="277" spans="1:6" ht="32" x14ac:dyDescent="0.2">
      <c r="A277">
        <v>12</v>
      </c>
      <c r="B277" s="1" t="s">
        <v>801</v>
      </c>
      <c r="C277" t="s">
        <v>237</v>
      </c>
      <c r="D277">
        <v>3</v>
      </c>
      <c r="F277" s="28">
        <f>D277*E277</f>
        <v>0</v>
      </c>
    </row>
    <row r="279" spans="1:6" ht="32" x14ac:dyDescent="0.2">
      <c r="B279" s="1" t="s">
        <v>802</v>
      </c>
    </row>
    <row r="281" spans="1:6" ht="32" x14ac:dyDescent="0.2">
      <c r="A281">
        <v>13</v>
      </c>
      <c r="B281" s="1" t="s">
        <v>803</v>
      </c>
      <c r="C281" t="s">
        <v>237</v>
      </c>
      <c r="D281">
        <v>131</v>
      </c>
      <c r="F281" s="28">
        <f>D281*E281</f>
        <v>0</v>
      </c>
    </row>
    <row r="283" spans="1:6" ht="16" x14ac:dyDescent="0.2">
      <c r="B283" s="1" t="s">
        <v>804</v>
      </c>
    </row>
    <row r="285" spans="1:6" ht="32" x14ac:dyDescent="0.2">
      <c r="A285">
        <v>14</v>
      </c>
      <c r="B285" s="1" t="s">
        <v>805</v>
      </c>
      <c r="C285" t="s">
        <v>193</v>
      </c>
      <c r="D285">
        <v>203</v>
      </c>
      <c r="F285" s="28">
        <f>D285*E285</f>
        <v>0</v>
      </c>
    </row>
    <row r="287" spans="1:6" ht="16" x14ac:dyDescent="0.2">
      <c r="B287" s="1" t="s">
        <v>317</v>
      </c>
    </row>
    <row r="289" spans="1:6" ht="16" x14ac:dyDescent="0.2">
      <c r="A289">
        <v>15</v>
      </c>
      <c r="B289" s="1" t="s">
        <v>318</v>
      </c>
      <c r="C289" t="s">
        <v>237</v>
      </c>
      <c r="D289">
        <v>2689</v>
      </c>
      <c r="F289" s="28">
        <f>D289*E289</f>
        <v>0</v>
      </c>
    </row>
    <row r="291" spans="1:6" ht="16" x14ac:dyDescent="0.2">
      <c r="A291">
        <v>16</v>
      </c>
      <c r="B291" s="1" t="s">
        <v>319</v>
      </c>
      <c r="C291" t="s">
        <v>237</v>
      </c>
      <c r="D291">
        <v>11045</v>
      </c>
      <c r="F291" s="28">
        <f>D291*E291</f>
        <v>0</v>
      </c>
    </row>
    <row r="293" spans="1:6" ht="16" x14ac:dyDescent="0.2">
      <c r="B293" s="1" t="s">
        <v>320</v>
      </c>
    </row>
    <row r="295" spans="1:6" ht="16" x14ac:dyDescent="0.2">
      <c r="A295">
        <v>17</v>
      </c>
      <c r="B295" s="1" t="s">
        <v>321</v>
      </c>
      <c r="C295" t="s">
        <v>237</v>
      </c>
      <c r="D295">
        <v>600</v>
      </c>
      <c r="F295" s="28">
        <f>D295*E295</f>
        <v>0</v>
      </c>
    </row>
    <row r="297" spans="1:6" ht="32" x14ac:dyDescent="0.2">
      <c r="A297">
        <v>18</v>
      </c>
      <c r="B297" s="1" t="s">
        <v>806</v>
      </c>
      <c r="C297" t="s">
        <v>237</v>
      </c>
      <c r="D297">
        <v>3</v>
      </c>
      <c r="F297" s="28">
        <f>D297*E297</f>
        <v>0</v>
      </c>
    </row>
    <row r="299" spans="1:6" ht="16" x14ac:dyDescent="0.2">
      <c r="B299" s="1" t="s">
        <v>807</v>
      </c>
    </row>
    <row r="301" spans="1:6" ht="112" x14ac:dyDescent="0.2">
      <c r="A301">
        <v>19</v>
      </c>
      <c r="B301" s="1" t="s">
        <v>808</v>
      </c>
      <c r="C301" t="s">
        <v>193</v>
      </c>
      <c r="D301">
        <v>3632</v>
      </c>
      <c r="F301" s="28">
        <f>D301*E301</f>
        <v>0</v>
      </c>
    </row>
    <row r="303" spans="1:6" ht="16" x14ac:dyDescent="0.2">
      <c r="B303" s="1" t="s">
        <v>2282</v>
      </c>
    </row>
    <row r="305" spans="1:6" ht="32" x14ac:dyDescent="0.2">
      <c r="A305">
        <v>20</v>
      </c>
      <c r="B305" s="1" t="s">
        <v>2283</v>
      </c>
      <c r="C305" t="s">
        <v>158</v>
      </c>
      <c r="D305">
        <v>975</v>
      </c>
      <c r="F305" s="28">
        <f>D305*E305</f>
        <v>0</v>
      </c>
    </row>
    <row r="307" spans="1:6" ht="16" x14ac:dyDescent="0.2">
      <c r="B307" s="1" t="s">
        <v>322</v>
      </c>
    </row>
    <row r="309" spans="1:6" ht="48" x14ac:dyDescent="0.2">
      <c r="B309" s="1" t="s">
        <v>809</v>
      </c>
    </row>
    <row r="311" spans="1:6" ht="16" x14ac:dyDescent="0.2">
      <c r="A311">
        <v>21</v>
      </c>
      <c r="B311" s="1" t="s">
        <v>324</v>
      </c>
      <c r="C311" t="s">
        <v>193</v>
      </c>
      <c r="D311">
        <v>2927</v>
      </c>
      <c r="F311" s="28">
        <f>D311*E311</f>
        <v>0</v>
      </c>
    </row>
    <row r="313" spans="1:6" ht="16" x14ac:dyDescent="0.2">
      <c r="A313">
        <v>22</v>
      </c>
      <c r="B313" s="1" t="s">
        <v>810</v>
      </c>
      <c r="C313" t="s">
        <v>193</v>
      </c>
      <c r="D313">
        <v>289</v>
      </c>
      <c r="F313" s="28">
        <f>D313*E313</f>
        <v>0</v>
      </c>
    </row>
    <row r="315" spans="1:6" ht="16" x14ac:dyDescent="0.2">
      <c r="A315">
        <v>23</v>
      </c>
      <c r="B315" s="1" t="s">
        <v>811</v>
      </c>
      <c r="C315" t="s">
        <v>193</v>
      </c>
      <c r="D315">
        <v>278</v>
      </c>
      <c r="F315" s="28">
        <f>D315*E315</f>
        <v>0</v>
      </c>
    </row>
    <row r="317" spans="1:6" ht="48" x14ac:dyDescent="0.2">
      <c r="B317" s="1" t="s">
        <v>326</v>
      </c>
    </row>
    <row r="319" spans="1:6" ht="16" x14ac:dyDescent="0.2">
      <c r="A319">
        <v>24</v>
      </c>
      <c r="B319" s="1" t="s">
        <v>327</v>
      </c>
      <c r="C319" t="s">
        <v>237</v>
      </c>
      <c r="D319">
        <v>471</v>
      </c>
      <c r="F319" s="28">
        <f>D319*E319</f>
        <v>0</v>
      </c>
    </row>
    <row r="321" spans="1:7" ht="48" x14ac:dyDescent="0.2">
      <c r="B321" s="1" t="s">
        <v>812</v>
      </c>
    </row>
    <row r="323" spans="1:7" ht="16" x14ac:dyDescent="0.2">
      <c r="A323">
        <v>26</v>
      </c>
      <c r="B323" s="1" t="s">
        <v>813</v>
      </c>
      <c r="C323" t="s">
        <v>193</v>
      </c>
      <c r="D323">
        <v>1024</v>
      </c>
      <c r="F323" s="28">
        <f>D323*E323</f>
        <v>0</v>
      </c>
    </row>
    <row r="325" spans="1:7" ht="16" x14ac:dyDescent="0.2">
      <c r="B325" s="1" t="s">
        <v>328</v>
      </c>
    </row>
    <row r="327" spans="1:7" ht="48" x14ac:dyDescent="0.2">
      <c r="B327" s="1" t="s">
        <v>329</v>
      </c>
    </row>
    <row r="329" spans="1:7" ht="16" x14ac:dyDescent="0.2">
      <c r="A329">
        <v>27</v>
      </c>
      <c r="B329" s="1" t="s">
        <v>330</v>
      </c>
      <c r="C329" t="s">
        <v>237</v>
      </c>
      <c r="D329">
        <v>464</v>
      </c>
      <c r="F329" s="28">
        <f>D329*E329</f>
        <v>0</v>
      </c>
    </row>
    <row r="330" spans="1:7" x14ac:dyDescent="0.2">
      <c r="G330" s="28">
        <f>SUM(F243:F329)</f>
        <v>0</v>
      </c>
    </row>
    <row r="333" spans="1:7" ht="16" x14ac:dyDescent="0.2">
      <c r="B333" s="1" t="s">
        <v>814</v>
      </c>
    </row>
    <row r="335" spans="1:7" ht="16" x14ac:dyDescent="0.2">
      <c r="B335" s="1" t="s">
        <v>146</v>
      </c>
    </row>
    <row r="337" spans="2:2" ht="64" x14ac:dyDescent="0.2">
      <c r="B337" s="1" t="s">
        <v>147</v>
      </c>
    </row>
    <row r="339" spans="2:2" ht="16" x14ac:dyDescent="0.2">
      <c r="B339" s="1" t="s">
        <v>267</v>
      </c>
    </row>
    <row r="341" spans="2:2" ht="16" x14ac:dyDescent="0.2">
      <c r="B341" s="1" t="s">
        <v>268</v>
      </c>
    </row>
    <row r="343" spans="2:2" ht="48" x14ac:dyDescent="0.2">
      <c r="B343" s="1" t="s">
        <v>269</v>
      </c>
    </row>
    <row r="345" spans="2:2" ht="16" x14ac:dyDescent="0.2">
      <c r="B345" s="1" t="s">
        <v>333</v>
      </c>
    </row>
    <row r="347" spans="2:2" ht="64" x14ac:dyDescent="0.2">
      <c r="B347" s="1" t="s">
        <v>334</v>
      </c>
    </row>
    <row r="349" spans="2:2" ht="16" x14ac:dyDescent="0.2">
      <c r="B349" s="1" t="s">
        <v>335</v>
      </c>
    </row>
    <row r="351" spans="2:2" ht="32" x14ac:dyDescent="0.2">
      <c r="B351" s="1" t="s">
        <v>815</v>
      </c>
    </row>
    <row r="353" spans="1:6" ht="16" x14ac:dyDescent="0.2">
      <c r="A353">
        <v>1</v>
      </c>
      <c r="B353" s="1" t="s">
        <v>816</v>
      </c>
      <c r="C353" t="s">
        <v>193</v>
      </c>
      <c r="D353">
        <v>617</v>
      </c>
      <c r="F353" s="28">
        <f>D353*E353</f>
        <v>0</v>
      </c>
    </row>
    <row r="355" spans="1:6" ht="48" x14ac:dyDescent="0.2">
      <c r="B355" s="1" t="s">
        <v>817</v>
      </c>
    </row>
    <row r="357" spans="1:6" ht="16" x14ac:dyDescent="0.2">
      <c r="A357">
        <v>2</v>
      </c>
      <c r="B357" s="1" t="s">
        <v>818</v>
      </c>
      <c r="C357" t="s">
        <v>193</v>
      </c>
      <c r="D357">
        <v>8272</v>
      </c>
      <c r="F357" s="28">
        <f>D357*E357</f>
        <v>0</v>
      </c>
    </row>
    <row r="359" spans="1:6" ht="32" x14ac:dyDescent="0.2">
      <c r="B359" s="1" t="s">
        <v>819</v>
      </c>
    </row>
    <row r="361" spans="1:6" ht="16" x14ac:dyDescent="0.2">
      <c r="A361">
        <v>3</v>
      </c>
      <c r="B361" s="1" t="s">
        <v>820</v>
      </c>
      <c r="C361" t="s">
        <v>193</v>
      </c>
      <c r="D361">
        <v>3632</v>
      </c>
      <c r="F361" s="28">
        <f>D361*E361</f>
        <v>0</v>
      </c>
    </row>
    <row r="363" spans="1:6" ht="16" x14ac:dyDescent="0.2">
      <c r="B363" s="1" t="s">
        <v>821</v>
      </c>
    </row>
    <row r="365" spans="1:6" ht="16" x14ac:dyDescent="0.2">
      <c r="B365" s="1" t="s">
        <v>822</v>
      </c>
    </row>
    <row r="367" spans="1:6" ht="16" x14ac:dyDescent="0.2">
      <c r="A367">
        <v>4</v>
      </c>
      <c r="B367" s="1" t="s">
        <v>823</v>
      </c>
      <c r="C367" t="s">
        <v>237</v>
      </c>
      <c r="D367">
        <v>2382</v>
      </c>
      <c r="F367" s="28">
        <f>D367*E367</f>
        <v>0</v>
      </c>
    </row>
    <row r="369" spans="1:7" ht="32" x14ac:dyDescent="0.2">
      <c r="B369" s="1" t="s">
        <v>824</v>
      </c>
    </row>
    <row r="371" spans="1:7" ht="16" x14ac:dyDescent="0.2">
      <c r="A371">
        <v>5</v>
      </c>
      <c r="B371" s="1" t="s">
        <v>825</v>
      </c>
      <c r="C371" t="s">
        <v>237</v>
      </c>
      <c r="D371">
        <v>2199</v>
      </c>
      <c r="F371" s="28">
        <f>D371*E371</f>
        <v>0</v>
      </c>
    </row>
    <row r="372" spans="1:7" x14ac:dyDescent="0.2">
      <c r="G372" s="28">
        <f>SUM(F353:F371)</f>
        <v>0</v>
      </c>
    </row>
    <row r="375" spans="1:7" ht="16" x14ac:dyDescent="0.2">
      <c r="B375" s="1" t="s">
        <v>826</v>
      </c>
    </row>
    <row r="377" spans="1:7" ht="16" x14ac:dyDescent="0.2">
      <c r="B377" s="1" t="s">
        <v>146</v>
      </c>
    </row>
    <row r="379" spans="1:7" ht="64" x14ac:dyDescent="0.2">
      <c r="B379" s="1" t="s">
        <v>147</v>
      </c>
    </row>
    <row r="381" spans="1:7" ht="16" x14ac:dyDescent="0.2">
      <c r="B381" s="1" t="s">
        <v>267</v>
      </c>
    </row>
    <row r="383" spans="1:7" ht="16" x14ac:dyDescent="0.2">
      <c r="B383" s="1" t="s">
        <v>268</v>
      </c>
    </row>
    <row r="385" spans="2:2" ht="48" x14ac:dyDescent="0.2">
      <c r="B385" s="1" t="s">
        <v>269</v>
      </c>
    </row>
    <row r="387" spans="2:2" ht="16" x14ac:dyDescent="0.2">
      <c r="B387" s="1" t="s">
        <v>340</v>
      </c>
    </row>
    <row r="389" spans="2:2" ht="16" x14ac:dyDescent="0.2">
      <c r="B389" s="1" t="s">
        <v>341</v>
      </c>
    </row>
    <row r="391" spans="2:2" ht="16" x14ac:dyDescent="0.2">
      <c r="B391" s="1" t="s">
        <v>342</v>
      </c>
    </row>
    <row r="393" spans="2:2" ht="48" x14ac:dyDescent="0.2">
      <c r="B393" s="1" t="s">
        <v>343</v>
      </c>
    </row>
    <row r="395" spans="2:2" ht="16" x14ac:dyDescent="0.2">
      <c r="B395" s="1" t="s">
        <v>344</v>
      </c>
    </row>
    <row r="397" spans="2:2" ht="64" x14ac:dyDescent="0.2">
      <c r="B397" s="1" t="s">
        <v>345</v>
      </c>
    </row>
    <row r="399" spans="2:2" ht="16" x14ac:dyDescent="0.2">
      <c r="B399" s="1" t="s">
        <v>827</v>
      </c>
    </row>
    <row r="401" spans="1:6" ht="32" x14ac:dyDescent="0.2">
      <c r="B401" s="1" t="s">
        <v>828</v>
      </c>
    </row>
    <row r="403" spans="1:6" ht="16" x14ac:dyDescent="0.2">
      <c r="A403">
        <v>1</v>
      </c>
      <c r="B403" s="1" t="s">
        <v>829</v>
      </c>
      <c r="C403" t="s">
        <v>193</v>
      </c>
      <c r="D403">
        <v>8840</v>
      </c>
      <c r="F403" s="28">
        <f>D403*E403</f>
        <v>0</v>
      </c>
    </row>
    <row r="405" spans="1:6" ht="16" x14ac:dyDescent="0.2">
      <c r="B405" s="1" t="s">
        <v>830</v>
      </c>
    </row>
    <row r="407" spans="1:6" ht="32" x14ac:dyDescent="0.2">
      <c r="A407">
        <v>2</v>
      </c>
      <c r="B407" s="1" t="s">
        <v>831</v>
      </c>
      <c r="C407" t="s">
        <v>237</v>
      </c>
      <c r="D407">
        <v>465</v>
      </c>
      <c r="F407" s="28">
        <f>D407*E407</f>
        <v>0</v>
      </c>
    </row>
    <row r="409" spans="1:6" ht="16" x14ac:dyDescent="0.2">
      <c r="A409">
        <v>3</v>
      </c>
      <c r="B409" s="1" t="s">
        <v>351</v>
      </c>
      <c r="C409" t="s">
        <v>237</v>
      </c>
      <c r="D409">
        <v>414</v>
      </c>
      <c r="F409" s="28">
        <f>D409*E409</f>
        <v>0</v>
      </c>
    </row>
    <row r="411" spans="1:6" ht="16" x14ac:dyDescent="0.2">
      <c r="A411">
        <v>4</v>
      </c>
      <c r="B411" s="1" t="s">
        <v>353</v>
      </c>
      <c r="C411" t="s">
        <v>237</v>
      </c>
      <c r="D411">
        <v>85</v>
      </c>
      <c r="F411" s="28">
        <f>D411*E411</f>
        <v>0</v>
      </c>
    </row>
    <row r="413" spans="1:6" ht="16" x14ac:dyDescent="0.2">
      <c r="A413">
        <v>5</v>
      </c>
      <c r="B413" s="1" t="s">
        <v>352</v>
      </c>
      <c r="C413" t="s">
        <v>237</v>
      </c>
      <c r="D413">
        <v>168</v>
      </c>
      <c r="F413" s="28">
        <f>D413*E413</f>
        <v>0</v>
      </c>
    </row>
    <row r="415" spans="1:6" ht="16" x14ac:dyDescent="0.2">
      <c r="B415" s="1" t="s">
        <v>354</v>
      </c>
    </row>
    <row r="417" spans="1:7" ht="32" x14ac:dyDescent="0.2">
      <c r="B417" s="1" t="s">
        <v>832</v>
      </c>
    </row>
    <row r="419" spans="1:7" ht="32" x14ac:dyDescent="0.2">
      <c r="A419">
        <v>6</v>
      </c>
      <c r="B419" s="1" t="s">
        <v>833</v>
      </c>
      <c r="C419" t="s">
        <v>193</v>
      </c>
      <c r="D419">
        <v>6253</v>
      </c>
      <c r="F419" s="28">
        <f>D419*E419</f>
        <v>0</v>
      </c>
    </row>
    <row r="420" spans="1:7" x14ac:dyDescent="0.2">
      <c r="G420" s="28">
        <f>SUM(F402:F419)</f>
        <v>0</v>
      </c>
    </row>
    <row r="423" spans="1:7" ht="16" x14ac:dyDescent="0.2">
      <c r="B423" s="1" t="s">
        <v>834</v>
      </c>
    </row>
    <row r="425" spans="1:7" ht="16" x14ac:dyDescent="0.2">
      <c r="B425" s="1" t="s">
        <v>146</v>
      </c>
    </row>
    <row r="427" spans="1:7" ht="64" x14ac:dyDescent="0.2">
      <c r="B427" s="1" t="s">
        <v>147</v>
      </c>
    </row>
    <row r="429" spans="1:7" ht="16" x14ac:dyDescent="0.2">
      <c r="B429" s="1" t="s">
        <v>267</v>
      </c>
    </row>
    <row r="431" spans="1:7" ht="16" x14ac:dyDescent="0.2">
      <c r="B431" s="1" t="s">
        <v>268</v>
      </c>
    </row>
    <row r="433" spans="2:2" ht="48" x14ac:dyDescent="0.2">
      <c r="B433" s="1" t="s">
        <v>269</v>
      </c>
    </row>
    <row r="435" spans="2:2" ht="16" x14ac:dyDescent="0.2">
      <c r="B435" s="1" t="s">
        <v>358</v>
      </c>
    </row>
    <row r="437" spans="2:2" ht="32" x14ac:dyDescent="0.2">
      <c r="B437" s="1" t="s">
        <v>359</v>
      </c>
    </row>
    <row r="439" spans="2:2" ht="32" x14ac:dyDescent="0.2">
      <c r="B439" s="1" t="s">
        <v>360</v>
      </c>
    </row>
    <row r="441" spans="2:2" ht="32" x14ac:dyDescent="0.2">
      <c r="B441" s="1" t="s">
        <v>361</v>
      </c>
    </row>
    <row r="443" spans="2:2" ht="96" x14ac:dyDescent="0.2">
      <c r="B443" s="1" t="s">
        <v>362</v>
      </c>
    </row>
    <row r="445" spans="2:2" ht="32" x14ac:dyDescent="0.2">
      <c r="B445" s="1" t="s">
        <v>363</v>
      </c>
    </row>
    <row r="447" spans="2:2" ht="160" x14ac:dyDescent="0.2">
      <c r="B447" s="1" t="s">
        <v>364</v>
      </c>
    </row>
    <row r="449" spans="2:2" ht="16" x14ac:dyDescent="0.2">
      <c r="B449" s="1" t="s">
        <v>365</v>
      </c>
    </row>
    <row r="451" spans="2:2" ht="32" x14ac:dyDescent="0.2">
      <c r="B451" s="1" t="s">
        <v>366</v>
      </c>
    </row>
    <row r="453" spans="2:2" ht="16" x14ac:dyDescent="0.2">
      <c r="B453" s="1" t="s">
        <v>367</v>
      </c>
    </row>
    <row r="455" spans="2:2" ht="16" x14ac:dyDescent="0.2">
      <c r="B455" s="1" t="s">
        <v>368</v>
      </c>
    </row>
    <row r="457" spans="2:2" ht="16" x14ac:dyDescent="0.2">
      <c r="B457" s="1" t="s">
        <v>369</v>
      </c>
    </row>
    <row r="459" spans="2:2" ht="32" x14ac:dyDescent="0.2">
      <c r="B459" s="1" t="s">
        <v>370</v>
      </c>
    </row>
    <row r="461" spans="2:2" ht="16" x14ac:dyDescent="0.2">
      <c r="B461" s="1" t="s">
        <v>371</v>
      </c>
    </row>
    <row r="463" spans="2:2" ht="32" x14ac:dyDescent="0.2">
      <c r="B463" s="1" t="s">
        <v>372</v>
      </c>
    </row>
    <row r="465" spans="2:2" ht="64" x14ac:dyDescent="0.2">
      <c r="B465" s="1" t="s">
        <v>373</v>
      </c>
    </row>
    <row r="467" spans="2:2" ht="64" x14ac:dyDescent="0.2">
      <c r="B467" s="1" t="s">
        <v>374</v>
      </c>
    </row>
    <row r="469" spans="2:2" ht="16" x14ac:dyDescent="0.2">
      <c r="B469" s="1" t="s">
        <v>375</v>
      </c>
    </row>
    <row r="471" spans="2:2" ht="32" x14ac:dyDescent="0.2">
      <c r="B471" s="1" t="s">
        <v>376</v>
      </c>
    </row>
    <row r="473" spans="2:2" ht="32" x14ac:dyDescent="0.2">
      <c r="B473" s="1" t="s">
        <v>377</v>
      </c>
    </row>
    <row r="475" spans="2:2" ht="16" x14ac:dyDescent="0.2">
      <c r="B475" s="1" t="s">
        <v>340</v>
      </c>
    </row>
    <row r="477" spans="2:2" ht="32" x14ac:dyDescent="0.2">
      <c r="B477" s="1" t="s">
        <v>378</v>
      </c>
    </row>
    <row r="479" spans="2:2" ht="32" x14ac:dyDescent="0.2">
      <c r="B479" s="1" t="s">
        <v>379</v>
      </c>
    </row>
    <row r="481" spans="1:6" ht="16" x14ac:dyDescent="0.2">
      <c r="B481" s="1" t="s">
        <v>380</v>
      </c>
    </row>
    <row r="483" spans="1:6" ht="16" x14ac:dyDescent="0.2">
      <c r="B483" s="1" t="s">
        <v>381</v>
      </c>
    </row>
    <row r="485" spans="1:6" ht="16" x14ac:dyDescent="0.2">
      <c r="B485" s="1" t="s">
        <v>382</v>
      </c>
    </row>
    <row r="487" spans="1:6" ht="16" x14ac:dyDescent="0.2">
      <c r="A487">
        <v>1</v>
      </c>
      <c r="B487" s="1" t="s">
        <v>835</v>
      </c>
      <c r="C487" t="s">
        <v>237</v>
      </c>
      <c r="D487">
        <v>1379</v>
      </c>
      <c r="F487" s="28">
        <f>D487*E487</f>
        <v>0</v>
      </c>
    </row>
    <row r="488" spans="1:6" x14ac:dyDescent="0.2">
      <c r="F488" s="28"/>
    </row>
    <row r="489" spans="1:6" ht="16" x14ac:dyDescent="0.2">
      <c r="B489" s="1" t="s">
        <v>384</v>
      </c>
      <c r="F489" s="28"/>
    </row>
    <row r="490" spans="1:6" x14ac:dyDescent="0.2">
      <c r="F490" s="28"/>
    </row>
    <row r="491" spans="1:6" ht="96" x14ac:dyDescent="0.2">
      <c r="B491" s="1" t="s">
        <v>836</v>
      </c>
      <c r="F491" s="28"/>
    </row>
    <row r="492" spans="1:6" x14ac:dyDescent="0.2">
      <c r="F492" s="28"/>
    </row>
    <row r="493" spans="1:6" ht="64" x14ac:dyDescent="0.2">
      <c r="A493">
        <v>2</v>
      </c>
      <c r="B493" s="1" t="s">
        <v>837</v>
      </c>
      <c r="C493" t="s">
        <v>158</v>
      </c>
      <c r="D493">
        <v>1</v>
      </c>
      <c r="F493" s="28">
        <f t="shared" ref="F493:F547" si="0">D493*E493</f>
        <v>0</v>
      </c>
    </row>
    <row r="494" spans="1:6" x14ac:dyDescent="0.2">
      <c r="F494" s="28"/>
    </row>
    <row r="495" spans="1:6" ht="64" x14ac:dyDescent="0.2">
      <c r="A495">
        <v>3</v>
      </c>
      <c r="B495" s="1" t="s">
        <v>838</v>
      </c>
      <c r="C495" t="s">
        <v>158</v>
      </c>
      <c r="D495">
        <v>1</v>
      </c>
      <c r="F495" s="28">
        <f t="shared" si="0"/>
        <v>0</v>
      </c>
    </row>
    <row r="496" spans="1:6" x14ac:dyDescent="0.2">
      <c r="F496" s="28"/>
    </row>
    <row r="497" spans="1:6" ht="64" x14ac:dyDescent="0.2">
      <c r="A497">
        <v>4</v>
      </c>
      <c r="B497" s="1" t="s">
        <v>839</v>
      </c>
      <c r="C497" t="s">
        <v>158</v>
      </c>
      <c r="D497">
        <v>1</v>
      </c>
      <c r="F497" s="28">
        <f t="shared" si="0"/>
        <v>0</v>
      </c>
    </row>
    <row r="498" spans="1:6" x14ac:dyDescent="0.2">
      <c r="F498" s="28"/>
    </row>
    <row r="499" spans="1:6" ht="64" x14ac:dyDescent="0.2">
      <c r="A499">
        <v>5</v>
      </c>
      <c r="B499" s="1" t="s">
        <v>840</v>
      </c>
      <c r="C499" t="s">
        <v>158</v>
      </c>
      <c r="D499">
        <v>1</v>
      </c>
      <c r="F499" s="28">
        <f t="shared" si="0"/>
        <v>0</v>
      </c>
    </row>
    <row r="500" spans="1:6" x14ac:dyDescent="0.2">
      <c r="F500" s="28"/>
    </row>
    <row r="501" spans="1:6" ht="64" x14ac:dyDescent="0.2">
      <c r="A501">
        <v>6</v>
      </c>
      <c r="B501" s="1" t="s">
        <v>841</v>
      </c>
      <c r="C501" t="s">
        <v>158</v>
      </c>
      <c r="D501">
        <v>1</v>
      </c>
      <c r="F501" s="28">
        <f t="shared" si="0"/>
        <v>0</v>
      </c>
    </row>
    <row r="502" spans="1:6" x14ac:dyDescent="0.2">
      <c r="F502" s="28"/>
    </row>
    <row r="503" spans="1:6" ht="64" x14ac:dyDescent="0.2">
      <c r="A503">
        <v>7</v>
      </c>
      <c r="B503" s="1" t="s">
        <v>842</v>
      </c>
      <c r="C503" t="s">
        <v>158</v>
      </c>
      <c r="D503">
        <v>1</v>
      </c>
      <c r="F503" s="28">
        <f t="shared" si="0"/>
        <v>0</v>
      </c>
    </row>
    <row r="504" spans="1:6" x14ac:dyDescent="0.2">
      <c r="F504" s="28"/>
    </row>
    <row r="505" spans="1:6" ht="64" x14ac:dyDescent="0.2">
      <c r="A505">
        <v>8</v>
      </c>
      <c r="B505" s="1" t="s">
        <v>843</v>
      </c>
      <c r="C505" t="s">
        <v>158</v>
      </c>
      <c r="D505">
        <v>1</v>
      </c>
      <c r="F505" s="28">
        <f t="shared" si="0"/>
        <v>0</v>
      </c>
    </row>
    <row r="506" spans="1:6" x14ac:dyDescent="0.2">
      <c r="F506" s="28"/>
    </row>
    <row r="507" spans="1:6" ht="16" x14ac:dyDescent="0.2">
      <c r="B507" s="1" t="s">
        <v>390</v>
      </c>
      <c r="F507" s="28"/>
    </row>
    <row r="508" spans="1:6" x14ac:dyDescent="0.2">
      <c r="F508" s="28"/>
    </row>
    <row r="509" spans="1:6" ht="16" x14ac:dyDescent="0.2">
      <c r="B509" s="1" t="s">
        <v>844</v>
      </c>
      <c r="F509" s="28"/>
    </row>
    <row r="510" spans="1:6" x14ac:dyDescent="0.2">
      <c r="F510" s="28"/>
    </row>
    <row r="511" spans="1:6" ht="32" x14ac:dyDescent="0.2">
      <c r="A511">
        <v>9</v>
      </c>
      <c r="B511" s="1" t="s">
        <v>845</v>
      </c>
      <c r="C511" t="s">
        <v>237</v>
      </c>
      <c r="D511">
        <v>221</v>
      </c>
      <c r="F511" s="28">
        <f t="shared" si="0"/>
        <v>0</v>
      </c>
    </row>
    <row r="512" spans="1:6" x14ac:dyDescent="0.2">
      <c r="F512" s="28"/>
    </row>
    <row r="513" spans="1:6" ht="16" x14ac:dyDescent="0.2">
      <c r="B513" s="1" t="s">
        <v>391</v>
      </c>
      <c r="F513" s="28"/>
    </row>
    <row r="514" spans="1:6" x14ac:dyDescent="0.2">
      <c r="F514" s="28"/>
    </row>
    <row r="515" spans="1:6" ht="16" x14ac:dyDescent="0.2">
      <c r="A515">
        <v>10</v>
      </c>
      <c r="B515" s="1" t="s">
        <v>846</v>
      </c>
      <c r="C515" t="s">
        <v>237</v>
      </c>
      <c r="D515">
        <v>1334</v>
      </c>
      <c r="F515" s="28">
        <f t="shared" si="0"/>
        <v>0</v>
      </c>
    </row>
    <row r="516" spans="1:6" x14ac:dyDescent="0.2">
      <c r="F516" s="28"/>
    </row>
    <row r="517" spans="1:6" ht="16" x14ac:dyDescent="0.2">
      <c r="B517" s="1" t="s">
        <v>394</v>
      </c>
      <c r="F517" s="28"/>
    </row>
    <row r="518" spans="1:6" x14ac:dyDescent="0.2">
      <c r="F518" s="28"/>
    </row>
    <row r="519" spans="1:6" ht="16" x14ac:dyDescent="0.2">
      <c r="B519" s="1" t="s">
        <v>395</v>
      </c>
      <c r="F519" s="28"/>
    </row>
    <row r="520" spans="1:6" x14ac:dyDescent="0.2">
      <c r="F520" s="28"/>
    </row>
    <row r="521" spans="1:6" ht="32" x14ac:dyDescent="0.2">
      <c r="A521">
        <v>11</v>
      </c>
      <c r="B521" s="1" t="s">
        <v>847</v>
      </c>
      <c r="C521" t="s">
        <v>237</v>
      </c>
      <c r="D521">
        <v>1676</v>
      </c>
      <c r="F521" s="28">
        <f t="shared" si="0"/>
        <v>0</v>
      </c>
    </row>
    <row r="522" spans="1:6" x14ac:dyDescent="0.2">
      <c r="F522" s="28"/>
    </row>
    <row r="523" spans="1:6" ht="16" x14ac:dyDescent="0.2">
      <c r="B523" s="1" t="s">
        <v>848</v>
      </c>
      <c r="F523" s="28"/>
    </row>
    <row r="524" spans="1:6" x14ac:dyDescent="0.2">
      <c r="F524" s="28"/>
    </row>
    <row r="525" spans="1:6" ht="16" x14ac:dyDescent="0.2">
      <c r="B525" s="1" t="s">
        <v>849</v>
      </c>
      <c r="F525" s="28"/>
    </row>
    <row r="526" spans="1:6" x14ac:dyDescent="0.2">
      <c r="F526" s="28"/>
    </row>
    <row r="527" spans="1:6" ht="32" x14ac:dyDescent="0.2">
      <c r="A527">
        <v>12</v>
      </c>
      <c r="B527" s="1" t="s">
        <v>850</v>
      </c>
      <c r="C527" t="s">
        <v>237</v>
      </c>
      <c r="D527">
        <v>2082</v>
      </c>
      <c r="F527" s="28">
        <f t="shared" si="0"/>
        <v>0</v>
      </c>
    </row>
    <row r="528" spans="1:6" x14ac:dyDescent="0.2">
      <c r="F528" s="28"/>
    </row>
    <row r="529" spans="1:6" ht="16" x14ac:dyDescent="0.2">
      <c r="B529" s="1" t="s">
        <v>851</v>
      </c>
      <c r="F529" s="28"/>
    </row>
    <row r="530" spans="1:6" x14ac:dyDescent="0.2">
      <c r="F530" s="28"/>
    </row>
    <row r="531" spans="1:6" ht="32" x14ac:dyDescent="0.2">
      <c r="B531" s="1" t="s">
        <v>852</v>
      </c>
      <c r="F531" s="28"/>
    </row>
    <row r="532" spans="1:6" x14ac:dyDescent="0.2">
      <c r="F532" s="28"/>
    </row>
    <row r="533" spans="1:6" ht="48" x14ac:dyDescent="0.2">
      <c r="A533">
        <v>13</v>
      </c>
      <c r="B533" s="1" t="s">
        <v>853</v>
      </c>
      <c r="C533" t="s">
        <v>158</v>
      </c>
      <c r="D533">
        <v>44</v>
      </c>
      <c r="F533" s="28">
        <f t="shared" si="0"/>
        <v>0</v>
      </c>
    </row>
    <row r="534" spans="1:6" x14ac:dyDescent="0.2">
      <c r="F534" s="28"/>
    </row>
    <row r="535" spans="1:6" ht="48" x14ac:dyDescent="0.2">
      <c r="A535">
        <v>14</v>
      </c>
      <c r="B535" s="1" t="s">
        <v>854</v>
      </c>
      <c r="C535" t="s">
        <v>158</v>
      </c>
      <c r="D535">
        <v>37</v>
      </c>
      <c r="F535" s="28">
        <f t="shared" si="0"/>
        <v>0</v>
      </c>
    </row>
    <row r="536" spans="1:6" x14ac:dyDescent="0.2">
      <c r="F536" s="28"/>
    </row>
    <row r="537" spans="1:6" ht="48" x14ac:dyDescent="0.2">
      <c r="A537">
        <v>15</v>
      </c>
      <c r="B537" s="1" t="s">
        <v>855</v>
      </c>
      <c r="C537" t="s">
        <v>158</v>
      </c>
      <c r="D537">
        <v>5</v>
      </c>
      <c r="F537" s="28">
        <f t="shared" si="0"/>
        <v>0</v>
      </c>
    </row>
    <row r="538" spans="1:6" x14ac:dyDescent="0.2">
      <c r="F538" s="28"/>
    </row>
    <row r="539" spans="1:6" ht="48" x14ac:dyDescent="0.2">
      <c r="A539">
        <v>16</v>
      </c>
      <c r="B539" s="1" t="s">
        <v>856</v>
      </c>
      <c r="C539" t="s">
        <v>158</v>
      </c>
      <c r="D539">
        <v>30</v>
      </c>
      <c r="F539" s="28">
        <f t="shared" si="0"/>
        <v>0</v>
      </c>
    </row>
    <row r="540" spans="1:6" x14ac:dyDescent="0.2">
      <c r="F540" s="28"/>
    </row>
    <row r="541" spans="1:6" ht="48" x14ac:dyDescent="0.2">
      <c r="A541">
        <v>17</v>
      </c>
      <c r="B541" s="1" t="s">
        <v>857</v>
      </c>
      <c r="C541" t="s">
        <v>158</v>
      </c>
      <c r="D541">
        <v>54</v>
      </c>
      <c r="F541" s="28">
        <f t="shared" si="0"/>
        <v>0</v>
      </c>
    </row>
    <row r="542" spans="1:6" x14ac:dyDescent="0.2">
      <c r="F542" s="28"/>
    </row>
    <row r="543" spans="1:6" ht="48" x14ac:dyDescent="0.2">
      <c r="A543">
        <v>18</v>
      </c>
      <c r="B543" s="1" t="s">
        <v>858</v>
      </c>
      <c r="C543" t="s">
        <v>158</v>
      </c>
      <c r="D543">
        <v>9</v>
      </c>
      <c r="F543" s="28">
        <f t="shared" si="0"/>
        <v>0</v>
      </c>
    </row>
    <row r="544" spans="1:6" x14ac:dyDescent="0.2">
      <c r="F544" s="28"/>
    </row>
    <row r="545" spans="1:6" ht="48" x14ac:dyDescent="0.2">
      <c r="A545">
        <v>19</v>
      </c>
      <c r="B545" s="1" t="s">
        <v>859</v>
      </c>
      <c r="C545" t="s">
        <v>158</v>
      </c>
      <c r="D545">
        <v>6</v>
      </c>
      <c r="F545" s="28">
        <f t="shared" si="0"/>
        <v>0</v>
      </c>
    </row>
    <row r="546" spans="1:6" x14ac:dyDescent="0.2">
      <c r="F546" s="28"/>
    </row>
    <row r="547" spans="1:6" ht="48" x14ac:dyDescent="0.2">
      <c r="A547">
        <v>20</v>
      </c>
      <c r="B547" s="1" t="s">
        <v>860</v>
      </c>
      <c r="C547" t="s">
        <v>158</v>
      </c>
      <c r="D547">
        <v>1</v>
      </c>
      <c r="F547" s="28">
        <f t="shared" si="0"/>
        <v>0</v>
      </c>
    </row>
    <row r="548" spans="1:6" x14ac:dyDescent="0.2">
      <c r="F548" s="28"/>
    </row>
    <row r="549" spans="1:6" ht="16" x14ac:dyDescent="0.2">
      <c r="B549" s="1" t="s">
        <v>402</v>
      </c>
      <c r="F549" s="28"/>
    </row>
    <row r="550" spans="1:6" x14ac:dyDescent="0.2">
      <c r="F550" s="28"/>
    </row>
    <row r="551" spans="1:6" ht="16" x14ac:dyDescent="0.2">
      <c r="B551" s="1" t="s">
        <v>403</v>
      </c>
      <c r="F551" s="28"/>
    </row>
    <row r="552" spans="1:6" x14ac:dyDescent="0.2">
      <c r="F552" s="28"/>
    </row>
    <row r="553" spans="1:6" ht="48" x14ac:dyDescent="0.2">
      <c r="A553">
        <v>21</v>
      </c>
      <c r="B553" s="1" t="s">
        <v>404</v>
      </c>
      <c r="C553" t="s">
        <v>193</v>
      </c>
      <c r="D553">
        <v>333</v>
      </c>
      <c r="F553" s="28">
        <f t="shared" ref="F553:F615" si="1">D553*E553</f>
        <v>0</v>
      </c>
    </row>
    <row r="554" spans="1:6" x14ac:dyDescent="0.2">
      <c r="F554" s="28"/>
    </row>
    <row r="555" spans="1:6" ht="16" x14ac:dyDescent="0.2">
      <c r="B555" s="1" t="s">
        <v>405</v>
      </c>
      <c r="F555" s="28"/>
    </row>
    <row r="556" spans="1:6" x14ac:dyDescent="0.2">
      <c r="F556" s="28"/>
    </row>
    <row r="557" spans="1:6" ht="48" x14ac:dyDescent="0.2">
      <c r="B557" s="1" t="s">
        <v>406</v>
      </c>
      <c r="F557" s="28"/>
    </row>
    <row r="558" spans="1:6" x14ac:dyDescent="0.2">
      <c r="F558" s="28"/>
    </row>
    <row r="559" spans="1:6" ht="112" x14ac:dyDescent="0.2">
      <c r="B559" s="1" t="s">
        <v>407</v>
      </c>
      <c r="F559" s="28"/>
    </row>
    <row r="560" spans="1:6" x14ac:dyDescent="0.2">
      <c r="F560" s="28"/>
    </row>
    <row r="561" spans="1:6" ht="16" x14ac:dyDescent="0.2">
      <c r="B561" s="1" t="s">
        <v>408</v>
      </c>
      <c r="F561" s="28"/>
    </row>
    <row r="562" spans="1:6" x14ac:dyDescent="0.2">
      <c r="F562" s="28"/>
    </row>
    <row r="563" spans="1:6" ht="64" x14ac:dyDescent="0.2">
      <c r="A563">
        <v>22</v>
      </c>
      <c r="B563" s="1" t="s">
        <v>861</v>
      </c>
      <c r="C563" t="s">
        <v>158</v>
      </c>
      <c r="D563">
        <v>1</v>
      </c>
      <c r="F563" s="28">
        <f t="shared" si="1"/>
        <v>0</v>
      </c>
    </row>
    <row r="564" spans="1:6" x14ac:dyDescent="0.2">
      <c r="F564" s="28"/>
    </row>
    <row r="565" spans="1:6" ht="64" x14ac:dyDescent="0.2">
      <c r="A565">
        <v>23</v>
      </c>
      <c r="B565" s="1" t="s">
        <v>862</v>
      </c>
      <c r="C565" t="s">
        <v>158</v>
      </c>
      <c r="D565">
        <v>1</v>
      </c>
      <c r="F565" s="28">
        <f t="shared" si="1"/>
        <v>0</v>
      </c>
    </row>
    <row r="566" spans="1:6" x14ac:dyDescent="0.2">
      <c r="F566" s="28"/>
    </row>
    <row r="567" spans="1:6" ht="64" x14ac:dyDescent="0.2">
      <c r="A567">
        <v>24</v>
      </c>
      <c r="B567" s="1" t="s">
        <v>863</v>
      </c>
      <c r="C567" t="s">
        <v>158</v>
      </c>
      <c r="D567">
        <v>1</v>
      </c>
      <c r="F567" s="28">
        <f t="shared" si="1"/>
        <v>0</v>
      </c>
    </row>
    <row r="568" spans="1:6" x14ac:dyDescent="0.2">
      <c r="F568" s="28"/>
    </row>
    <row r="569" spans="1:6" ht="64" x14ac:dyDescent="0.2">
      <c r="A569">
        <v>25</v>
      </c>
      <c r="B569" s="1" t="s">
        <v>864</v>
      </c>
      <c r="C569" t="s">
        <v>158</v>
      </c>
      <c r="D569">
        <v>1</v>
      </c>
      <c r="F569" s="28">
        <f t="shared" si="1"/>
        <v>0</v>
      </c>
    </row>
    <row r="570" spans="1:6" x14ac:dyDescent="0.2">
      <c r="F570" s="28"/>
    </row>
    <row r="571" spans="1:6" ht="48" x14ac:dyDescent="0.2">
      <c r="A571">
        <v>26</v>
      </c>
      <c r="B571" s="1" t="s">
        <v>865</v>
      </c>
      <c r="C571" t="s">
        <v>158</v>
      </c>
      <c r="D571">
        <v>1</v>
      </c>
      <c r="F571" s="28">
        <f t="shared" si="1"/>
        <v>0</v>
      </c>
    </row>
    <row r="572" spans="1:6" x14ac:dyDescent="0.2">
      <c r="F572" s="28"/>
    </row>
    <row r="573" spans="1:6" ht="48" x14ac:dyDescent="0.2">
      <c r="A573">
        <v>27</v>
      </c>
      <c r="B573" s="1" t="s">
        <v>866</v>
      </c>
      <c r="C573" t="s">
        <v>158</v>
      </c>
      <c r="D573">
        <v>1</v>
      </c>
      <c r="F573" s="28">
        <f t="shared" si="1"/>
        <v>0</v>
      </c>
    </row>
    <row r="574" spans="1:6" x14ac:dyDescent="0.2">
      <c r="F574" s="28"/>
    </row>
    <row r="575" spans="1:6" ht="48" x14ac:dyDescent="0.2">
      <c r="A575">
        <v>28</v>
      </c>
      <c r="B575" s="1" t="s">
        <v>867</v>
      </c>
      <c r="C575" t="s">
        <v>158</v>
      </c>
      <c r="D575">
        <v>4</v>
      </c>
      <c r="F575" s="28">
        <f t="shared" si="1"/>
        <v>0</v>
      </c>
    </row>
    <row r="576" spans="1:6" x14ac:dyDescent="0.2">
      <c r="F576" s="28"/>
    </row>
    <row r="577" spans="1:6" ht="48" x14ac:dyDescent="0.2">
      <c r="A577">
        <v>29</v>
      </c>
      <c r="B577" s="1" t="s">
        <v>868</v>
      </c>
      <c r="C577" t="s">
        <v>158</v>
      </c>
      <c r="D577">
        <v>1</v>
      </c>
      <c r="F577" s="28">
        <f t="shared" si="1"/>
        <v>0</v>
      </c>
    </row>
    <row r="578" spans="1:6" x14ac:dyDescent="0.2">
      <c r="F578" s="28"/>
    </row>
    <row r="579" spans="1:6" ht="48" x14ac:dyDescent="0.2">
      <c r="A579">
        <v>30</v>
      </c>
      <c r="B579" s="1" t="s">
        <v>869</v>
      </c>
      <c r="C579" t="s">
        <v>158</v>
      </c>
      <c r="D579">
        <v>20</v>
      </c>
      <c r="F579" s="28">
        <f t="shared" si="1"/>
        <v>0</v>
      </c>
    </row>
    <row r="580" spans="1:6" x14ac:dyDescent="0.2">
      <c r="F580" s="28"/>
    </row>
    <row r="581" spans="1:6" ht="48" x14ac:dyDescent="0.2">
      <c r="A581">
        <v>31</v>
      </c>
      <c r="B581" s="1" t="s">
        <v>870</v>
      </c>
      <c r="C581" t="s">
        <v>158</v>
      </c>
      <c r="D581">
        <v>1</v>
      </c>
      <c r="F581" s="28">
        <f t="shared" si="1"/>
        <v>0</v>
      </c>
    </row>
    <row r="582" spans="1:6" x14ac:dyDescent="0.2">
      <c r="F582" s="28"/>
    </row>
    <row r="583" spans="1:6" ht="64" x14ac:dyDescent="0.2">
      <c r="A583">
        <v>32</v>
      </c>
      <c r="B583" s="1" t="s">
        <v>871</v>
      </c>
      <c r="C583" t="s">
        <v>158</v>
      </c>
      <c r="D583">
        <v>1</v>
      </c>
      <c r="F583" s="28">
        <f t="shared" si="1"/>
        <v>0</v>
      </c>
    </row>
    <row r="584" spans="1:6" x14ac:dyDescent="0.2">
      <c r="F584" s="28"/>
    </row>
    <row r="585" spans="1:6" ht="16" x14ac:dyDescent="0.2">
      <c r="B585" s="1" t="s">
        <v>872</v>
      </c>
      <c r="F585" s="28"/>
    </row>
    <row r="586" spans="1:6" x14ac:dyDescent="0.2">
      <c r="F586" s="28"/>
    </row>
    <row r="587" spans="1:6" ht="96" x14ac:dyDescent="0.2">
      <c r="B587" s="1" t="s">
        <v>873</v>
      </c>
      <c r="F587" s="28"/>
    </row>
    <row r="588" spans="1:6" x14ac:dyDescent="0.2">
      <c r="F588" s="28"/>
    </row>
    <row r="589" spans="1:6" ht="48" x14ac:dyDescent="0.2">
      <c r="B589" s="1" t="s">
        <v>406</v>
      </c>
      <c r="F589" s="28"/>
    </row>
    <row r="590" spans="1:6" x14ac:dyDescent="0.2">
      <c r="F590" s="28"/>
    </row>
    <row r="591" spans="1:6" ht="16" x14ac:dyDescent="0.2">
      <c r="B591" s="1" t="s">
        <v>408</v>
      </c>
      <c r="F591" s="28"/>
    </row>
    <row r="592" spans="1:6" x14ac:dyDescent="0.2">
      <c r="F592" s="28"/>
    </row>
    <row r="593" spans="1:6" ht="96" x14ac:dyDescent="0.2">
      <c r="A593">
        <v>33</v>
      </c>
      <c r="B593" s="1" t="s">
        <v>874</v>
      </c>
      <c r="C593" t="s">
        <v>158</v>
      </c>
      <c r="D593">
        <v>1</v>
      </c>
      <c r="F593" s="28">
        <f t="shared" si="1"/>
        <v>0</v>
      </c>
    </row>
    <row r="594" spans="1:6" x14ac:dyDescent="0.2">
      <c r="F594" s="28"/>
    </row>
    <row r="595" spans="1:6" ht="96" x14ac:dyDescent="0.2">
      <c r="A595">
        <v>34</v>
      </c>
      <c r="B595" s="1" t="s">
        <v>875</v>
      </c>
      <c r="C595" t="s">
        <v>158</v>
      </c>
      <c r="D595">
        <v>1</v>
      </c>
      <c r="F595" s="28">
        <f t="shared" si="1"/>
        <v>0</v>
      </c>
    </row>
    <row r="596" spans="1:6" x14ac:dyDescent="0.2">
      <c r="F596" s="28"/>
    </row>
    <row r="597" spans="1:6" ht="96" x14ac:dyDescent="0.2">
      <c r="A597">
        <v>35</v>
      </c>
      <c r="B597" s="1" t="s">
        <v>876</v>
      </c>
      <c r="C597" t="s">
        <v>158</v>
      </c>
      <c r="D597">
        <v>1</v>
      </c>
      <c r="F597" s="28">
        <f t="shared" si="1"/>
        <v>0</v>
      </c>
    </row>
    <row r="598" spans="1:6" x14ac:dyDescent="0.2">
      <c r="F598" s="28"/>
    </row>
    <row r="599" spans="1:6" ht="16" x14ac:dyDescent="0.2">
      <c r="B599" s="1" t="s">
        <v>877</v>
      </c>
      <c r="F599" s="28"/>
    </row>
    <row r="600" spans="1:6" x14ac:dyDescent="0.2">
      <c r="F600" s="28"/>
    </row>
    <row r="601" spans="1:6" ht="32" x14ac:dyDescent="0.2">
      <c r="B601" s="1" t="s">
        <v>878</v>
      </c>
      <c r="F601" s="28"/>
    </row>
    <row r="602" spans="1:6" x14ac:dyDescent="0.2">
      <c r="F602" s="28"/>
    </row>
    <row r="603" spans="1:6" ht="16" x14ac:dyDescent="0.2">
      <c r="B603" s="1" t="s">
        <v>879</v>
      </c>
      <c r="F603" s="28"/>
    </row>
    <row r="604" spans="1:6" x14ac:dyDescent="0.2">
      <c r="F604" s="28"/>
    </row>
    <row r="605" spans="1:6" ht="48" x14ac:dyDescent="0.2">
      <c r="A605">
        <v>36</v>
      </c>
      <c r="B605" s="1" t="s">
        <v>880</v>
      </c>
      <c r="C605" t="s">
        <v>158</v>
      </c>
      <c r="D605">
        <v>39</v>
      </c>
      <c r="F605" s="28">
        <f t="shared" si="1"/>
        <v>0</v>
      </c>
    </row>
    <row r="606" spans="1:6" x14ac:dyDescent="0.2">
      <c r="F606" s="28"/>
    </row>
    <row r="607" spans="1:6" ht="48" x14ac:dyDescent="0.2">
      <c r="A607">
        <v>37</v>
      </c>
      <c r="B607" s="1" t="s">
        <v>881</v>
      </c>
      <c r="C607" t="s">
        <v>158</v>
      </c>
      <c r="D607">
        <v>2</v>
      </c>
      <c r="F607" s="28">
        <f t="shared" si="1"/>
        <v>0</v>
      </c>
    </row>
    <row r="608" spans="1:6" x14ac:dyDescent="0.2">
      <c r="F608" s="28"/>
    </row>
    <row r="609" spans="1:6" ht="48" x14ac:dyDescent="0.2">
      <c r="A609">
        <v>38</v>
      </c>
      <c r="B609" s="1" t="s">
        <v>882</v>
      </c>
      <c r="C609" t="s">
        <v>158</v>
      </c>
      <c r="D609">
        <v>20</v>
      </c>
      <c r="F609" s="28">
        <f t="shared" si="1"/>
        <v>0</v>
      </c>
    </row>
    <row r="610" spans="1:6" x14ac:dyDescent="0.2">
      <c r="F610" s="28"/>
    </row>
    <row r="611" spans="1:6" ht="48" x14ac:dyDescent="0.2">
      <c r="A611">
        <v>39</v>
      </c>
      <c r="B611" s="1" t="s">
        <v>883</v>
      </c>
      <c r="C611" t="s">
        <v>158</v>
      </c>
      <c r="D611">
        <v>19</v>
      </c>
      <c r="F611" s="28">
        <f t="shared" si="1"/>
        <v>0</v>
      </c>
    </row>
    <row r="612" spans="1:6" x14ac:dyDescent="0.2">
      <c r="F612" s="28"/>
    </row>
    <row r="613" spans="1:6" ht="48" x14ac:dyDescent="0.2">
      <c r="A613">
        <v>40</v>
      </c>
      <c r="B613" s="1" t="s">
        <v>884</v>
      </c>
      <c r="C613" t="s">
        <v>158</v>
      </c>
      <c r="D613">
        <v>435</v>
      </c>
      <c r="F613" s="28">
        <f t="shared" si="1"/>
        <v>0</v>
      </c>
    </row>
    <row r="614" spans="1:6" x14ac:dyDescent="0.2">
      <c r="F614" s="28"/>
    </row>
    <row r="615" spans="1:6" ht="48" x14ac:dyDescent="0.2">
      <c r="A615">
        <v>41</v>
      </c>
      <c r="B615" s="1" t="s">
        <v>885</v>
      </c>
      <c r="C615" t="s">
        <v>158</v>
      </c>
      <c r="D615">
        <v>1</v>
      </c>
      <c r="F615" s="28">
        <f t="shared" si="1"/>
        <v>0</v>
      </c>
    </row>
    <row r="616" spans="1:6" x14ac:dyDescent="0.2">
      <c r="F616" s="28"/>
    </row>
    <row r="617" spans="1:6" ht="48" x14ac:dyDescent="0.2">
      <c r="A617">
        <v>42</v>
      </c>
      <c r="B617" s="1" t="s">
        <v>886</v>
      </c>
      <c r="C617" t="s">
        <v>158</v>
      </c>
      <c r="D617">
        <v>48</v>
      </c>
      <c r="F617" s="28">
        <f t="shared" ref="F617:F677" si="2">D617*E617</f>
        <v>0</v>
      </c>
    </row>
    <row r="618" spans="1:6" x14ac:dyDescent="0.2">
      <c r="F618" s="28"/>
    </row>
    <row r="619" spans="1:6" ht="48" x14ac:dyDescent="0.2">
      <c r="A619">
        <v>43</v>
      </c>
      <c r="B619" s="1" t="s">
        <v>887</v>
      </c>
      <c r="C619" t="s">
        <v>158</v>
      </c>
      <c r="D619">
        <v>1</v>
      </c>
      <c r="F619" s="28">
        <f t="shared" si="2"/>
        <v>0</v>
      </c>
    </row>
    <row r="620" spans="1:6" x14ac:dyDescent="0.2">
      <c r="F620" s="28"/>
    </row>
    <row r="621" spans="1:6" ht="48" x14ac:dyDescent="0.2">
      <c r="A621">
        <v>44</v>
      </c>
      <c r="B621" s="1" t="s">
        <v>888</v>
      </c>
      <c r="C621" t="s">
        <v>158</v>
      </c>
      <c r="D621">
        <v>70</v>
      </c>
      <c r="F621" s="28">
        <f t="shared" si="2"/>
        <v>0</v>
      </c>
    </row>
    <row r="622" spans="1:6" x14ac:dyDescent="0.2">
      <c r="F622" s="28"/>
    </row>
    <row r="623" spans="1:6" ht="48" x14ac:dyDescent="0.2">
      <c r="A623">
        <v>45</v>
      </c>
      <c r="B623" s="1" t="s">
        <v>889</v>
      </c>
      <c r="C623" t="s">
        <v>158</v>
      </c>
      <c r="D623">
        <v>1</v>
      </c>
      <c r="F623" s="28">
        <f t="shared" si="2"/>
        <v>0</v>
      </c>
    </row>
    <row r="624" spans="1:6" x14ac:dyDescent="0.2">
      <c r="F624" s="28"/>
    </row>
    <row r="625" spans="1:6" ht="48" x14ac:dyDescent="0.2">
      <c r="A625">
        <v>46</v>
      </c>
      <c r="B625" s="1" t="s">
        <v>890</v>
      </c>
      <c r="C625" t="s">
        <v>158</v>
      </c>
      <c r="D625">
        <v>1</v>
      </c>
      <c r="F625" s="28">
        <f t="shared" si="2"/>
        <v>0</v>
      </c>
    </row>
    <row r="626" spans="1:6" x14ac:dyDescent="0.2">
      <c r="F626" s="28"/>
    </row>
    <row r="627" spans="1:6" ht="48" x14ac:dyDescent="0.2">
      <c r="A627">
        <v>47</v>
      </c>
      <c r="B627" s="1" t="s">
        <v>891</v>
      </c>
      <c r="C627" t="s">
        <v>158</v>
      </c>
      <c r="D627">
        <v>110</v>
      </c>
      <c r="F627" s="28">
        <f t="shared" si="2"/>
        <v>0</v>
      </c>
    </row>
    <row r="628" spans="1:6" x14ac:dyDescent="0.2">
      <c r="F628" s="28"/>
    </row>
    <row r="629" spans="1:6" ht="16" x14ac:dyDescent="0.2">
      <c r="B629" s="1" t="s">
        <v>892</v>
      </c>
      <c r="F629" s="28"/>
    </row>
    <row r="630" spans="1:6" x14ac:dyDescent="0.2">
      <c r="F630" s="28"/>
    </row>
    <row r="631" spans="1:6" ht="48" x14ac:dyDescent="0.2">
      <c r="A631">
        <v>48</v>
      </c>
      <c r="B631" s="1" t="s">
        <v>893</v>
      </c>
      <c r="C631" t="s">
        <v>158</v>
      </c>
      <c r="D631">
        <v>36</v>
      </c>
      <c r="F631" s="28">
        <f t="shared" si="2"/>
        <v>0</v>
      </c>
    </row>
    <row r="632" spans="1:6" x14ac:dyDescent="0.2">
      <c r="F632" s="28"/>
    </row>
    <row r="633" spans="1:6" ht="48" x14ac:dyDescent="0.2">
      <c r="A633">
        <v>49</v>
      </c>
      <c r="B633" s="1" t="s">
        <v>894</v>
      </c>
      <c r="C633" t="s">
        <v>158</v>
      </c>
      <c r="D633">
        <v>45</v>
      </c>
      <c r="F633" s="28">
        <f t="shared" si="2"/>
        <v>0</v>
      </c>
    </row>
    <row r="634" spans="1:6" x14ac:dyDescent="0.2">
      <c r="F634" s="28"/>
    </row>
    <row r="635" spans="1:6" ht="48" x14ac:dyDescent="0.2">
      <c r="A635">
        <v>50</v>
      </c>
      <c r="B635" s="1" t="s">
        <v>895</v>
      </c>
      <c r="C635" t="s">
        <v>158</v>
      </c>
      <c r="D635">
        <v>50</v>
      </c>
      <c r="F635" s="28">
        <f t="shared" si="2"/>
        <v>0</v>
      </c>
    </row>
    <row r="636" spans="1:6" x14ac:dyDescent="0.2">
      <c r="F636" s="28"/>
    </row>
    <row r="637" spans="1:6" ht="48" x14ac:dyDescent="0.2">
      <c r="A637">
        <v>51</v>
      </c>
      <c r="B637" s="1" t="s">
        <v>896</v>
      </c>
      <c r="C637" t="s">
        <v>158</v>
      </c>
      <c r="D637">
        <v>1</v>
      </c>
      <c r="F637" s="28">
        <f t="shared" si="2"/>
        <v>0</v>
      </c>
    </row>
    <row r="638" spans="1:6" x14ac:dyDescent="0.2">
      <c r="F638" s="28"/>
    </row>
    <row r="639" spans="1:6" ht="48" x14ac:dyDescent="0.2">
      <c r="A639">
        <v>52</v>
      </c>
      <c r="B639" s="1" t="s">
        <v>897</v>
      </c>
      <c r="C639" t="s">
        <v>158</v>
      </c>
      <c r="D639">
        <v>30</v>
      </c>
      <c r="F639" s="28">
        <f t="shared" si="2"/>
        <v>0</v>
      </c>
    </row>
    <row r="640" spans="1:6" x14ac:dyDescent="0.2">
      <c r="F640" s="28"/>
    </row>
    <row r="641" spans="1:6" ht="48" x14ac:dyDescent="0.2">
      <c r="A641">
        <v>53</v>
      </c>
      <c r="B641" s="1" t="s">
        <v>898</v>
      </c>
      <c r="C641" t="s">
        <v>158</v>
      </c>
      <c r="D641">
        <v>62</v>
      </c>
      <c r="F641" s="28">
        <f t="shared" si="2"/>
        <v>0</v>
      </c>
    </row>
    <row r="642" spans="1:6" x14ac:dyDescent="0.2">
      <c r="F642" s="28"/>
    </row>
    <row r="643" spans="1:6" ht="48" x14ac:dyDescent="0.2">
      <c r="A643">
        <v>54</v>
      </c>
      <c r="B643" s="1" t="s">
        <v>899</v>
      </c>
      <c r="C643" t="s">
        <v>158</v>
      </c>
      <c r="D643">
        <v>8</v>
      </c>
      <c r="F643" s="28">
        <f t="shared" si="2"/>
        <v>0</v>
      </c>
    </row>
    <row r="644" spans="1:6" x14ac:dyDescent="0.2">
      <c r="F644" s="28"/>
    </row>
    <row r="645" spans="1:6" ht="48" x14ac:dyDescent="0.2">
      <c r="A645">
        <v>55</v>
      </c>
      <c r="B645" s="1" t="s">
        <v>900</v>
      </c>
      <c r="C645" t="s">
        <v>158</v>
      </c>
      <c r="D645">
        <v>376</v>
      </c>
      <c r="F645" s="28">
        <f t="shared" si="2"/>
        <v>0</v>
      </c>
    </row>
    <row r="646" spans="1:6" x14ac:dyDescent="0.2">
      <c r="F646" s="28"/>
    </row>
    <row r="647" spans="1:6" ht="48" x14ac:dyDescent="0.2">
      <c r="A647">
        <v>56</v>
      </c>
      <c r="B647" s="1" t="s">
        <v>901</v>
      </c>
      <c r="C647" t="s">
        <v>158</v>
      </c>
      <c r="D647">
        <v>167</v>
      </c>
      <c r="F647" s="28">
        <f t="shared" si="2"/>
        <v>0</v>
      </c>
    </row>
    <row r="648" spans="1:6" x14ac:dyDescent="0.2">
      <c r="F648" s="28"/>
    </row>
    <row r="649" spans="1:6" ht="16" x14ac:dyDescent="0.2">
      <c r="B649" s="1" t="s">
        <v>902</v>
      </c>
      <c r="F649" s="28"/>
    </row>
    <row r="650" spans="1:6" x14ac:dyDescent="0.2">
      <c r="F650" s="28"/>
    </row>
    <row r="651" spans="1:6" ht="48" x14ac:dyDescent="0.2">
      <c r="A651">
        <v>57</v>
      </c>
      <c r="B651" s="1" t="s">
        <v>903</v>
      </c>
      <c r="C651" t="s">
        <v>158</v>
      </c>
      <c r="D651">
        <v>12</v>
      </c>
      <c r="F651" s="28">
        <f t="shared" si="2"/>
        <v>0</v>
      </c>
    </row>
    <row r="652" spans="1:6" x14ac:dyDescent="0.2">
      <c r="F652" s="28"/>
    </row>
    <row r="653" spans="1:6" ht="48" x14ac:dyDescent="0.2">
      <c r="A653">
        <v>58</v>
      </c>
      <c r="B653" s="1" t="s">
        <v>904</v>
      </c>
      <c r="C653" t="s">
        <v>158</v>
      </c>
      <c r="D653">
        <v>16</v>
      </c>
      <c r="F653" s="28">
        <f t="shared" si="2"/>
        <v>0</v>
      </c>
    </row>
    <row r="654" spans="1:6" x14ac:dyDescent="0.2">
      <c r="F654" s="28"/>
    </row>
    <row r="655" spans="1:6" ht="48" x14ac:dyDescent="0.2">
      <c r="A655">
        <v>59</v>
      </c>
      <c r="B655" s="1" t="s">
        <v>905</v>
      </c>
      <c r="C655" t="s">
        <v>158</v>
      </c>
      <c r="D655">
        <v>3</v>
      </c>
      <c r="F655" s="28">
        <f t="shared" si="2"/>
        <v>0</v>
      </c>
    </row>
    <row r="656" spans="1:6" x14ac:dyDescent="0.2">
      <c r="F656" s="28"/>
    </row>
    <row r="657" spans="1:6" ht="48" x14ac:dyDescent="0.2">
      <c r="A657">
        <v>60</v>
      </c>
      <c r="B657" s="1" t="s">
        <v>906</v>
      </c>
      <c r="C657" t="s">
        <v>158</v>
      </c>
      <c r="D657">
        <v>9</v>
      </c>
      <c r="F657" s="28">
        <f t="shared" si="2"/>
        <v>0</v>
      </c>
    </row>
    <row r="658" spans="1:6" x14ac:dyDescent="0.2">
      <c r="F658" s="28"/>
    </row>
    <row r="659" spans="1:6" ht="48" x14ac:dyDescent="0.2">
      <c r="A659">
        <v>61</v>
      </c>
      <c r="B659" s="1" t="s">
        <v>907</v>
      </c>
      <c r="C659" t="s">
        <v>158</v>
      </c>
      <c r="D659">
        <v>1</v>
      </c>
      <c r="F659" s="28">
        <f t="shared" si="2"/>
        <v>0</v>
      </c>
    </row>
    <row r="660" spans="1:6" x14ac:dyDescent="0.2">
      <c r="F660" s="28"/>
    </row>
    <row r="661" spans="1:6" ht="48" x14ac:dyDescent="0.2">
      <c r="A661">
        <v>62</v>
      </c>
      <c r="B661" s="1" t="s">
        <v>908</v>
      </c>
      <c r="C661" t="s">
        <v>158</v>
      </c>
      <c r="D661">
        <v>40</v>
      </c>
      <c r="F661" s="28">
        <f t="shared" si="2"/>
        <v>0</v>
      </c>
    </row>
    <row r="662" spans="1:6" x14ac:dyDescent="0.2">
      <c r="F662" s="28"/>
    </row>
    <row r="663" spans="1:6" ht="16" x14ac:dyDescent="0.2">
      <c r="B663" s="1" t="s">
        <v>909</v>
      </c>
      <c r="F663" s="28"/>
    </row>
    <row r="664" spans="1:6" x14ac:dyDescent="0.2">
      <c r="F664" s="28"/>
    </row>
    <row r="665" spans="1:6" ht="48" x14ac:dyDescent="0.2">
      <c r="A665">
        <v>63</v>
      </c>
      <c r="B665" s="1" t="s">
        <v>910</v>
      </c>
      <c r="C665" t="s">
        <v>158</v>
      </c>
      <c r="D665">
        <v>79</v>
      </c>
      <c r="F665" s="28">
        <f t="shared" si="2"/>
        <v>0</v>
      </c>
    </row>
    <row r="666" spans="1:6" x14ac:dyDescent="0.2">
      <c r="F666" s="28"/>
    </row>
    <row r="667" spans="1:6" ht="32" x14ac:dyDescent="0.2">
      <c r="A667">
        <v>64</v>
      </c>
      <c r="B667" s="1" t="s">
        <v>911</v>
      </c>
      <c r="C667" t="s">
        <v>158</v>
      </c>
      <c r="D667">
        <v>39</v>
      </c>
      <c r="F667" s="28">
        <f t="shared" si="2"/>
        <v>0</v>
      </c>
    </row>
    <row r="668" spans="1:6" x14ac:dyDescent="0.2">
      <c r="F668" s="28"/>
    </row>
    <row r="669" spans="1:6" ht="16" x14ac:dyDescent="0.2">
      <c r="B669" s="1" t="s">
        <v>912</v>
      </c>
      <c r="F669" s="28"/>
    </row>
    <row r="670" spans="1:6" x14ac:dyDescent="0.2">
      <c r="F670" s="28"/>
    </row>
    <row r="671" spans="1:6" ht="48" x14ac:dyDescent="0.2">
      <c r="A671">
        <v>65</v>
      </c>
      <c r="B671" s="1" t="s">
        <v>913</v>
      </c>
      <c r="C671" t="s">
        <v>158</v>
      </c>
      <c r="D671">
        <v>12</v>
      </c>
      <c r="F671" s="28">
        <f t="shared" si="2"/>
        <v>0</v>
      </c>
    </row>
    <row r="672" spans="1:6" x14ac:dyDescent="0.2">
      <c r="F672" s="28"/>
    </row>
    <row r="673" spans="1:7" ht="16" x14ac:dyDescent="0.2">
      <c r="B673" s="1" t="s">
        <v>914</v>
      </c>
      <c r="F673" s="28"/>
    </row>
    <row r="674" spans="1:7" x14ac:dyDescent="0.2">
      <c r="F674" s="28"/>
    </row>
    <row r="675" spans="1:7" ht="48" x14ac:dyDescent="0.2">
      <c r="A675">
        <v>66</v>
      </c>
      <c r="B675" s="1" t="s">
        <v>915</v>
      </c>
      <c r="C675" t="s">
        <v>158</v>
      </c>
      <c r="D675">
        <v>1</v>
      </c>
      <c r="F675" s="28">
        <f t="shared" si="2"/>
        <v>0</v>
      </c>
    </row>
    <row r="676" spans="1:7" x14ac:dyDescent="0.2">
      <c r="F676" s="28"/>
    </row>
    <row r="677" spans="1:7" ht="48" x14ac:dyDescent="0.2">
      <c r="A677">
        <v>67</v>
      </c>
      <c r="B677" s="1" t="s">
        <v>916</v>
      </c>
      <c r="C677" t="s">
        <v>158</v>
      </c>
      <c r="D677">
        <v>7</v>
      </c>
      <c r="F677" s="28">
        <f t="shared" si="2"/>
        <v>0</v>
      </c>
    </row>
    <row r="678" spans="1:7" x14ac:dyDescent="0.2">
      <c r="F678" s="28"/>
      <c r="G678" s="28">
        <f>SUM(F487:F677)</f>
        <v>0</v>
      </c>
    </row>
    <row r="679" spans="1:7" x14ac:dyDescent="0.2">
      <c r="F679" s="28"/>
    </row>
    <row r="680" spans="1:7" x14ac:dyDescent="0.2">
      <c r="F680" s="28"/>
    </row>
    <row r="681" spans="1:7" ht="16" x14ac:dyDescent="0.2">
      <c r="B681" s="1" t="s">
        <v>917</v>
      </c>
      <c r="F681" s="28"/>
    </row>
    <row r="682" spans="1:7" x14ac:dyDescent="0.2">
      <c r="F682" s="28"/>
    </row>
    <row r="683" spans="1:7" ht="16" x14ac:dyDescent="0.2">
      <c r="B683" s="1" t="s">
        <v>146</v>
      </c>
      <c r="F683" s="28"/>
    </row>
    <row r="684" spans="1:7" x14ac:dyDescent="0.2">
      <c r="F684" s="28"/>
    </row>
    <row r="685" spans="1:7" ht="64" x14ac:dyDescent="0.2">
      <c r="B685" s="1" t="s">
        <v>147</v>
      </c>
      <c r="F685" s="28"/>
    </row>
    <row r="686" spans="1:7" x14ac:dyDescent="0.2">
      <c r="F686" s="28"/>
    </row>
    <row r="687" spans="1:7" ht="16" x14ac:dyDescent="0.2">
      <c r="B687" s="1" t="s">
        <v>267</v>
      </c>
      <c r="F687" s="28"/>
    </row>
    <row r="688" spans="1:7" x14ac:dyDescent="0.2">
      <c r="F688" s="28"/>
    </row>
    <row r="689" spans="1:6" ht="16" x14ac:dyDescent="0.2">
      <c r="B689" s="1" t="s">
        <v>268</v>
      </c>
      <c r="F689" s="28"/>
    </row>
    <row r="690" spans="1:6" x14ac:dyDescent="0.2">
      <c r="F690" s="28"/>
    </row>
    <row r="691" spans="1:6" ht="48" x14ac:dyDescent="0.2">
      <c r="B691" s="1" t="s">
        <v>269</v>
      </c>
      <c r="F691" s="28"/>
    </row>
    <row r="692" spans="1:6" x14ac:dyDescent="0.2">
      <c r="F692" s="28"/>
    </row>
    <row r="693" spans="1:6" ht="16" x14ac:dyDescent="0.2">
      <c r="B693" s="1" t="s">
        <v>414</v>
      </c>
      <c r="F693" s="28"/>
    </row>
    <row r="694" spans="1:6" x14ac:dyDescent="0.2">
      <c r="F694" s="28"/>
    </row>
    <row r="695" spans="1:6" ht="32" x14ac:dyDescent="0.2">
      <c r="B695" s="1" t="s">
        <v>415</v>
      </c>
      <c r="F695" s="28"/>
    </row>
    <row r="696" spans="1:6" x14ac:dyDescent="0.2">
      <c r="F696" s="28"/>
    </row>
    <row r="697" spans="1:6" ht="48" x14ac:dyDescent="0.2">
      <c r="B697" s="1" t="s">
        <v>416</v>
      </c>
      <c r="F697" s="28"/>
    </row>
    <row r="698" spans="1:6" x14ac:dyDescent="0.2">
      <c r="F698" s="28"/>
    </row>
    <row r="699" spans="1:6" ht="16" x14ac:dyDescent="0.2">
      <c r="B699" s="1" t="s">
        <v>918</v>
      </c>
      <c r="F699" s="28"/>
    </row>
    <row r="700" spans="1:6" x14ac:dyDescent="0.2">
      <c r="F700" s="28"/>
    </row>
    <row r="701" spans="1:6" ht="48" x14ac:dyDescent="0.2">
      <c r="B701" s="1" t="s">
        <v>919</v>
      </c>
      <c r="F701" s="28"/>
    </row>
    <row r="702" spans="1:6" x14ac:dyDescent="0.2">
      <c r="F702" s="28"/>
    </row>
    <row r="703" spans="1:6" ht="32" x14ac:dyDescent="0.2">
      <c r="A703">
        <v>1</v>
      </c>
      <c r="B703" s="1" t="s">
        <v>920</v>
      </c>
      <c r="C703" t="s">
        <v>193</v>
      </c>
      <c r="D703">
        <v>1613</v>
      </c>
      <c r="F703" s="28">
        <f t="shared" ref="F703:F735" si="3">D703*E703</f>
        <v>0</v>
      </c>
    </row>
    <row r="704" spans="1:6" x14ac:dyDescent="0.2">
      <c r="F704" s="28"/>
    </row>
    <row r="705" spans="1:6" ht="48" x14ac:dyDescent="0.2">
      <c r="A705">
        <v>2</v>
      </c>
      <c r="B705" s="1" t="s">
        <v>921</v>
      </c>
      <c r="C705" t="s">
        <v>158</v>
      </c>
      <c r="D705">
        <v>29</v>
      </c>
      <c r="F705" s="28">
        <f t="shared" si="3"/>
        <v>0</v>
      </c>
    </row>
    <row r="706" spans="1:6" x14ac:dyDescent="0.2">
      <c r="F706" s="28"/>
    </row>
    <row r="707" spans="1:6" ht="48" x14ac:dyDescent="0.2">
      <c r="B707" s="1" t="s">
        <v>922</v>
      </c>
      <c r="F707" s="28"/>
    </row>
    <row r="708" spans="1:6" x14ac:dyDescent="0.2">
      <c r="F708" s="28"/>
    </row>
    <row r="709" spans="1:6" ht="48" x14ac:dyDescent="0.2">
      <c r="A709">
        <v>3</v>
      </c>
      <c r="B709" s="1" t="s">
        <v>923</v>
      </c>
      <c r="C709" t="s">
        <v>193</v>
      </c>
      <c r="D709">
        <v>1342</v>
      </c>
      <c r="F709" s="28">
        <f t="shared" si="3"/>
        <v>0</v>
      </c>
    </row>
    <row r="710" spans="1:6" x14ac:dyDescent="0.2">
      <c r="F710" s="28"/>
    </row>
    <row r="711" spans="1:6" ht="48" x14ac:dyDescent="0.2">
      <c r="A711">
        <v>4</v>
      </c>
      <c r="B711" s="1" t="s">
        <v>924</v>
      </c>
      <c r="C711" t="s">
        <v>158</v>
      </c>
      <c r="D711">
        <v>51</v>
      </c>
      <c r="F711" s="28">
        <f t="shared" si="3"/>
        <v>0</v>
      </c>
    </row>
    <row r="712" spans="1:6" x14ac:dyDescent="0.2">
      <c r="F712" s="28"/>
    </row>
    <row r="713" spans="1:6" ht="80" x14ac:dyDescent="0.2">
      <c r="B713" s="1" t="s">
        <v>925</v>
      </c>
      <c r="F713" s="28"/>
    </row>
    <row r="714" spans="1:6" x14ac:dyDescent="0.2">
      <c r="F714" s="28"/>
    </row>
    <row r="715" spans="1:6" ht="32" x14ac:dyDescent="0.2">
      <c r="A715">
        <v>5</v>
      </c>
      <c r="B715" s="1" t="s">
        <v>926</v>
      </c>
      <c r="C715" t="s">
        <v>193</v>
      </c>
      <c r="D715">
        <v>66</v>
      </c>
      <c r="F715" s="28">
        <f t="shared" si="3"/>
        <v>0</v>
      </c>
    </row>
    <row r="716" spans="1:6" x14ac:dyDescent="0.2">
      <c r="F716" s="28"/>
    </row>
    <row r="717" spans="1:6" ht="16" x14ac:dyDescent="0.2">
      <c r="B717" s="1" t="s">
        <v>417</v>
      </c>
      <c r="F717" s="28"/>
    </row>
    <row r="718" spans="1:6" x14ac:dyDescent="0.2">
      <c r="F718" s="28"/>
    </row>
    <row r="719" spans="1:6" ht="16" x14ac:dyDescent="0.2">
      <c r="B719" s="1" t="s">
        <v>927</v>
      </c>
      <c r="F719" s="28"/>
    </row>
    <row r="720" spans="1:6" x14ac:dyDescent="0.2">
      <c r="F720" s="28"/>
    </row>
    <row r="721" spans="1:7" ht="32" x14ac:dyDescent="0.2">
      <c r="A721">
        <v>6</v>
      </c>
      <c r="B721" s="1" t="s">
        <v>928</v>
      </c>
      <c r="C721" t="s">
        <v>193</v>
      </c>
      <c r="D721">
        <v>2165</v>
      </c>
      <c r="F721" s="28">
        <f t="shared" si="3"/>
        <v>0</v>
      </c>
    </row>
    <row r="722" spans="1:7" x14ac:dyDescent="0.2">
      <c r="F722" s="28"/>
    </row>
    <row r="723" spans="1:7" ht="48" x14ac:dyDescent="0.2">
      <c r="A723">
        <v>7</v>
      </c>
      <c r="B723" s="1" t="s">
        <v>929</v>
      </c>
      <c r="C723" t="s">
        <v>158</v>
      </c>
      <c r="D723">
        <v>22</v>
      </c>
      <c r="F723" s="28">
        <f t="shared" si="3"/>
        <v>0</v>
      </c>
    </row>
    <row r="724" spans="1:7" x14ac:dyDescent="0.2">
      <c r="F724" s="28"/>
    </row>
    <row r="725" spans="1:7" ht="48" x14ac:dyDescent="0.2">
      <c r="B725" s="1" t="s">
        <v>930</v>
      </c>
      <c r="F725" s="28"/>
    </row>
    <row r="726" spans="1:7" x14ac:dyDescent="0.2">
      <c r="F726" s="28"/>
    </row>
    <row r="727" spans="1:7" ht="64" x14ac:dyDescent="0.2">
      <c r="A727">
        <v>8</v>
      </c>
      <c r="B727" s="1" t="s">
        <v>423</v>
      </c>
      <c r="C727" t="s">
        <v>193</v>
      </c>
      <c r="D727">
        <v>18</v>
      </c>
      <c r="F727" s="28">
        <f t="shared" si="3"/>
        <v>0</v>
      </c>
    </row>
    <row r="728" spans="1:7" x14ac:dyDescent="0.2">
      <c r="F728" s="28"/>
    </row>
    <row r="729" spans="1:7" ht="48" x14ac:dyDescent="0.2">
      <c r="A729">
        <v>9</v>
      </c>
      <c r="B729" s="1" t="s">
        <v>931</v>
      </c>
      <c r="C729" t="s">
        <v>158</v>
      </c>
      <c r="D729">
        <v>3</v>
      </c>
      <c r="F729" s="28">
        <f t="shared" si="3"/>
        <v>0</v>
      </c>
    </row>
    <row r="730" spans="1:7" x14ac:dyDescent="0.2">
      <c r="F730" s="28"/>
    </row>
    <row r="731" spans="1:7" ht="16" x14ac:dyDescent="0.2">
      <c r="B731" s="1" t="s">
        <v>428</v>
      </c>
      <c r="F731" s="28"/>
    </row>
    <row r="732" spans="1:7" x14ac:dyDescent="0.2">
      <c r="F732" s="28"/>
    </row>
    <row r="733" spans="1:7" ht="64" x14ac:dyDescent="0.2">
      <c r="B733" s="1" t="s">
        <v>932</v>
      </c>
      <c r="F733" s="28"/>
    </row>
    <row r="734" spans="1:7" x14ac:dyDescent="0.2">
      <c r="F734" s="28"/>
    </row>
    <row r="735" spans="1:7" ht="16" x14ac:dyDescent="0.2">
      <c r="A735">
        <v>10</v>
      </c>
      <c r="B735" s="1" t="s">
        <v>933</v>
      </c>
      <c r="C735" t="s">
        <v>193</v>
      </c>
      <c r="D735">
        <v>5189</v>
      </c>
      <c r="F735" s="28">
        <f t="shared" si="3"/>
        <v>0</v>
      </c>
    </row>
    <row r="736" spans="1:7" x14ac:dyDescent="0.2">
      <c r="F736" s="28"/>
      <c r="G736" s="28">
        <f>SUM(F703:F735)</f>
        <v>0</v>
      </c>
    </row>
    <row r="737" spans="2:6" x14ac:dyDescent="0.2">
      <c r="F737" s="28"/>
    </row>
    <row r="738" spans="2:6" x14ac:dyDescent="0.2">
      <c r="F738" s="28"/>
    </row>
    <row r="739" spans="2:6" ht="16" x14ac:dyDescent="0.2">
      <c r="B739" s="1" t="s">
        <v>934</v>
      </c>
      <c r="F739" s="28"/>
    </row>
    <row r="740" spans="2:6" x14ac:dyDescent="0.2">
      <c r="F740" s="28"/>
    </row>
    <row r="741" spans="2:6" ht="16" x14ac:dyDescent="0.2">
      <c r="B741" s="1" t="s">
        <v>146</v>
      </c>
      <c r="F741" s="28"/>
    </row>
    <row r="742" spans="2:6" x14ac:dyDescent="0.2">
      <c r="F742" s="28"/>
    </row>
    <row r="743" spans="2:6" ht="64" x14ac:dyDescent="0.2">
      <c r="B743" s="1" t="s">
        <v>147</v>
      </c>
      <c r="F743" s="28"/>
    </row>
    <row r="744" spans="2:6" x14ac:dyDescent="0.2">
      <c r="F744" s="28"/>
    </row>
    <row r="745" spans="2:6" ht="16" x14ac:dyDescent="0.2">
      <c r="B745" s="1" t="s">
        <v>267</v>
      </c>
      <c r="F745" s="28"/>
    </row>
    <row r="746" spans="2:6" x14ac:dyDescent="0.2">
      <c r="F746" s="28"/>
    </row>
    <row r="747" spans="2:6" ht="16" x14ac:dyDescent="0.2">
      <c r="B747" s="1" t="s">
        <v>268</v>
      </c>
      <c r="F747" s="28"/>
    </row>
    <row r="748" spans="2:6" x14ac:dyDescent="0.2">
      <c r="F748" s="28"/>
    </row>
    <row r="749" spans="2:6" ht="48" x14ac:dyDescent="0.2">
      <c r="B749" s="1" t="s">
        <v>269</v>
      </c>
      <c r="F749" s="28"/>
    </row>
    <row r="750" spans="2:6" x14ac:dyDescent="0.2">
      <c r="F750" s="28"/>
    </row>
    <row r="751" spans="2:6" ht="16" x14ac:dyDescent="0.2">
      <c r="B751" s="1" t="s">
        <v>430</v>
      </c>
      <c r="F751" s="28"/>
    </row>
    <row r="752" spans="2:6" x14ac:dyDescent="0.2">
      <c r="F752" s="28"/>
    </row>
    <row r="753" spans="2:6" ht="16" x14ac:dyDescent="0.2">
      <c r="B753" s="1" t="s">
        <v>431</v>
      </c>
      <c r="F753" s="28"/>
    </row>
    <row r="754" spans="2:6" x14ac:dyDescent="0.2">
      <c r="F754" s="28"/>
    </row>
    <row r="755" spans="2:6" ht="16" x14ac:dyDescent="0.2">
      <c r="B755" s="1" t="s">
        <v>340</v>
      </c>
      <c r="F755" s="28"/>
    </row>
    <row r="756" spans="2:6" x14ac:dyDescent="0.2">
      <c r="F756" s="28"/>
    </row>
    <row r="757" spans="2:6" ht="32" x14ac:dyDescent="0.2">
      <c r="B757" s="1" t="s">
        <v>432</v>
      </c>
      <c r="F757" s="28"/>
    </row>
    <row r="758" spans="2:6" x14ac:dyDescent="0.2">
      <c r="F758" s="28"/>
    </row>
    <row r="759" spans="2:6" ht="16" x14ac:dyDescent="0.2">
      <c r="B759" s="1" t="s">
        <v>433</v>
      </c>
      <c r="F759" s="28"/>
    </row>
    <row r="760" spans="2:6" x14ac:dyDescent="0.2">
      <c r="F760" s="28"/>
    </row>
    <row r="761" spans="2:6" ht="32" x14ac:dyDescent="0.2">
      <c r="B761" s="1" t="s">
        <v>434</v>
      </c>
      <c r="F761" s="28"/>
    </row>
    <row r="762" spans="2:6" x14ac:dyDescent="0.2">
      <c r="F762" s="28"/>
    </row>
    <row r="763" spans="2:6" ht="32" x14ac:dyDescent="0.2">
      <c r="B763" s="1" t="s">
        <v>435</v>
      </c>
      <c r="F763" s="28"/>
    </row>
    <row r="764" spans="2:6" x14ac:dyDescent="0.2">
      <c r="F764" s="28"/>
    </row>
    <row r="765" spans="2:6" ht="16" x14ac:dyDescent="0.2">
      <c r="B765" s="1" t="s">
        <v>436</v>
      </c>
      <c r="F765" s="28"/>
    </row>
    <row r="766" spans="2:6" x14ac:dyDescent="0.2">
      <c r="F766" s="28"/>
    </row>
    <row r="767" spans="2:6" ht="48" x14ac:dyDescent="0.2">
      <c r="B767" s="1" t="s">
        <v>437</v>
      </c>
      <c r="F767" s="28"/>
    </row>
    <row r="768" spans="2:6" x14ac:dyDescent="0.2">
      <c r="F768" s="28"/>
    </row>
    <row r="769" spans="1:7" ht="16" x14ac:dyDescent="0.2">
      <c r="B769" s="1" t="s">
        <v>438</v>
      </c>
      <c r="F769" s="28"/>
    </row>
    <row r="770" spans="1:7" x14ac:dyDescent="0.2">
      <c r="F770" s="28"/>
    </row>
    <row r="771" spans="1:7" ht="16" x14ac:dyDescent="0.2">
      <c r="B771" s="1" t="s">
        <v>935</v>
      </c>
      <c r="F771" s="28"/>
    </row>
    <row r="772" spans="1:7" x14ac:dyDescent="0.2">
      <c r="F772" s="28"/>
    </row>
    <row r="773" spans="1:7" ht="16" x14ac:dyDescent="0.2">
      <c r="A773">
        <v>1</v>
      </c>
      <c r="B773" s="1" t="s">
        <v>440</v>
      </c>
      <c r="C773" t="s">
        <v>193</v>
      </c>
      <c r="D773">
        <v>2346</v>
      </c>
      <c r="F773" s="28">
        <f t="shared" ref="F773:F807" si="4">D773*E773</f>
        <v>0</v>
      </c>
    </row>
    <row r="774" spans="1:7" x14ac:dyDescent="0.2">
      <c r="F774" s="28"/>
    </row>
    <row r="775" spans="1:7" ht="16" x14ac:dyDescent="0.2">
      <c r="B775" s="1" t="s">
        <v>441</v>
      </c>
      <c r="F775" s="28"/>
    </row>
    <row r="776" spans="1:7" x14ac:dyDescent="0.2">
      <c r="F776" s="28"/>
    </row>
    <row r="777" spans="1:7" ht="32" x14ac:dyDescent="0.2">
      <c r="B777" s="1" t="s">
        <v>442</v>
      </c>
      <c r="F777" s="28"/>
    </row>
    <row r="778" spans="1:7" x14ac:dyDescent="0.2">
      <c r="F778" s="28"/>
    </row>
    <row r="779" spans="1:7" ht="16" x14ac:dyDescent="0.2">
      <c r="A779">
        <v>2</v>
      </c>
      <c r="B779" s="1" t="s">
        <v>443</v>
      </c>
      <c r="C779" t="s">
        <v>193</v>
      </c>
      <c r="D779">
        <v>2346</v>
      </c>
      <c r="F779" s="28">
        <f t="shared" si="4"/>
        <v>0</v>
      </c>
    </row>
    <row r="780" spans="1:7" x14ac:dyDescent="0.2">
      <c r="F780" s="28"/>
      <c r="G780" s="28">
        <f>F773+F779</f>
        <v>0</v>
      </c>
    </row>
    <row r="781" spans="1:7" x14ac:dyDescent="0.2">
      <c r="F781" s="28"/>
    </row>
    <row r="782" spans="1:7" x14ac:dyDescent="0.2">
      <c r="F782" s="28"/>
    </row>
    <row r="783" spans="1:7" ht="16" x14ac:dyDescent="0.2">
      <c r="B783" s="1" t="s">
        <v>444</v>
      </c>
      <c r="F783" s="28"/>
    </row>
    <row r="784" spans="1:7" x14ac:dyDescent="0.2">
      <c r="F784" s="28"/>
    </row>
    <row r="785" spans="2:6" ht="16" x14ac:dyDescent="0.2">
      <c r="B785" s="1" t="s">
        <v>146</v>
      </c>
      <c r="F785" s="28"/>
    </row>
    <row r="786" spans="2:6" x14ac:dyDescent="0.2">
      <c r="F786" s="28"/>
    </row>
    <row r="787" spans="2:6" ht="64" x14ac:dyDescent="0.2">
      <c r="B787" s="1" t="s">
        <v>147</v>
      </c>
      <c r="F787" s="28"/>
    </row>
    <row r="788" spans="2:6" x14ac:dyDescent="0.2">
      <c r="F788" s="28"/>
    </row>
    <row r="789" spans="2:6" ht="16" x14ac:dyDescent="0.2">
      <c r="B789" s="1" t="s">
        <v>267</v>
      </c>
      <c r="F789" s="28"/>
    </row>
    <row r="790" spans="2:6" x14ac:dyDescent="0.2">
      <c r="F790" s="28"/>
    </row>
    <row r="791" spans="2:6" ht="16" x14ac:dyDescent="0.2">
      <c r="B791" s="1" t="s">
        <v>268</v>
      </c>
      <c r="F791" s="28"/>
    </row>
    <row r="792" spans="2:6" x14ac:dyDescent="0.2">
      <c r="F792" s="28"/>
    </row>
    <row r="793" spans="2:6" ht="48" x14ac:dyDescent="0.2">
      <c r="B793" s="1" t="s">
        <v>445</v>
      </c>
      <c r="F793" s="28"/>
    </row>
    <row r="794" spans="2:6" x14ac:dyDescent="0.2">
      <c r="F794" s="28"/>
    </row>
    <row r="795" spans="2:6" ht="16" x14ac:dyDescent="0.2">
      <c r="B795" s="1" t="s">
        <v>446</v>
      </c>
      <c r="F795" s="28"/>
    </row>
    <row r="796" spans="2:6" x14ac:dyDescent="0.2">
      <c r="F796" s="28"/>
    </row>
    <row r="797" spans="2:6" ht="80" x14ac:dyDescent="0.2">
      <c r="B797" s="1" t="s">
        <v>447</v>
      </c>
      <c r="F797" s="28"/>
    </row>
    <row r="798" spans="2:6" x14ac:dyDescent="0.2">
      <c r="F798" s="28"/>
    </row>
    <row r="799" spans="2:6" ht="64" x14ac:dyDescent="0.2">
      <c r="B799" s="1" t="s">
        <v>448</v>
      </c>
      <c r="F799" s="28"/>
    </row>
    <row r="800" spans="2:6" x14ac:dyDescent="0.2">
      <c r="F800" s="28"/>
    </row>
    <row r="801" spans="1:6" ht="16" x14ac:dyDescent="0.2">
      <c r="B801" s="1" t="s">
        <v>449</v>
      </c>
      <c r="F801" s="28"/>
    </row>
    <row r="802" spans="1:6" x14ac:dyDescent="0.2">
      <c r="F802" s="28"/>
    </row>
    <row r="803" spans="1:6" ht="16" x14ac:dyDescent="0.2">
      <c r="B803" s="1" t="s">
        <v>450</v>
      </c>
      <c r="F803" s="28"/>
    </row>
    <row r="804" spans="1:6" x14ac:dyDescent="0.2">
      <c r="F804" s="28"/>
    </row>
    <row r="805" spans="1:6" ht="16" x14ac:dyDescent="0.2">
      <c r="A805">
        <v>1</v>
      </c>
      <c r="B805" s="1" t="s">
        <v>451</v>
      </c>
      <c r="C805" t="s">
        <v>158</v>
      </c>
      <c r="D805">
        <v>198</v>
      </c>
      <c r="F805" s="28">
        <f t="shared" si="4"/>
        <v>0</v>
      </c>
    </row>
    <row r="806" spans="1:6" x14ac:dyDescent="0.2">
      <c r="F806" s="28"/>
    </row>
    <row r="807" spans="1:6" ht="32" x14ac:dyDescent="0.2">
      <c r="A807">
        <v>2</v>
      </c>
      <c r="B807" s="1" t="s">
        <v>936</v>
      </c>
      <c r="C807" t="s">
        <v>158</v>
      </c>
      <c r="D807">
        <v>45</v>
      </c>
      <c r="F807" s="28">
        <f t="shared" si="4"/>
        <v>0</v>
      </c>
    </row>
    <row r="808" spans="1:6" x14ac:dyDescent="0.2">
      <c r="F808" s="28"/>
    </row>
    <row r="809" spans="1:6" ht="16" x14ac:dyDescent="0.2">
      <c r="A809">
        <v>3</v>
      </c>
      <c r="B809" s="1" t="s">
        <v>937</v>
      </c>
      <c r="C809" t="s">
        <v>158</v>
      </c>
      <c r="D809">
        <v>32</v>
      </c>
      <c r="F809" s="28">
        <f t="shared" ref="F809:F871" si="5">D809*E809</f>
        <v>0</v>
      </c>
    </row>
    <row r="810" spans="1:6" x14ac:dyDescent="0.2">
      <c r="F810" s="28"/>
    </row>
    <row r="811" spans="1:6" ht="16" x14ac:dyDescent="0.2">
      <c r="A811">
        <v>4</v>
      </c>
      <c r="B811" s="1" t="s">
        <v>938</v>
      </c>
      <c r="C811" t="s">
        <v>158</v>
      </c>
      <c r="D811">
        <v>76</v>
      </c>
      <c r="F811" s="28">
        <f t="shared" si="5"/>
        <v>0</v>
      </c>
    </row>
    <row r="812" spans="1:6" x14ac:dyDescent="0.2">
      <c r="F812" s="28"/>
    </row>
    <row r="813" spans="1:6" ht="16" x14ac:dyDescent="0.2">
      <c r="A813">
        <v>5</v>
      </c>
      <c r="B813" s="1" t="s">
        <v>939</v>
      </c>
      <c r="C813" t="s">
        <v>158</v>
      </c>
      <c r="D813">
        <v>53</v>
      </c>
      <c r="F813" s="28">
        <f t="shared" si="5"/>
        <v>0</v>
      </c>
    </row>
    <row r="814" spans="1:6" x14ac:dyDescent="0.2">
      <c r="F814" s="28"/>
    </row>
    <row r="815" spans="1:6" ht="16" x14ac:dyDescent="0.2">
      <c r="A815">
        <v>6</v>
      </c>
      <c r="B815" s="1" t="s">
        <v>452</v>
      </c>
      <c r="C815" t="s">
        <v>158</v>
      </c>
      <c r="D815">
        <v>30</v>
      </c>
      <c r="F815" s="28">
        <f t="shared" si="5"/>
        <v>0</v>
      </c>
    </row>
    <row r="816" spans="1:6" x14ac:dyDescent="0.2">
      <c r="F816" s="28"/>
    </row>
    <row r="817" spans="1:6" ht="16" x14ac:dyDescent="0.2">
      <c r="A817">
        <v>7</v>
      </c>
      <c r="B817" s="1" t="s">
        <v>940</v>
      </c>
      <c r="C817" t="s">
        <v>158</v>
      </c>
      <c r="D817">
        <v>63</v>
      </c>
      <c r="F817" s="28">
        <f t="shared" si="5"/>
        <v>0</v>
      </c>
    </row>
    <row r="818" spans="1:6" x14ac:dyDescent="0.2">
      <c r="F818" s="28"/>
    </row>
    <row r="819" spans="1:6" ht="16" x14ac:dyDescent="0.2">
      <c r="B819" s="1" t="s">
        <v>941</v>
      </c>
      <c r="F819" s="28"/>
    </row>
    <row r="820" spans="1:6" x14ac:dyDescent="0.2">
      <c r="F820" s="28"/>
    </row>
    <row r="821" spans="1:6" ht="16" x14ac:dyDescent="0.2">
      <c r="B821" s="1" t="s">
        <v>454</v>
      </c>
      <c r="F821" s="28"/>
    </row>
    <row r="822" spans="1:6" x14ac:dyDescent="0.2">
      <c r="F822" s="28"/>
    </row>
    <row r="823" spans="1:6" ht="16" x14ac:dyDescent="0.2">
      <c r="A823">
        <v>8</v>
      </c>
      <c r="B823" s="1" t="s">
        <v>942</v>
      </c>
      <c r="C823" t="s">
        <v>158</v>
      </c>
      <c r="D823">
        <v>53</v>
      </c>
      <c r="F823" s="28">
        <f t="shared" si="5"/>
        <v>0</v>
      </c>
    </row>
    <row r="824" spans="1:6" x14ac:dyDescent="0.2">
      <c r="F824" s="28"/>
    </row>
    <row r="825" spans="1:6" ht="32" x14ac:dyDescent="0.2">
      <c r="A825">
        <v>9</v>
      </c>
      <c r="B825" s="1" t="s">
        <v>943</v>
      </c>
      <c r="C825" t="s">
        <v>158</v>
      </c>
      <c r="D825">
        <v>65</v>
      </c>
      <c r="F825" s="28">
        <f t="shared" si="5"/>
        <v>0</v>
      </c>
    </row>
    <row r="826" spans="1:6" x14ac:dyDescent="0.2">
      <c r="F826" s="28"/>
    </row>
    <row r="827" spans="1:6" ht="16" x14ac:dyDescent="0.2">
      <c r="B827" s="1" t="s">
        <v>453</v>
      </c>
      <c r="F827" s="28"/>
    </row>
    <row r="828" spans="1:6" x14ac:dyDescent="0.2">
      <c r="F828" s="28"/>
    </row>
    <row r="829" spans="1:6" ht="16" x14ac:dyDescent="0.2">
      <c r="B829" s="1" t="s">
        <v>454</v>
      </c>
      <c r="F829" s="28"/>
    </row>
    <row r="830" spans="1:6" x14ac:dyDescent="0.2">
      <c r="F830" s="28"/>
    </row>
    <row r="831" spans="1:6" ht="32" x14ac:dyDescent="0.2">
      <c r="A831">
        <v>10</v>
      </c>
      <c r="B831" s="1" t="s">
        <v>455</v>
      </c>
      <c r="C831" t="s">
        <v>158</v>
      </c>
      <c r="D831">
        <v>130</v>
      </c>
      <c r="F831" s="28">
        <f t="shared" si="5"/>
        <v>0</v>
      </c>
    </row>
    <row r="832" spans="1:6" x14ac:dyDescent="0.2">
      <c r="F832" s="28"/>
    </row>
    <row r="833" spans="1:6" ht="32" x14ac:dyDescent="0.2">
      <c r="A833">
        <v>11</v>
      </c>
      <c r="B833" s="1" t="s">
        <v>456</v>
      </c>
      <c r="C833" t="s">
        <v>158</v>
      </c>
      <c r="D833">
        <v>74</v>
      </c>
      <c r="F833" s="28">
        <f t="shared" si="5"/>
        <v>0</v>
      </c>
    </row>
    <row r="834" spans="1:6" x14ac:dyDescent="0.2">
      <c r="F834" s="28"/>
    </row>
    <row r="835" spans="1:6" ht="32" x14ac:dyDescent="0.2">
      <c r="A835">
        <v>12</v>
      </c>
      <c r="B835" s="1" t="s">
        <v>457</v>
      </c>
      <c r="C835" t="s">
        <v>158</v>
      </c>
      <c r="D835">
        <v>37</v>
      </c>
      <c r="F835" s="28">
        <f t="shared" si="5"/>
        <v>0</v>
      </c>
    </row>
    <row r="836" spans="1:6" x14ac:dyDescent="0.2">
      <c r="F836" s="28"/>
    </row>
    <row r="837" spans="1:6" ht="32" x14ac:dyDescent="0.2">
      <c r="A837">
        <v>13</v>
      </c>
      <c r="B837" s="1" t="s">
        <v>944</v>
      </c>
      <c r="C837" t="s">
        <v>158</v>
      </c>
      <c r="D837">
        <v>30</v>
      </c>
      <c r="F837" s="28">
        <f t="shared" si="5"/>
        <v>0</v>
      </c>
    </row>
    <row r="838" spans="1:6" x14ac:dyDescent="0.2">
      <c r="F838" s="28"/>
    </row>
    <row r="839" spans="1:6" ht="32" x14ac:dyDescent="0.2">
      <c r="A839">
        <v>14</v>
      </c>
      <c r="B839" s="1" t="s">
        <v>458</v>
      </c>
      <c r="C839" t="s">
        <v>158</v>
      </c>
      <c r="D839">
        <v>68</v>
      </c>
      <c r="F839" s="28">
        <f t="shared" si="5"/>
        <v>0</v>
      </c>
    </row>
    <row r="840" spans="1:6" x14ac:dyDescent="0.2">
      <c r="F840" s="28"/>
    </row>
    <row r="841" spans="1:6" ht="32" x14ac:dyDescent="0.2">
      <c r="A841">
        <v>15</v>
      </c>
      <c r="B841" s="1" t="s">
        <v>945</v>
      </c>
      <c r="C841" t="s">
        <v>158</v>
      </c>
      <c r="D841">
        <v>30</v>
      </c>
      <c r="F841" s="28">
        <f t="shared" si="5"/>
        <v>0</v>
      </c>
    </row>
    <row r="842" spans="1:6" x14ac:dyDescent="0.2">
      <c r="F842" s="28"/>
    </row>
    <row r="843" spans="1:6" ht="16" x14ac:dyDescent="0.2">
      <c r="A843">
        <v>16</v>
      </c>
      <c r="B843" s="1" t="s">
        <v>459</v>
      </c>
      <c r="C843" t="s">
        <v>158</v>
      </c>
      <c r="D843">
        <v>65</v>
      </c>
      <c r="F843" s="28">
        <f t="shared" si="5"/>
        <v>0</v>
      </c>
    </row>
    <row r="844" spans="1:6" x14ac:dyDescent="0.2">
      <c r="F844" s="28"/>
    </row>
    <row r="845" spans="1:6" ht="32" x14ac:dyDescent="0.2">
      <c r="A845">
        <v>17</v>
      </c>
      <c r="B845" s="1" t="s">
        <v>460</v>
      </c>
      <c r="C845" t="s">
        <v>158</v>
      </c>
      <c r="D845">
        <v>164</v>
      </c>
      <c r="F845" s="28">
        <f t="shared" si="5"/>
        <v>0</v>
      </c>
    </row>
    <row r="846" spans="1:6" x14ac:dyDescent="0.2">
      <c r="F846" s="28"/>
    </row>
    <row r="847" spans="1:6" ht="32" x14ac:dyDescent="0.2">
      <c r="A847">
        <v>18</v>
      </c>
      <c r="B847" s="1" t="s">
        <v>946</v>
      </c>
      <c r="C847" t="s">
        <v>158</v>
      </c>
      <c r="D847">
        <v>39</v>
      </c>
      <c r="F847" s="28">
        <f t="shared" si="5"/>
        <v>0</v>
      </c>
    </row>
    <row r="848" spans="1:6" x14ac:dyDescent="0.2">
      <c r="F848" s="28"/>
    </row>
    <row r="849" spans="1:6" ht="32" x14ac:dyDescent="0.2">
      <c r="A849">
        <v>19</v>
      </c>
      <c r="B849" s="1" t="s">
        <v>461</v>
      </c>
      <c r="C849" t="s">
        <v>158</v>
      </c>
      <c r="D849">
        <v>81</v>
      </c>
      <c r="F849" s="28">
        <f t="shared" si="5"/>
        <v>0</v>
      </c>
    </row>
    <row r="850" spans="1:6" x14ac:dyDescent="0.2">
      <c r="F850" s="28"/>
    </row>
    <row r="851" spans="1:6" ht="16" x14ac:dyDescent="0.2">
      <c r="A851">
        <v>20</v>
      </c>
      <c r="B851" s="1" t="s">
        <v>947</v>
      </c>
      <c r="C851" t="s">
        <v>158</v>
      </c>
      <c r="D851">
        <v>14</v>
      </c>
      <c r="F851" s="28">
        <f t="shared" si="5"/>
        <v>0</v>
      </c>
    </row>
    <row r="852" spans="1:6" x14ac:dyDescent="0.2">
      <c r="F852" s="28"/>
    </row>
    <row r="853" spans="1:6" ht="32" x14ac:dyDescent="0.2">
      <c r="A853">
        <v>21</v>
      </c>
      <c r="B853" s="1" t="s">
        <v>948</v>
      </c>
      <c r="C853" t="s">
        <v>465</v>
      </c>
      <c r="D853">
        <v>5</v>
      </c>
      <c r="F853" s="28">
        <f t="shared" si="5"/>
        <v>0</v>
      </c>
    </row>
    <row r="854" spans="1:6" x14ac:dyDescent="0.2">
      <c r="F854" s="28"/>
    </row>
    <row r="855" spans="1:6" ht="32" x14ac:dyDescent="0.2">
      <c r="A855">
        <v>22</v>
      </c>
      <c r="B855" s="1" t="s">
        <v>949</v>
      </c>
      <c r="C855" t="s">
        <v>465</v>
      </c>
      <c r="D855">
        <v>54</v>
      </c>
      <c r="F855" s="28">
        <f t="shared" si="5"/>
        <v>0</v>
      </c>
    </row>
    <row r="856" spans="1:6" x14ac:dyDescent="0.2">
      <c r="F856" s="28"/>
    </row>
    <row r="857" spans="1:6" ht="32" x14ac:dyDescent="0.2">
      <c r="A857">
        <v>23</v>
      </c>
      <c r="B857" s="1" t="s">
        <v>462</v>
      </c>
      <c r="C857" t="s">
        <v>158</v>
      </c>
      <c r="D857">
        <v>64</v>
      </c>
      <c r="F857" s="28">
        <f t="shared" si="5"/>
        <v>0</v>
      </c>
    </row>
    <row r="858" spans="1:6" x14ac:dyDescent="0.2">
      <c r="F858" s="28"/>
    </row>
    <row r="859" spans="1:6" ht="32" x14ac:dyDescent="0.2">
      <c r="A859">
        <v>24</v>
      </c>
      <c r="B859" s="1" t="s">
        <v>950</v>
      </c>
      <c r="C859" t="s">
        <v>158</v>
      </c>
      <c r="D859">
        <v>30</v>
      </c>
      <c r="F859" s="28">
        <f t="shared" si="5"/>
        <v>0</v>
      </c>
    </row>
    <row r="860" spans="1:6" x14ac:dyDescent="0.2">
      <c r="F860" s="28"/>
    </row>
    <row r="861" spans="1:6" ht="16" x14ac:dyDescent="0.2">
      <c r="A861">
        <v>25</v>
      </c>
      <c r="B861" s="1" t="s">
        <v>951</v>
      </c>
      <c r="C861" t="s">
        <v>468</v>
      </c>
      <c r="D861">
        <v>22</v>
      </c>
      <c r="F861" s="28">
        <f t="shared" si="5"/>
        <v>0</v>
      </c>
    </row>
    <row r="862" spans="1:6" x14ac:dyDescent="0.2">
      <c r="F862" s="28"/>
    </row>
    <row r="863" spans="1:6" ht="16" x14ac:dyDescent="0.2">
      <c r="B863" s="1" t="s">
        <v>463</v>
      </c>
      <c r="F863" s="28"/>
    </row>
    <row r="864" spans="1:6" x14ac:dyDescent="0.2">
      <c r="F864" s="28"/>
    </row>
    <row r="865" spans="1:6" ht="16" x14ac:dyDescent="0.2">
      <c r="B865" s="1" t="s">
        <v>454</v>
      </c>
      <c r="F865" s="28"/>
    </row>
    <row r="866" spans="1:6" x14ac:dyDescent="0.2">
      <c r="F866" s="28"/>
    </row>
    <row r="867" spans="1:6" ht="16" x14ac:dyDescent="0.2">
      <c r="A867">
        <v>26</v>
      </c>
      <c r="B867" s="1" t="s">
        <v>464</v>
      </c>
      <c r="C867" t="s">
        <v>465</v>
      </c>
      <c r="D867">
        <v>81</v>
      </c>
      <c r="F867" s="28">
        <f t="shared" si="5"/>
        <v>0</v>
      </c>
    </row>
    <row r="868" spans="1:6" x14ac:dyDescent="0.2">
      <c r="F868" s="28"/>
    </row>
    <row r="869" spans="1:6" ht="32" x14ac:dyDescent="0.2">
      <c r="A869">
        <v>27</v>
      </c>
      <c r="B869" s="1" t="s">
        <v>952</v>
      </c>
      <c r="C869" t="s">
        <v>158</v>
      </c>
      <c r="D869">
        <v>60</v>
      </c>
      <c r="F869" s="28">
        <f t="shared" si="5"/>
        <v>0</v>
      </c>
    </row>
    <row r="870" spans="1:6" x14ac:dyDescent="0.2">
      <c r="F870" s="28"/>
    </row>
    <row r="871" spans="1:6" ht="32" x14ac:dyDescent="0.2">
      <c r="A871">
        <v>28</v>
      </c>
      <c r="B871" s="1" t="s">
        <v>953</v>
      </c>
      <c r="C871" t="s">
        <v>468</v>
      </c>
      <c r="D871">
        <v>20</v>
      </c>
      <c r="F871" s="28">
        <f t="shared" si="5"/>
        <v>0</v>
      </c>
    </row>
    <row r="872" spans="1:6" x14ac:dyDescent="0.2">
      <c r="F872" s="28"/>
    </row>
    <row r="873" spans="1:6" ht="32" x14ac:dyDescent="0.2">
      <c r="A873">
        <v>29</v>
      </c>
      <c r="B873" s="1" t="s">
        <v>466</v>
      </c>
      <c r="C873" t="s">
        <v>158</v>
      </c>
      <c r="D873">
        <v>27</v>
      </c>
      <c r="F873" s="28">
        <f t="shared" ref="F873:F935" si="6">D873*E873</f>
        <v>0</v>
      </c>
    </row>
    <row r="874" spans="1:6" x14ac:dyDescent="0.2">
      <c r="F874" s="28"/>
    </row>
    <row r="875" spans="1:6" ht="32" x14ac:dyDescent="0.2">
      <c r="A875">
        <v>30</v>
      </c>
      <c r="B875" s="1" t="s">
        <v>467</v>
      </c>
      <c r="C875" t="s">
        <v>468</v>
      </c>
      <c r="D875">
        <v>44</v>
      </c>
      <c r="F875" s="28">
        <f t="shared" si="6"/>
        <v>0</v>
      </c>
    </row>
    <row r="876" spans="1:6" x14ac:dyDescent="0.2">
      <c r="F876" s="28"/>
    </row>
    <row r="877" spans="1:6" ht="16" x14ac:dyDescent="0.2">
      <c r="A877">
        <v>31</v>
      </c>
      <c r="B877" s="1" t="s">
        <v>954</v>
      </c>
      <c r="C877" t="s">
        <v>158</v>
      </c>
      <c r="D877">
        <v>137</v>
      </c>
      <c r="F877" s="28">
        <f t="shared" si="6"/>
        <v>0</v>
      </c>
    </row>
    <row r="878" spans="1:6" x14ac:dyDescent="0.2">
      <c r="F878" s="28"/>
    </row>
    <row r="879" spans="1:6" ht="32" x14ac:dyDescent="0.2">
      <c r="A879">
        <v>32</v>
      </c>
      <c r="B879" s="1" t="s">
        <v>469</v>
      </c>
      <c r="C879" t="s">
        <v>468</v>
      </c>
      <c r="D879">
        <v>744</v>
      </c>
      <c r="F879" s="28">
        <f t="shared" si="6"/>
        <v>0</v>
      </c>
    </row>
    <row r="880" spans="1:6" x14ac:dyDescent="0.2">
      <c r="F880" s="28"/>
    </row>
    <row r="881" spans="1:6" ht="16" x14ac:dyDescent="0.2">
      <c r="A881">
        <v>33</v>
      </c>
      <c r="B881" s="1" t="s">
        <v>470</v>
      </c>
      <c r="C881" t="s">
        <v>158</v>
      </c>
      <c r="D881">
        <v>130</v>
      </c>
      <c r="F881" s="28">
        <f t="shared" si="6"/>
        <v>0</v>
      </c>
    </row>
    <row r="882" spans="1:6" x14ac:dyDescent="0.2">
      <c r="F882" s="28"/>
    </row>
    <row r="883" spans="1:6" ht="16" x14ac:dyDescent="0.2">
      <c r="A883">
        <v>34</v>
      </c>
      <c r="B883" s="1" t="s">
        <v>955</v>
      </c>
      <c r="C883" t="s">
        <v>465</v>
      </c>
      <c r="D883">
        <v>36</v>
      </c>
      <c r="F883" s="28">
        <f t="shared" si="6"/>
        <v>0</v>
      </c>
    </row>
    <row r="884" spans="1:6" x14ac:dyDescent="0.2">
      <c r="F884" s="28"/>
    </row>
    <row r="885" spans="1:6" ht="16" x14ac:dyDescent="0.2">
      <c r="A885">
        <v>35</v>
      </c>
      <c r="B885" s="1" t="s">
        <v>956</v>
      </c>
      <c r="C885" t="s">
        <v>465</v>
      </c>
      <c r="D885">
        <v>50</v>
      </c>
      <c r="F885" s="28">
        <f t="shared" si="6"/>
        <v>0</v>
      </c>
    </row>
    <row r="886" spans="1:6" x14ac:dyDescent="0.2">
      <c r="F886" s="28"/>
    </row>
    <row r="887" spans="1:6" ht="16" x14ac:dyDescent="0.2">
      <c r="B887" s="1" t="s">
        <v>471</v>
      </c>
      <c r="F887" s="28"/>
    </row>
    <row r="888" spans="1:6" x14ac:dyDescent="0.2">
      <c r="F888" s="28"/>
    </row>
    <row r="889" spans="1:6" ht="16" x14ac:dyDescent="0.2">
      <c r="B889" s="1" t="s">
        <v>454</v>
      </c>
      <c r="F889" s="28"/>
    </row>
    <row r="890" spans="1:6" x14ac:dyDescent="0.2">
      <c r="F890" s="28"/>
    </row>
    <row r="891" spans="1:6" ht="48" x14ac:dyDescent="0.2">
      <c r="A891">
        <v>36</v>
      </c>
      <c r="B891" s="1" t="s">
        <v>472</v>
      </c>
      <c r="C891" t="s">
        <v>465</v>
      </c>
      <c r="D891">
        <v>5</v>
      </c>
      <c r="F891" s="28">
        <f t="shared" si="6"/>
        <v>0</v>
      </c>
    </row>
    <row r="892" spans="1:6" x14ac:dyDescent="0.2">
      <c r="F892" s="28"/>
    </row>
    <row r="893" spans="1:6" ht="48" x14ac:dyDescent="0.2">
      <c r="A893">
        <v>37</v>
      </c>
      <c r="B893" s="1" t="s">
        <v>473</v>
      </c>
      <c r="C893" t="s">
        <v>158</v>
      </c>
      <c r="D893">
        <v>74</v>
      </c>
      <c r="F893" s="28">
        <f t="shared" si="6"/>
        <v>0</v>
      </c>
    </row>
    <row r="894" spans="1:6" x14ac:dyDescent="0.2">
      <c r="F894" s="28"/>
    </row>
    <row r="895" spans="1:6" ht="16" x14ac:dyDescent="0.2">
      <c r="B895" s="1" t="s">
        <v>957</v>
      </c>
      <c r="F895" s="28"/>
    </row>
    <row r="896" spans="1:6" x14ac:dyDescent="0.2">
      <c r="F896" s="28"/>
    </row>
    <row r="897" spans="1:6" ht="16" x14ac:dyDescent="0.2">
      <c r="B897" s="1" t="s">
        <v>454</v>
      </c>
      <c r="F897" s="28"/>
    </row>
    <row r="898" spans="1:6" x14ac:dyDescent="0.2">
      <c r="F898" s="28"/>
    </row>
    <row r="899" spans="1:6" ht="32" x14ac:dyDescent="0.2">
      <c r="A899">
        <v>38</v>
      </c>
      <c r="B899" s="1" t="s">
        <v>958</v>
      </c>
      <c r="C899" t="s">
        <v>158</v>
      </c>
      <c r="D899">
        <v>28</v>
      </c>
      <c r="F899" s="28">
        <f t="shared" si="6"/>
        <v>0</v>
      </c>
    </row>
    <row r="900" spans="1:6" x14ac:dyDescent="0.2">
      <c r="F900" s="28"/>
    </row>
    <row r="901" spans="1:6" ht="48" x14ac:dyDescent="0.2">
      <c r="A901">
        <v>39</v>
      </c>
      <c r="B901" s="1" t="s">
        <v>959</v>
      </c>
      <c r="C901" t="s">
        <v>158</v>
      </c>
      <c r="D901">
        <v>35</v>
      </c>
      <c r="F901" s="28">
        <f t="shared" si="6"/>
        <v>0</v>
      </c>
    </row>
    <row r="902" spans="1:6" x14ac:dyDescent="0.2">
      <c r="F902" s="28"/>
    </row>
    <row r="903" spans="1:6" ht="48" x14ac:dyDescent="0.2">
      <c r="A903">
        <v>40</v>
      </c>
      <c r="B903" s="1" t="s">
        <v>960</v>
      </c>
      <c r="C903" t="s">
        <v>158</v>
      </c>
      <c r="D903">
        <v>30</v>
      </c>
      <c r="F903" s="28">
        <f t="shared" si="6"/>
        <v>0</v>
      </c>
    </row>
    <row r="904" spans="1:6" x14ac:dyDescent="0.2">
      <c r="F904" s="28"/>
    </row>
    <row r="905" spans="1:6" ht="32" x14ac:dyDescent="0.2">
      <c r="A905">
        <v>41</v>
      </c>
      <c r="B905" s="1" t="s">
        <v>961</v>
      </c>
      <c r="C905" t="s">
        <v>158</v>
      </c>
      <c r="D905">
        <v>54</v>
      </c>
      <c r="F905" s="28">
        <f t="shared" si="6"/>
        <v>0</v>
      </c>
    </row>
    <row r="906" spans="1:6" x14ac:dyDescent="0.2">
      <c r="F906" s="28"/>
    </row>
    <row r="907" spans="1:6" ht="16" x14ac:dyDescent="0.2">
      <c r="B907" s="1" t="s">
        <v>474</v>
      </c>
      <c r="F907" s="28"/>
    </row>
    <row r="908" spans="1:6" x14ac:dyDescent="0.2">
      <c r="F908" s="28"/>
    </row>
    <row r="909" spans="1:6" ht="64" x14ac:dyDescent="0.2">
      <c r="B909" s="1" t="s">
        <v>475</v>
      </c>
      <c r="F909" s="28"/>
    </row>
    <row r="910" spans="1:6" x14ac:dyDescent="0.2">
      <c r="F910" s="28"/>
    </row>
    <row r="911" spans="1:6" ht="16" x14ac:dyDescent="0.2">
      <c r="B911" s="1" t="s">
        <v>962</v>
      </c>
      <c r="F911" s="28"/>
    </row>
    <row r="912" spans="1:6" x14ac:dyDescent="0.2">
      <c r="F912" s="28"/>
    </row>
    <row r="913" spans="1:6" ht="48" x14ac:dyDescent="0.2">
      <c r="A913">
        <v>42</v>
      </c>
      <c r="B913" s="1" t="s">
        <v>963</v>
      </c>
      <c r="C913" t="s">
        <v>158</v>
      </c>
      <c r="D913">
        <v>1</v>
      </c>
      <c r="F913" s="28">
        <f t="shared" si="6"/>
        <v>0</v>
      </c>
    </row>
    <row r="914" spans="1:6" x14ac:dyDescent="0.2">
      <c r="F914" s="28"/>
    </row>
    <row r="915" spans="1:6" ht="48" x14ac:dyDescent="0.2">
      <c r="A915">
        <v>43</v>
      </c>
      <c r="B915" s="1" t="s">
        <v>964</v>
      </c>
      <c r="C915" t="s">
        <v>158</v>
      </c>
      <c r="D915">
        <v>1</v>
      </c>
      <c r="F915" s="28">
        <f t="shared" si="6"/>
        <v>0</v>
      </c>
    </row>
    <row r="916" spans="1:6" x14ac:dyDescent="0.2">
      <c r="F916" s="28"/>
    </row>
    <row r="917" spans="1:6" ht="48" x14ac:dyDescent="0.2">
      <c r="A917">
        <v>44</v>
      </c>
      <c r="B917" s="1" t="s">
        <v>965</v>
      </c>
      <c r="C917" t="s">
        <v>158</v>
      </c>
      <c r="D917">
        <v>1</v>
      </c>
      <c r="F917" s="28">
        <f t="shared" si="6"/>
        <v>0</v>
      </c>
    </row>
    <row r="918" spans="1:6" x14ac:dyDescent="0.2">
      <c r="F918" s="28"/>
    </row>
    <row r="919" spans="1:6" ht="48" x14ac:dyDescent="0.2">
      <c r="A919">
        <v>45</v>
      </c>
      <c r="B919" s="1" t="s">
        <v>966</v>
      </c>
      <c r="C919" t="s">
        <v>158</v>
      </c>
      <c r="D919">
        <v>1</v>
      </c>
      <c r="F919" s="28">
        <f t="shared" si="6"/>
        <v>0</v>
      </c>
    </row>
    <row r="920" spans="1:6" x14ac:dyDescent="0.2">
      <c r="F920" s="28"/>
    </row>
    <row r="921" spans="1:6" ht="48" x14ac:dyDescent="0.2">
      <c r="A921">
        <v>46</v>
      </c>
      <c r="B921" s="1" t="s">
        <v>967</v>
      </c>
      <c r="C921" t="s">
        <v>158</v>
      </c>
      <c r="D921">
        <v>1</v>
      </c>
      <c r="F921" s="28">
        <f t="shared" si="6"/>
        <v>0</v>
      </c>
    </row>
    <row r="922" spans="1:6" x14ac:dyDescent="0.2">
      <c r="F922" s="28"/>
    </row>
    <row r="923" spans="1:6" ht="48" x14ac:dyDescent="0.2">
      <c r="A923">
        <v>47</v>
      </c>
      <c r="B923" s="1" t="s">
        <v>968</v>
      </c>
      <c r="C923" t="s">
        <v>158</v>
      </c>
      <c r="D923">
        <v>1</v>
      </c>
      <c r="F923" s="28">
        <f t="shared" si="6"/>
        <v>0</v>
      </c>
    </row>
    <row r="924" spans="1:6" x14ac:dyDescent="0.2">
      <c r="F924" s="28"/>
    </row>
    <row r="925" spans="1:6" ht="48" x14ac:dyDescent="0.2">
      <c r="A925">
        <v>48</v>
      </c>
      <c r="B925" s="1" t="s">
        <v>969</v>
      </c>
      <c r="C925" t="s">
        <v>158</v>
      </c>
      <c r="D925">
        <v>2</v>
      </c>
      <c r="F925" s="28">
        <f t="shared" si="6"/>
        <v>0</v>
      </c>
    </row>
    <row r="926" spans="1:6" x14ac:dyDescent="0.2">
      <c r="F926" s="28"/>
    </row>
    <row r="927" spans="1:6" ht="48" x14ac:dyDescent="0.2">
      <c r="A927">
        <v>49</v>
      </c>
      <c r="B927" s="1" t="s">
        <v>970</v>
      </c>
      <c r="C927" t="s">
        <v>158</v>
      </c>
      <c r="D927">
        <v>1</v>
      </c>
      <c r="F927" s="28">
        <f t="shared" si="6"/>
        <v>0</v>
      </c>
    </row>
    <row r="928" spans="1:6" x14ac:dyDescent="0.2">
      <c r="F928" s="28"/>
    </row>
    <row r="929" spans="1:6" ht="48" x14ac:dyDescent="0.2">
      <c r="A929">
        <v>50</v>
      </c>
      <c r="B929" s="1" t="s">
        <v>971</v>
      </c>
      <c r="C929" t="s">
        <v>158</v>
      </c>
      <c r="D929">
        <v>8</v>
      </c>
      <c r="F929" s="28">
        <f t="shared" si="6"/>
        <v>0</v>
      </c>
    </row>
    <row r="930" spans="1:6" x14ac:dyDescent="0.2">
      <c r="F930" s="28"/>
    </row>
    <row r="931" spans="1:6" ht="48" x14ac:dyDescent="0.2">
      <c r="A931">
        <v>51</v>
      </c>
      <c r="B931" s="1" t="s">
        <v>972</v>
      </c>
      <c r="C931" t="s">
        <v>158</v>
      </c>
      <c r="D931">
        <v>1</v>
      </c>
      <c r="F931" s="28">
        <f t="shared" si="6"/>
        <v>0</v>
      </c>
    </row>
    <row r="932" spans="1:6" x14ac:dyDescent="0.2">
      <c r="F932" s="28"/>
    </row>
    <row r="933" spans="1:6" ht="48" x14ac:dyDescent="0.2">
      <c r="A933">
        <v>52</v>
      </c>
      <c r="B933" s="1" t="s">
        <v>973</v>
      </c>
      <c r="C933" t="s">
        <v>158</v>
      </c>
      <c r="D933">
        <v>1</v>
      </c>
      <c r="F933" s="28">
        <f t="shared" si="6"/>
        <v>0</v>
      </c>
    </row>
    <row r="934" spans="1:6" x14ac:dyDescent="0.2">
      <c r="F934" s="28"/>
    </row>
    <row r="935" spans="1:6" ht="48" x14ac:dyDescent="0.2">
      <c r="A935">
        <v>53</v>
      </c>
      <c r="B935" s="1" t="s">
        <v>974</v>
      </c>
      <c r="C935" t="s">
        <v>158</v>
      </c>
      <c r="D935">
        <v>1</v>
      </c>
      <c r="F935" s="28">
        <f t="shared" si="6"/>
        <v>0</v>
      </c>
    </row>
    <row r="936" spans="1:6" x14ac:dyDescent="0.2">
      <c r="F936" s="28"/>
    </row>
    <row r="937" spans="1:6" ht="32" x14ac:dyDescent="0.2">
      <c r="A937">
        <v>54</v>
      </c>
      <c r="B937" s="1" t="s">
        <v>483</v>
      </c>
      <c r="C937" t="s">
        <v>158</v>
      </c>
      <c r="D937">
        <v>25</v>
      </c>
      <c r="F937" s="28">
        <f t="shared" ref="F937:F999" si="7">D937*E937</f>
        <v>0</v>
      </c>
    </row>
    <row r="938" spans="1:6" x14ac:dyDescent="0.2">
      <c r="F938" s="28"/>
    </row>
    <row r="939" spans="1:6" ht="48" x14ac:dyDescent="0.2">
      <c r="A939">
        <v>55</v>
      </c>
      <c r="B939" s="1" t="s">
        <v>975</v>
      </c>
      <c r="C939" t="s">
        <v>158</v>
      </c>
      <c r="D939">
        <v>4</v>
      </c>
      <c r="F939" s="28">
        <f t="shared" si="7"/>
        <v>0</v>
      </c>
    </row>
    <row r="940" spans="1:6" x14ac:dyDescent="0.2">
      <c r="F940" s="28"/>
    </row>
    <row r="941" spans="1:6" ht="32" x14ac:dyDescent="0.2">
      <c r="A941">
        <v>56</v>
      </c>
      <c r="B941" s="1" t="s">
        <v>976</v>
      </c>
      <c r="C941" t="s">
        <v>158</v>
      </c>
      <c r="D941">
        <v>5</v>
      </c>
      <c r="F941" s="28">
        <f t="shared" si="7"/>
        <v>0</v>
      </c>
    </row>
    <row r="942" spans="1:6" x14ac:dyDescent="0.2">
      <c r="F942" s="28"/>
    </row>
    <row r="943" spans="1:6" ht="32" x14ac:dyDescent="0.2">
      <c r="A943">
        <v>57</v>
      </c>
      <c r="B943" s="1" t="s">
        <v>977</v>
      </c>
      <c r="C943" t="s">
        <v>158</v>
      </c>
      <c r="D943">
        <v>1</v>
      </c>
      <c r="F943" s="28">
        <f t="shared" si="7"/>
        <v>0</v>
      </c>
    </row>
    <row r="944" spans="1:6" x14ac:dyDescent="0.2">
      <c r="F944" s="28"/>
    </row>
    <row r="945" spans="1:6" ht="48" x14ac:dyDescent="0.2">
      <c r="A945">
        <v>58</v>
      </c>
      <c r="B945" s="1" t="s">
        <v>978</v>
      </c>
      <c r="C945" t="s">
        <v>158</v>
      </c>
      <c r="D945">
        <v>1</v>
      </c>
      <c r="F945" s="28">
        <f t="shared" si="7"/>
        <v>0</v>
      </c>
    </row>
    <row r="946" spans="1:6" x14ac:dyDescent="0.2">
      <c r="F946" s="28"/>
    </row>
    <row r="947" spans="1:6" ht="48" x14ac:dyDescent="0.2">
      <c r="A947">
        <v>59</v>
      </c>
      <c r="B947" s="1" t="s">
        <v>486</v>
      </c>
      <c r="C947" t="s">
        <v>158</v>
      </c>
      <c r="D947">
        <v>1</v>
      </c>
      <c r="F947" s="28">
        <f t="shared" si="7"/>
        <v>0</v>
      </c>
    </row>
    <row r="948" spans="1:6" x14ac:dyDescent="0.2">
      <c r="F948" s="28"/>
    </row>
    <row r="949" spans="1:6" ht="48" x14ac:dyDescent="0.2">
      <c r="A949">
        <v>60</v>
      </c>
      <c r="B949" s="1" t="s">
        <v>979</v>
      </c>
      <c r="C949" t="s">
        <v>158</v>
      </c>
      <c r="D949">
        <v>1</v>
      </c>
      <c r="F949" s="28">
        <f t="shared" si="7"/>
        <v>0</v>
      </c>
    </row>
    <row r="950" spans="1:6" x14ac:dyDescent="0.2">
      <c r="F950" s="28"/>
    </row>
    <row r="951" spans="1:6" ht="48" x14ac:dyDescent="0.2">
      <c r="A951">
        <v>61</v>
      </c>
      <c r="B951" s="1" t="s">
        <v>980</v>
      </c>
      <c r="C951" t="s">
        <v>158</v>
      </c>
      <c r="D951">
        <v>1</v>
      </c>
      <c r="F951" s="28">
        <f t="shared" si="7"/>
        <v>0</v>
      </c>
    </row>
    <row r="952" spans="1:6" x14ac:dyDescent="0.2">
      <c r="F952" s="28"/>
    </row>
    <row r="953" spans="1:6" ht="32" x14ac:dyDescent="0.2">
      <c r="A953">
        <v>62</v>
      </c>
      <c r="B953" s="1" t="s">
        <v>981</v>
      </c>
      <c r="C953" t="s">
        <v>158</v>
      </c>
      <c r="D953">
        <v>1</v>
      </c>
      <c r="F953" s="28">
        <f t="shared" si="7"/>
        <v>0</v>
      </c>
    </row>
    <row r="954" spans="1:6" x14ac:dyDescent="0.2">
      <c r="F954" s="28"/>
    </row>
    <row r="955" spans="1:6" ht="48" x14ac:dyDescent="0.2">
      <c r="A955">
        <v>63</v>
      </c>
      <c r="B955" s="1" t="s">
        <v>982</v>
      </c>
      <c r="C955" t="s">
        <v>158</v>
      </c>
      <c r="D955">
        <v>2</v>
      </c>
      <c r="F955" s="28">
        <f t="shared" si="7"/>
        <v>0</v>
      </c>
    </row>
    <row r="956" spans="1:6" x14ac:dyDescent="0.2">
      <c r="F956" s="28"/>
    </row>
    <row r="957" spans="1:6" ht="48" x14ac:dyDescent="0.2">
      <c r="A957">
        <v>64</v>
      </c>
      <c r="B957" s="1" t="s">
        <v>983</v>
      </c>
      <c r="C957" t="s">
        <v>158</v>
      </c>
      <c r="D957">
        <v>2</v>
      </c>
      <c r="F957" s="28">
        <f t="shared" si="7"/>
        <v>0</v>
      </c>
    </row>
    <row r="958" spans="1:6" x14ac:dyDescent="0.2">
      <c r="F958" s="28"/>
    </row>
    <row r="959" spans="1:6" ht="48" x14ac:dyDescent="0.2">
      <c r="A959">
        <v>65</v>
      </c>
      <c r="B959" s="1" t="s">
        <v>487</v>
      </c>
      <c r="C959" t="s">
        <v>158</v>
      </c>
      <c r="D959">
        <v>1</v>
      </c>
      <c r="F959" s="28">
        <f t="shared" si="7"/>
        <v>0</v>
      </c>
    </row>
    <row r="960" spans="1:6" x14ac:dyDescent="0.2">
      <c r="F960" s="28"/>
    </row>
    <row r="961" spans="1:6" ht="48" x14ac:dyDescent="0.2">
      <c r="A961">
        <v>66</v>
      </c>
      <c r="B961" s="1" t="s">
        <v>488</v>
      </c>
      <c r="C961" t="s">
        <v>158</v>
      </c>
      <c r="D961">
        <v>2</v>
      </c>
      <c r="F961" s="28">
        <f t="shared" si="7"/>
        <v>0</v>
      </c>
    </row>
    <row r="962" spans="1:6" x14ac:dyDescent="0.2">
      <c r="F962" s="28"/>
    </row>
    <row r="963" spans="1:6" ht="48" x14ac:dyDescent="0.2">
      <c r="A963">
        <v>67</v>
      </c>
      <c r="B963" s="1" t="s">
        <v>984</v>
      </c>
      <c r="C963" t="s">
        <v>158</v>
      </c>
      <c r="D963">
        <v>1</v>
      </c>
      <c r="F963" s="28">
        <f t="shared" si="7"/>
        <v>0</v>
      </c>
    </row>
    <row r="964" spans="1:6" x14ac:dyDescent="0.2">
      <c r="F964" s="28"/>
    </row>
    <row r="965" spans="1:6" ht="48" x14ac:dyDescent="0.2">
      <c r="A965">
        <v>68</v>
      </c>
      <c r="B965" s="1" t="s">
        <v>985</v>
      </c>
      <c r="C965" t="s">
        <v>158</v>
      </c>
      <c r="D965">
        <v>1</v>
      </c>
      <c r="F965" s="28">
        <f t="shared" si="7"/>
        <v>0</v>
      </c>
    </row>
    <row r="966" spans="1:6" x14ac:dyDescent="0.2">
      <c r="F966" s="28"/>
    </row>
    <row r="967" spans="1:6" ht="32" x14ac:dyDescent="0.2">
      <c r="A967">
        <v>69</v>
      </c>
      <c r="B967" s="1" t="s">
        <v>986</v>
      </c>
      <c r="C967" t="s">
        <v>158</v>
      </c>
      <c r="D967">
        <v>1</v>
      </c>
      <c r="F967" s="28">
        <f t="shared" si="7"/>
        <v>0</v>
      </c>
    </row>
    <row r="968" spans="1:6" x14ac:dyDescent="0.2">
      <c r="F968" s="28"/>
    </row>
    <row r="969" spans="1:6" ht="32" x14ac:dyDescent="0.2">
      <c r="A969">
        <v>70</v>
      </c>
      <c r="B969" s="1" t="s">
        <v>987</v>
      </c>
      <c r="C969" t="s">
        <v>158</v>
      </c>
      <c r="D969">
        <v>1</v>
      </c>
      <c r="F969" s="28">
        <f t="shared" si="7"/>
        <v>0</v>
      </c>
    </row>
    <row r="970" spans="1:6" x14ac:dyDescent="0.2">
      <c r="F970" s="28"/>
    </row>
    <row r="971" spans="1:6" ht="48" x14ac:dyDescent="0.2">
      <c r="A971">
        <v>71</v>
      </c>
      <c r="B971" s="1" t="s">
        <v>988</v>
      </c>
      <c r="C971" t="s">
        <v>158</v>
      </c>
      <c r="D971">
        <v>1</v>
      </c>
      <c r="F971" s="28">
        <f t="shared" si="7"/>
        <v>0</v>
      </c>
    </row>
    <row r="972" spans="1:6" x14ac:dyDescent="0.2">
      <c r="F972" s="28"/>
    </row>
    <row r="973" spans="1:6" ht="48" x14ac:dyDescent="0.2">
      <c r="A973">
        <v>72</v>
      </c>
      <c r="B973" s="1" t="s">
        <v>989</v>
      </c>
      <c r="C973" t="s">
        <v>158</v>
      </c>
      <c r="D973">
        <v>1</v>
      </c>
      <c r="F973" s="28">
        <f t="shared" si="7"/>
        <v>0</v>
      </c>
    </row>
    <row r="974" spans="1:6" x14ac:dyDescent="0.2">
      <c r="F974" s="28"/>
    </row>
    <row r="975" spans="1:6" ht="32" x14ac:dyDescent="0.2">
      <c r="A975">
        <v>73</v>
      </c>
      <c r="B975" s="1" t="s">
        <v>504</v>
      </c>
      <c r="C975" t="s">
        <v>158</v>
      </c>
      <c r="D975">
        <v>2</v>
      </c>
      <c r="F975" s="28">
        <f t="shared" si="7"/>
        <v>0</v>
      </c>
    </row>
    <row r="976" spans="1:6" x14ac:dyDescent="0.2">
      <c r="F976" s="28"/>
    </row>
    <row r="977" spans="1:6" ht="48" x14ac:dyDescent="0.2">
      <c r="A977">
        <v>74</v>
      </c>
      <c r="B977" s="1" t="s">
        <v>990</v>
      </c>
      <c r="C977" t="s">
        <v>158</v>
      </c>
      <c r="D977">
        <v>5</v>
      </c>
      <c r="F977" s="28">
        <f t="shared" si="7"/>
        <v>0</v>
      </c>
    </row>
    <row r="978" spans="1:6" x14ac:dyDescent="0.2">
      <c r="F978" s="28"/>
    </row>
    <row r="979" spans="1:6" ht="48" x14ac:dyDescent="0.2">
      <c r="A979">
        <v>75</v>
      </c>
      <c r="B979" s="1" t="s">
        <v>991</v>
      </c>
      <c r="C979" t="s">
        <v>158</v>
      </c>
      <c r="D979">
        <v>1</v>
      </c>
      <c r="F979" s="28">
        <f t="shared" si="7"/>
        <v>0</v>
      </c>
    </row>
    <row r="980" spans="1:6" x14ac:dyDescent="0.2">
      <c r="F980" s="28"/>
    </row>
    <row r="981" spans="1:6" ht="32" x14ac:dyDescent="0.2">
      <c r="A981">
        <v>76</v>
      </c>
      <c r="B981" s="1" t="s">
        <v>505</v>
      </c>
      <c r="C981" t="s">
        <v>158</v>
      </c>
      <c r="D981">
        <v>2</v>
      </c>
      <c r="F981" s="28">
        <f t="shared" si="7"/>
        <v>0</v>
      </c>
    </row>
    <row r="982" spans="1:6" x14ac:dyDescent="0.2">
      <c r="F982" s="28"/>
    </row>
    <row r="983" spans="1:6" ht="48" x14ac:dyDescent="0.2">
      <c r="A983">
        <v>77</v>
      </c>
      <c r="B983" s="1" t="s">
        <v>992</v>
      </c>
      <c r="C983" t="s">
        <v>158</v>
      </c>
      <c r="D983">
        <v>1</v>
      </c>
      <c r="F983" s="28">
        <f t="shared" si="7"/>
        <v>0</v>
      </c>
    </row>
    <row r="984" spans="1:6" x14ac:dyDescent="0.2">
      <c r="F984" s="28"/>
    </row>
    <row r="985" spans="1:6" ht="48" x14ac:dyDescent="0.2">
      <c r="A985">
        <v>78</v>
      </c>
      <c r="B985" s="1" t="s">
        <v>993</v>
      </c>
      <c r="C985" t="s">
        <v>158</v>
      </c>
      <c r="D985">
        <v>1</v>
      </c>
      <c r="F985" s="28">
        <f t="shared" si="7"/>
        <v>0</v>
      </c>
    </row>
    <row r="986" spans="1:6" x14ac:dyDescent="0.2">
      <c r="F986" s="28"/>
    </row>
    <row r="987" spans="1:6" ht="48" x14ac:dyDescent="0.2">
      <c r="A987">
        <v>79</v>
      </c>
      <c r="B987" s="1" t="s">
        <v>994</v>
      </c>
      <c r="C987" t="s">
        <v>158</v>
      </c>
      <c r="D987">
        <v>2</v>
      </c>
      <c r="F987" s="28">
        <f t="shared" si="7"/>
        <v>0</v>
      </c>
    </row>
    <row r="988" spans="1:6" x14ac:dyDescent="0.2">
      <c r="F988" s="28"/>
    </row>
    <row r="989" spans="1:6" ht="32" x14ac:dyDescent="0.2">
      <c r="A989">
        <v>80</v>
      </c>
      <c r="B989" s="1" t="s">
        <v>995</v>
      </c>
      <c r="C989" t="s">
        <v>158</v>
      </c>
      <c r="D989">
        <v>1</v>
      </c>
      <c r="F989" s="28">
        <f t="shared" si="7"/>
        <v>0</v>
      </c>
    </row>
    <row r="990" spans="1:6" x14ac:dyDescent="0.2">
      <c r="F990" s="28"/>
    </row>
    <row r="991" spans="1:6" ht="48" x14ac:dyDescent="0.2">
      <c r="A991">
        <v>81</v>
      </c>
      <c r="B991" s="1" t="s">
        <v>996</v>
      </c>
      <c r="C991" t="s">
        <v>158</v>
      </c>
      <c r="D991">
        <v>1</v>
      </c>
      <c r="F991" s="28">
        <f t="shared" si="7"/>
        <v>0</v>
      </c>
    </row>
    <row r="992" spans="1:6" x14ac:dyDescent="0.2">
      <c r="F992" s="28"/>
    </row>
    <row r="993" spans="1:6" ht="48" x14ac:dyDescent="0.2">
      <c r="A993">
        <v>82</v>
      </c>
      <c r="B993" s="1" t="s">
        <v>997</v>
      </c>
      <c r="C993" t="s">
        <v>158</v>
      </c>
      <c r="D993">
        <v>1</v>
      </c>
      <c r="F993" s="28">
        <f t="shared" si="7"/>
        <v>0</v>
      </c>
    </row>
    <row r="994" spans="1:6" x14ac:dyDescent="0.2">
      <c r="F994" s="28"/>
    </row>
    <row r="995" spans="1:6" ht="48" x14ac:dyDescent="0.2">
      <c r="A995">
        <v>83</v>
      </c>
      <c r="B995" s="1" t="s">
        <v>998</v>
      </c>
      <c r="C995" t="s">
        <v>158</v>
      </c>
      <c r="D995">
        <v>1</v>
      </c>
      <c r="F995" s="28">
        <f t="shared" si="7"/>
        <v>0</v>
      </c>
    </row>
    <row r="996" spans="1:6" x14ac:dyDescent="0.2">
      <c r="F996" s="28"/>
    </row>
    <row r="997" spans="1:6" ht="48" x14ac:dyDescent="0.2">
      <c r="A997">
        <v>84</v>
      </c>
      <c r="B997" s="1" t="s">
        <v>999</v>
      </c>
      <c r="C997" t="s">
        <v>158</v>
      </c>
      <c r="D997">
        <v>2</v>
      </c>
      <c r="F997" s="28">
        <f t="shared" si="7"/>
        <v>0</v>
      </c>
    </row>
    <row r="998" spans="1:6" x14ac:dyDescent="0.2">
      <c r="F998" s="28"/>
    </row>
    <row r="999" spans="1:6" ht="32" x14ac:dyDescent="0.2">
      <c r="A999">
        <v>85</v>
      </c>
      <c r="B999" s="1" t="s">
        <v>977</v>
      </c>
      <c r="C999" t="s">
        <v>158</v>
      </c>
      <c r="D999">
        <v>2</v>
      </c>
      <c r="F999" s="28">
        <f t="shared" si="7"/>
        <v>0</v>
      </c>
    </row>
    <row r="1000" spans="1:6" x14ac:dyDescent="0.2">
      <c r="F1000" s="28"/>
    </row>
    <row r="1001" spans="1:6" ht="48" x14ac:dyDescent="0.2">
      <c r="A1001">
        <v>86</v>
      </c>
      <c r="B1001" s="1" t="s">
        <v>1000</v>
      </c>
      <c r="C1001" t="s">
        <v>158</v>
      </c>
      <c r="D1001">
        <v>1</v>
      </c>
      <c r="F1001" s="28">
        <f t="shared" ref="F1001:F1063" si="8">D1001*E1001</f>
        <v>0</v>
      </c>
    </row>
    <row r="1002" spans="1:6" x14ac:dyDescent="0.2">
      <c r="F1002" s="28"/>
    </row>
    <row r="1003" spans="1:6" ht="48" x14ac:dyDescent="0.2">
      <c r="A1003">
        <v>87</v>
      </c>
      <c r="B1003" s="1" t="s">
        <v>1001</v>
      </c>
      <c r="C1003" t="s">
        <v>158</v>
      </c>
      <c r="D1003">
        <v>1</v>
      </c>
      <c r="F1003" s="28">
        <f t="shared" si="8"/>
        <v>0</v>
      </c>
    </row>
    <row r="1004" spans="1:6" x14ac:dyDescent="0.2">
      <c r="F1004" s="28"/>
    </row>
    <row r="1005" spans="1:6" ht="48" x14ac:dyDescent="0.2">
      <c r="A1005">
        <v>88</v>
      </c>
      <c r="B1005" s="1" t="s">
        <v>1002</v>
      </c>
      <c r="C1005" t="s">
        <v>158</v>
      </c>
      <c r="D1005">
        <v>2</v>
      </c>
      <c r="F1005" s="28">
        <f t="shared" si="8"/>
        <v>0</v>
      </c>
    </row>
    <row r="1006" spans="1:6" x14ac:dyDescent="0.2">
      <c r="F1006" s="28"/>
    </row>
    <row r="1007" spans="1:6" ht="48" x14ac:dyDescent="0.2">
      <c r="A1007">
        <v>89</v>
      </c>
      <c r="B1007" s="1" t="s">
        <v>1003</v>
      </c>
      <c r="C1007" t="s">
        <v>158</v>
      </c>
      <c r="D1007">
        <v>2</v>
      </c>
      <c r="F1007" s="28">
        <f t="shared" si="8"/>
        <v>0</v>
      </c>
    </row>
    <row r="1008" spans="1:6" x14ac:dyDescent="0.2">
      <c r="F1008" s="28"/>
    </row>
    <row r="1009" spans="1:6" ht="48" x14ac:dyDescent="0.2">
      <c r="A1009">
        <v>90</v>
      </c>
      <c r="B1009" s="1" t="s">
        <v>1004</v>
      </c>
      <c r="C1009" t="s">
        <v>158</v>
      </c>
      <c r="D1009">
        <v>2</v>
      </c>
      <c r="F1009" s="28">
        <f t="shared" si="8"/>
        <v>0</v>
      </c>
    </row>
    <row r="1010" spans="1:6" x14ac:dyDescent="0.2">
      <c r="F1010" s="28"/>
    </row>
    <row r="1011" spans="1:6" ht="48" x14ac:dyDescent="0.2">
      <c r="A1011">
        <v>91</v>
      </c>
      <c r="B1011" s="1" t="s">
        <v>1005</v>
      </c>
      <c r="C1011" t="s">
        <v>158</v>
      </c>
      <c r="D1011">
        <v>2</v>
      </c>
      <c r="F1011" s="28">
        <f t="shared" si="8"/>
        <v>0</v>
      </c>
    </row>
    <row r="1012" spans="1:6" x14ac:dyDescent="0.2">
      <c r="F1012" s="28"/>
    </row>
    <row r="1013" spans="1:6" ht="48" x14ac:dyDescent="0.2">
      <c r="A1013">
        <v>92</v>
      </c>
      <c r="B1013" s="1" t="s">
        <v>1006</v>
      </c>
      <c r="C1013" t="s">
        <v>158</v>
      </c>
      <c r="D1013">
        <v>1</v>
      </c>
      <c r="F1013" s="28">
        <f t="shared" si="8"/>
        <v>0</v>
      </c>
    </row>
    <row r="1014" spans="1:6" x14ac:dyDescent="0.2">
      <c r="F1014" s="28"/>
    </row>
    <row r="1015" spans="1:6" ht="48" x14ac:dyDescent="0.2">
      <c r="A1015">
        <v>93</v>
      </c>
      <c r="B1015" s="1" t="s">
        <v>1007</v>
      </c>
      <c r="C1015" t="s">
        <v>158</v>
      </c>
      <c r="D1015">
        <v>1</v>
      </c>
      <c r="F1015" s="28">
        <f t="shared" si="8"/>
        <v>0</v>
      </c>
    </row>
    <row r="1016" spans="1:6" x14ac:dyDescent="0.2">
      <c r="F1016" s="28"/>
    </row>
    <row r="1017" spans="1:6" ht="48" x14ac:dyDescent="0.2">
      <c r="A1017">
        <v>94</v>
      </c>
      <c r="B1017" s="1" t="s">
        <v>1008</v>
      </c>
      <c r="C1017" t="s">
        <v>158</v>
      </c>
      <c r="D1017">
        <v>1</v>
      </c>
      <c r="F1017" s="28">
        <f t="shared" si="8"/>
        <v>0</v>
      </c>
    </row>
    <row r="1018" spans="1:6" x14ac:dyDescent="0.2">
      <c r="F1018" s="28"/>
    </row>
    <row r="1019" spans="1:6" ht="48" x14ac:dyDescent="0.2">
      <c r="A1019">
        <v>95</v>
      </c>
      <c r="B1019" s="1" t="s">
        <v>1009</v>
      </c>
      <c r="C1019" t="s">
        <v>158</v>
      </c>
      <c r="D1019">
        <v>1</v>
      </c>
      <c r="F1019" s="28">
        <f t="shared" si="8"/>
        <v>0</v>
      </c>
    </row>
    <row r="1020" spans="1:6" x14ac:dyDescent="0.2">
      <c r="F1020" s="28"/>
    </row>
    <row r="1021" spans="1:6" ht="48" x14ac:dyDescent="0.2">
      <c r="A1021">
        <v>96</v>
      </c>
      <c r="B1021" s="1" t="s">
        <v>1010</v>
      </c>
      <c r="C1021" t="s">
        <v>158</v>
      </c>
      <c r="D1021">
        <v>1</v>
      </c>
      <c r="F1021" s="28">
        <f t="shared" si="8"/>
        <v>0</v>
      </c>
    </row>
    <row r="1022" spans="1:6" x14ac:dyDescent="0.2">
      <c r="F1022" s="28"/>
    </row>
    <row r="1023" spans="1:6" ht="48" x14ac:dyDescent="0.2">
      <c r="A1023">
        <v>97</v>
      </c>
      <c r="B1023" s="1" t="s">
        <v>1011</v>
      </c>
      <c r="C1023" t="s">
        <v>158</v>
      </c>
      <c r="D1023">
        <v>1</v>
      </c>
      <c r="F1023" s="28">
        <f t="shared" si="8"/>
        <v>0</v>
      </c>
    </row>
    <row r="1024" spans="1:6" x14ac:dyDescent="0.2">
      <c r="F1024" s="28"/>
    </row>
    <row r="1025" spans="1:6" ht="48" x14ac:dyDescent="0.2">
      <c r="A1025">
        <v>98</v>
      </c>
      <c r="B1025" s="1" t="s">
        <v>1012</v>
      </c>
      <c r="C1025" t="s">
        <v>158</v>
      </c>
      <c r="D1025">
        <v>1</v>
      </c>
      <c r="F1025" s="28">
        <f t="shared" si="8"/>
        <v>0</v>
      </c>
    </row>
    <row r="1026" spans="1:6" x14ac:dyDescent="0.2">
      <c r="F1026" s="28"/>
    </row>
    <row r="1027" spans="1:6" ht="48" x14ac:dyDescent="0.2">
      <c r="A1027">
        <v>99</v>
      </c>
      <c r="B1027" s="1" t="s">
        <v>1013</v>
      </c>
      <c r="C1027" t="s">
        <v>158</v>
      </c>
      <c r="D1027">
        <v>1</v>
      </c>
      <c r="F1027" s="28">
        <f t="shared" si="8"/>
        <v>0</v>
      </c>
    </row>
    <row r="1028" spans="1:6" x14ac:dyDescent="0.2">
      <c r="F1028" s="28"/>
    </row>
    <row r="1029" spans="1:6" ht="16" x14ac:dyDescent="0.2">
      <c r="B1029" s="1" t="s">
        <v>524</v>
      </c>
      <c r="F1029" s="28"/>
    </row>
    <row r="1030" spans="1:6" x14ac:dyDescent="0.2">
      <c r="F1030" s="28"/>
    </row>
    <row r="1031" spans="1:6" ht="16" x14ac:dyDescent="0.2">
      <c r="B1031" s="1" t="s">
        <v>454</v>
      </c>
      <c r="F1031" s="28"/>
    </row>
    <row r="1032" spans="1:6" x14ac:dyDescent="0.2">
      <c r="F1032" s="28"/>
    </row>
    <row r="1033" spans="1:6" ht="16" x14ac:dyDescent="0.2">
      <c r="A1033">
        <v>100</v>
      </c>
      <c r="B1033" s="1" t="s">
        <v>1014</v>
      </c>
      <c r="C1033" t="s">
        <v>158</v>
      </c>
      <c r="D1033">
        <v>74</v>
      </c>
      <c r="F1033" s="28">
        <f t="shared" si="8"/>
        <v>0</v>
      </c>
    </row>
    <row r="1034" spans="1:6" x14ac:dyDescent="0.2">
      <c r="F1034" s="28"/>
    </row>
    <row r="1035" spans="1:6" ht="16" x14ac:dyDescent="0.2">
      <c r="A1035">
        <v>101</v>
      </c>
      <c r="B1035" s="1" t="s">
        <v>525</v>
      </c>
      <c r="C1035" t="s">
        <v>158</v>
      </c>
      <c r="D1035">
        <v>59</v>
      </c>
      <c r="F1035" s="28">
        <f t="shared" si="8"/>
        <v>0</v>
      </c>
    </row>
    <row r="1036" spans="1:6" x14ac:dyDescent="0.2">
      <c r="F1036" s="28"/>
    </row>
    <row r="1037" spans="1:6" ht="16" x14ac:dyDescent="0.2">
      <c r="A1037">
        <v>102</v>
      </c>
      <c r="B1037" s="1" t="s">
        <v>526</v>
      </c>
      <c r="C1037" t="s">
        <v>158</v>
      </c>
      <c r="D1037">
        <v>65</v>
      </c>
      <c r="F1037" s="28">
        <f t="shared" si="8"/>
        <v>0</v>
      </c>
    </row>
    <row r="1038" spans="1:6" x14ac:dyDescent="0.2">
      <c r="F1038" s="28"/>
    </row>
    <row r="1039" spans="1:6" ht="16" x14ac:dyDescent="0.2">
      <c r="A1039">
        <v>103</v>
      </c>
      <c r="B1039" s="1" t="s">
        <v>527</v>
      </c>
      <c r="C1039" t="s">
        <v>158</v>
      </c>
      <c r="D1039">
        <v>99</v>
      </c>
      <c r="F1039" s="28">
        <f t="shared" si="8"/>
        <v>0</v>
      </c>
    </row>
    <row r="1040" spans="1:6" x14ac:dyDescent="0.2">
      <c r="F1040" s="28"/>
    </row>
    <row r="1041" spans="1:6" ht="16" x14ac:dyDescent="0.2">
      <c r="A1041">
        <v>104</v>
      </c>
      <c r="B1041" s="1" t="s">
        <v>1015</v>
      </c>
      <c r="C1041" t="s">
        <v>465</v>
      </c>
      <c r="D1041">
        <v>15</v>
      </c>
      <c r="F1041" s="28">
        <f t="shared" si="8"/>
        <v>0</v>
      </c>
    </row>
    <row r="1042" spans="1:6" x14ac:dyDescent="0.2">
      <c r="F1042" s="28"/>
    </row>
    <row r="1043" spans="1:6" ht="16" x14ac:dyDescent="0.2">
      <c r="A1043">
        <v>105</v>
      </c>
      <c r="B1043" s="1" t="s">
        <v>1017</v>
      </c>
      <c r="C1043" t="s">
        <v>158</v>
      </c>
      <c r="D1043">
        <v>30</v>
      </c>
      <c r="F1043" s="28">
        <f t="shared" si="8"/>
        <v>0</v>
      </c>
    </row>
    <row r="1044" spans="1:6" x14ac:dyDescent="0.2">
      <c r="F1044" s="28"/>
    </row>
    <row r="1045" spans="1:6" ht="48" x14ac:dyDescent="0.2">
      <c r="A1045">
        <v>106</v>
      </c>
      <c r="B1045" s="1" t="s">
        <v>1018</v>
      </c>
      <c r="C1045" t="s">
        <v>158</v>
      </c>
      <c r="D1045">
        <v>68</v>
      </c>
      <c r="F1045" s="28">
        <f t="shared" si="8"/>
        <v>0</v>
      </c>
    </row>
    <row r="1046" spans="1:6" x14ac:dyDescent="0.2">
      <c r="F1046" s="28"/>
    </row>
    <row r="1047" spans="1:6" ht="16" x14ac:dyDescent="0.2">
      <c r="B1047" s="1" t="s">
        <v>1019</v>
      </c>
      <c r="F1047" s="28"/>
    </row>
    <row r="1048" spans="1:6" x14ac:dyDescent="0.2">
      <c r="F1048" s="28"/>
    </row>
    <row r="1049" spans="1:6" ht="16" x14ac:dyDescent="0.2">
      <c r="B1049" s="1" t="s">
        <v>1020</v>
      </c>
      <c r="F1049" s="28"/>
    </row>
    <row r="1050" spans="1:6" x14ac:dyDescent="0.2">
      <c r="F1050" s="28"/>
    </row>
    <row r="1051" spans="1:6" ht="32" x14ac:dyDescent="0.2">
      <c r="A1051">
        <v>107</v>
      </c>
      <c r="B1051" s="1" t="s">
        <v>1021</v>
      </c>
      <c r="C1051" t="s">
        <v>158</v>
      </c>
      <c r="D1051">
        <v>6</v>
      </c>
      <c r="F1051" s="28">
        <f t="shared" si="8"/>
        <v>0</v>
      </c>
    </row>
    <row r="1052" spans="1:6" x14ac:dyDescent="0.2">
      <c r="F1052" s="28"/>
    </row>
    <row r="1053" spans="1:6" ht="48" x14ac:dyDescent="0.2">
      <c r="A1053">
        <v>108</v>
      </c>
      <c r="B1053" s="1" t="s">
        <v>1022</v>
      </c>
      <c r="C1053" t="s">
        <v>158</v>
      </c>
      <c r="D1053">
        <v>5</v>
      </c>
      <c r="F1053" s="28">
        <f t="shared" si="8"/>
        <v>0</v>
      </c>
    </row>
    <row r="1054" spans="1:6" x14ac:dyDescent="0.2">
      <c r="F1054" s="28"/>
    </row>
    <row r="1055" spans="1:6" ht="48" x14ac:dyDescent="0.2">
      <c r="A1055">
        <v>109</v>
      </c>
      <c r="B1055" s="1" t="s">
        <v>1023</v>
      </c>
      <c r="C1055" t="s">
        <v>158</v>
      </c>
      <c r="D1055">
        <v>5</v>
      </c>
      <c r="F1055" s="28">
        <f t="shared" si="8"/>
        <v>0</v>
      </c>
    </row>
    <row r="1056" spans="1:6" x14ac:dyDescent="0.2">
      <c r="F1056" s="28"/>
    </row>
    <row r="1057" spans="1:6" ht="64" x14ac:dyDescent="0.2">
      <c r="A1057">
        <v>110</v>
      </c>
      <c r="B1057" s="1" t="s">
        <v>1024</v>
      </c>
      <c r="C1057" t="s">
        <v>158</v>
      </c>
      <c r="D1057">
        <v>34</v>
      </c>
      <c r="F1057" s="28">
        <f t="shared" si="8"/>
        <v>0</v>
      </c>
    </row>
    <row r="1058" spans="1:6" x14ac:dyDescent="0.2">
      <c r="F1058" s="28"/>
    </row>
    <row r="1059" spans="1:6" ht="64" x14ac:dyDescent="0.2">
      <c r="A1059">
        <v>111</v>
      </c>
      <c r="B1059" s="1" t="s">
        <v>1025</v>
      </c>
      <c r="C1059" t="s">
        <v>158</v>
      </c>
      <c r="D1059">
        <v>56</v>
      </c>
      <c r="F1059" s="28">
        <f t="shared" si="8"/>
        <v>0</v>
      </c>
    </row>
    <row r="1060" spans="1:6" x14ac:dyDescent="0.2">
      <c r="F1060" s="28"/>
    </row>
    <row r="1061" spans="1:6" ht="64" x14ac:dyDescent="0.2">
      <c r="A1061">
        <v>112</v>
      </c>
      <c r="B1061" s="1" t="s">
        <v>1026</v>
      </c>
      <c r="C1061" t="s">
        <v>158</v>
      </c>
      <c r="D1061">
        <v>25</v>
      </c>
      <c r="F1061" s="28">
        <f t="shared" si="8"/>
        <v>0</v>
      </c>
    </row>
    <row r="1062" spans="1:6" x14ac:dyDescent="0.2">
      <c r="F1062" s="28"/>
    </row>
    <row r="1063" spans="1:6" ht="32" x14ac:dyDescent="0.2">
      <c r="A1063">
        <v>113</v>
      </c>
      <c r="B1063" s="1" t="s">
        <v>1027</v>
      </c>
      <c r="C1063" t="s">
        <v>158</v>
      </c>
      <c r="D1063">
        <v>17</v>
      </c>
      <c r="F1063" s="28">
        <f t="shared" si="8"/>
        <v>0</v>
      </c>
    </row>
    <row r="1064" spans="1:6" x14ac:dyDescent="0.2">
      <c r="F1064" s="28"/>
    </row>
    <row r="1065" spans="1:6" ht="16" x14ac:dyDescent="0.2">
      <c r="B1065" s="1" t="s">
        <v>1028</v>
      </c>
      <c r="F1065" s="28"/>
    </row>
    <row r="1066" spans="1:6" x14ac:dyDescent="0.2">
      <c r="F1066" s="28"/>
    </row>
    <row r="1067" spans="1:6" ht="48" x14ac:dyDescent="0.2">
      <c r="B1067" s="1" t="s">
        <v>1029</v>
      </c>
      <c r="F1067" s="28"/>
    </row>
    <row r="1068" spans="1:6" x14ac:dyDescent="0.2">
      <c r="F1068" s="28"/>
    </row>
    <row r="1069" spans="1:6" ht="16" x14ac:dyDescent="0.2">
      <c r="A1069">
        <v>114</v>
      </c>
      <c r="B1069" s="1" t="s">
        <v>1030</v>
      </c>
      <c r="C1069" t="s">
        <v>158</v>
      </c>
      <c r="D1069">
        <v>1</v>
      </c>
      <c r="F1069" s="28">
        <f t="shared" ref="F1069" si="9">D1069*E1069</f>
        <v>0</v>
      </c>
    </row>
    <row r="1070" spans="1:6" x14ac:dyDescent="0.2">
      <c r="F1070" s="28"/>
    </row>
    <row r="1071" spans="1:6" ht="16" x14ac:dyDescent="0.2">
      <c r="B1071" s="1" t="s">
        <v>2292</v>
      </c>
      <c r="F1071" s="28"/>
    </row>
    <row r="1072" spans="1:6" x14ac:dyDescent="0.2">
      <c r="F1072" s="28"/>
    </row>
    <row r="1073" spans="1:7" ht="48" x14ac:dyDescent="0.2">
      <c r="B1073" s="1" t="s">
        <v>2293</v>
      </c>
      <c r="F1073" s="28"/>
    </row>
    <row r="1074" spans="1:7" x14ac:dyDescent="0.2">
      <c r="F1074" s="28"/>
    </row>
    <row r="1075" spans="1:7" x14ac:dyDescent="0.2">
      <c r="A1075">
        <v>115</v>
      </c>
      <c r="B1075" t="s">
        <v>2295</v>
      </c>
      <c r="C1075" t="s">
        <v>158</v>
      </c>
      <c r="D1075">
        <v>209</v>
      </c>
      <c r="F1075" s="28">
        <f>D1075*E1075</f>
        <v>0</v>
      </c>
    </row>
    <row r="1076" spans="1:7" x14ac:dyDescent="0.2">
      <c r="F1076" s="28"/>
    </row>
    <row r="1077" spans="1:7" x14ac:dyDescent="0.2">
      <c r="A1077">
        <v>116</v>
      </c>
      <c r="B1077" t="s">
        <v>2298</v>
      </c>
      <c r="C1077" t="s">
        <v>158</v>
      </c>
      <c r="D1077">
        <v>6</v>
      </c>
      <c r="F1077" s="28">
        <f>D1077*E1077</f>
        <v>0</v>
      </c>
    </row>
    <row r="1078" spans="1:7" x14ac:dyDescent="0.2">
      <c r="B1078"/>
      <c r="F1078" s="28"/>
    </row>
    <row r="1079" spans="1:7" x14ac:dyDescent="0.2">
      <c r="A1079">
        <v>117</v>
      </c>
      <c r="B1079" t="s">
        <v>2299</v>
      </c>
      <c r="C1079" t="s">
        <v>158</v>
      </c>
      <c r="D1079">
        <v>9</v>
      </c>
      <c r="F1079" s="28">
        <f>D1079*E1079</f>
        <v>0</v>
      </c>
    </row>
    <row r="1080" spans="1:7" x14ac:dyDescent="0.2">
      <c r="B1080"/>
      <c r="F1080" s="28"/>
    </row>
    <row r="1081" spans="1:7" x14ac:dyDescent="0.2">
      <c r="A1081">
        <v>118</v>
      </c>
      <c r="B1081" t="s">
        <v>2300</v>
      </c>
      <c r="C1081" t="s">
        <v>158</v>
      </c>
      <c r="D1081">
        <v>3</v>
      </c>
      <c r="F1081" s="28">
        <f>D1081*E1081</f>
        <v>0</v>
      </c>
    </row>
    <row r="1082" spans="1:7" x14ac:dyDescent="0.2">
      <c r="B1082"/>
      <c r="F1082" s="28"/>
    </row>
    <row r="1083" spans="1:7" x14ac:dyDescent="0.2">
      <c r="A1083">
        <v>119</v>
      </c>
      <c r="B1083" t="s">
        <v>2301</v>
      </c>
      <c r="C1083" t="s">
        <v>158</v>
      </c>
      <c r="D1083">
        <v>8</v>
      </c>
      <c r="F1083" s="28">
        <f>D1083*E1083</f>
        <v>0</v>
      </c>
    </row>
    <row r="1084" spans="1:7" x14ac:dyDescent="0.2">
      <c r="F1084" s="28"/>
      <c r="G1084" s="28">
        <f>SUM(F805:F1083)</f>
        <v>0</v>
      </c>
    </row>
    <row r="1085" spans="1:7" x14ac:dyDescent="0.2">
      <c r="F1085" s="28"/>
    </row>
    <row r="1086" spans="1:7" x14ac:dyDescent="0.2">
      <c r="F1086" s="28"/>
    </row>
    <row r="1087" spans="1:7" ht="16" x14ac:dyDescent="0.2">
      <c r="B1087" s="1" t="s">
        <v>1031</v>
      </c>
      <c r="F1087" s="28"/>
    </row>
    <row r="1088" spans="1:7" x14ac:dyDescent="0.2">
      <c r="F1088" s="28"/>
    </row>
    <row r="1089" spans="2:6" ht="16" x14ac:dyDescent="0.2">
      <c r="B1089" s="1" t="s">
        <v>146</v>
      </c>
      <c r="F1089" s="28"/>
    </row>
    <row r="1090" spans="2:6" x14ac:dyDescent="0.2">
      <c r="F1090" s="28"/>
    </row>
    <row r="1091" spans="2:6" ht="64" x14ac:dyDescent="0.2">
      <c r="B1091" s="1" t="s">
        <v>147</v>
      </c>
      <c r="F1091" s="28"/>
    </row>
    <row r="1092" spans="2:6" x14ac:dyDescent="0.2">
      <c r="F1092" s="28"/>
    </row>
    <row r="1093" spans="2:6" ht="16" x14ac:dyDescent="0.2">
      <c r="B1093" s="1" t="s">
        <v>267</v>
      </c>
      <c r="F1093" s="28"/>
    </row>
    <row r="1094" spans="2:6" x14ac:dyDescent="0.2">
      <c r="F1094" s="28"/>
    </row>
    <row r="1095" spans="2:6" ht="80" x14ac:dyDescent="0.2">
      <c r="B1095" s="1" t="s">
        <v>528</v>
      </c>
      <c r="F1095" s="28"/>
    </row>
    <row r="1096" spans="2:6" x14ac:dyDescent="0.2">
      <c r="F1096" s="28"/>
    </row>
    <row r="1097" spans="2:6" ht="16" x14ac:dyDescent="0.2">
      <c r="B1097" s="1" t="s">
        <v>529</v>
      </c>
      <c r="F1097" s="28"/>
    </row>
    <row r="1098" spans="2:6" x14ac:dyDescent="0.2">
      <c r="F1098" s="28"/>
    </row>
    <row r="1099" spans="2:6" ht="16" x14ac:dyDescent="0.2">
      <c r="B1099" s="1" t="s">
        <v>150</v>
      </c>
      <c r="F1099" s="28"/>
    </row>
    <row r="1100" spans="2:6" x14ac:dyDescent="0.2">
      <c r="F1100" s="28"/>
    </row>
    <row r="1101" spans="2:6" ht="48" x14ac:dyDescent="0.2">
      <c r="B1101" s="1" t="s">
        <v>530</v>
      </c>
      <c r="F1101" s="28"/>
    </row>
    <row r="1102" spans="2:6" x14ac:dyDescent="0.2">
      <c r="F1102" s="28"/>
    </row>
    <row r="1103" spans="2:6" ht="16" x14ac:dyDescent="0.2">
      <c r="B1103" s="1" t="s">
        <v>531</v>
      </c>
      <c r="F1103" s="28"/>
    </row>
    <row r="1104" spans="2:6" x14ac:dyDescent="0.2">
      <c r="F1104" s="28"/>
    </row>
    <row r="1105" spans="2:6" ht="32" x14ac:dyDescent="0.2">
      <c r="B1105" s="1" t="s">
        <v>532</v>
      </c>
      <c r="F1105" s="28"/>
    </row>
    <row r="1106" spans="2:6" x14ac:dyDescent="0.2">
      <c r="F1106" s="28"/>
    </row>
    <row r="1107" spans="2:6" ht="16" x14ac:dyDescent="0.2">
      <c r="B1107" s="1" t="s">
        <v>533</v>
      </c>
      <c r="F1107" s="28"/>
    </row>
    <row r="1108" spans="2:6" x14ac:dyDescent="0.2">
      <c r="F1108" s="28"/>
    </row>
    <row r="1109" spans="2:6" ht="16" x14ac:dyDescent="0.2">
      <c r="B1109" s="1" t="s">
        <v>534</v>
      </c>
      <c r="F1109" s="28"/>
    </row>
    <row r="1110" spans="2:6" x14ac:dyDescent="0.2">
      <c r="F1110" s="28"/>
    </row>
    <row r="1111" spans="2:6" ht="32" x14ac:dyDescent="0.2">
      <c r="B1111" s="1" t="s">
        <v>535</v>
      </c>
      <c r="F1111" s="28"/>
    </row>
    <row r="1112" spans="2:6" x14ac:dyDescent="0.2">
      <c r="F1112" s="28"/>
    </row>
    <row r="1113" spans="2:6" ht="32" x14ac:dyDescent="0.2">
      <c r="B1113" s="1" t="s">
        <v>536</v>
      </c>
      <c r="F1113" s="28"/>
    </row>
    <row r="1114" spans="2:6" x14ac:dyDescent="0.2">
      <c r="F1114" s="28"/>
    </row>
    <row r="1115" spans="2:6" ht="16" x14ac:dyDescent="0.2">
      <c r="B1115" s="1" t="s">
        <v>340</v>
      </c>
      <c r="F1115" s="28"/>
    </row>
    <row r="1116" spans="2:6" x14ac:dyDescent="0.2">
      <c r="F1116" s="28"/>
    </row>
    <row r="1117" spans="2:6" ht="32" x14ac:dyDescent="0.2">
      <c r="B1117" s="1" t="s">
        <v>537</v>
      </c>
      <c r="F1117" s="28"/>
    </row>
    <row r="1118" spans="2:6" x14ac:dyDescent="0.2">
      <c r="F1118" s="28"/>
    </row>
    <row r="1119" spans="2:6" ht="128" x14ac:dyDescent="0.2">
      <c r="B1119" s="1" t="s">
        <v>538</v>
      </c>
      <c r="F1119" s="28"/>
    </row>
    <row r="1120" spans="2:6" x14ac:dyDescent="0.2">
      <c r="F1120" s="28"/>
    </row>
    <row r="1121" spans="2:6" ht="16" x14ac:dyDescent="0.2">
      <c r="B1121" s="1" t="s">
        <v>539</v>
      </c>
      <c r="F1121" s="28"/>
    </row>
    <row r="1122" spans="2:6" x14ac:dyDescent="0.2">
      <c r="F1122" s="28"/>
    </row>
    <row r="1123" spans="2:6" ht="32" x14ac:dyDescent="0.2">
      <c r="B1123" s="1" t="s">
        <v>540</v>
      </c>
      <c r="F1123" s="28"/>
    </row>
    <row r="1124" spans="2:6" x14ac:dyDescent="0.2">
      <c r="F1124" s="28"/>
    </row>
    <row r="1125" spans="2:6" ht="32" x14ac:dyDescent="0.2">
      <c r="B1125" s="1" t="s">
        <v>541</v>
      </c>
      <c r="F1125" s="28"/>
    </row>
    <row r="1126" spans="2:6" x14ac:dyDescent="0.2">
      <c r="F1126" s="28"/>
    </row>
    <row r="1127" spans="2:6" ht="48" x14ac:dyDescent="0.2">
      <c r="B1127" s="1" t="s">
        <v>542</v>
      </c>
      <c r="F1127" s="28"/>
    </row>
    <row r="1128" spans="2:6" x14ac:dyDescent="0.2">
      <c r="F1128" s="28"/>
    </row>
    <row r="1129" spans="2:6" ht="64" x14ac:dyDescent="0.2">
      <c r="B1129" s="1" t="s">
        <v>543</v>
      </c>
      <c r="F1129" s="28"/>
    </row>
    <row r="1130" spans="2:6" x14ac:dyDescent="0.2">
      <c r="F1130" s="28"/>
    </row>
    <row r="1131" spans="2:6" ht="48" x14ac:dyDescent="0.2">
      <c r="B1131" s="1" t="s">
        <v>544</v>
      </c>
      <c r="F1131" s="28"/>
    </row>
    <row r="1132" spans="2:6" x14ac:dyDescent="0.2">
      <c r="F1132" s="28"/>
    </row>
    <row r="1133" spans="2:6" ht="16" x14ac:dyDescent="0.2">
      <c r="B1133" s="1" t="s">
        <v>1032</v>
      </c>
      <c r="F1133" s="28"/>
    </row>
    <row r="1134" spans="2:6" x14ac:dyDescent="0.2">
      <c r="F1134" s="28"/>
    </row>
    <row r="1135" spans="2:6" ht="16" x14ac:dyDescent="0.2">
      <c r="B1135" s="1" t="s">
        <v>1033</v>
      </c>
      <c r="F1135" s="28"/>
    </row>
    <row r="1136" spans="2:6" x14ac:dyDescent="0.2">
      <c r="F1136" s="28"/>
    </row>
    <row r="1137" spans="1:6" ht="32" x14ac:dyDescent="0.2">
      <c r="B1137" s="1" t="s">
        <v>1034</v>
      </c>
      <c r="F1137" s="28"/>
    </row>
    <row r="1138" spans="1:6" x14ac:dyDescent="0.2">
      <c r="F1138" s="28"/>
    </row>
    <row r="1139" spans="1:6" ht="16" x14ac:dyDescent="0.2">
      <c r="B1139" s="1" t="s">
        <v>1035</v>
      </c>
      <c r="F1139" s="28"/>
    </row>
    <row r="1140" spans="1:6" x14ac:dyDescent="0.2">
      <c r="F1140" s="28"/>
    </row>
    <row r="1141" spans="1:6" ht="48" x14ac:dyDescent="0.2">
      <c r="B1141" s="1" t="s">
        <v>1036</v>
      </c>
      <c r="F1141" s="28"/>
    </row>
    <row r="1142" spans="1:6" x14ac:dyDescent="0.2">
      <c r="F1142" s="28"/>
    </row>
    <row r="1143" spans="1:6" ht="64" x14ac:dyDescent="0.2">
      <c r="A1143">
        <v>1</v>
      </c>
      <c r="B1143" s="1" t="s">
        <v>1037</v>
      </c>
      <c r="C1143" t="s">
        <v>158</v>
      </c>
      <c r="D1143">
        <v>7</v>
      </c>
      <c r="F1143" s="28">
        <f t="shared" ref="F1143:F1201" si="10">D1143*E1143</f>
        <v>0</v>
      </c>
    </row>
    <row r="1144" spans="1:6" x14ac:dyDescent="0.2">
      <c r="F1144" s="28"/>
    </row>
    <row r="1145" spans="1:6" ht="64" x14ac:dyDescent="0.2">
      <c r="A1145">
        <v>2</v>
      </c>
      <c r="B1145" s="1" t="s">
        <v>1038</v>
      </c>
      <c r="C1145" t="s">
        <v>158</v>
      </c>
      <c r="D1145">
        <v>3</v>
      </c>
      <c r="F1145" s="28">
        <f t="shared" si="10"/>
        <v>0</v>
      </c>
    </row>
    <row r="1146" spans="1:6" x14ac:dyDescent="0.2">
      <c r="F1146" s="28"/>
    </row>
    <row r="1147" spans="1:6" ht="16" x14ac:dyDescent="0.2">
      <c r="B1147" s="1" t="s">
        <v>548</v>
      </c>
      <c r="F1147" s="28"/>
    </row>
    <row r="1148" spans="1:6" x14ac:dyDescent="0.2">
      <c r="F1148" s="28"/>
    </row>
    <row r="1149" spans="1:6" ht="112" x14ac:dyDescent="0.2">
      <c r="B1149" s="1" t="s">
        <v>550</v>
      </c>
      <c r="F1149" s="28"/>
    </row>
    <row r="1150" spans="1:6" x14ac:dyDescent="0.2">
      <c r="F1150" s="28"/>
    </row>
    <row r="1151" spans="1:6" ht="32" x14ac:dyDescent="0.2">
      <c r="A1151">
        <v>3</v>
      </c>
      <c r="B1151" s="1" t="s">
        <v>1039</v>
      </c>
      <c r="C1151" t="s">
        <v>158</v>
      </c>
      <c r="D1151">
        <v>209</v>
      </c>
      <c r="F1151" s="28">
        <f t="shared" si="10"/>
        <v>0</v>
      </c>
    </row>
    <row r="1152" spans="1:6" x14ac:dyDescent="0.2">
      <c r="F1152" s="28"/>
    </row>
    <row r="1153" spans="1:6" ht="32" x14ac:dyDescent="0.2">
      <c r="A1153">
        <v>4</v>
      </c>
      <c r="B1153" s="1" t="s">
        <v>1040</v>
      </c>
      <c r="C1153" t="s">
        <v>158</v>
      </c>
      <c r="D1153">
        <v>37</v>
      </c>
      <c r="F1153" s="28">
        <f t="shared" si="10"/>
        <v>0</v>
      </c>
    </row>
    <row r="1154" spans="1:6" x14ac:dyDescent="0.2">
      <c r="F1154" s="28"/>
    </row>
    <row r="1155" spans="1:6" ht="32" x14ac:dyDescent="0.2">
      <c r="A1155">
        <v>5</v>
      </c>
      <c r="B1155" s="1" t="s">
        <v>1041</v>
      </c>
      <c r="C1155" t="s">
        <v>158</v>
      </c>
      <c r="D1155">
        <v>56</v>
      </c>
      <c r="F1155" s="28">
        <f t="shared" si="10"/>
        <v>0</v>
      </c>
    </row>
    <row r="1156" spans="1:6" x14ac:dyDescent="0.2">
      <c r="F1156" s="28"/>
    </row>
    <row r="1157" spans="1:6" ht="32" x14ac:dyDescent="0.2">
      <c r="A1157">
        <v>6</v>
      </c>
      <c r="B1157" s="1" t="s">
        <v>1042</v>
      </c>
      <c r="C1157" t="s">
        <v>158</v>
      </c>
      <c r="D1157">
        <v>7</v>
      </c>
      <c r="F1157" s="28">
        <f t="shared" si="10"/>
        <v>0</v>
      </c>
    </row>
    <row r="1158" spans="1:6" x14ac:dyDescent="0.2">
      <c r="F1158" s="28"/>
    </row>
    <row r="1159" spans="1:6" ht="32" x14ac:dyDescent="0.2">
      <c r="A1159">
        <v>7</v>
      </c>
      <c r="B1159" s="1" t="s">
        <v>1043</v>
      </c>
      <c r="C1159" t="s">
        <v>158</v>
      </c>
      <c r="D1159">
        <v>14</v>
      </c>
      <c r="F1159" s="28">
        <f t="shared" si="10"/>
        <v>0</v>
      </c>
    </row>
    <row r="1160" spans="1:6" x14ac:dyDescent="0.2">
      <c r="F1160" s="28"/>
    </row>
    <row r="1161" spans="1:6" ht="32" x14ac:dyDescent="0.2">
      <c r="A1161">
        <v>8</v>
      </c>
      <c r="B1161" s="1" t="s">
        <v>1044</v>
      </c>
      <c r="C1161" t="s">
        <v>158</v>
      </c>
      <c r="D1161">
        <v>42</v>
      </c>
      <c r="F1161" s="28">
        <f t="shared" si="10"/>
        <v>0</v>
      </c>
    </row>
    <row r="1162" spans="1:6" x14ac:dyDescent="0.2">
      <c r="F1162" s="28"/>
    </row>
    <row r="1163" spans="1:6" ht="32" x14ac:dyDescent="0.2">
      <c r="A1163">
        <v>9</v>
      </c>
      <c r="B1163" s="1" t="s">
        <v>1045</v>
      </c>
      <c r="C1163" t="s">
        <v>158</v>
      </c>
      <c r="D1163">
        <v>9</v>
      </c>
      <c r="F1163" s="28">
        <f t="shared" si="10"/>
        <v>0</v>
      </c>
    </row>
    <row r="1164" spans="1:6" x14ac:dyDescent="0.2">
      <c r="F1164" s="28"/>
    </row>
    <row r="1165" spans="1:6" ht="32" x14ac:dyDescent="0.2">
      <c r="A1165">
        <v>10</v>
      </c>
      <c r="B1165" s="1" t="s">
        <v>1046</v>
      </c>
      <c r="C1165" t="s">
        <v>158</v>
      </c>
      <c r="D1165">
        <v>3</v>
      </c>
      <c r="F1165" s="28">
        <f t="shared" si="10"/>
        <v>0</v>
      </c>
    </row>
    <row r="1166" spans="1:6" x14ac:dyDescent="0.2">
      <c r="F1166" s="28"/>
    </row>
    <row r="1167" spans="1:6" ht="32" x14ac:dyDescent="0.2">
      <c r="A1167">
        <v>11</v>
      </c>
      <c r="B1167" s="1" t="s">
        <v>1047</v>
      </c>
      <c r="C1167" t="s">
        <v>158</v>
      </c>
      <c r="D1167">
        <v>10</v>
      </c>
      <c r="F1167" s="28">
        <f t="shared" si="10"/>
        <v>0</v>
      </c>
    </row>
    <row r="1168" spans="1:6" x14ac:dyDescent="0.2">
      <c r="F1168" s="28"/>
    </row>
    <row r="1169" spans="1:6" ht="32" x14ac:dyDescent="0.2">
      <c r="A1169">
        <v>12</v>
      </c>
      <c r="B1169" s="1" t="s">
        <v>1048</v>
      </c>
      <c r="C1169" t="s">
        <v>158</v>
      </c>
      <c r="D1169">
        <v>4</v>
      </c>
      <c r="F1169" s="28">
        <f t="shared" si="10"/>
        <v>0</v>
      </c>
    </row>
    <row r="1170" spans="1:6" x14ac:dyDescent="0.2">
      <c r="F1170" s="28"/>
    </row>
    <row r="1171" spans="1:6" ht="16" x14ac:dyDescent="0.2">
      <c r="B1171" s="1" t="s">
        <v>1049</v>
      </c>
      <c r="F1171" s="28"/>
    </row>
    <row r="1172" spans="1:6" x14ac:dyDescent="0.2">
      <c r="F1172" s="28"/>
    </row>
    <row r="1173" spans="1:6" ht="16" x14ac:dyDescent="0.2">
      <c r="B1173" s="1" t="s">
        <v>558</v>
      </c>
      <c r="F1173" s="28"/>
    </row>
    <row r="1174" spans="1:6" x14ac:dyDescent="0.2">
      <c r="F1174" s="28"/>
    </row>
    <row r="1175" spans="1:6" ht="16" x14ac:dyDescent="0.2">
      <c r="A1175">
        <v>13</v>
      </c>
      <c r="B1175" s="1" t="s">
        <v>559</v>
      </c>
      <c r="C1175" t="s">
        <v>158</v>
      </c>
      <c r="D1175">
        <v>53</v>
      </c>
      <c r="F1175" s="28">
        <f t="shared" si="10"/>
        <v>0</v>
      </c>
    </row>
    <row r="1176" spans="1:6" x14ac:dyDescent="0.2">
      <c r="F1176" s="28"/>
    </row>
    <row r="1177" spans="1:6" ht="16" x14ac:dyDescent="0.2">
      <c r="A1177">
        <v>14</v>
      </c>
      <c r="B1177" s="1" t="s">
        <v>1050</v>
      </c>
      <c r="C1177" t="s">
        <v>158</v>
      </c>
      <c r="D1177">
        <v>3</v>
      </c>
      <c r="F1177" s="28">
        <f t="shared" si="10"/>
        <v>0</v>
      </c>
    </row>
    <row r="1178" spans="1:6" x14ac:dyDescent="0.2">
      <c r="F1178" s="28"/>
    </row>
    <row r="1179" spans="1:6" ht="16" x14ac:dyDescent="0.2">
      <c r="B1179" s="1" t="s">
        <v>560</v>
      </c>
      <c r="F1179" s="28"/>
    </row>
    <row r="1180" spans="1:6" x14ac:dyDescent="0.2">
      <c r="F1180" s="28"/>
    </row>
    <row r="1181" spans="1:6" ht="16" x14ac:dyDescent="0.2">
      <c r="A1181">
        <v>15</v>
      </c>
      <c r="B1181" s="1" t="s">
        <v>559</v>
      </c>
      <c r="C1181" t="s">
        <v>158</v>
      </c>
      <c r="D1181">
        <v>121</v>
      </c>
      <c r="F1181" s="28">
        <f t="shared" si="10"/>
        <v>0</v>
      </c>
    </row>
    <row r="1182" spans="1:6" x14ac:dyDescent="0.2">
      <c r="F1182" s="28"/>
    </row>
    <row r="1183" spans="1:6" ht="16" x14ac:dyDescent="0.2">
      <c r="A1183">
        <v>16</v>
      </c>
      <c r="B1183" s="1" t="s">
        <v>562</v>
      </c>
      <c r="C1183" t="s">
        <v>158</v>
      </c>
      <c r="D1183">
        <v>5</v>
      </c>
      <c r="F1183" s="28">
        <f t="shared" si="10"/>
        <v>0</v>
      </c>
    </row>
    <row r="1184" spans="1:6" x14ac:dyDescent="0.2">
      <c r="F1184" s="28"/>
    </row>
    <row r="1185" spans="1:6" ht="16" x14ac:dyDescent="0.2">
      <c r="B1185" s="1" t="s">
        <v>1051</v>
      </c>
      <c r="F1185" s="28"/>
    </row>
    <row r="1186" spans="1:6" x14ac:dyDescent="0.2">
      <c r="F1186" s="28"/>
    </row>
    <row r="1187" spans="1:6" ht="16" x14ac:dyDescent="0.2">
      <c r="B1187" s="1" t="s">
        <v>1052</v>
      </c>
      <c r="F1187" s="28"/>
    </row>
    <row r="1188" spans="1:6" x14ac:dyDescent="0.2">
      <c r="F1188" s="28"/>
    </row>
    <row r="1189" spans="1:6" ht="16" x14ac:dyDescent="0.2">
      <c r="A1189">
        <v>17</v>
      </c>
      <c r="B1189" s="1" t="s">
        <v>1053</v>
      </c>
      <c r="C1189" t="s">
        <v>158</v>
      </c>
      <c r="D1189">
        <v>8</v>
      </c>
      <c r="F1189" s="28">
        <f t="shared" si="10"/>
        <v>0</v>
      </c>
    </row>
    <row r="1190" spans="1:6" x14ac:dyDescent="0.2">
      <c r="F1190" s="28"/>
    </row>
    <row r="1191" spans="1:6" ht="16" x14ac:dyDescent="0.2">
      <c r="B1191" s="1" t="s">
        <v>1054</v>
      </c>
      <c r="F1191" s="28"/>
    </row>
    <row r="1192" spans="1:6" x14ac:dyDescent="0.2">
      <c r="F1192" s="28"/>
    </row>
    <row r="1193" spans="1:6" ht="16" x14ac:dyDescent="0.2">
      <c r="A1193">
        <v>18</v>
      </c>
      <c r="B1193" s="1" t="s">
        <v>1055</v>
      </c>
      <c r="C1193" t="s">
        <v>158</v>
      </c>
      <c r="D1193">
        <v>1</v>
      </c>
      <c r="F1193" s="28">
        <f t="shared" si="10"/>
        <v>0</v>
      </c>
    </row>
    <row r="1194" spans="1:6" x14ac:dyDescent="0.2">
      <c r="F1194" s="28"/>
    </row>
    <row r="1195" spans="1:6" ht="16" x14ac:dyDescent="0.2">
      <c r="A1195">
        <v>19</v>
      </c>
      <c r="B1195" s="1" t="s">
        <v>1056</v>
      </c>
      <c r="C1195" t="s">
        <v>158</v>
      </c>
      <c r="D1195">
        <v>2</v>
      </c>
      <c r="F1195" s="28">
        <f t="shared" si="10"/>
        <v>0</v>
      </c>
    </row>
    <row r="1196" spans="1:6" x14ac:dyDescent="0.2">
      <c r="F1196" s="28"/>
    </row>
    <row r="1197" spans="1:6" ht="16" x14ac:dyDescent="0.2">
      <c r="B1197" s="1" t="s">
        <v>1057</v>
      </c>
      <c r="F1197" s="28"/>
    </row>
    <row r="1198" spans="1:6" x14ac:dyDescent="0.2">
      <c r="F1198" s="28"/>
    </row>
    <row r="1199" spans="1:6" ht="16" x14ac:dyDescent="0.2">
      <c r="B1199" s="1" t="s">
        <v>1058</v>
      </c>
      <c r="F1199" s="28"/>
    </row>
    <row r="1200" spans="1:6" x14ac:dyDescent="0.2">
      <c r="F1200" s="28"/>
    </row>
    <row r="1201" spans="1:6" ht="16" x14ac:dyDescent="0.2">
      <c r="A1201">
        <v>20</v>
      </c>
      <c r="B1201" s="1" t="s">
        <v>1059</v>
      </c>
      <c r="C1201" t="s">
        <v>158</v>
      </c>
      <c r="D1201">
        <v>1</v>
      </c>
      <c r="F1201" s="28">
        <f t="shared" si="10"/>
        <v>0</v>
      </c>
    </row>
    <row r="1202" spans="1:6" x14ac:dyDescent="0.2">
      <c r="F1202" s="28"/>
    </row>
    <row r="1203" spans="1:6" ht="16" x14ac:dyDescent="0.2">
      <c r="B1203" s="1" t="s">
        <v>566</v>
      </c>
      <c r="F1203" s="28"/>
    </row>
    <row r="1204" spans="1:6" x14ac:dyDescent="0.2">
      <c r="F1204" s="28"/>
    </row>
    <row r="1205" spans="1:6" ht="16" x14ac:dyDescent="0.2">
      <c r="B1205" s="1" t="s">
        <v>567</v>
      </c>
      <c r="F1205" s="28"/>
    </row>
    <row r="1206" spans="1:6" x14ac:dyDescent="0.2">
      <c r="F1206" s="28"/>
    </row>
    <row r="1207" spans="1:6" ht="16" x14ac:dyDescent="0.2">
      <c r="B1207" s="1" t="s">
        <v>568</v>
      </c>
      <c r="F1207" s="28"/>
    </row>
    <row r="1208" spans="1:6" x14ac:dyDescent="0.2">
      <c r="F1208" s="28"/>
    </row>
    <row r="1209" spans="1:6" ht="48" x14ac:dyDescent="0.2">
      <c r="A1209">
        <v>21</v>
      </c>
      <c r="B1209" s="1" t="s">
        <v>1060</v>
      </c>
      <c r="C1209" t="s">
        <v>158</v>
      </c>
      <c r="D1209">
        <v>49</v>
      </c>
      <c r="F1209" s="28">
        <f t="shared" ref="F1209:F1269" si="11">D1209*E1209</f>
        <v>0</v>
      </c>
    </row>
    <row r="1210" spans="1:6" x14ac:dyDescent="0.2">
      <c r="F1210" s="28"/>
    </row>
    <row r="1211" spans="1:6" ht="48" x14ac:dyDescent="0.2">
      <c r="A1211">
        <v>22</v>
      </c>
      <c r="B1211" s="1" t="s">
        <v>1061</v>
      </c>
      <c r="C1211" t="s">
        <v>158</v>
      </c>
      <c r="D1211">
        <v>16</v>
      </c>
      <c r="F1211" s="28">
        <f t="shared" si="11"/>
        <v>0</v>
      </c>
    </row>
    <row r="1212" spans="1:6" x14ac:dyDescent="0.2">
      <c r="F1212" s="28"/>
    </row>
    <row r="1213" spans="1:6" ht="48" x14ac:dyDescent="0.2">
      <c r="A1213">
        <v>23</v>
      </c>
      <c r="B1213" s="1" t="s">
        <v>1062</v>
      </c>
      <c r="C1213" t="s">
        <v>158</v>
      </c>
      <c r="D1213">
        <v>1</v>
      </c>
      <c r="F1213" s="28">
        <f t="shared" si="11"/>
        <v>0</v>
      </c>
    </row>
    <row r="1214" spans="1:6" x14ac:dyDescent="0.2">
      <c r="F1214" s="28"/>
    </row>
    <row r="1215" spans="1:6" ht="16" x14ac:dyDescent="0.2">
      <c r="B1215" s="1" t="s">
        <v>1063</v>
      </c>
      <c r="F1215" s="28"/>
    </row>
    <row r="1216" spans="1:6" x14ac:dyDescent="0.2">
      <c r="F1216" s="28"/>
    </row>
    <row r="1217" spans="1:6" ht="16" x14ac:dyDescent="0.2">
      <c r="B1217" s="1" t="s">
        <v>1064</v>
      </c>
      <c r="F1217" s="28"/>
    </row>
    <row r="1218" spans="1:6" x14ac:dyDescent="0.2">
      <c r="F1218" s="28"/>
    </row>
    <row r="1219" spans="1:6" ht="32" x14ac:dyDescent="0.2">
      <c r="A1219">
        <v>24</v>
      </c>
      <c r="B1219" s="1" t="s">
        <v>1065</v>
      </c>
      <c r="C1219" t="s">
        <v>237</v>
      </c>
      <c r="D1219">
        <v>1409</v>
      </c>
      <c r="F1219" s="28">
        <f t="shared" si="11"/>
        <v>0</v>
      </c>
    </row>
    <row r="1220" spans="1:6" x14ac:dyDescent="0.2">
      <c r="F1220" s="28"/>
    </row>
    <row r="1221" spans="1:6" ht="16" x14ac:dyDescent="0.2">
      <c r="B1221" s="1" t="s">
        <v>402</v>
      </c>
      <c r="F1221" s="28"/>
    </row>
    <row r="1222" spans="1:6" x14ac:dyDescent="0.2">
      <c r="F1222" s="28"/>
    </row>
    <row r="1223" spans="1:6" ht="32" x14ac:dyDescent="0.2">
      <c r="B1223" s="1" t="s">
        <v>571</v>
      </c>
      <c r="F1223" s="28"/>
    </row>
    <row r="1224" spans="1:6" x14ac:dyDescent="0.2">
      <c r="F1224" s="28"/>
    </row>
    <row r="1225" spans="1:6" ht="48" x14ac:dyDescent="0.2">
      <c r="A1225">
        <v>25</v>
      </c>
      <c r="B1225" s="1" t="s">
        <v>1066</v>
      </c>
      <c r="C1225" t="s">
        <v>158</v>
      </c>
      <c r="D1225">
        <v>1130</v>
      </c>
      <c r="F1225" s="28">
        <f t="shared" si="11"/>
        <v>0</v>
      </c>
    </row>
    <row r="1226" spans="1:6" x14ac:dyDescent="0.2">
      <c r="F1226" s="28"/>
    </row>
    <row r="1227" spans="1:6" ht="16" x14ac:dyDescent="0.2">
      <c r="B1227" s="1" t="s">
        <v>1067</v>
      </c>
      <c r="F1227" s="28"/>
    </row>
    <row r="1228" spans="1:6" x14ac:dyDescent="0.2">
      <c r="F1228" s="28"/>
    </row>
    <row r="1229" spans="1:6" ht="32" x14ac:dyDescent="0.2">
      <c r="B1229" s="1" t="s">
        <v>1068</v>
      </c>
      <c r="F1229" s="28"/>
    </row>
    <row r="1230" spans="1:6" x14ac:dyDescent="0.2">
      <c r="F1230" s="28"/>
    </row>
    <row r="1231" spans="1:6" ht="16" x14ac:dyDescent="0.2">
      <c r="B1231" s="1" t="s">
        <v>1069</v>
      </c>
      <c r="F1231" s="28"/>
    </row>
    <row r="1232" spans="1:6" x14ac:dyDescent="0.2">
      <c r="F1232" s="28"/>
    </row>
    <row r="1233" spans="1:6" ht="16" x14ac:dyDescent="0.2">
      <c r="A1233">
        <v>26</v>
      </c>
      <c r="B1233" s="1" t="s">
        <v>1070</v>
      </c>
      <c r="C1233" t="s">
        <v>158</v>
      </c>
      <c r="D1233">
        <v>63</v>
      </c>
      <c r="F1233" s="28">
        <f t="shared" si="11"/>
        <v>0</v>
      </c>
    </row>
    <row r="1234" spans="1:6" x14ac:dyDescent="0.2">
      <c r="F1234" s="28"/>
    </row>
    <row r="1235" spans="1:6" ht="16" x14ac:dyDescent="0.2">
      <c r="A1235">
        <v>27</v>
      </c>
      <c r="B1235" s="1" t="s">
        <v>1071</v>
      </c>
      <c r="C1235" t="s">
        <v>158</v>
      </c>
      <c r="D1235">
        <v>37</v>
      </c>
      <c r="F1235" s="28">
        <f t="shared" si="11"/>
        <v>0</v>
      </c>
    </row>
    <row r="1236" spans="1:6" x14ac:dyDescent="0.2">
      <c r="F1236" s="28"/>
    </row>
    <row r="1237" spans="1:6" ht="16" x14ac:dyDescent="0.2">
      <c r="A1237">
        <v>28</v>
      </c>
      <c r="B1237" s="1" t="s">
        <v>1072</v>
      </c>
      <c r="C1237" t="s">
        <v>158</v>
      </c>
      <c r="D1237">
        <v>198</v>
      </c>
      <c r="F1237" s="28">
        <f t="shared" si="11"/>
        <v>0</v>
      </c>
    </row>
    <row r="1238" spans="1:6" x14ac:dyDescent="0.2">
      <c r="F1238" s="28"/>
    </row>
    <row r="1239" spans="1:6" ht="16" x14ac:dyDescent="0.2">
      <c r="A1239">
        <v>29</v>
      </c>
      <c r="B1239" s="1" t="s">
        <v>1073</v>
      </c>
      <c r="C1239" t="s">
        <v>158</v>
      </c>
      <c r="D1239">
        <v>56</v>
      </c>
      <c r="F1239" s="28">
        <f t="shared" si="11"/>
        <v>0</v>
      </c>
    </row>
    <row r="1240" spans="1:6" x14ac:dyDescent="0.2">
      <c r="F1240" s="28"/>
    </row>
    <row r="1241" spans="1:6" ht="16" x14ac:dyDescent="0.2">
      <c r="A1241">
        <v>30</v>
      </c>
      <c r="B1241" s="1" t="s">
        <v>1074</v>
      </c>
      <c r="C1241" t="s">
        <v>158</v>
      </c>
      <c r="D1241">
        <v>3</v>
      </c>
      <c r="F1241" s="28">
        <f t="shared" si="11"/>
        <v>0</v>
      </c>
    </row>
    <row r="1242" spans="1:6" x14ac:dyDescent="0.2">
      <c r="F1242" s="28"/>
    </row>
    <row r="1243" spans="1:6" ht="16" x14ac:dyDescent="0.2">
      <c r="A1243">
        <v>31</v>
      </c>
      <c r="B1243" s="1" t="s">
        <v>1075</v>
      </c>
      <c r="C1243" t="s">
        <v>158</v>
      </c>
      <c r="D1243">
        <v>9</v>
      </c>
      <c r="F1243" s="28">
        <f t="shared" si="11"/>
        <v>0</v>
      </c>
    </row>
    <row r="1244" spans="1:6" x14ac:dyDescent="0.2">
      <c r="F1244" s="28"/>
    </row>
    <row r="1245" spans="1:6" ht="16" x14ac:dyDescent="0.2">
      <c r="B1245" s="1" t="s">
        <v>1076</v>
      </c>
      <c r="F1245" s="28"/>
    </row>
    <row r="1246" spans="1:6" x14ac:dyDescent="0.2">
      <c r="F1246" s="28"/>
    </row>
    <row r="1247" spans="1:6" ht="32" x14ac:dyDescent="0.2">
      <c r="B1247" s="1" t="s">
        <v>1077</v>
      </c>
      <c r="F1247" s="28"/>
    </row>
    <row r="1248" spans="1:6" x14ac:dyDescent="0.2">
      <c r="F1248" s="28"/>
    </row>
    <row r="1249" spans="1:6" ht="96" x14ac:dyDescent="0.2">
      <c r="A1249">
        <v>32</v>
      </c>
      <c r="B1249" s="1" t="s">
        <v>1078</v>
      </c>
      <c r="C1249" t="s">
        <v>158</v>
      </c>
      <c r="D1249">
        <v>8</v>
      </c>
      <c r="F1249" s="28">
        <f t="shared" si="11"/>
        <v>0</v>
      </c>
    </row>
    <row r="1250" spans="1:6" x14ac:dyDescent="0.2">
      <c r="F1250" s="28"/>
    </row>
    <row r="1251" spans="1:6" ht="96" x14ac:dyDescent="0.2">
      <c r="A1251">
        <v>33</v>
      </c>
      <c r="B1251" s="1" t="s">
        <v>1079</v>
      </c>
      <c r="C1251" t="s">
        <v>158</v>
      </c>
      <c r="D1251">
        <v>1</v>
      </c>
      <c r="F1251" s="28">
        <f t="shared" si="11"/>
        <v>0</v>
      </c>
    </row>
    <row r="1252" spans="1:6" x14ac:dyDescent="0.2">
      <c r="F1252" s="28"/>
    </row>
    <row r="1253" spans="1:6" ht="96" x14ac:dyDescent="0.2">
      <c r="A1253">
        <v>34</v>
      </c>
      <c r="B1253" s="1" t="s">
        <v>1080</v>
      </c>
      <c r="C1253" t="s">
        <v>158</v>
      </c>
      <c r="D1253">
        <v>1</v>
      </c>
      <c r="F1253" s="28">
        <f t="shared" si="11"/>
        <v>0</v>
      </c>
    </row>
    <row r="1254" spans="1:6" x14ac:dyDescent="0.2">
      <c r="F1254" s="28"/>
    </row>
    <row r="1255" spans="1:6" ht="96" x14ac:dyDescent="0.2">
      <c r="A1255">
        <v>35</v>
      </c>
      <c r="B1255" s="1" t="s">
        <v>1081</v>
      </c>
      <c r="C1255" t="s">
        <v>158</v>
      </c>
      <c r="D1255">
        <v>4</v>
      </c>
      <c r="F1255" s="28">
        <f t="shared" si="11"/>
        <v>0</v>
      </c>
    </row>
    <row r="1256" spans="1:6" x14ac:dyDescent="0.2">
      <c r="F1256" s="28"/>
    </row>
    <row r="1257" spans="1:6" ht="96" x14ac:dyDescent="0.2">
      <c r="A1257">
        <v>36</v>
      </c>
      <c r="B1257" s="1" t="s">
        <v>1082</v>
      </c>
      <c r="C1257" t="s">
        <v>158</v>
      </c>
      <c r="D1257">
        <v>2</v>
      </c>
      <c r="F1257" s="28">
        <f t="shared" si="11"/>
        <v>0</v>
      </c>
    </row>
    <row r="1258" spans="1:6" x14ac:dyDescent="0.2">
      <c r="F1258" s="28"/>
    </row>
    <row r="1259" spans="1:6" ht="16" x14ac:dyDescent="0.2">
      <c r="B1259" s="1" t="s">
        <v>1083</v>
      </c>
      <c r="F1259" s="28"/>
    </row>
    <row r="1260" spans="1:6" x14ac:dyDescent="0.2">
      <c r="F1260" s="28"/>
    </row>
    <row r="1261" spans="1:6" ht="16" x14ac:dyDescent="0.2">
      <c r="B1261" s="1" t="s">
        <v>1084</v>
      </c>
      <c r="F1261" s="28"/>
    </row>
    <row r="1262" spans="1:6" x14ac:dyDescent="0.2">
      <c r="F1262" s="28"/>
    </row>
    <row r="1263" spans="1:6" ht="16" x14ac:dyDescent="0.2">
      <c r="A1263">
        <v>37</v>
      </c>
      <c r="B1263" s="1" t="s">
        <v>685</v>
      </c>
      <c r="C1263" t="s">
        <v>237</v>
      </c>
      <c r="D1263">
        <v>34</v>
      </c>
      <c r="F1263" s="28">
        <f t="shared" si="11"/>
        <v>0</v>
      </c>
    </row>
    <row r="1264" spans="1:6" x14ac:dyDescent="0.2">
      <c r="F1264" s="28"/>
    </row>
    <row r="1265" spans="1:6" ht="16" x14ac:dyDescent="0.2">
      <c r="B1265" s="1" t="s">
        <v>1085</v>
      </c>
      <c r="F1265" s="28"/>
    </row>
    <row r="1266" spans="1:6" x14ac:dyDescent="0.2">
      <c r="F1266" s="28"/>
    </row>
    <row r="1267" spans="1:6" ht="16" x14ac:dyDescent="0.2">
      <c r="B1267" s="1" t="s">
        <v>1086</v>
      </c>
      <c r="F1267" s="28"/>
    </row>
    <row r="1268" spans="1:6" x14ac:dyDescent="0.2">
      <c r="F1268" s="28"/>
    </row>
    <row r="1269" spans="1:6" ht="16" x14ac:dyDescent="0.2">
      <c r="A1269">
        <v>38</v>
      </c>
      <c r="B1269" s="1" t="s">
        <v>1087</v>
      </c>
      <c r="C1269" t="s">
        <v>237</v>
      </c>
      <c r="D1269">
        <v>29</v>
      </c>
      <c r="F1269" s="28">
        <f t="shared" si="11"/>
        <v>0</v>
      </c>
    </row>
    <row r="1270" spans="1:6" x14ac:dyDescent="0.2">
      <c r="F1270" s="28"/>
    </row>
    <row r="1271" spans="1:6" ht="16" x14ac:dyDescent="0.2">
      <c r="B1271" s="1" t="s">
        <v>1088</v>
      </c>
      <c r="F1271" s="28"/>
    </row>
    <row r="1272" spans="1:6" x14ac:dyDescent="0.2">
      <c r="F1272" s="28"/>
    </row>
    <row r="1273" spans="1:6" ht="32" x14ac:dyDescent="0.2">
      <c r="A1273">
        <v>39</v>
      </c>
      <c r="B1273" s="1" t="s">
        <v>1089</v>
      </c>
      <c r="C1273" t="s">
        <v>237</v>
      </c>
      <c r="D1273">
        <v>32</v>
      </c>
      <c r="F1273" s="28">
        <f t="shared" ref="F1273:F1325" si="12">D1273*E1273</f>
        <v>0</v>
      </c>
    </row>
    <row r="1274" spans="1:6" x14ac:dyDescent="0.2">
      <c r="F1274" s="28"/>
    </row>
    <row r="1275" spans="1:6" ht="16" x14ac:dyDescent="0.2">
      <c r="B1275" s="1" t="s">
        <v>1090</v>
      </c>
      <c r="F1275" s="28"/>
    </row>
    <row r="1276" spans="1:6" x14ac:dyDescent="0.2">
      <c r="F1276" s="28"/>
    </row>
    <row r="1277" spans="1:6" ht="144" x14ac:dyDescent="0.2">
      <c r="A1277">
        <v>40</v>
      </c>
      <c r="B1277" s="1" t="s">
        <v>1091</v>
      </c>
      <c r="C1277" t="s">
        <v>158</v>
      </c>
      <c r="D1277">
        <v>2</v>
      </c>
      <c r="F1277" s="28">
        <f t="shared" si="12"/>
        <v>0</v>
      </c>
    </row>
    <row r="1278" spans="1:6" x14ac:dyDescent="0.2">
      <c r="F1278" s="28"/>
    </row>
    <row r="1279" spans="1:6" ht="16" x14ac:dyDescent="0.2">
      <c r="B1279" s="1" t="s">
        <v>1092</v>
      </c>
      <c r="F1279" s="28"/>
    </row>
    <row r="1280" spans="1:6" x14ac:dyDescent="0.2">
      <c r="F1280" s="28"/>
    </row>
    <row r="1281" spans="1:6" ht="48" x14ac:dyDescent="0.2">
      <c r="A1281">
        <v>41</v>
      </c>
      <c r="B1281" s="1" t="s">
        <v>1093</v>
      </c>
      <c r="C1281" t="s">
        <v>158</v>
      </c>
      <c r="D1281">
        <v>2</v>
      </c>
      <c r="F1281" s="28">
        <f t="shared" si="12"/>
        <v>0</v>
      </c>
    </row>
    <row r="1282" spans="1:6" x14ac:dyDescent="0.2">
      <c r="F1282" s="28"/>
    </row>
    <row r="1283" spans="1:6" ht="48" x14ac:dyDescent="0.2">
      <c r="A1283">
        <v>42</v>
      </c>
      <c r="B1283" s="1" t="s">
        <v>1094</v>
      </c>
      <c r="C1283" t="s">
        <v>158</v>
      </c>
      <c r="D1283">
        <v>2</v>
      </c>
      <c r="F1283" s="28">
        <f t="shared" si="12"/>
        <v>0</v>
      </c>
    </row>
    <row r="1284" spans="1:6" x14ac:dyDescent="0.2">
      <c r="F1284" s="28"/>
    </row>
    <row r="1285" spans="1:6" ht="16" x14ac:dyDescent="0.2">
      <c r="B1285" s="1" t="s">
        <v>1095</v>
      </c>
      <c r="F1285" s="28"/>
    </row>
    <row r="1286" spans="1:6" x14ac:dyDescent="0.2">
      <c r="F1286" s="28"/>
    </row>
    <row r="1287" spans="1:6" ht="32" x14ac:dyDescent="0.2">
      <c r="B1287" s="1" t="s">
        <v>1096</v>
      </c>
      <c r="F1287" s="28"/>
    </row>
    <row r="1288" spans="1:6" x14ac:dyDescent="0.2">
      <c r="F1288" s="28"/>
    </row>
    <row r="1289" spans="1:6" ht="16" x14ac:dyDescent="0.2">
      <c r="A1289">
        <v>43</v>
      </c>
      <c r="B1289" s="1" t="s">
        <v>1097</v>
      </c>
      <c r="C1289" t="s">
        <v>193</v>
      </c>
      <c r="D1289">
        <v>7326</v>
      </c>
      <c r="F1289" s="28">
        <f t="shared" si="12"/>
        <v>0</v>
      </c>
    </row>
    <row r="1290" spans="1:6" x14ac:dyDescent="0.2">
      <c r="F1290" s="28"/>
    </row>
    <row r="1291" spans="1:6" ht="16" x14ac:dyDescent="0.2">
      <c r="B1291" s="1" t="s">
        <v>1098</v>
      </c>
      <c r="F1291" s="28"/>
    </row>
    <row r="1292" spans="1:6" x14ac:dyDescent="0.2">
      <c r="F1292" s="28"/>
    </row>
    <row r="1293" spans="1:6" ht="144" x14ac:dyDescent="0.2">
      <c r="A1293">
        <v>44</v>
      </c>
      <c r="B1293" s="1" t="s">
        <v>1099</v>
      </c>
      <c r="C1293" t="s">
        <v>158</v>
      </c>
      <c r="D1293">
        <v>1</v>
      </c>
      <c r="F1293" s="28">
        <f t="shared" si="12"/>
        <v>0</v>
      </c>
    </row>
    <row r="1294" spans="1:6" x14ac:dyDescent="0.2">
      <c r="F1294" s="28"/>
    </row>
    <row r="1295" spans="1:6" ht="128" x14ac:dyDescent="0.2">
      <c r="A1295">
        <v>45</v>
      </c>
      <c r="B1295" s="1" t="s">
        <v>1100</v>
      </c>
      <c r="C1295" t="s">
        <v>158</v>
      </c>
      <c r="D1295">
        <v>2</v>
      </c>
      <c r="F1295" s="28">
        <f t="shared" si="12"/>
        <v>0</v>
      </c>
    </row>
    <row r="1296" spans="1:6" x14ac:dyDescent="0.2">
      <c r="F1296" s="28"/>
    </row>
    <row r="1297" spans="1:6" ht="64" x14ac:dyDescent="0.2">
      <c r="A1297">
        <v>46</v>
      </c>
      <c r="B1297" s="1" t="s">
        <v>1101</v>
      </c>
      <c r="C1297" t="s">
        <v>158</v>
      </c>
      <c r="D1297">
        <v>1</v>
      </c>
      <c r="F1297" s="28">
        <f t="shared" si="12"/>
        <v>0</v>
      </c>
    </row>
    <row r="1298" spans="1:6" x14ac:dyDescent="0.2">
      <c r="F1298" s="28"/>
    </row>
    <row r="1299" spans="1:6" ht="64" x14ac:dyDescent="0.2">
      <c r="A1299">
        <v>47</v>
      </c>
      <c r="B1299" s="1" t="s">
        <v>1102</v>
      </c>
      <c r="C1299" t="s">
        <v>158</v>
      </c>
      <c r="D1299">
        <v>1</v>
      </c>
      <c r="F1299" s="28">
        <f t="shared" si="12"/>
        <v>0</v>
      </c>
    </row>
    <row r="1300" spans="1:6" x14ac:dyDescent="0.2">
      <c r="F1300" s="28"/>
    </row>
    <row r="1301" spans="1:6" ht="80" x14ac:dyDescent="0.2">
      <c r="A1301">
        <v>48</v>
      </c>
      <c r="B1301" s="1" t="s">
        <v>1103</v>
      </c>
      <c r="C1301" t="s">
        <v>158</v>
      </c>
      <c r="D1301">
        <v>1</v>
      </c>
      <c r="F1301" s="28">
        <f t="shared" si="12"/>
        <v>0</v>
      </c>
    </row>
    <row r="1302" spans="1:6" x14ac:dyDescent="0.2">
      <c r="F1302" s="28"/>
    </row>
    <row r="1303" spans="1:6" ht="80" x14ac:dyDescent="0.2">
      <c r="A1303">
        <v>49</v>
      </c>
      <c r="B1303" s="1" t="s">
        <v>1104</v>
      </c>
      <c r="C1303" t="s">
        <v>158</v>
      </c>
      <c r="D1303">
        <v>1</v>
      </c>
      <c r="F1303" s="28">
        <f t="shared" si="12"/>
        <v>0</v>
      </c>
    </row>
    <row r="1304" spans="1:6" x14ac:dyDescent="0.2">
      <c r="F1304" s="28"/>
    </row>
    <row r="1305" spans="1:6" ht="64" x14ac:dyDescent="0.2">
      <c r="A1305">
        <v>50</v>
      </c>
      <c r="B1305" s="1" t="s">
        <v>1105</v>
      </c>
      <c r="C1305" t="s">
        <v>158</v>
      </c>
      <c r="D1305">
        <v>1</v>
      </c>
      <c r="F1305" s="28">
        <f t="shared" si="12"/>
        <v>0</v>
      </c>
    </row>
    <row r="1306" spans="1:6" x14ac:dyDescent="0.2">
      <c r="F1306" s="28"/>
    </row>
    <row r="1307" spans="1:6" ht="112" x14ac:dyDescent="0.2">
      <c r="A1307">
        <v>51</v>
      </c>
      <c r="B1307" s="1" t="s">
        <v>1106</v>
      </c>
      <c r="C1307" t="s">
        <v>158</v>
      </c>
      <c r="D1307">
        <v>3</v>
      </c>
      <c r="F1307" s="28">
        <f t="shared" si="12"/>
        <v>0</v>
      </c>
    </row>
    <row r="1308" spans="1:6" x14ac:dyDescent="0.2">
      <c r="F1308" s="28"/>
    </row>
    <row r="1309" spans="1:6" ht="128" x14ac:dyDescent="0.2">
      <c r="A1309">
        <v>52</v>
      </c>
      <c r="B1309" s="1" t="s">
        <v>1107</v>
      </c>
      <c r="C1309" t="s">
        <v>158</v>
      </c>
      <c r="D1309">
        <v>1</v>
      </c>
      <c r="F1309" s="28">
        <f t="shared" si="12"/>
        <v>0</v>
      </c>
    </row>
    <row r="1310" spans="1:6" x14ac:dyDescent="0.2">
      <c r="F1310" s="28"/>
    </row>
    <row r="1311" spans="1:6" ht="160" x14ac:dyDescent="0.2">
      <c r="A1311">
        <v>53</v>
      </c>
      <c r="B1311" s="1" t="s">
        <v>1108</v>
      </c>
      <c r="C1311" t="s">
        <v>158</v>
      </c>
      <c r="D1311">
        <v>1</v>
      </c>
      <c r="F1311" s="28">
        <f t="shared" si="12"/>
        <v>0</v>
      </c>
    </row>
    <row r="1312" spans="1:6" x14ac:dyDescent="0.2">
      <c r="F1312" s="28"/>
    </row>
    <row r="1313" spans="1:7" ht="80" x14ac:dyDescent="0.2">
      <c r="A1313">
        <v>54</v>
      </c>
      <c r="B1313" s="1" t="s">
        <v>1109</v>
      </c>
      <c r="C1313" t="s">
        <v>158</v>
      </c>
      <c r="D1313">
        <v>3</v>
      </c>
      <c r="F1313" s="28">
        <f t="shared" si="12"/>
        <v>0</v>
      </c>
    </row>
    <row r="1314" spans="1:7" x14ac:dyDescent="0.2">
      <c r="F1314" s="28"/>
    </row>
    <row r="1315" spans="1:7" ht="80" x14ac:dyDescent="0.2">
      <c r="A1315">
        <v>55</v>
      </c>
      <c r="B1315" s="1" t="s">
        <v>1110</v>
      </c>
      <c r="C1315" t="s">
        <v>158</v>
      </c>
      <c r="D1315">
        <v>1</v>
      </c>
      <c r="F1315" s="28">
        <f t="shared" si="12"/>
        <v>0</v>
      </c>
    </row>
    <row r="1316" spans="1:7" x14ac:dyDescent="0.2">
      <c r="F1316" s="28"/>
    </row>
    <row r="1317" spans="1:7" ht="32" x14ac:dyDescent="0.2">
      <c r="A1317">
        <v>56</v>
      </c>
      <c r="B1317" s="1" t="s">
        <v>1111</v>
      </c>
      <c r="C1317" t="s">
        <v>158</v>
      </c>
      <c r="D1317">
        <v>4</v>
      </c>
      <c r="F1317" s="28">
        <f t="shared" si="12"/>
        <v>0</v>
      </c>
    </row>
    <row r="1318" spans="1:7" x14ac:dyDescent="0.2">
      <c r="F1318" s="28"/>
    </row>
    <row r="1319" spans="1:7" ht="32" x14ac:dyDescent="0.2">
      <c r="A1319">
        <v>57</v>
      </c>
      <c r="B1319" s="1" t="s">
        <v>1112</v>
      </c>
      <c r="C1319" t="s">
        <v>158</v>
      </c>
      <c r="D1319">
        <v>1</v>
      </c>
      <c r="F1319" s="28">
        <f t="shared" si="12"/>
        <v>0</v>
      </c>
    </row>
    <row r="1320" spans="1:7" x14ac:dyDescent="0.2">
      <c r="F1320" s="28"/>
    </row>
    <row r="1321" spans="1:7" ht="32" x14ac:dyDescent="0.2">
      <c r="A1321">
        <v>58</v>
      </c>
      <c r="B1321" s="1" t="s">
        <v>1113</v>
      </c>
      <c r="C1321" t="s">
        <v>158</v>
      </c>
      <c r="D1321">
        <v>2</v>
      </c>
      <c r="F1321" s="28">
        <f t="shared" si="12"/>
        <v>0</v>
      </c>
    </row>
    <row r="1322" spans="1:7" x14ac:dyDescent="0.2">
      <c r="F1322" s="28"/>
    </row>
    <row r="1323" spans="1:7" ht="16" x14ac:dyDescent="0.2">
      <c r="A1323">
        <v>59</v>
      </c>
      <c r="B1323" s="1" t="s">
        <v>1114</v>
      </c>
      <c r="C1323" t="s">
        <v>158</v>
      </c>
      <c r="D1323">
        <v>3</v>
      </c>
      <c r="F1323" s="28">
        <f t="shared" si="12"/>
        <v>0</v>
      </c>
    </row>
    <row r="1324" spans="1:7" x14ac:dyDescent="0.2">
      <c r="F1324" s="28"/>
    </row>
    <row r="1325" spans="1:7" ht="32" x14ac:dyDescent="0.2">
      <c r="A1325">
        <v>60</v>
      </c>
      <c r="B1325" s="1" t="s">
        <v>1115</v>
      </c>
      <c r="C1325" t="s">
        <v>158</v>
      </c>
      <c r="D1325">
        <v>1</v>
      </c>
      <c r="F1325" s="28">
        <f t="shared" si="12"/>
        <v>0</v>
      </c>
    </row>
    <row r="1326" spans="1:7" x14ac:dyDescent="0.2">
      <c r="F1326" s="28"/>
      <c r="G1326" s="28">
        <f>SUM(F1143:F1325)</f>
        <v>0</v>
      </c>
    </row>
    <row r="1327" spans="1:7" x14ac:dyDescent="0.2">
      <c r="F1327" s="28"/>
    </row>
    <row r="1328" spans="1:7" x14ac:dyDescent="0.2">
      <c r="F1328" s="28"/>
    </row>
    <row r="1329" spans="2:6" ht="16" x14ac:dyDescent="0.2">
      <c r="B1329" s="1" t="s">
        <v>1116</v>
      </c>
      <c r="F1329" s="28"/>
    </row>
    <row r="1330" spans="2:6" x14ac:dyDescent="0.2">
      <c r="F1330" s="28"/>
    </row>
    <row r="1331" spans="2:6" ht="16" x14ac:dyDescent="0.2">
      <c r="B1331" s="1" t="s">
        <v>146</v>
      </c>
      <c r="F1331" s="28"/>
    </row>
    <row r="1332" spans="2:6" x14ac:dyDescent="0.2">
      <c r="F1332" s="28"/>
    </row>
    <row r="1333" spans="2:6" ht="64" x14ac:dyDescent="0.2">
      <c r="B1333" s="1" t="s">
        <v>147</v>
      </c>
      <c r="F1333" s="28"/>
    </row>
    <row r="1334" spans="2:6" x14ac:dyDescent="0.2">
      <c r="F1334" s="28"/>
    </row>
    <row r="1335" spans="2:6" ht="16" x14ac:dyDescent="0.2">
      <c r="B1335" s="1" t="s">
        <v>267</v>
      </c>
      <c r="F1335" s="28"/>
    </row>
    <row r="1336" spans="2:6" x14ac:dyDescent="0.2">
      <c r="F1336" s="28"/>
    </row>
    <row r="1337" spans="2:6" ht="16" x14ac:dyDescent="0.2">
      <c r="B1337" s="1" t="s">
        <v>573</v>
      </c>
      <c r="F1337" s="28"/>
    </row>
    <row r="1338" spans="2:6" x14ac:dyDescent="0.2">
      <c r="F1338" s="28"/>
    </row>
    <row r="1339" spans="2:6" ht="64" x14ac:dyDescent="0.2">
      <c r="B1339" s="1" t="s">
        <v>574</v>
      </c>
      <c r="F1339" s="28"/>
    </row>
    <row r="1340" spans="2:6" x14ac:dyDescent="0.2">
      <c r="F1340" s="28"/>
    </row>
    <row r="1341" spans="2:6" ht="16" x14ac:dyDescent="0.2">
      <c r="B1341" s="1" t="s">
        <v>575</v>
      </c>
      <c r="F1341" s="28"/>
    </row>
    <row r="1342" spans="2:6" x14ac:dyDescent="0.2">
      <c r="F1342" s="28"/>
    </row>
    <row r="1343" spans="2:6" ht="32" x14ac:dyDescent="0.2">
      <c r="B1343" s="1" t="s">
        <v>576</v>
      </c>
      <c r="F1343" s="28"/>
    </row>
    <row r="1344" spans="2:6" x14ac:dyDescent="0.2">
      <c r="F1344" s="28"/>
    </row>
    <row r="1345" spans="2:6" ht="16" x14ac:dyDescent="0.2">
      <c r="B1345" s="1" t="s">
        <v>577</v>
      </c>
      <c r="F1345" s="28"/>
    </row>
    <row r="1346" spans="2:6" x14ac:dyDescent="0.2">
      <c r="F1346" s="28"/>
    </row>
    <row r="1347" spans="2:6" ht="32" x14ac:dyDescent="0.2">
      <c r="B1347" s="1" t="s">
        <v>578</v>
      </c>
      <c r="F1347" s="28"/>
    </row>
    <row r="1348" spans="2:6" x14ac:dyDescent="0.2">
      <c r="F1348" s="28"/>
    </row>
    <row r="1349" spans="2:6" ht="32" x14ac:dyDescent="0.2">
      <c r="B1349" s="1" t="s">
        <v>579</v>
      </c>
      <c r="F1349" s="28"/>
    </row>
    <row r="1350" spans="2:6" x14ac:dyDescent="0.2">
      <c r="F1350" s="28"/>
    </row>
    <row r="1351" spans="2:6" ht="64" x14ac:dyDescent="0.2">
      <c r="B1351" s="1" t="s">
        <v>580</v>
      </c>
      <c r="F1351" s="28"/>
    </row>
    <row r="1352" spans="2:6" x14ac:dyDescent="0.2">
      <c r="F1352" s="28"/>
    </row>
    <row r="1353" spans="2:6" ht="80" x14ac:dyDescent="0.2">
      <c r="B1353" s="1" t="s">
        <v>581</v>
      </c>
      <c r="F1353" s="28"/>
    </row>
    <row r="1354" spans="2:6" x14ac:dyDescent="0.2">
      <c r="F1354" s="28"/>
    </row>
    <row r="1355" spans="2:6" ht="112" x14ac:dyDescent="0.2">
      <c r="B1355" s="1" t="s">
        <v>582</v>
      </c>
      <c r="F1355" s="28"/>
    </row>
    <row r="1356" spans="2:6" x14ac:dyDescent="0.2">
      <c r="F1356" s="28"/>
    </row>
    <row r="1357" spans="2:6" ht="48" x14ac:dyDescent="0.2">
      <c r="B1357" s="1" t="s">
        <v>583</v>
      </c>
      <c r="F1357" s="28"/>
    </row>
    <row r="1358" spans="2:6" x14ac:dyDescent="0.2">
      <c r="F1358" s="28"/>
    </row>
    <row r="1359" spans="2:6" ht="16" x14ac:dyDescent="0.2">
      <c r="B1359" s="1" t="s">
        <v>584</v>
      </c>
      <c r="F1359" s="28"/>
    </row>
    <row r="1360" spans="2:6" x14ac:dyDescent="0.2">
      <c r="F1360" s="28"/>
    </row>
    <row r="1361" spans="1:6" ht="32" x14ac:dyDescent="0.2">
      <c r="B1361" s="1" t="s">
        <v>585</v>
      </c>
      <c r="F1361" s="28"/>
    </row>
    <row r="1362" spans="1:6" x14ac:dyDescent="0.2">
      <c r="F1362" s="28"/>
    </row>
    <row r="1363" spans="1:6" ht="16" x14ac:dyDescent="0.2">
      <c r="B1363" s="1" t="s">
        <v>586</v>
      </c>
      <c r="F1363" s="28"/>
    </row>
    <row r="1364" spans="1:6" x14ac:dyDescent="0.2">
      <c r="F1364" s="28"/>
    </row>
    <row r="1365" spans="1:6" ht="48" x14ac:dyDescent="0.2">
      <c r="B1365" s="1" t="s">
        <v>587</v>
      </c>
      <c r="F1365" s="28"/>
    </row>
    <row r="1366" spans="1:6" x14ac:dyDescent="0.2">
      <c r="F1366" s="28"/>
    </row>
    <row r="1367" spans="1:6" ht="16" x14ac:dyDescent="0.2">
      <c r="B1367" s="1" t="s">
        <v>588</v>
      </c>
      <c r="F1367" s="28"/>
    </row>
    <row r="1368" spans="1:6" x14ac:dyDescent="0.2">
      <c r="F1368" s="28"/>
    </row>
    <row r="1369" spans="1:6" ht="16" x14ac:dyDescent="0.2">
      <c r="B1369" s="1" t="s">
        <v>1117</v>
      </c>
      <c r="F1369" s="28"/>
    </row>
    <row r="1370" spans="1:6" x14ac:dyDescent="0.2">
      <c r="F1370" s="28"/>
    </row>
    <row r="1371" spans="1:6" ht="16" x14ac:dyDescent="0.2">
      <c r="A1371">
        <v>1</v>
      </c>
      <c r="B1371" s="1" t="s">
        <v>1118</v>
      </c>
      <c r="C1371" t="s">
        <v>193</v>
      </c>
      <c r="D1371">
        <v>3562</v>
      </c>
      <c r="F1371" s="28">
        <f t="shared" ref="F1371:F1393" si="13">D1371*E1371</f>
        <v>0</v>
      </c>
    </row>
    <row r="1372" spans="1:6" x14ac:dyDescent="0.2">
      <c r="F1372" s="28"/>
    </row>
    <row r="1373" spans="1:6" ht="16" x14ac:dyDescent="0.2">
      <c r="B1373" s="1" t="s">
        <v>591</v>
      </c>
      <c r="F1373" s="28"/>
    </row>
    <row r="1374" spans="1:6" x14ac:dyDescent="0.2">
      <c r="F1374" s="28"/>
    </row>
    <row r="1375" spans="1:6" ht="32" x14ac:dyDescent="0.2">
      <c r="B1375" s="1" t="s">
        <v>1119</v>
      </c>
      <c r="F1375" s="28"/>
    </row>
    <row r="1376" spans="1:6" x14ac:dyDescent="0.2">
      <c r="F1376" s="28"/>
    </row>
    <row r="1377" spans="1:6" ht="16" x14ac:dyDescent="0.2">
      <c r="A1377">
        <v>2</v>
      </c>
      <c r="B1377" s="1" t="s">
        <v>593</v>
      </c>
      <c r="C1377" t="s">
        <v>193</v>
      </c>
      <c r="D1377">
        <v>326</v>
      </c>
      <c r="F1377" s="28">
        <f t="shared" si="13"/>
        <v>0</v>
      </c>
    </row>
    <row r="1378" spans="1:6" x14ac:dyDescent="0.2">
      <c r="F1378" s="28"/>
    </row>
    <row r="1379" spans="1:6" ht="16" x14ac:dyDescent="0.2">
      <c r="B1379" s="1" t="s">
        <v>594</v>
      </c>
      <c r="F1379" s="28"/>
    </row>
    <row r="1380" spans="1:6" x14ac:dyDescent="0.2">
      <c r="F1380" s="28"/>
    </row>
    <row r="1381" spans="1:6" ht="16" x14ac:dyDescent="0.2">
      <c r="B1381" s="1" t="s">
        <v>595</v>
      </c>
      <c r="F1381" s="28"/>
    </row>
    <row r="1382" spans="1:6" x14ac:dyDescent="0.2">
      <c r="F1382" s="28"/>
    </row>
    <row r="1383" spans="1:6" ht="16" x14ac:dyDescent="0.2">
      <c r="A1383">
        <v>3</v>
      </c>
      <c r="B1383" s="1" t="s">
        <v>685</v>
      </c>
      <c r="C1383" t="s">
        <v>193</v>
      </c>
      <c r="D1383">
        <v>6806</v>
      </c>
      <c r="F1383" s="28">
        <f t="shared" si="13"/>
        <v>0</v>
      </c>
    </row>
    <row r="1384" spans="1:6" x14ac:dyDescent="0.2">
      <c r="F1384" s="28"/>
    </row>
    <row r="1385" spans="1:6" ht="16" x14ac:dyDescent="0.2">
      <c r="A1385">
        <v>4</v>
      </c>
      <c r="B1385" s="1" t="s">
        <v>686</v>
      </c>
      <c r="C1385" t="s">
        <v>193</v>
      </c>
      <c r="D1385">
        <v>325</v>
      </c>
      <c r="F1385" s="28">
        <f t="shared" si="13"/>
        <v>0</v>
      </c>
    </row>
    <row r="1386" spans="1:6" x14ac:dyDescent="0.2">
      <c r="F1386" s="28"/>
    </row>
    <row r="1387" spans="1:6" ht="16" x14ac:dyDescent="0.2">
      <c r="B1387" s="1" t="s">
        <v>1120</v>
      </c>
      <c r="F1387" s="28"/>
    </row>
    <row r="1388" spans="1:6" x14ac:dyDescent="0.2">
      <c r="F1388" s="28"/>
    </row>
    <row r="1389" spans="1:6" ht="16" x14ac:dyDescent="0.2">
      <c r="B1389" s="1" t="s">
        <v>1121</v>
      </c>
      <c r="F1389" s="28"/>
    </row>
    <row r="1390" spans="1:6" x14ac:dyDescent="0.2">
      <c r="F1390" s="28"/>
    </row>
    <row r="1391" spans="1:6" ht="16" x14ac:dyDescent="0.2">
      <c r="A1391">
        <v>5</v>
      </c>
      <c r="B1391" s="1" t="s">
        <v>603</v>
      </c>
      <c r="C1391" t="s">
        <v>193</v>
      </c>
      <c r="D1391">
        <v>680</v>
      </c>
      <c r="F1391" s="28">
        <f t="shared" si="13"/>
        <v>0</v>
      </c>
    </row>
    <row r="1392" spans="1:6" x14ac:dyDescent="0.2">
      <c r="F1392" s="28"/>
    </row>
    <row r="1393" spans="1:7" ht="16" x14ac:dyDescent="0.2">
      <c r="A1393">
        <v>6</v>
      </c>
      <c r="B1393" s="1" t="s">
        <v>1122</v>
      </c>
      <c r="C1393" t="s">
        <v>193</v>
      </c>
      <c r="D1393">
        <v>51</v>
      </c>
      <c r="F1393" s="28">
        <f t="shared" si="13"/>
        <v>0</v>
      </c>
    </row>
    <row r="1394" spans="1:7" x14ac:dyDescent="0.2">
      <c r="F1394" s="28"/>
      <c r="G1394" s="28">
        <f>SUM(F1371:F1393)</f>
        <v>0</v>
      </c>
    </row>
    <row r="1395" spans="1:7" x14ac:dyDescent="0.2">
      <c r="F1395" s="28"/>
    </row>
    <row r="1396" spans="1:7" x14ac:dyDescent="0.2">
      <c r="F1396" s="28"/>
    </row>
    <row r="1397" spans="1:7" ht="16" x14ac:dyDescent="0.2">
      <c r="B1397" s="1" t="s">
        <v>1123</v>
      </c>
      <c r="F1397" s="28"/>
    </row>
    <row r="1398" spans="1:7" x14ac:dyDescent="0.2">
      <c r="F1398" s="28"/>
    </row>
    <row r="1399" spans="1:7" ht="16" x14ac:dyDescent="0.2">
      <c r="B1399" s="1" t="s">
        <v>146</v>
      </c>
      <c r="F1399" s="28"/>
    </row>
    <row r="1400" spans="1:7" x14ac:dyDescent="0.2">
      <c r="F1400" s="28"/>
    </row>
    <row r="1401" spans="1:7" ht="64" x14ac:dyDescent="0.2">
      <c r="B1401" s="1" t="s">
        <v>147</v>
      </c>
      <c r="F1401" s="28"/>
    </row>
    <row r="1402" spans="1:7" x14ac:dyDescent="0.2">
      <c r="F1402" s="28"/>
    </row>
    <row r="1403" spans="1:7" ht="16" x14ac:dyDescent="0.2">
      <c r="B1403" s="1" t="s">
        <v>267</v>
      </c>
      <c r="F1403" s="28"/>
    </row>
    <row r="1404" spans="1:7" x14ac:dyDescent="0.2">
      <c r="F1404" s="28"/>
    </row>
    <row r="1405" spans="1:7" ht="16" x14ac:dyDescent="0.2">
      <c r="B1405" s="1" t="s">
        <v>340</v>
      </c>
      <c r="F1405" s="28"/>
    </row>
    <row r="1406" spans="1:7" x14ac:dyDescent="0.2">
      <c r="F1406" s="28"/>
    </row>
    <row r="1407" spans="1:7" ht="64" x14ac:dyDescent="0.2">
      <c r="B1407" s="1" t="s">
        <v>598</v>
      </c>
      <c r="F1407" s="28"/>
    </row>
    <row r="1408" spans="1:7" x14ac:dyDescent="0.2">
      <c r="F1408" s="28"/>
    </row>
    <row r="1409" spans="1:6" ht="32" x14ac:dyDescent="0.2">
      <c r="B1409" s="1" t="s">
        <v>599</v>
      </c>
      <c r="F1409" s="28"/>
    </row>
    <row r="1410" spans="1:6" x14ac:dyDescent="0.2">
      <c r="F1410" s="28"/>
    </row>
    <row r="1411" spans="1:6" ht="48" x14ac:dyDescent="0.2">
      <c r="B1411" s="1" t="s">
        <v>600</v>
      </c>
      <c r="F1411" s="28"/>
    </row>
    <row r="1412" spans="1:6" x14ac:dyDescent="0.2">
      <c r="F1412" s="28"/>
    </row>
    <row r="1413" spans="1:6" ht="16" x14ac:dyDescent="0.2">
      <c r="B1413" s="1" t="s">
        <v>601</v>
      </c>
      <c r="F1413" s="28"/>
    </row>
    <row r="1414" spans="1:6" x14ac:dyDescent="0.2">
      <c r="F1414" s="28"/>
    </row>
    <row r="1415" spans="1:6" ht="48" x14ac:dyDescent="0.2">
      <c r="B1415" s="1" t="s">
        <v>1124</v>
      </c>
      <c r="F1415" s="28"/>
    </row>
    <row r="1416" spans="1:6" x14ac:dyDescent="0.2">
      <c r="F1416" s="28"/>
    </row>
    <row r="1417" spans="1:6" ht="16" x14ac:dyDescent="0.2">
      <c r="A1417">
        <v>1</v>
      </c>
      <c r="B1417" s="1" t="s">
        <v>1125</v>
      </c>
      <c r="C1417" t="s">
        <v>193</v>
      </c>
      <c r="D1417">
        <v>926</v>
      </c>
      <c r="F1417" s="28">
        <f t="shared" ref="F1417:F1435" si="14">D1417*E1417</f>
        <v>0</v>
      </c>
    </row>
    <row r="1418" spans="1:6" x14ac:dyDescent="0.2">
      <c r="F1418" s="28"/>
    </row>
    <row r="1419" spans="1:6" ht="16" x14ac:dyDescent="0.2">
      <c r="A1419">
        <v>2</v>
      </c>
      <c r="B1419" s="1" t="s">
        <v>1126</v>
      </c>
      <c r="C1419" t="s">
        <v>193</v>
      </c>
      <c r="D1419">
        <v>32</v>
      </c>
      <c r="F1419" s="28">
        <f t="shared" si="14"/>
        <v>0</v>
      </c>
    </row>
    <row r="1420" spans="1:6" x14ac:dyDescent="0.2">
      <c r="F1420" s="28"/>
    </row>
    <row r="1421" spans="1:6" ht="16" x14ac:dyDescent="0.2">
      <c r="A1421">
        <v>3</v>
      </c>
      <c r="B1421" s="1" t="s">
        <v>1127</v>
      </c>
      <c r="C1421" t="s">
        <v>237</v>
      </c>
      <c r="D1421">
        <v>12</v>
      </c>
      <c r="F1421" s="28">
        <f t="shared" si="14"/>
        <v>0</v>
      </c>
    </row>
    <row r="1422" spans="1:6" x14ac:dyDescent="0.2">
      <c r="F1422" s="28"/>
    </row>
    <row r="1423" spans="1:6" ht="16" x14ac:dyDescent="0.2">
      <c r="B1423" s="1" t="s">
        <v>604</v>
      </c>
      <c r="F1423" s="28"/>
    </row>
    <row r="1424" spans="1:6" x14ac:dyDescent="0.2">
      <c r="F1424" s="28"/>
    </row>
    <row r="1425" spans="1:7" ht="48" x14ac:dyDescent="0.2">
      <c r="B1425" s="1" t="s">
        <v>1128</v>
      </c>
      <c r="F1425" s="28"/>
    </row>
    <row r="1426" spans="1:7" x14ac:dyDescent="0.2">
      <c r="F1426" s="28"/>
    </row>
    <row r="1427" spans="1:7" ht="16" x14ac:dyDescent="0.2">
      <c r="A1427">
        <v>4</v>
      </c>
      <c r="B1427" s="1" t="s">
        <v>440</v>
      </c>
      <c r="C1427" t="s">
        <v>193</v>
      </c>
      <c r="D1427">
        <v>768</v>
      </c>
      <c r="F1427" s="28">
        <f t="shared" si="14"/>
        <v>0</v>
      </c>
    </row>
    <row r="1428" spans="1:7" x14ac:dyDescent="0.2">
      <c r="F1428" s="28"/>
    </row>
    <row r="1429" spans="1:7" ht="16" x14ac:dyDescent="0.2">
      <c r="B1429" s="1" t="s">
        <v>524</v>
      </c>
      <c r="F1429" s="28"/>
    </row>
    <row r="1430" spans="1:7" x14ac:dyDescent="0.2">
      <c r="F1430" s="28"/>
    </row>
    <row r="1431" spans="1:7" ht="16" x14ac:dyDescent="0.2">
      <c r="B1431" s="1" t="s">
        <v>606</v>
      </c>
      <c r="F1431" s="28"/>
    </row>
    <row r="1432" spans="1:7" x14ac:dyDescent="0.2">
      <c r="F1432" s="28"/>
    </row>
    <row r="1433" spans="1:7" ht="32" x14ac:dyDescent="0.2">
      <c r="A1433">
        <v>5</v>
      </c>
      <c r="B1433" s="1" t="s">
        <v>1129</v>
      </c>
      <c r="C1433" t="s">
        <v>237</v>
      </c>
      <c r="D1433">
        <v>85</v>
      </c>
      <c r="F1433" s="28">
        <f t="shared" si="14"/>
        <v>0</v>
      </c>
    </row>
    <row r="1434" spans="1:7" x14ac:dyDescent="0.2">
      <c r="F1434" s="28"/>
    </row>
    <row r="1435" spans="1:7" ht="32" x14ac:dyDescent="0.2">
      <c r="A1435">
        <v>6</v>
      </c>
      <c r="B1435" s="1" t="s">
        <v>1130</v>
      </c>
      <c r="C1435" t="s">
        <v>237</v>
      </c>
      <c r="D1435">
        <v>644</v>
      </c>
      <c r="F1435" s="28">
        <f t="shared" si="14"/>
        <v>0</v>
      </c>
    </row>
    <row r="1436" spans="1:7" x14ac:dyDescent="0.2">
      <c r="F1436" s="28"/>
      <c r="G1436" s="28">
        <f>SUM(F1417:F1435)</f>
        <v>0</v>
      </c>
    </row>
    <row r="1437" spans="1:7" x14ac:dyDescent="0.2">
      <c r="F1437" s="28"/>
    </row>
    <row r="1438" spans="1:7" x14ac:dyDescent="0.2">
      <c r="F1438" s="28"/>
    </row>
    <row r="1439" spans="1:7" ht="16" x14ac:dyDescent="0.2">
      <c r="B1439" s="1" t="s">
        <v>1131</v>
      </c>
      <c r="F1439" s="28"/>
    </row>
    <row r="1440" spans="1:7" x14ac:dyDescent="0.2">
      <c r="F1440" s="28"/>
    </row>
    <row r="1441" spans="2:6" ht="16" x14ac:dyDescent="0.2">
      <c r="B1441" s="1" t="s">
        <v>146</v>
      </c>
      <c r="F1441" s="28"/>
    </row>
    <row r="1442" spans="2:6" x14ac:dyDescent="0.2">
      <c r="F1442" s="28"/>
    </row>
    <row r="1443" spans="2:6" ht="64" x14ac:dyDescent="0.2">
      <c r="B1443" s="1" t="s">
        <v>147</v>
      </c>
      <c r="F1443" s="28"/>
    </row>
    <row r="1444" spans="2:6" x14ac:dyDescent="0.2">
      <c r="F1444" s="28"/>
    </row>
    <row r="1445" spans="2:6" ht="16" x14ac:dyDescent="0.2">
      <c r="B1445" s="1" t="s">
        <v>267</v>
      </c>
      <c r="F1445" s="28"/>
    </row>
    <row r="1446" spans="2:6" x14ac:dyDescent="0.2">
      <c r="F1446" s="28"/>
    </row>
    <row r="1447" spans="2:6" ht="48" x14ac:dyDescent="0.2">
      <c r="B1447" s="1" t="s">
        <v>269</v>
      </c>
      <c r="F1447" s="28"/>
    </row>
    <row r="1448" spans="2:6" x14ac:dyDescent="0.2">
      <c r="F1448" s="28"/>
    </row>
    <row r="1449" spans="2:6" ht="16" x14ac:dyDescent="0.2">
      <c r="B1449" s="1" t="s">
        <v>608</v>
      </c>
      <c r="F1449" s="28"/>
    </row>
    <row r="1450" spans="2:6" x14ac:dyDescent="0.2">
      <c r="F1450" s="28"/>
    </row>
    <row r="1451" spans="2:6" ht="48" x14ac:dyDescent="0.2">
      <c r="B1451" s="1" t="s">
        <v>530</v>
      </c>
      <c r="F1451" s="28"/>
    </row>
    <row r="1452" spans="2:6" x14ac:dyDescent="0.2">
      <c r="F1452" s="28"/>
    </row>
    <row r="1453" spans="2:6" ht="16" x14ac:dyDescent="0.2">
      <c r="B1453" s="1" t="s">
        <v>609</v>
      </c>
      <c r="F1453" s="28"/>
    </row>
    <row r="1454" spans="2:6" x14ac:dyDescent="0.2">
      <c r="F1454" s="28"/>
    </row>
    <row r="1455" spans="2:6" ht="16" x14ac:dyDescent="0.2">
      <c r="B1455" s="1" t="s">
        <v>610</v>
      </c>
      <c r="F1455" s="28"/>
    </row>
    <row r="1456" spans="2:6" x14ac:dyDescent="0.2">
      <c r="F1456" s="28"/>
    </row>
    <row r="1457" spans="2:6" ht="16" x14ac:dyDescent="0.2">
      <c r="B1457" s="1" t="s">
        <v>611</v>
      </c>
      <c r="F1457" s="28"/>
    </row>
    <row r="1458" spans="2:6" x14ac:dyDescent="0.2">
      <c r="F1458" s="28"/>
    </row>
    <row r="1459" spans="2:6" ht="32" x14ac:dyDescent="0.2">
      <c r="B1459" s="1" t="s">
        <v>612</v>
      </c>
      <c r="F1459" s="28"/>
    </row>
    <row r="1460" spans="2:6" x14ac:dyDescent="0.2">
      <c r="F1460" s="28"/>
    </row>
    <row r="1461" spans="2:6" ht="16" x14ac:dyDescent="0.2">
      <c r="B1461" s="1" t="s">
        <v>613</v>
      </c>
      <c r="F1461" s="28"/>
    </row>
    <row r="1462" spans="2:6" x14ac:dyDescent="0.2">
      <c r="F1462" s="28"/>
    </row>
    <row r="1463" spans="2:6" ht="64" x14ac:dyDescent="0.2">
      <c r="B1463" s="1" t="s">
        <v>614</v>
      </c>
      <c r="F1463" s="28"/>
    </row>
    <row r="1464" spans="2:6" x14ac:dyDescent="0.2">
      <c r="F1464" s="28"/>
    </row>
    <row r="1465" spans="2:6" ht="16" x14ac:dyDescent="0.2">
      <c r="B1465" s="1" t="s">
        <v>615</v>
      </c>
      <c r="F1465" s="28"/>
    </row>
    <row r="1466" spans="2:6" x14ac:dyDescent="0.2">
      <c r="F1466" s="28"/>
    </row>
    <row r="1467" spans="2:6" ht="80" x14ac:dyDescent="0.2">
      <c r="B1467" s="1" t="s">
        <v>616</v>
      </c>
      <c r="F1467" s="28"/>
    </row>
    <row r="1468" spans="2:6" x14ac:dyDescent="0.2">
      <c r="F1468" s="28"/>
    </row>
    <row r="1469" spans="2:6" ht="16" x14ac:dyDescent="0.2">
      <c r="B1469" s="1" t="s">
        <v>617</v>
      </c>
      <c r="F1469" s="28"/>
    </row>
    <row r="1470" spans="2:6" x14ac:dyDescent="0.2">
      <c r="F1470" s="28"/>
    </row>
    <row r="1471" spans="2:6" ht="32" x14ac:dyDescent="0.2">
      <c r="B1471" s="1" t="s">
        <v>618</v>
      </c>
      <c r="F1471" s="28"/>
    </row>
    <row r="1472" spans="2:6" x14ac:dyDescent="0.2">
      <c r="F1472" s="28"/>
    </row>
    <row r="1473" spans="2:6" ht="16" x14ac:dyDescent="0.2">
      <c r="B1473" s="1" t="s">
        <v>619</v>
      </c>
      <c r="F1473" s="28"/>
    </row>
    <row r="1474" spans="2:6" x14ac:dyDescent="0.2">
      <c r="F1474" s="28"/>
    </row>
    <row r="1475" spans="2:6" ht="48" x14ac:dyDescent="0.2">
      <c r="B1475" s="1" t="s">
        <v>620</v>
      </c>
      <c r="F1475" s="28"/>
    </row>
    <row r="1476" spans="2:6" x14ac:dyDescent="0.2">
      <c r="F1476" s="28"/>
    </row>
    <row r="1477" spans="2:6" ht="16" x14ac:dyDescent="0.2">
      <c r="B1477" s="1" t="s">
        <v>621</v>
      </c>
      <c r="F1477" s="28"/>
    </row>
    <row r="1478" spans="2:6" x14ac:dyDescent="0.2">
      <c r="F1478" s="28"/>
    </row>
    <row r="1479" spans="2:6" ht="64" x14ac:dyDescent="0.2">
      <c r="B1479" s="1" t="s">
        <v>622</v>
      </c>
      <c r="F1479" s="28"/>
    </row>
    <row r="1480" spans="2:6" x14ac:dyDescent="0.2">
      <c r="F1480" s="28"/>
    </row>
    <row r="1481" spans="2:6" ht="16" x14ac:dyDescent="0.2">
      <c r="B1481" s="1" t="s">
        <v>623</v>
      </c>
      <c r="F1481" s="28"/>
    </row>
    <row r="1482" spans="2:6" x14ac:dyDescent="0.2">
      <c r="F1482" s="28"/>
    </row>
    <row r="1483" spans="2:6" ht="32" x14ac:dyDescent="0.2">
      <c r="B1483" s="1" t="s">
        <v>624</v>
      </c>
      <c r="F1483" s="28"/>
    </row>
    <row r="1484" spans="2:6" x14ac:dyDescent="0.2">
      <c r="F1484" s="28"/>
    </row>
    <row r="1485" spans="2:6" ht="16" x14ac:dyDescent="0.2">
      <c r="B1485" s="1" t="s">
        <v>625</v>
      </c>
      <c r="F1485" s="28"/>
    </row>
    <row r="1486" spans="2:6" x14ac:dyDescent="0.2">
      <c r="F1486" s="28"/>
    </row>
    <row r="1487" spans="2:6" ht="96" x14ac:dyDescent="0.2">
      <c r="B1487" s="1" t="s">
        <v>626</v>
      </c>
      <c r="F1487" s="28"/>
    </row>
    <row r="1488" spans="2:6" x14ac:dyDescent="0.2">
      <c r="F1488" s="28"/>
    </row>
    <row r="1489" spans="2:6" ht="16" x14ac:dyDescent="0.2">
      <c r="B1489" s="1" t="s">
        <v>627</v>
      </c>
      <c r="F1489" s="28"/>
    </row>
    <row r="1490" spans="2:6" x14ac:dyDescent="0.2">
      <c r="F1490" s="28"/>
    </row>
    <row r="1491" spans="2:6" ht="96" x14ac:dyDescent="0.2">
      <c r="B1491" s="1" t="s">
        <v>628</v>
      </c>
      <c r="F1491" s="28"/>
    </row>
    <row r="1492" spans="2:6" x14ac:dyDescent="0.2">
      <c r="F1492" s="28"/>
    </row>
    <row r="1493" spans="2:6" ht="64" x14ac:dyDescent="0.2">
      <c r="B1493" s="1" t="s">
        <v>629</v>
      </c>
      <c r="F1493" s="28"/>
    </row>
    <row r="1494" spans="2:6" x14ac:dyDescent="0.2">
      <c r="F1494" s="28"/>
    </row>
    <row r="1495" spans="2:6" ht="16" x14ac:dyDescent="0.2">
      <c r="B1495" s="1" t="s">
        <v>630</v>
      </c>
      <c r="F1495" s="28"/>
    </row>
    <row r="1496" spans="2:6" x14ac:dyDescent="0.2">
      <c r="F1496" s="28"/>
    </row>
    <row r="1497" spans="2:6" ht="64" x14ac:dyDescent="0.2">
      <c r="B1497" s="1" t="s">
        <v>631</v>
      </c>
      <c r="F1497" s="28"/>
    </row>
    <row r="1498" spans="2:6" x14ac:dyDescent="0.2">
      <c r="F1498" s="28"/>
    </row>
    <row r="1499" spans="2:6" ht="16" x14ac:dyDescent="0.2">
      <c r="B1499" s="1" t="s">
        <v>632</v>
      </c>
      <c r="F1499" s="28"/>
    </row>
    <row r="1500" spans="2:6" x14ac:dyDescent="0.2">
      <c r="F1500" s="28"/>
    </row>
    <row r="1501" spans="2:6" ht="48" x14ac:dyDescent="0.2">
      <c r="B1501" s="1" t="s">
        <v>633</v>
      </c>
      <c r="F1501" s="28"/>
    </row>
    <row r="1502" spans="2:6" x14ac:dyDescent="0.2">
      <c r="F1502" s="28"/>
    </row>
    <row r="1503" spans="2:6" ht="16" x14ac:dyDescent="0.2">
      <c r="B1503" s="1" t="s">
        <v>634</v>
      </c>
      <c r="F1503" s="28"/>
    </row>
    <row r="1504" spans="2:6" x14ac:dyDescent="0.2">
      <c r="F1504" s="28"/>
    </row>
    <row r="1505" spans="2:6" ht="32" x14ac:dyDescent="0.2">
      <c r="B1505" s="1" t="s">
        <v>635</v>
      </c>
      <c r="F1505" s="28"/>
    </row>
    <row r="1506" spans="2:6" x14ac:dyDescent="0.2">
      <c r="F1506" s="28"/>
    </row>
    <row r="1507" spans="2:6" ht="16" x14ac:dyDescent="0.2">
      <c r="B1507" s="1" t="s">
        <v>636</v>
      </c>
      <c r="F1507" s="28"/>
    </row>
    <row r="1508" spans="2:6" x14ac:dyDescent="0.2">
      <c r="F1508" s="28"/>
    </row>
    <row r="1509" spans="2:6" ht="32" x14ac:dyDescent="0.2">
      <c r="B1509" s="1" t="s">
        <v>637</v>
      </c>
      <c r="F1509" s="28"/>
    </row>
    <row r="1510" spans="2:6" x14ac:dyDescent="0.2">
      <c r="F1510" s="28"/>
    </row>
    <row r="1511" spans="2:6" ht="16" x14ac:dyDescent="0.2">
      <c r="B1511" s="1" t="s">
        <v>638</v>
      </c>
      <c r="F1511" s="28"/>
    </row>
    <row r="1512" spans="2:6" x14ac:dyDescent="0.2">
      <c r="F1512" s="28"/>
    </row>
    <row r="1513" spans="2:6" ht="32" x14ac:dyDescent="0.2">
      <c r="B1513" s="1" t="s">
        <v>639</v>
      </c>
      <c r="F1513" s="28"/>
    </row>
    <row r="1514" spans="2:6" x14ac:dyDescent="0.2">
      <c r="F1514" s="28"/>
    </row>
    <row r="1515" spans="2:6" ht="112" x14ac:dyDescent="0.2">
      <c r="B1515" s="1" t="s">
        <v>640</v>
      </c>
      <c r="F1515" s="28"/>
    </row>
    <row r="1516" spans="2:6" x14ac:dyDescent="0.2">
      <c r="F1516" s="28"/>
    </row>
    <row r="1517" spans="2:6" ht="16" x14ac:dyDescent="0.2">
      <c r="B1517" s="1" t="s">
        <v>641</v>
      </c>
      <c r="F1517" s="28"/>
    </row>
    <row r="1518" spans="2:6" x14ac:dyDescent="0.2">
      <c r="F1518" s="28"/>
    </row>
    <row r="1519" spans="2:6" ht="64" x14ac:dyDescent="0.2">
      <c r="B1519" s="1" t="s">
        <v>642</v>
      </c>
      <c r="F1519" s="28"/>
    </row>
    <row r="1520" spans="2:6" x14ac:dyDescent="0.2">
      <c r="F1520" s="28"/>
    </row>
    <row r="1521" spans="1:6" ht="64" x14ac:dyDescent="0.2">
      <c r="B1521" s="1" t="s">
        <v>643</v>
      </c>
      <c r="F1521" s="28"/>
    </row>
    <row r="1522" spans="1:6" x14ac:dyDescent="0.2">
      <c r="F1522" s="28"/>
    </row>
    <row r="1523" spans="1:6" ht="48" x14ac:dyDescent="0.2">
      <c r="B1523" s="1" t="s">
        <v>644</v>
      </c>
      <c r="F1523" s="28"/>
    </row>
    <row r="1524" spans="1:6" x14ac:dyDescent="0.2">
      <c r="F1524" s="28"/>
    </row>
    <row r="1525" spans="1:6" ht="32" x14ac:dyDescent="0.2">
      <c r="B1525" s="1" t="s">
        <v>645</v>
      </c>
      <c r="F1525" s="28"/>
    </row>
    <row r="1526" spans="1:6" x14ac:dyDescent="0.2">
      <c r="F1526" s="28"/>
    </row>
    <row r="1527" spans="1:6" ht="16" x14ac:dyDescent="0.2">
      <c r="B1527" s="1" t="s">
        <v>646</v>
      </c>
      <c r="F1527" s="28"/>
    </row>
    <row r="1528" spans="1:6" x14ac:dyDescent="0.2">
      <c r="F1528" s="28"/>
    </row>
    <row r="1529" spans="1:6" ht="64" x14ac:dyDescent="0.2">
      <c r="B1529" s="1" t="s">
        <v>647</v>
      </c>
      <c r="F1529" s="28"/>
    </row>
    <row r="1530" spans="1:6" x14ac:dyDescent="0.2">
      <c r="F1530" s="28"/>
    </row>
    <row r="1531" spans="1:6" ht="16" x14ac:dyDescent="0.2">
      <c r="B1531" s="1" t="s">
        <v>648</v>
      </c>
      <c r="F1531" s="28"/>
    </row>
    <row r="1532" spans="1:6" x14ac:dyDescent="0.2">
      <c r="F1532" s="28"/>
    </row>
    <row r="1533" spans="1:6" ht="117" customHeight="1" x14ac:dyDescent="0.2">
      <c r="B1533" s="1" t="s">
        <v>2284</v>
      </c>
      <c r="F1533" s="28"/>
    </row>
    <row r="1534" spans="1:6" x14ac:dyDescent="0.2">
      <c r="F1534" s="28"/>
    </row>
    <row r="1535" spans="1:6" ht="16" x14ac:dyDescent="0.2">
      <c r="A1535">
        <v>1</v>
      </c>
      <c r="B1535" s="1" t="s">
        <v>1132</v>
      </c>
      <c r="C1535" t="s">
        <v>237</v>
      </c>
      <c r="D1535">
        <v>1334</v>
      </c>
      <c r="F1535" s="28">
        <f t="shared" ref="F1535:F1587" si="15">D1535*E1535</f>
        <v>0</v>
      </c>
    </row>
    <row r="1536" spans="1:6" x14ac:dyDescent="0.2">
      <c r="F1536" s="28"/>
    </row>
    <row r="1537" spans="1:6" ht="16" x14ac:dyDescent="0.2">
      <c r="A1537">
        <v>2</v>
      </c>
      <c r="B1537" s="1" t="s">
        <v>1133</v>
      </c>
      <c r="C1537" t="s">
        <v>158</v>
      </c>
      <c r="D1537">
        <v>26</v>
      </c>
      <c r="F1537" s="28">
        <f t="shared" si="15"/>
        <v>0</v>
      </c>
    </row>
    <row r="1538" spans="1:6" x14ac:dyDescent="0.2">
      <c r="F1538" s="28"/>
    </row>
    <row r="1539" spans="1:6" ht="16" x14ac:dyDescent="0.2">
      <c r="A1539">
        <v>3</v>
      </c>
      <c r="B1539" s="1" t="s">
        <v>1134</v>
      </c>
      <c r="C1539" t="s">
        <v>158</v>
      </c>
      <c r="D1539">
        <v>203</v>
      </c>
      <c r="F1539" s="28">
        <f t="shared" si="15"/>
        <v>0</v>
      </c>
    </row>
    <row r="1540" spans="1:6" x14ac:dyDescent="0.2">
      <c r="F1540" s="28"/>
    </row>
    <row r="1541" spans="1:6" ht="16" x14ac:dyDescent="0.2">
      <c r="A1541">
        <v>4</v>
      </c>
      <c r="B1541" s="1" t="s">
        <v>1135</v>
      </c>
      <c r="C1541" t="s">
        <v>158</v>
      </c>
      <c r="D1541">
        <v>104</v>
      </c>
      <c r="F1541" s="28">
        <f t="shared" si="15"/>
        <v>0</v>
      </c>
    </row>
    <row r="1542" spans="1:6" x14ac:dyDescent="0.2">
      <c r="F1542" s="28"/>
    </row>
    <row r="1543" spans="1:6" ht="16" x14ac:dyDescent="0.2">
      <c r="A1543">
        <v>5</v>
      </c>
      <c r="B1543" s="1" t="s">
        <v>1136</v>
      </c>
      <c r="C1543" t="s">
        <v>237</v>
      </c>
      <c r="D1543">
        <v>274</v>
      </c>
      <c r="F1543" s="28">
        <f t="shared" si="15"/>
        <v>0</v>
      </c>
    </row>
    <row r="1544" spans="1:6" x14ac:dyDescent="0.2">
      <c r="F1544" s="28"/>
    </row>
    <row r="1545" spans="1:6" ht="16" x14ac:dyDescent="0.2">
      <c r="A1545">
        <v>6</v>
      </c>
      <c r="B1545" s="1" t="s">
        <v>1137</v>
      </c>
      <c r="C1545" t="s">
        <v>158</v>
      </c>
      <c r="D1545">
        <v>104</v>
      </c>
      <c r="F1545" s="28">
        <f t="shared" si="15"/>
        <v>0</v>
      </c>
    </row>
    <row r="1546" spans="1:6" x14ac:dyDescent="0.2">
      <c r="F1546" s="28"/>
    </row>
    <row r="1547" spans="1:6" ht="16" x14ac:dyDescent="0.2">
      <c r="A1547">
        <v>7</v>
      </c>
      <c r="B1547" s="1" t="s">
        <v>1138</v>
      </c>
      <c r="C1547" t="s">
        <v>158</v>
      </c>
      <c r="D1547">
        <v>104</v>
      </c>
      <c r="F1547" s="28">
        <f t="shared" si="15"/>
        <v>0</v>
      </c>
    </row>
    <row r="1548" spans="1:6" x14ac:dyDescent="0.2">
      <c r="F1548" s="28"/>
    </row>
    <row r="1549" spans="1:6" ht="16" x14ac:dyDescent="0.2">
      <c r="B1549" s="1" t="s">
        <v>656</v>
      </c>
      <c r="F1549" s="28"/>
    </row>
    <row r="1550" spans="1:6" x14ac:dyDescent="0.2">
      <c r="F1550" s="28"/>
    </row>
    <row r="1551" spans="1:6" ht="96" x14ac:dyDescent="0.2">
      <c r="B1551" s="1" t="s">
        <v>657</v>
      </c>
      <c r="F1551" s="28"/>
    </row>
    <row r="1552" spans="1:6" x14ac:dyDescent="0.2">
      <c r="F1552" s="28"/>
    </row>
    <row r="1553" spans="1:6" ht="16" x14ac:dyDescent="0.2">
      <c r="B1553" s="1" t="s">
        <v>658</v>
      </c>
      <c r="F1553" s="28"/>
    </row>
    <row r="1554" spans="1:6" x14ac:dyDescent="0.2">
      <c r="F1554" s="28"/>
    </row>
    <row r="1555" spans="1:6" ht="80" x14ac:dyDescent="0.2">
      <c r="A1555">
        <v>8</v>
      </c>
      <c r="B1555" s="1" t="s">
        <v>659</v>
      </c>
      <c r="C1555" t="s">
        <v>158</v>
      </c>
      <c r="D1555">
        <v>58</v>
      </c>
      <c r="F1555" s="28">
        <f t="shared" si="15"/>
        <v>0</v>
      </c>
    </row>
    <row r="1556" spans="1:6" x14ac:dyDescent="0.2">
      <c r="F1556" s="28"/>
    </row>
    <row r="1557" spans="1:6" ht="64" x14ac:dyDescent="0.2">
      <c r="A1557">
        <v>9</v>
      </c>
      <c r="B1557" s="1" t="s">
        <v>660</v>
      </c>
      <c r="C1557" t="s">
        <v>158</v>
      </c>
      <c r="D1557">
        <v>5</v>
      </c>
      <c r="F1557" s="28">
        <f t="shared" si="15"/>
        <v>0</v>
      </c>
    </row>
    <row r="1558" spans="1:6" x14ac:dyDescent="0.2">
      <c r="F1558" s="28"/>
    </row>
    <row r="1559" spans="1:6" ht="64" x14ac:dyDescent="0.2">
      <c r="A1559">
        <v>10</v>
      </c>
      <c r="B1559" s="1" t="s">
        <v>661</v>
      </c>
      <c r="C1559" t="s">
        <v>158</v>
      </c>
      <c r="D1559">
        <v>14</v>
      </c>
      <c r="F1559" s="28">
        <f t="shared" si="15"/>
        <v>0</v>
      </c>
    </row>
    <row r="1560" spans="1:6" x14ac:dyDescent="0.2">
      <c r="F1560" s="28"/>
    </row>
    <row r="1561" spans="1:6" ht="80" x14ac:dyDescent="0.2">
      <c r="A1561">
        <v>11</v>
      </c>
      <c r="B1561" s="1" t="s">
        <v>662</v>
      </c>
      <c r="C1561" t="s">
        <v>158</v>
      </c>
      <c r="D1561">
        <v>5</v>
      </c>
      <c r="F1561" s="28">
        <f t="shared" si="15"/>
        <v>0</v>
      </c>
    </row>
    <row r="1562" spans="1:6" x14ac:dyDescent="0.2">
      <c r="F1562" s="28"/>
    </row>
    <row r="1563" spans="1:6" ht="64" x14ac:dyDescent="0.2">
      <c r="A1563">
        <v>12</v>
      </c>
      <c r="B1563" s="1" t="s">
        <v>1139</v>
      </c>
      <c r="C1563" t="s">
        <v>158</v>
      </c>
      <c r="D1563">
        <v>4</v>
      </c>
      <c r="F1563" s="28">
        <f t="shared" si="15"/>
        <v>0</v>
      </c>
    </row>
    <row r="1564" spans="1:6" x14ac:dyDescent="0.2">
      <c r="F1564" s="28"/>
    </row>
    <row r="1565" spans="1:6" ht="64" x14ac:dyDescent="0.2">
      <c r="A1565">
        <v>13</v>
      </c>
      <c r="B1565" s="1" t="s">
        <v>1140</v>
      </c>
      <c r="C1565" t="s">
        <v>158</v>
      </c>
      <c r="D1565">
        <v>15</v>
      </c>
      <c r="F1565" s="28">
        <f t="shared" si="15"/>
        <v>0</v>
      </c>
    </row>
    <row r="1566" spans="1:6" x14ac:dyDescent="0.2">
      <c r="F1566" s="28"/>
    </row>
    <row r="1567" spans="1:6" ht="80" x14ac:dyDescent="0.2">
      <c r="A1567">
        <v>14</v>
      </c>
      <c r="B1567" s="1" t="s">
        <v>663</v>
      </c>
      <c r="C1567" t="s">
        <v>158</v>
      </c>
      <c r="D1567">
        <v>15</v>
      </c>
      <c r="F1567" s="28">
        <f t="shared" si="15"/>
        <v>0</v>
      </c>
    </row>
    <row r="1568" spans="1:6" x14ac:dyDescent="0.2">
      <c r="F1568" s="28"/>
    </row>
    <row r="1569" spans="1:6" ht="48" x14ac:dyDescent="0.2">
      <c r="A1569">
        <v>15</v>
      </c>
      <c r="B1569" s="1" t="s">
        <v>1141</v>
      </c>
      <c r="C1569" t="s">
        <v>158</v>
      </c>
      <c r="D1569">
        <v>4</v>
      </c>
      <c r="F1569" s="28">
        <f t="shared" si="15"/>
        <v>0</v>
      </c>
    </row>
    <row r="1570" spans="1:6" x14ac:dyDescent="0.2">
      <c r="F1570" s="28"/>
    </row>
    <row r="1571" spans="1:6" ht="80" x14ac:dyDescent="0.2">
      <c r="A1571">
        <v>16</v>
      </c>
      <c r="B1571" s="1" t="s">
        <v>1142</v>
      </c>
      <c r="C1571" t="s">
        <v>158</v>
      </c>
      <c r="D1571">
        <v>11</v>
      </c>
      <c r="F1571" s="28">
        <f t="shared" si="15"/>
        <v>0</v>
      </c>
    </row>
    <row r="1572" spans="1:6" x14ac:dyDescent="0.2">
      <c r="F1572" s="28"/>
    </row>
    <row r="1573" spans="1:6" ht="48" x14ac:dyDescent="0.2">
      <c r="A1573">
        <v>17</v>
      </c>
      <c r="B1573" s="1" t="s">
        <v>1143</v>
      </c>
      <c r="C1573" t="s">
        <v>158</v>
      </c>
      <c r="D1573">
        <v>17</v>
      </c>
      <c r="F1573" s="28">
        <f t="shared" si="15"/>
        <v>0</v>
      </c>
    </row>
    <row r="1574" spans="1:6" x14ac:dyDescent="0.2">
      <c r="F1574" s="28"/>
    </row>
    <row r="1575" spans="1:6" ht="64" x14ac:dyDescent="0.2">
      <c r="A1575">
        <v>18</v>
      </c>
      <c r="B1575" s="1" t="s">
        <v>1144</v>
      </c>
      <c r="C1575" t="s">
        <v>158</v>
      </c>
      <c r="D1575">
        <v>1</v>
      </c>
      <c r="F1575" s="28">
        <f t="shared" si="15"/>
        <v>0</v>
      </c>
    </row>
    <row r="1576" spans="1:6" x14ac:dyDescent="0.2">
      <c r="F1576" s="28"/>
    </row>
    <row r="1577" spans="1:6" ht="48" x14ac:dyDescent="0.2">
      <c r="A1577">
        <v>19</v>
      </c>
      <c r="B1577" s="1" t="s">
        <v>1145</v>
      </c>
      <c r="C1577" t="s">
        <v>158</v>
      </c>
      <c r="D1577">
        <v>17</v>
      </c>
      <c r="F1577" s="28">
        <f t="shared" si="15"/>
        <v>0</v>
      </c>
    </row>
    <row r="1578" spans="1:6" x14ac:dyDescent="0.2">
      <c r="F1578" s="28"/>
    </row>
    <row r="1579" spans="1:6" ht="16" x14ac:dyDescent="0.2">
      <c r="B1579" s="1" t="s">
        <v>1146</v>
      </c>
      <c r="F1579" s="28"/>
    </row>
    <row r="1580" spans="1:6" x14ac:dyDescent="0.2">
      <c r="F1580" s="28"/>
    </row>
    <row r="1581" spans="1:6" ht="128" x14ac:dyDescent="0.2">
      <c r="A1581">
        <v>20</v>
      </c>
      <c r="B1581" s="1" t="s">
        <v>1147</v>
      </c>
      <c r="C1581" t="s">
        <v>158</v>
      </c>
      <c r="D1581">
        <v>2</v>
      </c>
      <c r="F1581" s="28">
        <f t="shared" si="15"/>
        <v>0</v>
      </c>
    </row>
    <row r="1582" spans="1:6" x14ac:dyDescent="0.2">
      <c r="F1582" s="28"/>
    </row>
    <row r="1583" spans="1:6" ht="112" x14ac:dyDescent="0.2">
      <c r="A1583">
        <v>21</v>
      </c>
      <c r="B1583" s="1" t="s">
        <v>1148</v>
      </c>
      <c r="C1583" t="s">
        <v>158</v>
      </c>
      <c r="D1583">
        <v>2</v>
      </c>
      <c r="F1583" s="28">
        <f t="shared" si="15"/>
        <v>0</v>
      </c>
    </row>
    <row r="1584" spans="1:6" x14ac:dyDescent="0.2">
      <c r="F1584" s="28"/>
    </row>
    <row r="1585" spans="1:6" ht="128" x14ac:dyDescent="0.2">
      <c r="A1585">
        <v>22</v>
      </c>
      <c r="B1585" s="1" t="s">
        <v>1149</v>
      </c>
      <c r="C1585" t="s">
        <v>158</v>
      </c>
      <c r="D1585">
        <v>2</v>
      </c>
      <c r="F1585" s="28">
        <f t="shared" si="15"/>
        <v>0</v>
      </c>
    </row>
    <row r="1586" spans="1:6" x14ac:dyDescent="0.2">
      <c r="F1586" s="28"/>
    </row>
    <row r="1587" spans="1:6" ht="48" x14ac:dyDescent="0.2">
      <c r="A1587">
        <v>23</v>
      </c>
      <c r="B1587" s="1" t="s">
        <v>1150</v>
      </c>
      <c r="C1587" t="s">
        <v>158</v>
      </c>
      <c r="D1587">
        <v>8</v>
      </c>
      <c r="F1587" s="28">
        <f t="shared" si="15"/>
        <v>0</v>
      </c>
    </row>
    <row r="1588" spans="1:6" x14ac:dyDescent="0.2">
      <c r="F1588" s="28"/>
    </row>
    <row r="1589" spans="1:6" ht="16" x14ac:dyDescent="0.2">
      <c r="B1589" s="1" t="s">
        <v>1151</v>
      </c>
      <c r="F1589" s="28"/>
    </row>
    <row r="1590" spans="1:6" x14ac:dyDescent="0.2">
      <c r="F1590" s="28"/>
    </row>
    <row r="1591" spans="1:6" ht="64" x14ac:dyDescent="0.2">
      <c r="A1591">
        <v>24</v>
      </c>
      <c r="B1591" s="1" t="s">
        <v>1152</v>
      </c>
      <c r="C1591" t="s">
        <v>158</v>
      </c>
      <c r="D1591">
        <v>1</v>
      </c>
      <c r="F1591" s="28">
        <f t="shared" ref="F1591:F1653" si="16">D1591*E1591</f>
        <v>0</v>
      </c>
    </row>
    <row r="1592" spans="1:6" x14ac:dyDescent="0.2">
      <c r="F1592" s="28"/>
    </row>
    <row r="1593" spans="1:6" ht="16" x14ac:dyDescent="0.2">
      <c r="B1593" s="1" t="s">
        <v>664</v>
      </c>
      <c r="F1593" s="28"/>
    </row>
    <row r="1594" spans="1:6" x14ac:dyDescent="0.2">
      <c r="F1594" s="28"/>
    </row>
    <row r="1595" spans="1:6" ht="16" x14ac:dyDescent="0.2">
      <c r="B1595" s="1" t="s">
        <v>665</v>
      </c>
      <c r="F1595" s="28"/>
    </row>
    <row r="1596" spans="1:6" x14ac:dyDescent="0.2">
      <c r="F1596" s="28"/>
    </row>
    <row r="1597" spans="1:6" ht="64" x14ac:dyDescent="0.2">
      <c r="A1597">
        <v>25</v>
      </c>
      <c r="B1597" s="1" t="s">
        <v>666</v>
      </c>
      <c r="C1597" t="s">
        <v>158</v>
      </c>
      <c r="D1597">
        <v>55</v>
      </c>
      <c r="F1597" s="28">
        <f t="shared" si="16"/>
        <v>0</v>
      </c>
    </row>
    <row r="1598" spans="1:6" x14ac:dyDescent="0.2">
      <c r="F1598" s="28"/>
    </row>
    <row r="1599" spans="1:6" ht="48" x14ac:dyDescent="0.2">
      <c r="A1599">
        <v>26</v>
      </c>
      <c r="B1599" s="1" t="s">
        <v>1153</v>
      </c>
      <c r="C1599" t="s">
        <v>158</v>
      </c>
      <c r="D1599">
        <v>6</v>
      </c>
      <c r="F1599" s="28">
        <f t="shared" si="16"/>
        <v>0</v>
      </c>
    </row>
    <row r="1600" spans="1:6" x14ac:dyDescent="0.2">
      <c r="F1600" s="28"/>
    </row>
    <row r="1601" spans="1:6" ht="32" x14ac:dyDescent="0.2">
      <c r="A1601">
        <v>27</v>
      </c>
      <c r="B1601" s="1" t="s">
        <v>1154</v>
      </c>
      <c r="C1601" t="s">
        <v>158</v>
      </c>
      <c r="D1601">
        <v>5</v>
      </c>
      <c r="F1601" s="28">
        <f t="shared" si="16"/>
        <v>0</v>
      </c>
    </row>
    <row r="1602" spans="1:6" x14ac:dyDescent="0.2">
      <c r="F1602" s="28"/>
    </row>
    <row r="1603" spans="1:6" ht="48" x14ac:dyDescent="0.2">
      <c r="A1603">
        <v>28</v>
      </c>
      <c r="B1603" s="1" t="s">
        <v>1155</v>
      </c>
      <c r="C1603" t="s">
        <v>158</v>
      </c>
      <c r="D1603">
        <v>5</v>
      </c>
      <c r="F1603" s="28">
        <f t="shared" si="16"/>
        <v>0</v>
      </c>
    </row>
    <row r="1604" spans="1:6" x14ac:dyDescent="0.2">
      <c r="F1604" s="28"/>
    </row>
    <row r="1605" spans="1:6" ht="64" x14ac:dyDescent="0.2">
      <c r="A1605">
        <v>29</v>
      </c>
      <c r="B1605" s="1" t="s">
        <v>1156</v>
      </c>
      <c r="C1605" t="s">
        <v>158</v>
      </c>
      <c r="D1605">
        <v>1</v>
      </c>
      <c r="F1605" s="28">
        <f t="shared" si="16"/>
        <v>0</v>
      </c>
    </row>
    <row r="1606" spans="1:6" x14ac:dyDescent="0.2">
      <c r="F1606" s="28"/>
    </row>
    <row r="1607" spans="1:6" ht="48" x14ac:dyDescent="0.2">
      <c r="A1607">
        <v>30</v>
      </c>
      <c r="B1607" s="1" t="s">
        <v>1157</v>
      </c>
      <c r="C1607" t="s">
        <v>158</v>
      </c>
      <c r="D1607">
        <v>24</v>
      </c>
      <c r="F1607" s="28">
        <f t="shared" si="16"/>
        <v>0</v>
      </c>
    </row>
    <row r="1608" spans="1:6" x14ac:dyDescent="0.2">
      <c r="F1608" s="28"/>
    </row>
    <row r="1609" spans="1:6" ht="16" x14ac:dyDescent="0.2">
      <c r="B1609" s="1" t="s">
        <v>667</v>
      </c>
      <c r="F1609" s="28"/>
    </row>
    <row r="1610" spans="1:6" x14ac:dyDescent="0.2">
      <c r="F1610" s="28"/>
    </row>
    <row r="1611" spans="1:6" ht="112" x14ac:dyDescent="0.2">
      <c r="A1611">
        <v>31</v>
      </c>
      <c r="B1611" s="1" t="s">
        <v>668</v>
      </c>
      <c r="C1611" t="s">
        <v>158</v>
      </c>
      <c r="D1611">
        <v>58</v>
      </c>
      <c r="F1611" s="28">
        <f t="shared" si="16"/>
        <v>0</v>
      </c>
    </row>
    <row r="1612" spans="1:6" x14ac:dyDescent="0.2">
      <c r="F1612" s="28"/>
    </row>
    <row r="1613" spans="1:6" ht="16" x14ac:dyDescent="0.2">
      <c r="B1613" s="1" t="s">
        <v>669</v>
      </c>
      <c r="F1613" s="28"/>
    </row>
    <row r="1614" spans="1:6" x14ac:dyDescent="0.2">
      <c r="F1614" s="28"/>
    </row>
    <row r="1615" spans="1:6" ht="16" x14ac:dyDescent="0.2">
      <c r="B1615" s="1" t="s">
        <v>665</v>
      </c>
      <c r="F1615" s="28"/>
    </row>
    <row r="1616" spans="1:6" x14ac:dyDescent="0.2">
      <c r="F1616" s="28"/>
    </row>
    <row r="1617" spans="1:7" ht="48" x14ac:dyDescent="0.2">
      <c r="A1617">
        <v>32</v>
      </c>
      <c r="B1617" s="1" t="s">
        <v>670</v>
      </c>
      <c r="C1617" t="s">
        <v>158</v>
      </c>
      <c r="D1617">
        <v>59</v>
      </c>
      <c r="F1617" s="28">
        <f t="shared" si="16"/>
        <v>0</v>
      </c>
    </row>
    <row r="1618" spans="1:7" x14ac:dyDescent="0.2">
      <c r="F1618" s="28"/>
    </row>
    <row r="1619" spans="1:7" ht="32" x14ac:dyDescent="0.2">
      <c r="A1619">
        <v>33</v>
      </c>
      <c r="B1619" s="1" t="s">
        <v>1158</v>
      </c>
      <c r="C1619" t="s">
        <v>158</v>
      </c>
      <c r="D1619">
        <v>11</v>
      </c>
      <c r="F1619" s="28">
        <f t="shared" si="16"/>
        <v>0</v>
      </c>
    </row>
    <row r="1620" spans="1:7" x14ac:dyDescent="0.2">
      <c r="F1620" s="28"/>
    </row>
    <row r="1621" spans="1:7" ht="32" x14ac:dyDescent="0.2">
      <c r="A1621">
        <v>34</v>
      </c>
      <c r="B1621" s="1" t="s">
        <v>1159</v>
      </c>
      <c r="C1621" t="s">
        <v>158</v>
      </c>
      <c r="D1621">
        <v>17</v>
      </c>
      <c r="F1621" s="28">
        <f t="shared" si="16"/>
        <v>0</v>
      </c>
    </row>
    <row r="1622" spans="1:7" x14ac:dyDescent="0.2">
      <c r="F1622" s="28"/>
    </row>
    <row r="1623" spans="1:7" ht="16" x14ac:dyDescent="0.2">
      <c r="B1623" s="1" t="s">
        <v>1160</v>
      </c>
      <c r="F1623" s="28"/>
    </row>
    <row r="1624" spans="1:7" x14ac:dyDescent="0.2">
      <c r="F1624" s="28"/>
    </row>
    <row r="1625" spans="1:7" ht="64" x14ac:dyDescent="0.2">
      <c r="A1625">
        <v>35</v>
      </c>
      <c r="B1625" s="1" t="s">
        <v>1161</v>
      </c>
      <c r="C1625" t="s">
        <v>158</v>
      </c>
      <c r="D1625">
        <v>1</v>
      </c>
      <c r="F1625" s="28">
        <f t="shared" si="16"/>
        <v>0</v>
      </c>
    </row>
    <row r="1626" spans="1:7" x14ac:dyDescent="0.2">
      <c r="F1626" s="28"/>
      <c r="G1626" s="28">
        <f>SUM(F1534:F1625)</f>
        <v>0</v>
      </c>
    </row>
    <row r="1627" spans="1:7" x14ac:dyDescent="0.2">
      <c r="F1627" s="28"/>
    </row>
    <row r="1628" spans="1:7" x14ac:dyDescent="0.2">
      <c r="F1628" s="28"/>
    </row>
    <row r="1629" spans="1:7" ht="16" x14ac:dyDescent="0.2">
      <c r="B1629" s="1" t="s">
        <v>1162</v>
      </c>
      <c r="F1629" s="28"/>
    </row>
    <row r="1630" spans="1:7" x14ac:dyDescent="0.2">
      <c r="F1630" s="28"/>
    </row>
    <row r="1631" spans="1:7" ht="16" x14ac:dyDescent="0.2">
      <c r="B1631" s="1" t="s">
        <v>146</v>
      </c>
      <c r="F1631" s="28"/>
    </row>
    <row r="1632" spans="1:7" x14ac:dyDescent="0.2">
      <c r="F1632" s="28"/>
    </row>
    <row r="1633" spans="1:6" ht="64" x14ac:dyDescent="0.2">
      <c r="B1633" s="1" t="s">
        <v>147</v>
      </c>
      <c r="F1633" s="28"/>
    </row>
    <row r="1634" spans="1:6" x14ac:dyDescent="0.2">
      <c r="F1634" s="28"/>
    </row>
    <row r="1635" spans="1:6" ht="16" x14ac:dyDescent="0.2">
      <c r="B1635" s="1" t="s">
        <v>267</v>
      </c>
      <c r="F1635" s="28"/>
    </row>
    <row r="1636" spans="1:6" x14ac:dyDescent="0.2">
      <c r="F1636" s="28"/>
    </row>
    <row r="1637" spans="1:6" ht="16" x14ac:dyDescent="0.2">
      <c r="B1637" s="1" t="s">
        <v>1163</v>
      </c>
      <c r="F1637" s="28"/>
    </row>
    <row r="1638" spans="1:6" x14ac:dyDescent="0.2">
      <c r="F1638" s="28"/>
    </row>
    <row r="1639" spans="1:6" ht="16" x14ac:dyDescent="0.2">
      <c r="B1639" s="1" t="s">
        <v>1164</v>
      </c>
      <c r="F1639" s="28"/>
    </row>
    <row r="1640" spans="1:6" x14ac:dyDescent="0.2">
      <c r="F1640" s="28"/>
    </row>
    <row r="1641" spans="1:6" ht="16" x14ac:dyDescent="0.2">
      <c r="B1641" s="1" t="s">
        <v>1165</v>
      </c>
      <c r="F1641" s="28"/>
    </row>
    <row r="1642" spans="1:6" x14ac:dyDescent="0.2">
      <c r="F1642" s="28"/>
    </row>
    <row r="1643" spans="1:6" ht="16" x14ac:dyDescent="0.2">
      <c r="B1643" s="1" t="s">
        <v>1166</v>
      </c>
      <c r="F1643" s="28"/>
    </row>
    <row r="1644" spans="1:6" x14ac:dyDescent="0.2">
      <c r="F1644" s="28"/>
    </row>
    <row r="1645" spans="1:6" ht="16" x14ac:dyDescent="0.2">
      <c r="A1645">
        <v>1</v>
      </c>
      <c r="B1645" s="1" t="s">
        <v>1167</v>
      </c>
      <c r="C1645" t="s">
        <v>193</v>
      </c>
      <c r="D1645">
        <v>3</v>
      </c>
      <c r="F1645" s="28">
        <f t="shared" si="16"/>
        <v>0</v>
      </c>
    </row>
    <row r="1646" spans="1:6" x14ac:dyDescent="0.2">
      <c r="F1646" s="28"/>
    </row>
    <row r="1647" spans="1:6" ht="16" x14ac:dyDescent="0.2">
      <c r="A1647">
        <v>2</v>
      </c>
      <c r="B1647" s="1" t="s">
        <v>1168</v>
      </c>
      <c r="C1647" t="s">
        <v>193</v>
      </c>
      <c r="D1647">
        <v>182</v>
      </c>
      <c r="F1647" s="28">
        <f t="shared" si="16"/>
        <v>0</v>
      </c>
    </row>
    <row r="1648" spans="1:6" x14ac:dyDescent="0.2">
      <c r="F1648" s="28"/>
    </row>
    <row r="1649" spans="1:6" ht="16" x14ac:dyDescent="0.2">
      <c r="A1649">
        <v>3</v>
      </c>
      <c r="B1649" s="1" t="s">
        <v>1169</v>
      </c>
      <c r="C1649" t="s">
        <v>193</v>
      </c>
      <c r="D1649">
        <v>54</v>
      </c>
      <c r="F1649" s="28">
        <f t="shared" si="16"/>
        <v>0</v>
      </c>
    </row>
    <row r="1650" spans="1:6" x14ac:dyDescent="0.2">
      <c r="F1650" s="28"/>
    </row>
    <row r="1651" spans="1:6" ht="16" x14ac:dyDescent="0.2">
      <c r="B1651" s="1" t="s">
        <v>1170</v>
      </c>
      <c r="F1651" s="28"/>
    </row>
    <row r="1652" spans="1:6" x14ac:dyDescent="0.2">
      <c r="F1652" s="28"/>
    </row>
    <row r="1653" spans="1:6" ht="16" x14ac:dyDescent="0.2">
      <c r="A1653">
        <v>4</v>
      </c>
      <c r="B1653" s="1" t="s">
        <v>1171</v>
      </c>
      <c r="C1653" t="s">
        <v>193</v>
      </c>
      <c r="D1653">
        <v>113</v>
      </c>
      <c r="F1653" s="28">
        <f t="shared" si="16"/>
        <v>0</v>
      </c>
    </row>
    <row r="1654" spans="1:6" x14ac:dyDescent="0.2">
      <c r="F1654" s="28"/>
    </row>
    <row r="1655" spans="1:6" ht="16" x14ac:dyDescent="0.2">
      <c r="A1655">
        <v>5</v>
      </c>
      <c r="B1655" s="1" t="s">
        <v>1168</v>
      </c>
      <c r="C1655" t="s">
        <v>193</v>
      </c>
      <c r="D1655">
        <v>34</v>
      </c>
      <c r="F1655" s="28">
        <f t="shared" ref="F1655:F1715" si="17">D1655*E1655</f>
        <v>0</v>
      </c>
    </row>
    <row r="1656" spans="1:6" x14ac:dyDescent="0.2">
      <c r="F1656" s="28"/>
    </row>
    <row r="1657" spans="1:6" ht="16" x14ac:dyDescent="0.2">
      <c r="B1657" s="1" t="s">
        <v>1172</v>
      </c>
      <c r="F1657" s="28"/>
    </row>
    <row r="1658" spans="1:6" x14ac:dyDescent="0.2">
      <c r="F1658" s="28"/>
    </row>
    <row r="1659" spans="1:6" ht="16" x14ac:dyDescent="0.2">
      <c r="A1659">
        <v>6</v>
      </c>
      <c r="B1659" s="1" t="s">
        <v>1168</v>
      </c>
      <c r="C1659" t="s">
        <v>193</v>
      </c>
      <c r="D1659">
        <v>34</v>
      </c>
      <c r="F1659" s="28">
        <f t="shared" si="17"/>
        <v>0</v>
      </c>
    </row>
    <row r="1660" spans="1:6" x14ac:dyDescent="0.2">
      <c r="F1660" s="28"/>
    </row>
    <row r="1661" spans="1:6" ht="16" x14ac:dyDescent="0.2">
      <c r="B1661" s="1" t="s">
        <v>1173</v>
      </c>
      <c r="F1661" s="28"/>
    </row>
    <row r="1662" spans="1:6" x14ac:dyDescent="0.2">
      <c r="F1662" s="28"/>
    </row>
    <row r="1663" spans="1:6" ht="16" x14ac:dyDescent="0.2">
      <c r="B1663" s="1" t="s">
        <v>1174</v>
      </c>
      <c r="F1663" s="28"/>
    </row>
    <row r="1664" spans="1:6" x14ac:dyDescent="0.2">
      <c r="F1664" s="28"/>
    </row>
    <row r="1665" spans="1:7" ht="16" x14ac:dyDescent="0.2">
      <c r="A1665">
        <v>7</v>
      </c>
      <c r="B1665" s="1" t="s">
        <v>1175</v>
      </c>
      <c r="C1665" t="s">
        <v>193</v>
      </c>
      <c r="D1665">
        <v>5</v>
      </c>
      <c r="F1665" s="28">
        <f t="shared" si="17"/>
        <v>0</v>
      </c>
    </row>
    <row r="1666" spans="1:7" x14ac:dyDescent="0.2">
      <c r="F1666" s="28"/>
    </row>
    <row r="1667" spans="1:7" ht="16" x14ac:dyDescent="0.2">
      <c r="B1667" s="1" t="s">
        <v>1176</v>
      </c>
      <c r="F1667" s="28"/>
    </row>
    <row r="1668" spans="1:7" x14ac:dyDescent="0.2">
      <c r="F1668" s="28"/>
    </row>
    <row r="1669" spans="1:7" ht="32" x14ac:dyDescent="0.2">
      <c r="B1669" s="1" t="s">
        <v>1177</v>
      </c>
      <c r="F1669" s="28"/>
    </row>
    <row r="1670" spans="1:7" x14ac:dyDescent="0.2">
      <c r="F1670" s="28"/>
    </row>
    <row r="1671" spans="1:7" ht="32" x14ac:dyDescent="0.2">
      <c r="A1671">
        <v>8</v>
      </c>
      <c r="B1671" s="1" t="s">
        <v>1178</v>
      </c>
      <c r="C1671" t="s">
        <v>158</v>
      </c>
      <c r="D1671">
        <v>67</v>
      </c>
      <c r="F1671" s="28">
        <f t="shared" si="17"/>
        <v>0</v>
      </c>
    </row>
    <row r="1672" spans="1:7" x14ac:dyDescent="0.2">
      <c r="F1672" s="28"/>
      <c r="G1672" s="28">
        <f>SUM(F1645:F1671)</f>
        <v>0</v>
      </c>
    </row>
    <row r="1673" spans="1:7" x14ac:dyDescent="0.2">
      <c r="F1673" s="28"/>
    </row>
    <row r="1674" spans="1:7" x14ac:dyDescent="0.2">
      <c r="F1674" s="28"/>
    </row>
    <row r="1675" spans="1:7" ht="16" x14ac:dyDescent="0.2">
      <c r="B1675" s="1" t="s">
        <v>1179</v>
      </c>
      <c r="F1675" s="28"/>
    </row>
    <row r="1676" spans="1:7" x14ac:dyDescent="0.2">
      <c r="F1676" s="28"/>
    </row>
    <row r="1677" spans="1:7" ht="16" x14ac:dyDescent="0.2">
      <c r="B1677" s="1" t="s">
        <v>146</v>
      </c>
      <c r="F1677" s="28"/>
    </row>
    <row r="1678" spans="1:7" x14ac:dyDescent="0.2">
      <c r="F1678" s="28"/>
    </row>
    <row r="1679" spans="1:7" ht="64" x14ac:dyDescent="0.2">
      <c r="B1679" s="1" t="s">
        <v>147</v>
      </c>
      <c r="F1679" s="28"/>
    </row>
    <row r="1680" spans="1:7" x14ac:dyDescent="0.2">
      <c r="F1680" s="28"/>
    </row>
    <row r="1681" spans="2:6" ht="16" x14ac:dyDescent="0.2">
      <c r="B1681" s="1" t="s">
        <v>267</v>
      </c>
      <c r="F1681" s="28"/>
    </row>
    <row r="1682" spans="2:6" x14ac:dyDescent="0.2">
      <c r="F1682" s="28"/>
    </row>
    <row r="1683" spans="2:6" ht="16" x14ac:dyDescent="0.2">
      <c r="B1683" s="1" t="s">
        <v>678</v>
      </c>
      <c r="F1683" s="28"/>
    </row>
    <row r="1684" spans="2:6" x14ac:dyDescent="0.2">
      <c r="F1684" s="28"/>
    </row>
    <row r="1685" spans="2:6" ht="32" x14ac:dyDescent="0.2">
      <c r="B1685" s="1" t="s">
        <v>679</v>
      </c>
      <c r="F1685" s="28"/>
    </row>
    <row r="1686" spans="2:6" x14ac:dyDescent="0.2">
      <c r="F1686" s="28"/>
    </row>
    <row r="1687" spans="2:6" ht="16" x14ac:dyDescent="0.2">
      <c r="B1687" s="1" t="s">
        <v>680</v>
      </c>
      <c r="F1687" s="28"/>
    </row>
    <row r="1688" spans="2:6" x14ac:dyDescent="0.2">
      <c r="F1688" s="28"/>
    </row>
    <row r="1689" spans="2:6" ht="32" x14ac:dyDescent="0.2">
      <c r="B1689" s="1" t="s">
        <v>681</v>
      </c>
      <c r="F1689" s="28"/>
    </row>
    <row r="1690" spans="2:6" x14ac:dyDescent="0.2">
      <c r="F1690" s="28"/>
    </row>
    <row r="1691" spans="2:6" ht="32" x14ac:dyDescent="0.2">
      <c r="B1691" s="1" t="s">
        <v>682</v>
      </c>
      <c r="F1691" s="28"/>
    </row>
    <row r="1692" spans="2:6" x14ac:dyDescent="0.2">
      <c r="F1692" s="28"/>
    </row>
    <row r="1693" spans="2:6" ht="16" x14ac:dyDescent="0.2">
      <c r="B1693" s="1" t="s">
        <v>683</v>
      </c>
      <c r="F1693" s="28"/>
    </row>
    <row r="1694" spans="2:6" x14ac:dyDescent="0.2">
      <c r="F1694" s="28"/>
    </row>
    <row r="1695" spans="2:6" ht="32" x14ac:dyDescent="0.2">
      <c r="B1695" s="1" t="s">
        <v>1180</v>
      </c>
      <c r="F1695" s="28"/>
    </row>
    <row r="1696" spans="2:6" x14ac:dyDescent="0.2">
      <c r="F1696" s="28"/>
    </row>
    <row r="1697" spans="1:6" ht="16" x14ac:dyDescent="0.2">
      <c r="A1697">
        <v>1</v>
      </c>
      <c r="B1697" s="1" t="s">
        <v>685</v>
      </c>
      <c r="C1697" t="s">
        <v>193</v>
      </c>
      <c r="D1697">
        <v>6806</v>
      </c>
      <c r="F1697" s="28">
        <f t="shared" si="17"/>
        <v>0</v>
      </c>
    </row>
    <row r="1698" spans="1:6" x14ac:dyDescent="0.2">
      <c r="F1698" s="28"/>
    </row>
    <row r="1699" spans="1:6" ht="16" x14ac:dyDescent="0.2">
      <c r="A1699">
        <v>2</v>
      </c>
      <c r="B1699" s="1" t="s">
        <v>686</v>
      </c>
      <c r="C1699" t="s">
        <v>193</v>
      </c>
      <c r="D1699">
        <v>325</v>
      </c>
      <c r="F1699" s="28">
        <f t="shared" si="17"/>
        <v>0</v>
      </c>
    </row>
    <row r="1700" spans="1:6" x14ac:dyDescent="0.2">
      <c r="F1700" s="28"/>
    </row>
    <row r="1701" spans="1:6" ht="16" x14ac:dyDescent="0.2">
      <c r="B1701" s="1" t="s">
        <v>1181</v>
      </c>
      <c r="F1701" s="28"/>
    </row>
    <row r="1702" spans="1:6" x14ac:dyDescent="0.2">
      <c r="F1702" s="28"/>
    </row>
    <row r="1703" spans="1:6" ht="32" x14ac:dyDescent="0.2">
      <c r="B1703" s="1" t="s">
        <v>1182</v>
      </c>
      <c r="F1703" s="28"/>
    </row>
    <row r="1704" spans="1:6" x14ac:dyDescent="0.2">
      <c r="F1704" s="28"/>
    </row>
    <row r="1705" spans="1:6" ht="16" x14ac:dyDescent="0.2">
      <c r="A1705">
        <v>3</v>
      </c>
      <c r="B1705" s="1" t="s">
        <v>603</v>
      </c>
      <c r="C1705" t="s">
        <v>193</v>
      </c>
      <c r="D1705">
        <v>680</v>
      </c>
      <c r="F1705" s="28">
        <f t="shared" si="17"/>
        <v>0</v>
      </c>
    </row>
    <row r="1706" spans="1:6" x14ac:dyDescent="0.2">
      <c r="F1706" s="28"/>
    </row>
    <row r="1707" spans="1:6" ht="16" x14ac:dyDescent="0.2">
      <c r="A1707">
        <v>4</v>
      </c>
      <c r="B1707" s="1" t="s">
        <v>1122</v>
      </c>
      <c r="C1707" t="s">
        <v>193</v>
      </c>
      <c r="D1707">
        <v>51</v>
      </c>
      <c r="F1707" s="28">
        <f t="shared" si="17"/>
        <v>0</v>
      </c>
    </row>
    <row r="1708" spans="1:6" x14ac:dyDescent="0.2">
      <c r="F1708" s="28"/>
    </row>
    <row r="1709" spans="1:6" ht="16" x14ac:dyDescent="0.2">
      <c r="B1709" s="1" t="s">
        <v>1183</v>
      </c>
      <c r="F1709" s="28"/>
    </row>
    <row r="1710" spans="1:6" x14ac:dyDescent="0.2">
      <c r="F1710" s="28"/>
    </row>
    <row r="1711" spans="1:6" ht="32" x14ac:dyDescent="0.2">
      <c r="B1711" s="1" t="s">
        <v>1184</v>
      </c>
      <c r="F1711" s="28"/>
    </row>
    <row r="1712" spans="1:6" x14ac:dyDescent="0.2">
      <c r="F1712" s="28"/>
    </row>
    <row r="1713" spans="1:6" ht="16" x14ac:dyDescent="0.2">
      <c r="A1713">
        <v>5</v>
      </c>
      <c r="B1713" s="1" t="s">
        <v>689</v>
      </c>
      <c r="C1713" t="s">
        <v>193</v>
      </c>
      <c r="D1713">
        <v>2146</v>
      </c>
      <c r="F1713" s="28">
        <f t="shared" si="17"/>
        <v>0</v>
      </c>
    </row>
    <row r="1714" spans="1:6" x14ac:dyDescent="0.2">
      <c r="F1714" s="28"/>
    </row>
    <row r="1715" spans="1:6" ht="16" x14ac:dyDescent="0.2">
      <c r="A1715">
        <v>6</v>
      </c>
      <c r="B1715" s="1" t="s">
        <v>1185</v>
      </c>
      <c r="C1715" t="s">
        <v>193</v>
      </c>
      <c r="D1715">
        <v>128</v>
      </c>
      <c r="F1715" s="28">
        <f t="shared" si="17"/>
        <v>0</v>
      </c>
    </row>
    <row r="1716" spans="1:6" x14ac:dyDescent="0.2">
      <c r="F1716" s="28"/>
    </row>
    <row r="1717" spans="1:6" ht="16" x14ac:dyDescent="0.2">
      <c r="B1717" s="1" t="s">
        <v>690</v>
      </c>
      <c r="F1717" s="28"/>
    </row>
    <row r="1718" spans="1:6" x14ac:dyDescent="0.2">
      <c r="F1718" s="28"/>
    </row>
    <row r="1719" spans="1:6" ht="32" x14ac:dyDescent="0.2">
      <c r="B1719" s="1" t="s">
        <v>1186</v>
      </c>
      <c r="F1719" s="28"/>
    </row>
    <row r="1720" spans="1:6" x14ac:dyDescent="0.2">
      <c r="F1720" s="28"/>
    </row>
    <row r="1721" spans="1:6" ht="16" x14ac:dyDescent="0.2">
      <c r="A1721">
        <v>7</v>
      </c>
      <c r="B1721" s="1" t="s">
        <v>1187</v>
      </c>
      <c r="C1721" t="s">
        <v>193</v>
      </c>
      <c r="D1721">
        <v>358</v>
      </c>
      <c r="F1721" s="28">
        <f t="shared" ref="F1721:F1753" si="18">D1721*E1721</f>
        <v>0</v>
      </c>
    </row>
    <row r="1722" spans="1:6" x14ac:dyDescent="0.2">
      <c r="F1722" s="28"/>
    </row>
    <row r="1723" spans="1:6" ht="32" x14ac:dyDescent="0.2">
      <c r="B1723" s="1" t="s">
        <v>1188</v>
      </c>
      <c r="F1723" s="28"/>
    </row>
    <row r="1724" spans="1:6" x14ac:dyDescent="0.2">
      <c r="F1724" s="28"/>
    </row>
    <row r="1725" spans="1:6" ht="16" x14ac:dyDescent="0.2">
      <c r="A1725">
        <v>8</v>
      </c>
      <c r="B1725" s="1" t="s">
        <v>1189</v>
      </c>
      <c r="C1725" t="s">
        <v>193</v>
      </c>
      <c r="D1725">
        <v>18</v>
      </c>
      <c r="F1725" s="28">
        <f t="shared" si="18"/>
        <v>0</v>
      </c>
    </row>
    <row r="1726" spans="1:6" x14ac:dyDescent="0.2">
      <c r="F1726" s="28"/>
    </row>
    <row r="1727" spans="1:6" ht="16" x14ac:dyDescent="0.2">
      <c r="A1727">
        <v>9</v>
      </c>
      <c r="B1727" s="1" t="s">
        <v>1190</v>
      </c>
      <c r="C1727" t="s">
        <v>193</v>
      </c>
      <c r="D1727">
        <v>5</v>
      </c>
      <c r="F1727" s="28">
        <f t="shared" si="18"/>
        <v>0</v>
      </c>
    </row>
    <row r="1728" spans="1:6" x14ac:dyDescent="0.2">
      <c r="F1728" s="28"/>
    </row>
    <row r="1729" spans="1:6" ht="16" x14ac:dyDescent="0.2">
      <c r="B1729" s="1" t="s">
        <v>1191</v>
      </c>
      <c r="F1729" s="28"/>
    </row>
    <row r="1730" spans="1:6" x14ac:dyDescent="0.2">
      <c r="F1730" s="28"/>
    </row>
    <row r="1731" spans="1:6" ht="16" x14ac:dyDescent="0.2">
      <c r="A1731">
        <v>10</v>
      </c>
      <c r="B1731" s="1" t="s">
        <v>1192</v>
      </c>
      <c r="C1731" t="s">
        <v>193</v>
      </c>
      <c r="D1731">
        <v>50</v>
      </c>
      <c r="F1731" s="28">
        <f t="shared" si="18"/>
        <v>0</v>
      </c>
    </row>
    <row r="1732" spans="1:6" x14ac:dyDescent="0.2">
      <c r="F1732" s="28"/>
    </row>
    <row r="1733" spans="1:6" ht="32" x14ac:dyDescent="0.2">
      <c r="B1733" s="1" t="s">
        <v>1193</v>
      </c>
      <c r="F1733" s="28"/>
    </row>
    <row r="1734" spans="1:6" x14ac:dyDescent="0.2">
      <c r="F1734" s="28"/>
    </row>
    <row r="1735" spans="1:6" ht="16" x14ac:dyDescent="0.2">
      <c r="A1735">
        <v>11</v>
      </c>
      <c r="B1735" s="1" t="s">
        <v>1194</v>
      </c>
      <c r="C1735" t="s">
        <v>193</v>
      </c>
      <c r="D1735">
        <v>286</v>
      </c>
      <c r="F1735" s="28">
        <f t="shared" si="18"/>
        <v>0</v>
      </c>
    </row>
    <row r="1736" spans="1:6" x14ac:dyDescent="0.2">
      <c r="F1736" s="28"/>
    </row>
    <row r="1737" spans="1:6" ht="16" x14ac:dyDescent="0.2">
      <c r="B1737" s="1" t="s">
        <v>697</v>
      </c>
      <c r="F1737" s="28"/>
    </row>
    <row r="1738" spans="1:6" x14ac:dyDescent="0.2">
      <c r="F1738" s="28"/>
    </row>
    <row r="1739" spans="1:6" ht="16" x14ac:dyDescent="0.2">
      <c r="B1739" s="1" t="s">
        <v>1195</v>
      </c>
      <c r="F1739" s="28"/>
    </row>
    <row r="1740" spans="1:6" x14ac:dyDescent="0.2">
      <c r="F1740" s="28"/>
    </row>
    <row r="1741" spans="1:6" ht="16" x14ac:dyDescent="0.2">
      <c r="A1741">
        <v>12</v>
      </c>
      <c r="B1741" s="1" t="s">
        <v>1196</v>
      </c>
      <c r="C1741" t="s">
        <v>237</v>
      </c>
      <c r="D1741">
        <v>2676</v>
      </c>
      <c r="F1741" s="28">
        <f t="shared" si="18"/>
        <v>0</v>
      </c>
    </row>
    <row r="1742" spans="1:6" x14ac:dyDescent="0.2">
      <c r="F1742" s="28"/>
    </row>
    <row r="1743" spans="1:6" ht="32" x14ac:dyDescent="0.2">
      <c r="B1743" s="1" t="s">
        <v>1197</v>
      </c>
      <c r="F1743" s="28"/>
    </row>
    <row r="1744" spans="1:6" x14ac:dyDescent="0.2">
      <c r="F1744" s="28"/>
    </row>
    <row r="1745" spans="1:7" ht="16" x14ac:dyDescent="0.2">
      <c r="A1745">
        <v>13</v>
      </c>
      <c r="B1745" s="1" t="s">
        <v>1194</v>
      </c>
      <c r="C1745" t="s">
        <v>193</v>
      </c>
      <c r="D1745">
        <v>439</v>
      </c>
      <c r="F1745" s="28">
        <f t="shared" si="18"/>
        <v>0</v>
      </c>
    </row>
    <row r="1746" spans="1:7" x14ac:dyDescent="0.2">
      <c r="F1746" s="28"/>
    </row>
    <row r="1747" spans="1:7" ht="32" x14ac:dyDescent="0.2">
      <c r="B1747" s="1" t="s">
        <v>1198</v>
      </c>
      <c r="F1747" s="28"/>
    </row>
    <row r="1748" spans="1:7" x14ac:dyDescent="0.2">
      <c r="F1748" s="28"/>
    </row>
    <row r="1749" spans="1:7" ht="16" x14ac:dyDescent="0.2">
      <c r="A1749">
        <v>14</v>
      </c>
      <c r="B1749" s="1" t="s">
        <v>1189</v>
      </c>
      <c r="C1749" t="s">
        <v>193</v>
      </c>
      <c r="D1749">
        <v>746</v>
      </c>
      <c r="F1749" s="28">
        <f t="shared" si="18"/>
        <v>0</v>
      </c>
    </row>
    <row r="1750" spans="1:7" x14ac:dyDescent="0.2">
      <c r="F1750" s="28"/>
    </row>
    <row r="1751" spans="1:7" ht="32" x14ac:dyDescent="0.2">
      <c r="B1751" s="1" t="s">
        <v>1199</v>
      </c>
      <c r="F1751" s="28"/>
    </row>
    <row r="1752" spans="1:7" x14ac:dyDescent="0.2">
      <c r="F1752" s="28"/>
    </row>
    <row r="1753" spans="1:7" ht="16" x14ac:dyDescent="0.2">
      <c r="A1753">
        <v>15</v>
      </c>
      <c r="B1753" s="1" t="s">
        <v>1200</v>
      </c>
      <c r="C1753" t="s">
        <v>237</v>
      </c>
      <c r="D1753">
        <v>2082</v>
      </c>
      <c r="F1753" s="28">
        <f t="shared" si="18"/>
        <v>0</v>
      </c>
    </row>
    <row r="1754" spans="1:7" x14ac:dyDescent="0.2">
      <c r="G1754" s="28">
        <f>SUM(F1697:F1753)</f>
        <v>0</v>
      </c>
    </row>
    <row r="1756" spans="1:7" x14ac:dyDescent="0.2">
      <c r="B1756" s="35"/>
      <c r="C1756" s="36"/>
      <c r="D1756" s="36"/>
      <c r="E1756" s="46"/>
      <c r="F1756" s="36"/>
      <c r="G1756" s="36"/>
    </row>
    <row r="1757" spans="1:7" ht="16" x14ac:dyDescent="0.2">
      <c r="A1757">
        <v>1</v>
      </c>
      <c r="B1757" s="1" t="s">
        <v>1201</v>
      </c>
      <c r="G1757" s="28">
        <f>G88</f>
        <v>0</v>
      </c>
    </row>
    <row r="1759" spans="1:7" ht="16" x14ac:dyDescent="0.2">
      <c r="A1759">
        <v>2</v>
      </c>
      <c r="B1759" s="1" t="s">
        <v>1202</v>
      </c>
      <c r="G1759" s="28">
        <f>G186</f>
        <v>0</v>
      </c>
    </row>
    <row r="1761" spans="1:7" ht="16" x14ac:dyDescent="0.2">
      <c r="A1761">
        <v>3</v>
      </c>
      <c r="B1761" s="1" t="s">
        <v>1203</v>
      </c>
      <c r="G1761" s="28">
        <f>G214</f>
        <v>0</v>
      </c>
    </row>
    <row r="1763" spans="1:7" ht="16" x14ac:dyDescent="0.2">
      <c r="A1763">
        <v>4</v>
      </c>
      <c r="B1763" s="1" t="s">
        <v>706</v>
      </c>
      <c r="G1763" s="28">
        <f>G330</f>
        <v>0</v>
      </c>
    </row>
    <row r="1765" spans="1:7" ht="16" x14ac:dyDescent="0.2">
      <c r="A1765">
        <v>5</v>
      </c>
      <c r="B1765" s="1" t="s">
        <v>707</v>
      </c>
      <c r="G1765" s="28">
        <f>G372</f>
        <v>0</v>
      </c>
    </row>
    <row r="1767" spans="1:7" ht="16" x14ac:dyDescent="0.2">
      <c r="A1767">
        <v>6</v>
      </c>
      <c r="B1767" s="1" t="s">
        <v>708</v>
      </c>
      <c r="G1767" s="28">
        <f>G420</f>
        <v>0</v>
      </c>
    </row>
    <row r="1769" spans="1:7" ht="16" x14ac:dyDescent="0.2">
      <c r="A1769">
        <v>7</v>
      </c>
      <c r="B1769" s="1" t="s">
        <v>709</v>
      </c>
      <c r="G1769" s="28">
        <f>G678</f>
        <v>0</v>
      </c>
    </row>
    <row r="1771" spans="1:7" ht="16" x14ac:dyDescent="0.2">
      <c r="A1771">
        <v>8</v>
      </c>
      <c r="B1771" s="1" t="s">
        <v>710</v>
      </c>
      <c r="G1771" s="28">
        <f>G736</f>
        <v>0</v>
      </c>
    </row>
    <row r="1773" spans="1:7" ht="16" x14ac:dyDescent="0.2">
      <c r="A1773">
        <v>9</v>
      </c>
      <c r="B1773" s="1" t="s">
        <v>711</v>
      </c>
      <c r="G1773" s="28">
        <f>G780</f>
        <v>0</v>
      </c>
    </row>
    <row r="1775" spans="1:7" ht="16" x14ac:dyDescent="0.2">
      <c r="A1775">
        <v>10</v>
      </c>
      <c r="B1775" s="1" t="s">
        <v>712</v>
      </c>
      <c r="G1775" s="28">
        <f>G1084</f>
        <v>0</v>
      </c>
    </row>
    <row r="1777" spans="1:7" ht="16" x14ac:dyDescent="0.2">
      <c r="A1777">
        <v>11</v>
      </c>
      <c r="B1777" s="1" t="s">
        <v>713</v>
      </c>
      <c r="G1777" s="28">
        <f>G1326</f>
        <v>0</v>
      </c>
    </row>
    <row r="1779" spans="1:7" ht="16" x14ac:dyDescent="0.2">
      <c r="A1779">
        <v>12</v>
      </c>
      <c r="B1779" s="1" t="s">
        <v>714</v>
      </c>
      <c r="G1779" s="28">
        <f>G1394</f>
        <v>0</v>
      </c>
    </row>
    <row r="1781" spans="1:7" ht="16" x14ac:dyDescent="0.2">
      <c r="A1781">
        <v>13</v>
      </c>
      <c r="B1781" s="1" t="s">
        <v>715</v>
      </c>
      <c r="G1781" s="28">
        <f>G1436</f>
        <v>0</v>
      </c>
    </row>
    <row r="1783" spans="1:7" ht="16" x14ac:dyDescent="0.2">
      <c r="A1783">
        <v>14</v>
      </c>
      <c r="B1783" s="1" t="s">
        <v>716</v>
      </c>
      <c r="G1783" s="28">
        <f>G1626</f>
        <v>0</v>
      </c>
    </row>
    <row r="1785" spans="1:7" ht="16" x14ac:dyDescent="0.2">
      <c r="A1785">
        <v>15</v>
      </c>
      <c r="B1785" s="1" t="s">
        <v>1204</v>
      </c>
      <c r="G1785" s="28">
        <f>G1672</f>
        <v>0</v>
      </c>
    </row>
    <row r="1787" spans="1:7" ht="16" x14ac:dyDescent="0.2">
      <c r="A1787">
        <v>16</v>
      </c>
      <c r="B1787" s="1" t="s">
        <v>717</v>
      </c>
      <c r="G1787" s="28">
        <f>G1754</f>
        <v>0</v>
      </c>
    </row>
    <row r="1789" spans="1:7" ht="20" x14ac:dyDescent="0.25">
      <c r="B1789" s="37" t="s">
        <v>2237</v>
      </c>
      <c r="G1789" s="39">
        <f>SUM(G1757:G1787)</f>
        <v>0</v>
      </c>
    </row>
  </sheetData>
  <sheetProtection algorithmName="SHA-512" hashValue="scOs3sHXQNGwPVv+7sQzP4BezgGuS0q8y01yRwZZmaPx/3FjY3wNQYyAh8HDupy7O/mNUFJYk21olIJtWBbxnQ==" saltValue="dnLsgZegSxwSAUk6Ui6KLQ==" spinCount="100000" sheet="1" objects="1" scenarios="1"/>
  <protectedRanges>
    <protectedRange algorithmName="SHA-512" hashValue="cWz3MoC25kEAuWPhFCh8tzpv62RlJ9hSbalkBcMt4cpKW0ZNSnrSVyZgvGlGs2Jsg7KYDRvv05Df5fYxGKqWMg==" saltValue="7R/jfskqCOSbZGAWi/iZkA==" spinCount="100000" sqref="B1789" name="Range1_1"/>
  </protectedRange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21EB-EB92-4CA3-B109-8113CC822B8F}">
  <dimension ref="A1:G670"/>
  <sheetViews>
    <sheetView workbookViewId="0">
      <pane ySplit="1" topLeftCell="A2" activePane="bottomLeft" state="frozen"/>
      <selection pane="bottomLeft" activeCell="E633" sqref="E633"/>
    </sheetView>
  </sheetViews>
  <sheetFormatPr baseColWidth="10" defaultColWidth="8.83203125" defaultRowHeight="15" x14ac:dyDescent="0.2"/>
  <cols>
    <col min="2" max="2" width="65.5" style="1" customWidth="1"/>
    <col min="5" max="5" width="18.83203125" style="44" customWidth="1"/>
    <col min="6" max="6" width="20.5" style="28" customWidth="1"/>
    <col min="7" max="7" width="20.1640625" style="28" customWidth="1"/>
  </cols>
  <sheetData>
    <row r="1" spans="2:7" ht="16" x14ac:dyDescent="0.2">
      <c r="B1" s="1" t="s">
        <v>0</v>
      </c>
      <c r="C1" t="s">
        <v>1</v>
      </c>
      <c r="D1" t="s">
        <v>2234</v>
      </c>
      <c r="E1" s="44" t="s">
        <v>2</v>
      </c>
      <c r="F1" s="28" t="s">
        <v>3</v>
      </c>
      <c r="G1" s="28" t="s">
        <v>2235</v>
      </c>
    </row>
    <row r="2" spans="2:7" ht="16" x14ac:dyDescent="0.2">
      <c r="B2" s="1" t="s">
        <v>1205</v>
      </c>
    </row>
    <row r="4" spans="2:7" ht="16" x14ac:dyDescent="0.2">
      <c r="B4" s="1" t="s">
        <v>146</v>
      </c>
    </row>
    <row r="6" spans="2:7" ht="112" x14ac:dyDescent="0.2">
      <c r="B6" s="1" t="s">
        <v>1206</v>
      </c>
    </row>
    <row r="8" spans="2:7" ht="16" x14ac:dyDescent="0.2">
      <c r="B8" s="1" t="s">
        <v>1207</v>
      </c>
    </row>
    <row r="10" spans="2:7" ht="64" x14ac:dyDescent="0.2">
      <c r="B10" s="1" t="s">
        <v>1208</v>
      </c>
    </row>
    <row r="12" spans="2:7" ht="16" x14ac:dyDescent="0.2">
      <c r="B12" s="1" t="s">
        <v>127</v>
      </c>
    </row>
    <row r="14" spans="2:7" ht="16" x14ac:dyDescent="0.2">
      <c r="B14" s="1" t="s">
        <v>1209</v>
      </c>
    </row>
    <row r="16" spans="2:7" ht="96" x14ac:dyDescent="0.2">
      <c r="B16" s="1" t="s">
        <v>1210</v>
      </c>
    </row>
    <row r="18" spans="1:6" ht="16" x14ac:dyDescent="0.2">
      <c r="B18" s="1" t="s">
        <v>1211</v>
      </c>
    </row>
    <row r="20" spans="1:6" ht="16" x14ac:dyDescent="0.2">
      <c r="A20">
        <v>1</v>
      </c>
      <c r="B20" s="1" t="s">
        <v>1212</v>
      </c>
      <c r="C20" t="s">
        <v>237</v>
      </c>
      <c r="D20">
        <v>11</v>
      </c>
      <c r="F20" s="28">
        <f>E20*D20</f>
        <v>0</v>
      </c>
    </row>
    <row r="22" spans="1:6" ht="16" x14ac:dyDescent="0.2">
      <c r="A22">
        <v>2</v>
      </c>
      <c r="B22" s="1" t="s">
        <v>1213</v>
      </c>
      <c r="C22" t="s">
        <v>237</v>
      </c>
      <c r="D22">
        <v>11</v>
      </c>
      <c r="F22" s="28">
        <f t="shared" ref="F22:F84" si="0">E22*D22</f>
        <v>0</v>
      </c>
    </row>
    <row r="24" spans="1:6" ht="16" x14ac:dyDescent="0.2">
      <c r="A24">
        <v>3</v>
      </c>
      <c r="B24" s="1" t="s">
        <v>1214</v>
      </c>
      <c r="C24" t="s">
        <v>158</v>
      </c>
      <c r="D24">
        <v>2</v>
      </c>
      <c r="F24" s="28">
        <f t="shared" si="0"/>
        <v>0</v>
      </c>
    </row>
    <row r="26" spans="1:6" ht="16" x14ac:dyDescent="0.2">
      <c r="B26" s="1" t="s">
        <v>1215</v>
      </c>
    </row>
    <row r="28" spans="1:6" ht="16" x14ac:dyDescent="0.2">
      <c r="A28">
        <v>4</v>
      </c>
      <c r="B28" s="1" t="s">
        <v>1212</v>
      </c>
      <c r="C28" t="s">
        <v>237</v>
      </c>
      <c r="D28">
        <v>110</v>
      </c>
      <c r="F28" s="28">
        <f t="shared" si="0"/>
        <v>0</v>
      </c>
    </row>
    <row r="30" spans="1:6" ht="16" x14ac:dyDescent="0.2">
      <c r="A30">
        <v>5</v>
      </c>
      <c r="B30" s="1" t="s">
        <v>1213</v>
      </c>
      <c r="C30" t="s">
        <v>237</v>
      </c>
      <c r="D30">
        <v>110</v>
      </c>
      <c r="F30" s="28">
        <f t="shared" si="0"/>
        <v>0</v>
      </c>
    </row>
    <row r="32" spans="1:6" ht="16" x14ac:dyDescent="0.2">
      <c r="A32">
        <v>6</v>
      </c>
      <c r="B32" s="1" t="s">
        <v>1214</v>
      </c>
      <c r="C32" t="s">
        <v>158</v>
      </c>
      <c r="D32">
        <v>11</v>
      </c>
      <c r="F32" s="28">
        <f t="shared" si="0"/>
        <v>0</v>
      </c>
    </row>
    <row r="34" spans="1:6" ht="16" x14ac:dyDescent="0.2">
      <c r="B34" s="1" t="s">
        <v>1216</v>
      </c>
    </row>
    <row r="36" spans="1:6" ht="16" x14ac:dyDescent="0.2">
      <c r="A36">
        <v>7</v>
      </c>
      <c r="B36" s="1" t="s">
        <v>1212</v>
      </c>
      <c r="C36" t="s">
        <v>237</v>
      </c>
      <c r="D36">
        <v>440</v>
      </c>
      <c r="F36" s="28">
        <f t="shared" si="0"/>
        <v>0</v>
      </c>
    </row>
    <row r="38" spans="1:6" ht="16" x14ac:dyDescent="0.2">
      <c r="A38">
        <v>8</v>
      </c>
      <c r="B38" s="1" t="s">
        <v>1213</v>
      </c>
      <c r="C38" t="s">
        <v>237</v>
      </c>
      <c r="D38">
        <v>440</v>
      </c>
      <c r="F38" s="28">
        <f t="shared" si="0"/>
        <v>0</v>
      </c>
    </row>
    <row r="40" spans="1:6" ht="16" x14ac:dyDescent="0.2">
      <c r="A40">
        <v>9</v>
      </c>
      <c r="B40" s="1" t="s">
        <v>1214</v>
      </c>
      <c r="C40" t="s">
        <v>158</v>
      </c>
      <c r="D40">
        <v>49</v>
      </c>
      <c r="F40" s="28">
        <f t="shared" si="0"/>
        <v>0</v>
      </c>
    </row>
    <row r="42" spans="1:6" ht="16" x14ac:dyDescent="0.2">
      <c r="B42" s="1" t="s">
        <v>1217</v>
      </c>
    </row>
    <row r="44" spans="1:6" ht="16" x14ac:dyDescent="0.2">
      <c r="A44">
        <v>10</v>
      </c>
      <c r="B44" s="1" t="s">
        <v>1212</v>
      </c>
      <c r="C44" t="s">
        <v>237</v>
      </c>
      <c r="D44">
        <v>90</v>
      </c>
      <c r="F44" s="28">
        <f t="shared" si="0"/>
        <v>0</v>
      </c>
    </row>
    <row r="46" spans="1:6" ht="16" x14ac:dyDescent="0.2">
      <c r="A46">
        <v>11</v>
      </c>
      <c r="B46" s="1" t="s">
        <v>1213</v>
      </c>
      <c r="C46" t="s">
        <v>237</v>
      </c>
      <c r="D46">
        <v>90</v>
      </c>
      <c r="F46" s="28">
        <f t="shared" si="0"/>
        <v>0</v>
      </c>
    </row>
    <row r="48" spans="1:6" ht="16" x14ac:dyDescent="0.2">
      <c r="A48">
        <v>12</v>
      </c>
      <c r="B48" s="1" t="s">
        <v>1214</v>
      </c>
      <c r="C48" t="s">
        <v>158</v>
      </c>
      <c r="D48">
        <v>6</v>
      </c>
      <c r="F48" s="28">
        <f t="shared" si="0"/>
        <v>0</v>
      </c>
    </row>
    <row r="50" spans="1:6" ht="16" x14ac:dyDescent="0.2">
      <c r="B50" s="1" t="s">
        <v>1218</v>
      </c>
    </row>
    <row r="52" spans="1:6" ht="16" x14ac:dyDescent="0.2">
      <c r="A52">
        <v>13</v>
      </c>
      <c r="B52" s="1" t="s">
        <v>1212</v>
      </c>
      <c r="C52" t="s">
        <v>237</v>
      </c>
      <c r="D52">
        <v>90</v>
      </c>
      <c r="F52" s="28">
        <f t="shared" si="0"/>
        <v>0</v>
      </c>
    </row>
    <row r="54" spans="1:6" ht="16" x14ac:dyDescent="0.2">
      <c r="A54">
        <v>14</v>
      </c>
      <c r="B54" s="1" t="s">
        <v>1213</v>
      </c>
      <c r="C54" t="s">
        <v>237</v>
      </c>
      <c r="D54">
        <v>90</v>
      </c>
      <c r="F54" s="28">
        <f t="shared" si="0"/>
        <v>0</v>
      </c>
    </row>
    <row r="56" spans="1:6" ht="16" x14ac:dyDescent="0.2">
      <c r="A56">
        <v>15</v>
      </c>
      <c r="B56" s="1" t="s">
        <v>1214</v>
      </c>
      <c r="C56" t="s">
        <v>158</v>
      </c>
      <c r="D56">
        <v>6</v>
      </c>
      <c r="F56" s="28">
        <f t="shared" si="0"/>
        <v>0</v>
      </c>
    </row>
    <row r="58" spans="1:6" ht="16" x14ac:dyDescent="0.2">
      <c r="B58" s="1" t="s">
        <v>1219</v>
      </c>
    </row>
    <row r="60" spans="1:6" ht="16" x14ac:dyDescent="0.2">
      <c r="A60">
        <v>16</v>
      </c>
      <c r="B60" s="1" t="s">
        <v>1212</v>
      </c>
      <c r="C60" t="s">
        <v>237</v>
      </c>
      <c r="D60">
        <v>506</v>
      </c>
      <c r="F60" s="28">
        <f t="shared" si="0"/>
        <v>0</v>
      </c>
    </row>
    <row r="62" spans="1:6" ht="16" x14ac:dyDescent="0.2">
      <c r="A62">
        <v>17</v>
      </c>
      <c r="B62" s="1" t="s">
        <v>1213</v>
      </c>
      <c r="C62" t="s">
        <v>237</v>
      </c>
      <c r="D62">
        <v>506</v>
      </c>
      <c r="F62" s="28">
        <f t="shared" si="0"/>
        <v>0</v>
      </c>
    </row>
    <row r="64" spans="1:6" ht="16" x14ac:dyDescent="0.2">
      <c r="A64">
        <v>18</v>
      </c>
      <c r="B64" s="1" t="s">
        <v>1214</v>
      </c>
      <c r="C64" t="s">
        <v>158</v>
      </c>
      <c r="D64">
        <v>11</v>
      </c>
      <c r="F64" s="28">
        <f t="shared" si="0"/>
        <v>0</v>
      </c>
    </row>
    <row r="66" spans="1:6" ht="16" x14ac:dyDescent="0.2">
      <c r="B66" s="1" t="s">
        <v>1220</v>
      </c>
    </row>
    <row r="68" spans="1:6" ht="16" x14ac:dyDescent="0.2">
      <c r="A68">
        <v>19</v>
      </c>
      <c r="B68" s="1" t="s">
        <v>1212</v>
      </c>
      <c r="C68" t="s">
        <v>237</v>
      </c>
      <c r="D68">
        <v>11</v>
      </c>
      <c r="F68" s="28">
        <f t="shared" si="0"/>
        <v>0</v>
      </c>
    </row>
    <row r="70" spans="1:6" ht="16" x14ac:dyDescent="0.2">
      <c r="A70">
        <v>20</v>
      </c>
      <c r="B70" s="1" t="s">
        <v>1213</v>
      </c>
      <c r="C70" t="s">
        <v>237</v>
      </c>
      <c r="D70">
        <v>11</v>
      </c>
      <c r="F70" s="28">
        <f t="shared" si="0"/>
        <v>0</v>
      </c>
    </row>
    <row r="72" spans="1:6" ht="16" x14ac:dyDescent="0.2">
      <c r="A72">
        <v>21</v>
      </c>
      <c r="B72" s="1" t="s">
        <v>1214</v>
      </c>
      <c r="C72" t="s">
        <v>158</v>
      </c>
      <c r="D72">
        <v>2</v>
      </c>
      <c r="F72" s="28">
        <f t="shared" si="0"/>
        <v>0</v>
      </c>
    </row>
    <row r="74" spans="1:6" ht="16" x14ac:dyDescent="0.2">
      <c r="B74" s="1" t="s">
        <v>1221</v>
      </c>
    </row>
    <row r="76" spans="1:6" ht="16" x14ac:dyDescent="0.2">
      <c r="A76">
        <v>22</v>
      </c>
      <c r="B76" s="1" t="s">
        <v>1212</v>
      </c>
      <c r="C76" t="s">
        <v>237</v>
      </c>
      <c r="D76">
        <v>11</v>
      </c>
      <c r="F76" s="28">
        <f t="shared" si="0"/>
        <v>0</v>
      </c>
    </row>
    <row r="78" spans="1:6" ht="16" x14ac:dyDescent="0.2">
      <c r="A78">
        <v>23</v>
      </c>
      <c r="B78" s="1" t="s">
        <v>1213</v>
      </c>
      <c r="C78" t="s">
        <v>237</v>
      </c>
      <c r="D78">
        <v>11</v>
      </c>
      <c r="F78" s="28">
        <f t="shared" si="0"/>
        <v>0</v>
      </c>
    </row>
    <row r="80" spans="1:6" ht="16" x14ac:dyDescent="0.2">
      <c r="A80">
        <v>24</v>
      </c>
      <c r="B80" s="1" t="s">
        <v>1214</v>
      </c>
      <c r="C80" t="s">
        <v>158</v>
      </c>
      <c r="D80">
        <v>2</v>
      </c>
      <c r="F80" s="28">
        <f t="shared" si="0"/>
        <v>0</v>
      </c>
    </row>
    <row r="82" spans="1:6" ht="16" x14ac:dyDescent="0.2">
      <c r="B82" s="1" t="s">
        <v>1222</v>
      </c>
    </row>
    <row r="84" spans="1:6" ht="16" x14ac:dyDescent="0.2">
      <c r="A84">
        <v>25</v>
      </c>
      <c r="B84" s="1" t="s">
        <v>1212</v>
      </c>
      <c r="C84" t="s">
        <v>237</v>
      </c>
      <c r="D84">
        <v>1177</v>
      </c>
      <c r="F84" s="28">
        <f t="shared" si="0"/>
        <v>0</v>
      </c>
    </row>
    <row r="86" spans="1:6" ht="16" x14ac:dyDescent="0.2">
      <c r="A86">
        <v>26</v>
      </c>
      <c r="B86" s="1" t="s">
        <v>1213</v>
      </c>
      <c r="C86" t="s">
        <v>237</v>
      </c>
      <c r="D86">
        <v>1177</v>
      </c>
      <c r="F86" s="28">
        <f t="shared" ref="F86:F144" si="1">E86*D86</f>
        <v>0</v>
      </c>
    </row>
    <row r="88" spans="1:6" ht="16" x14ac:dyDescent="0.2">
      <c r="A88">
        <v>27</v>
      </c>
      <c r="B88" s="1" t="s">
        <v>1214</v>
      </c>
      <c r="C88" t="s">
        <v>158</v>
      </c>
      <c r="D88">
        <v>14</v>
      </c>
      <c r="F88" s="28">
        <f t="shared" si="1"/>
        <v>0</v>
      </c>
    </row>
    <row r="90" spans="1:6" ht="16" x14ac:dyDescent="0.2">
      <c r="B90" s="1" t="s">
        <v>1223</v>
      </c>
    </row>
    <row r="92" spans="1:6" ht="16" x14ac:dyDescent="0.2">
      <c r="A92">
        <v>28</v>
      </c>
      <c r="B92" s="1" t="s">
        <v>1212</v>
      </c>
      <c r="C92" t="s">
        <v>237</v>
      </c>
      <c r="D92">
        <v>1672</v>
      </c>
      <c r="F92" s="28">
        <f t="shared" si="1"/>
        <v>0</v>
      </c>
    </row>
    <row r="94" spans="1:6" ht="16" x14ac:dyDescent="0.2">
      <c r="A94">
        <v>29</v>
      </c>
      <c r="B94" s="1" t="s">
        <v>1213</v>
      </c>
      <c r="C94" t="s">
        <v>237</v>
      </c>
      <c r="D94">
        <v>1672</v>
      </c>
      <c r="F94" s="28">
        <f t="shared" si="1"/>
        <v>0</v>
      </c>
    </row>
    <row r="96" spans="1:6" ht="16" x14ac:dyDescent="0.2">
      <c r="A96">
        <v>30</v>
      </c>
      <c r="B96" s="1" t="s">
        <v>1214</v>
      </c>
      <c r="C96" t="s">
        <v>158</v>
      </c>
      <c r="D96">
        <v>18</v>
      </c>
      <c r="F96" s="28">
        <f t="shared" si="1"/>
        <v>0</v>
      </c>
    </row>
    <row r="98" spans="1:6" ht="16" x14ac:dyDescent="0.2">
      <c r="B98" s="1" t="s">
        <v>1224</v>
      </c>
    </row>
    <row r="100" spans="1:6" ht="16" x14ac:dyDescent="0.2">
      <c r="A100">
        <v>31</v>
      </c>
      <c r="B100" s="1" t="s">
        <v>1212</v>
      </c>
      <c r="C100" t="s">
        <v>237</v>
      </c>
      <c r="D100">
        <v>11</v>
      </c>
      <c r="F100" s="28">
        <f t="shared" si="1"/>
        <v>0</v>
      </c>
    </row>
    <row r="102" spans="1:6" ht="16" x14ac:dyDescent="0.2">
      <c r="A102">
        <v>32</v>
      </c>
      <c r="B102" s="1" t="s">
        <v>1213</v>
      </c>
      <c r="C102" t="s">
        <v>237</v>
      </c>
      <c r="D102">
        <v>11</v>
      </c>
      <c r="F102" s="28">
        <f t="shared" si="1"/>
        <v>0</v>
      </c>
    </row>
    <row r="104" spans="1:6" ht="16" x14ac:dyDescent="0.2">
      <c r="A104">
        <v>33</v>
      </c>
      <c r="B104" s="1" t="s">
        <v>1214</v>
      </c>
      <c r="C104" t="s">
        <v>158</v>
      </c>
      <c r="D104">
        <v>2</v>
      </c>
      <c r="F104" s="28">
        <f t="shared" si="1"/>
        <v>0</v>
      </c>
    </row>
    <row r="106" spans="1:6" ht="16" x14ac:dyDescent="0.2">
      <c r="B106" s="1" t="s">
        <v>1225</v>
      </c>
    </row>
    <row r="108" spans="1:6" ht="16" x14ac:dyDescent="0.2">
      <c r="A108">
        <v>34</v>
      </c>
      <c r="B108" s="1" t="s">
        <v>1212</v>
      </c>
      <c r="C108" t="s">
        <v>237</v>
      </c>
      <c r="D108">
        <v>11</v>
      </c>
      <c r="F108" s="28">
        <f t="shared" si="1"/>
        <v>0</v>
      </c>
    </row>
    <row r="110" spans="1:6" ht="16" x14ac:dyDescent="0.2">
      <c r="A110">
        <v>35</v>
      </c>
      <c r="B110" s="1" t="s">
        <v>1213</v>
      </c>
      <c r="C110" t="s">
        <v>237</v>
      </c>
      <c r="D110">
        <v>11</v>
      </c>
      <c r="F110" s="28">
        <f t="shared" si="1"/>
        <v>0</v>
      </c>
    </row>
    <row r="112" spans="1:6" ht="16" x14ac:dyDescent="0.2">
      <c r="A112">
        <v>36</v>
      </c>
      <c r="B112" s="1" t="s">
        <v>1214</v>
      </c>
      <c r="C112" t="s">
        <v>158</v>
      </c>
      <c r="D112">
        <v>2</v>
      </c>
      <c r="F112" s="28">
        <f t="shared" si="1"/>
        <v>0</v>
      </c>
    </row>
    <row r="114" spans="1:6" ht="16" x14ac:dyDescent="0.2">
      <c r="B114" s="1" t="s">
        <v>1226</v>
      </c>
    </row>
    <row r="116" spans="1:6" ht="16" x14ac:dyDescent="0.2">
      <c r="A116">
        <v>37</v>
      </c>
      <c r="B116" s="1" t="s">
        <v>1212</v>
      </c>
      <c r="C116" t="s">
        <v>237</v>
      </c>
      <c r="D116">
        <v>605</v>
      </c>
      <c r="F116" s="28">
        <f t="shared" si="1"/>
        <v>0</v>
      </c>
    </row>
    <row r="118" spans="1:6" ht="16" x14ac:dyDescent="0.2">
      <c r="A118">
        <v>38</v>
      </c>
      <c r="B118" s="1" t="s">
        <v>1213</v>
      </c>
      <c r="C118" t="s">
        <v>237</v>
      </c>
      <c r="D118">
        <v>605</v>
      </c>
      <c r="F118" s="28">
        <f t="shared" si="1"/>
        <v>0</v>
      </c>
    </row>
    <row r="120" spans="1:6" ht="16" x14ac:dyDescent="0.2">
      <c r="A120">
        <v>39</v>
      </c>
      <c r="B120" s="1" t="s">
        <v>1214</v>
      </c>
      <c r="C120" t="s">
        <v>158</v>
      </c>
      <c r="D120">
        <v>14</v>
      </c>
      <c r="F120" s="28">
        <f t="shared" si="1"/>
        <v>0</v>
      </c>
    </row>
    <row r="122" spans="1:6" ht="16" x14ac:dyDescent="0.2">
      <c r="B122" s="1" t="s">
        <v>1227</v>
      </c>
    </row>
    <row r="124" spans="1:6" ht="80" x14ac:dyDescent="0.2">
      <c r="B124" s="1" t="s">
        <v>1228</v>
      </c>
    </row>
    <row r="126" spans="1:6" ht="16" x14ac:dyDescent="0.2">
      <c r="A126">
        <v>40</v>
      </c>
      <c r="B126" s="1" t="s">
        <v>1229</v>
      </c>
      <c r="C126" t="s">
        <v>237</v>
      </c>
      <c r="D126">
        <v>446</v>
      </c>
      <c r="F126" s="28">
        <f t="shared" si="1"/>
        <v>0</v>
      </c>
    </row>
    <row r="128" spans="1:6" ht="16" x14ac:dyDescent="0.2">
      <c r="A128">
        <v>41</v>
      </c>
      <c r="B128" s="1" t="s">
        <v>1230</v>
      </c>
      <c r="C128" t="s">
        <v>237</v>
      </c>
      <c r="D128">
        <v>565</v>
      </c>
      <c r="F128" s="28">
        <f t="shared" si="1"/>
        <v>0</v>
      </c>
    </row>
    <row r="130" spans="1:6" ht="16" x14ac:dyDescent="0.2">
      <c r="A130">
        <v>42</v>
      </c>
      <c r="B130" s="1" t="s">
        <v>1231</v>
      </c>
      <c r="C130" t="s">
        <v>237</v>
      </c>
      <c r="D130">
        <v>110</v>
      </c>
      <c r="F130" s="28">
        <f t="shared" si="1"/>
        <v>0</v>
      </c>
    </row>
    <row r="132" spans="1:6" ht="16" x14ac:dyDescent="0.2">
      <c r="B132" s="1" t="s">
        <v>1232</v>
      </c>
    </row>
    <row r="134" spans="1:6" ht="16" x14ac:dyDescent="0.2">
      <c r="B134" s="1" t="s">
        <v>1233</v>
      </c>
    </row>
    <row r="136" spans="1:6" ht="16" x14ac:dyDescent="0.2">
      <c r="A136">
        <v>43</v>
      </c>
      <c r="B136" s="1" t="s">
        <v>1212</v>
      </c>
      <c r="C136" t="s">
        <v>237</v>
      </c>
      <c r="D136">
        <v>1056</v>
      </c>
      <c r="F136" s="28">
        <f t="shared" si="1"/>
        <v>0</v>
      </c>
    </row>
    <row r="138" spans="1:6" ht="16" x14ac:dyDescent="0.2">
      <c r="B138" s="1" t="s">
        <v>1234</v>
      </c>
    </row>
    <row r="140" spans="1:6" ht="16" x14ac:dyDescent="0.2">
      <c r="A140">
        <v>44</v>
      </c>
      <c r="B140" s="1" t="s">
        <v>1212</v>
      </c>
      <c r="C140" t="s">
        <v>237</v>
      </c>
      <c r="D140">
        <v>4224</v>
      </c>
      <c r="F140" s="28">
        <f t="shared" si="1"/>
        <v>0</v>
      </c>
    </row>
    <row r="142" spans="1:6" ht="16" x14ac:dyDescent="0.2">
      <c r="B142" s="1" t="s">
        <v>1235</v>
      </c>
    </row>
    <row r="144" spans="1:6" ht="16" x14ac:dyDescent="0.2">
      <c r="A144">
        <v>45</v>
      </c>
      <c r="B144" s="1" t="s">
        <v>1236</v>
      </c>
      <c r="C144" t="s">
        <v>158</v>
      </c>
      <c r="D144">
        <v>66</v>
      </c>
      <c r="F144" s="28">
        <f t="shared" si="1"/>
        <v>0</v>
      </c>
    </row>
    <row r="146" spans="1:6" ht="16" x14ac:dyDescent="0.2">
      <c r="B146" s="1" t="s">
        <v>1237</v>
      </c>
    </row>
    <row r="148" spans="1:6" ht="16" x14ac:dyDescent="0.2">
      <c r="B148" s="1" t="s">
        <v>1238</v>
      </c>
    </row>
    <row r="150" spans="1:6" ht="16" x14ac:dyDescent="0.2">
      <c r="A150">
        <v>46</v>
      </c>
      <c r="B150" s="1" t="s">
        <v>1239</v>
      </c>
      <c r="C150" t="s">
        <v>237</v>
      </c>
      <c r="D150">
        <v>1320</v>
      </c>
      <c r="F150" s="28">
        <f t="shared" ref="F150:F212" si="2">E150*D150</f>
        <v>0</v>
      </c>
    </row>
    <row r="152" spans="1:6" ht="16" x14ac:dyDescent="0.2">
      <c r="B152" s="1" t="s">
        <v>1240</v>
      </c>
    </row>
    <row r="154" spans="1:6" ht="16" x14ac:dyDescent="0.2">
      <c r="A154">
        <v>47</v>
      </c>
      <c r="B154" s="1" t="s">
        <v>1241</v>
      </c>
      <c r="C154" t="s">
        <v>158</v>
      </c>
      <c r="D154">
        <v>66</v>
      </c>
      <c r="F154" s="28">
        <f t="shared" si="2"/>
        <v>0</v>
      </c>
    </row>
    <row r="156" spans="1:6" ht="16" x14ac:dyDescent="0.2">
      <c r="B156" s="1" t="s">
        <v>1242</v>
      </c>
    </row>
    <row r="158" spans="1:6" ht="32" x14ac:dyDescent="0.2">
      <c r="A158">
        <v>48</v>
      </c>
      <c r="B158" s="1" t="s">
        <v>1243</v>
      </c>
      <c r="C158" t="s">
        <v>237</v>
      </c>
      <c r="D158">
        <v>5333</v>
      </c>
      <c r="F158" s="28">
        <f t="shared" si="2"/>
        <v>0</v>
      </c>
    </row>
    <row r="160" spans="1:6" ht="16" x14ac:dyDescent="0.2">
      <c r="B160" s="1" t="s">
        <v>1244</v>
      </c>
    </row>
    <row r="162" spans="1:7" ht="32" x14ac:dyDescent="0.2">
      <c r="A162">
        <v>49</v>
      </c>
      <c r="B162" s="1" t="s">
        <v>1245</v>
      </c>
      <c r="C162" t="s">
        <v>158</v>
      </c>
      <c r="D162">
        <v>14</v>
      </c>
      <c r="F162" s="28">
        <f t="shared" si="2"/>
        <v>0</v>
      </c>
    </row>
    <row r="163" spans="1:7" x14ac:dyDescent="0.2">
      <c r="G163" s="28">
        <f>SUM(F20:F162)</f>
        <v>0</v>
      </c>
    </row>
    <row r="166" spans="1:7" ht="16" x14ac:dyDescent="0.2">
      <c r="B166" s="1" t="s">
        <v>1246</v>
      </c>
    </row>
    <row r="168" spans="1:7" ht="16" x14ac:dyDescent="0.2">
      <c r="B168" s="1" t="s">
        <v>146</v>
      </c>
    </row>
    <row r="170" spans="1:7" ht="112" x14ac:dyDescent="0.2">
      <c r="B170" s="1" t="s">
        <v>1206</v>
      </c>
    </row>
    <row r="172" spans="1:7" ht="48" x14ac:dyDescent="0.2">
      <c r="B172" s="1" t="s">
        <v>1247</v>
      </c>
    </row>
    <row r="174" spans="1:7" ht="48" x14ac:dyDescent="0.2">
      <c r="B174" s="1" t="s">
        <v>1248</v>
      </c>
    </row>
    <row r="176" spans="1:7" ht="16" x14ac:dyDescent="0.2">
      <c r="A176">
        <v>1</v>
      </c>
      <c r="B176" s="1" t="s">
        <v>1249</v>
      </c>
      <c r="C176" t="s">
        <v>158</v>
      </c>
      <c r="D176">
        <v>1</v>
      </c>
      <c r="F176" s="28">
        <f t="shared" si="2"/>
        <v>0</v>
      </c>
    </row>
    <row r="178" spans="1:6" ht="48" x14ac:dyDescent="0.2">
      <c r="B178" s="1" t="s">
        <v>1250</v>
      </c>
    </row>
    <row r="180" spans="1:6" ht="16" x14ac:dyDescent="0.2">
      <c r="A180">
        <v>2</v>
      </c>
      <c r="B180" s="1" t="s">
        <v>1251</v>
      </c>
      <c r="C180" t="s">
        <v>158</v>
      </c>
      <c r="D180">
        <v>2</v>
      </c>
      <c r="F180" s="28">
        <f t="shared" si="2"/>
        <v>0</v>
      </c>
    </row>
    <row r="182" spans="1:6" ht="48" x14ac:dyDescent="0.2">
      <c r="B182" s="1" t="s">
        <v>1252</v>
      </c>
    </row>
    <row r="184" spans="1:6" ht="16" x14ac:dyDescent="0.2">
      <c r="A184">
        <v>3</v>
      </c>
      <c r="B184" s="1" t="s">
        <v>1251</v>
      </c>
      <c r="C184" t="s">
        <v>158</v>
      </c>
      <c r="D184">
        <v>2</v>
      </c>
      <c r="F184" s="28">
        <f t="shared" si="2"/>
        <v>0</v>
      </c>
    </row>
    <row r="186" spans="1:6" ht="48" x14ac:dyDescent="0.2">
      <c r="B186" s="1" t="s">
        <v>1253</v>
      </c>
    </row>
    <row r="188" spans="1:6" ht="16" x14ac:dyDescent="0.2">
      <c r="A188">
        <v>4</v>
      </c>
      <c r="B188" s="1" t="s">
        <v>1251</v>
      </c>
      <c r="C188" t="s">
        <v>158</v>
      </c>
      <c r="D188">
        <v>2</v>
      </c>
      <c r="F188" s="28">
        <f t="shared" si="2"/>
        <v>0</v>
      </c>
    </row>
    <row r="190" spans="1:6" ht="48" x14ac:dyDescent="0.2">
      <c r="B190" s="1" t="s">
        <v>1254</v>
      </c>
    </row>
    <row r="192" spans="1:6" ht="16" x14ac:dyDescent="0.2">
      <c r="A192">
        <v>5</v>
      </c>
      <c r="B192" s="1" t="s">
        <v>1251</v>
      </c>
      <c r="C192" t="s">
        <v>158</v>
      </c>
      <c r="D192">
        <v>1</v>
      </c>
      <c r="F192" s="28">
        <f t="shared" si="2"/>
        <v>0</v>
      </c>
    </row>
    <row r="194" spans="1:6" ht="48" x14ac:dyDescent="0.2">
      <c r="B194" s="1" t="s">
        <v>1255</v>
      </c>
    </row>
    <row r="196" spans="1:6" ht="16" x14ac:dyDescent="0.2">
      <c r="A196">
        <v>6</v>
      </c>
      <c r="B196" s="1" t="s">
        <v>1251</v>
      </c>
      <c r="C196" t="s">
        <v>158</v>
      </c>
      <c r="D196">
        <v>1</v>
      </c>
      <c r="F196" s="28">
        <f t="shared" si="2"/>
        <v>0</v>
      </c>
    </row>
    <row r="198" spans="1:6" ht="48" x14ac:dyDescent="0.2">
      <c r="B198" s="1" t="s">
        <v>1256</v>
      </c>
    </row>
    <row r="200" spans="1:6" ht="16" x14ac:dyDescent="0.2">
      <c r="A200">
        <v>7</v>
      </c>
      <c r="B200" s="1" t="s">
        <v>1251</v>
      </c>
      <c r="C200" t="s">
        <v>158</v>
      </c>
      <c r="D200">
        <v>1</v>
      </c>
      <c r="F200" s="28">
        <f t="shared" si="2"/>
        <v>0</v>
      </c>
    </row>
    <row r="202" spans="1:6" ht="48" x14ac:dyDescent="0.2">
      <c r="B202" s="1" t="s">
        <v>1257</v>
      </c>
    </row>
    <row r="204" spans="1:6" ht="16" x14ac:dyDescent="0.2">
      <c r="A204">
        <v>8</v>
      </c>
      <c r="B204" s="1" t="s">
        <v>1251</v>
      </c>
      <c r="C204" t="s">
        <v>158</v>
      </c>
      <c r="D204">
        <v>1</v>
      </c>
      <c r="F204" s="28">
        <f t="shared" si="2"/>
        <v>0</v>
      </c>
    </row>
    <row r="206" spans="1:6" ht="48" x14ac:dyDescent="0.2">
      <c r="B206" s="1" t="s">
        <v>1258</v>
      </c>
    </row>
    <row r="208" spans="1:6" ht="16" x14ac:dyDescent="0.2">
      <c r="A208">
        <v>9</v>
      </c>
      <c r="B208" s="1" t="s">
        <v>1251</v>
      </c>
      <c r="C208" t="s">
        <v>158</v>
      </c>
      <c r="D208">
        <v>1</v>
      </c>
      <c r="F208" s="28">
        <f t="shared" si="2"/>
        <v>0</v>
      </c>
    </row>
    <row r="210" spans="1:7" ht="48" x14ac:dyDescent="0.2">
      <c r="B210" s="1" t="s">
        <v>1259</v>
      </c>
    </row>
    <row r="212" spans="1:7" ht="16" x14ac:dyDescent="0.2">
      <c r="A212">
        <v>10</v>
      </c>
      <c r="B212" s="1" t="s">
        <v>1251</v>
      </c>
      <c r="C212" t="s">
        <v>158</v>
      </c>
      <c r="D212">
        <v>1</v>
      </c>
      <c r="F212" s="28">
        <f t="shared" si="2"/>
        <v>0</v>
      </c>
    </row>
    <row r="214" spans="1:7" ht="48" x14ac:dyDescent="0.2">
      <c r="B214" s="1" t="s">
        <v>1260</v>
      </c>
    </row>
    <row r="216" spans="1:7" ht="16" x14ac:dyDescent="0.2">
      <c r="A216">
        <v>11</v>
      </c>
      <c r="B216" s="1" t="s">
        <v>1251</v>
      </c>
      <c r="C216" t="s">
        <v>158</v>
      </c>
      <c r="D216">
        <v>1</v>
      </c>
      <c r="F216" s="28">
        <f t="shared" ref="F216:F276" si="3">E216*D216</f>
        <v>0</v>
      </c>
    </row>
    <row r="218" spans="1:7" ht="48" x14ac:dyDescent="0.2">
      <c r="B218" s="1" t="s">
        <v>1261</v>
      </c>
    </row>
    <row r="220" spans="1:7" ht="16" x14ac:dyDescent="0.2">
      <c r="A220">
        <v>12</v>
      </c>
      <c r="B220" s="1" t="s">
        <v>1251</v>
      </c>
      <c r="C220" t="s">
        <v>158</v>
      </c>
      <c r="D220">
        <v>1</v>
      </c>
      <c r="F220" s="28">
        <f t="shared" si="3"/>
        <v>0</v>
      </c>
    </row>
    <row r="221" spans="1:7" x14ac:dyDescent="0.2">
      <c r="G221" s="28">
        <f>SUM(F176:F220)</f>
        <v>0</v>
      </c>
    </row>
    <row r="224" spans="1:7" ht="16" x14ac:dyDescent="0.2">
      <c r="B224" s="1" t="s">
        <v>1262</v>
      </c>
    </row>
    <row r="226" spans="1:6" ht="16" x14ac:dyDescent="0.2">
      <c r="B226" s="1" t="s">
        <v>146</v>
      </c>
    </row>
    <row r="228" spans="1:6" ht="112" x14ac:dyDescent="0.2">
      <c r="B228" s="1" t="s">
        <v>1206</v>
      </c>
    </row>
    <row r="230" spans="1:6" ht="16" x14ac:dyDescent="0.2">
      <c r="B230" s="1" t="s">
        <v>1263</v>
      </c>
    </row>
    <row r="232" spans="1:6" ht="48" x14ac:dyDescent="0.2">
      <c r="B232" s="1" t="s">
        <v>1264</v>
      </c>
    </row>
    <row r="234" spans="1:6" ht="32" x14ac:dyDescent="0.2">
      <c r="B234" s="1" t="s">
        <v>1265</v>
      </c>
    </row>
    <row r="236" spans="1:6" ht="16" x14ac:dyDescent="0.2">
      <c r="A236">
        <v>1</v>
      </c>
      <c r="B236" s="1" t="s">
        <v>1249</v>
      </c>
      <c r="C236" t="s">
        <v>158</v>
      </c>
      <c r="D236">
        <v>53</v>
      </c>
      <c r="F236" s="28">
        <f t="shared" si="3"/>
        <v>0</v>
      </c>
    </row>
    <row r="238" spans="1:6" ht="32" x14ac:dyDescent="0.2">
      <c r="B238" s="1" t="s">
        <v>1266</v>
      </c>
    </row>
    <row r="240" spans="1:6" ht="16" x14ac:dyDescent="0.2">
      <c r="A240">
        <v>2</v>
      </c>
      <c r="B240" s="1" t="s">
        <v>1249</v>
      </c>
      <c r="C240" t="s">
        <v>158</v>
      </c>
      <c r="D240">
        <v>259</v>
      </c>
      <c r="F240" s="28">
        <f t="shared" si="3"/>
        <v>0</v>
      </c>
    </row>
    <row r="242" spans="1:6" ht="32" x14ac:dyDescent="0.2">
      <c r="B242" s="1" t="s">
        <v>1267</v>
      </c>
    </row>
    <row r="244" spans="1:6" ht="16" x14ac:dyDescent="0.2">
      <c r="A244">
        <v>3</v>
      </c>
      <c r="B244" s="1" t="s">
        <v>1249</v>
      </c>
      <c r="C244" t="s">
        <v>158</v>
      </c>
      <c r="D244">
        <v>28</v>
      </c>
      <c r="F244" s="28">
        <f t="shared" si="3"/>
        <v>0</v>
      </c>
    </row>
    <row r="246" spans="1:6" ht="48" x14ac:dyDescent="0.2">
      <c r="B246" s="1" t="s">
        <v>1268</v>
      </c>
    </row>
    <row r="248" spans="1:6" ht="16" x14ac:dyDescent="0.2">
      <c r="A248">
        <v>4</v>
      </c>
      <c r="B248" s="1" t="s">
        <v>1249</v>
      </c>
      <c r="C248" t="s">
        <v>158</v>
      </c>
      <c r="D248">
        <v>55</v>
      </c>
      <c r="F248" s="28">
        <f t="shared" si="3"/>
        <v>0</v>
      </c>
    </row>
    <row r="250" spans="1:6" ht="32" x14ac:dyDescent="0.2">
      <c r="B250" s="1" t="s">
        <v>1269</v>
      </c>
    </row>
    <row r="252" spans="1:6" ht="16" x14ac:dyDescent="0.2">
      <c r="A252">
        <v>5</v>
      </c>
      <c r="B252" s="1" t="s">
        <v>1249</v>
      </c>
      <c r="C252" t="s">
        <v>158</v>
      </c>
      <c r="D252">
        <v>182</v>
      </c>
      <c r="F252" s="28">
        <f t="shared" si="3"/>
        <v>0</v>
      </c>
    </row>
    <row r="254" spans="1:6" ht="32" x14ac:dyDescent="0.2">
      <c r="B254" s="1" t="s">
        <v>1270</v>
      </c>
    </row>
    <row r="256" spans="1:6" ht="16" x14ac:dyDescent="0.2">
      <c r="A256">
        <v>6</v>
      </c>
      <c r="B256" s="1" t="s">
        <v>1249</v>
      </c>
      <c r="C256" t="s">
        <v>158</v>
      </c>
      <c r="D256">
        <v>118</v>
      </c>
      <c r="F256" s="28">
        <f t="shared" si="3"/>
        <v>0</v>
      </c>
    </row>
    <row r="258" spans="1:6" ht="32" x14ac:dyDescent="0.2">
      <c r="B258" s="1" t="s">
        <v>1271</v>
      </c>
    </row>
    <row r="260" spans="1:6" ht="16" x14ac:dyDescent="0.2">
      <c r="A260">
        <v>7</v>
      </c>
      <c r="B260" s="1" t="s">
        <v>1249</v>
      </c>
      <c r="C260" t="s">
        <v>158</v>
      </c>
      <c r="D260">
        <v>62</v>
      </c>
      <c r="F260" s="28">
        <f t="shared" si="3"/>
        <v>0</v>
      </c>
    </row>
    <row r="262" spans="1:6" ht="48" x14ac:dyDescent="0.2">
      <c r="B262" s="1" t="s">
        <v>1272</v>
      </c>
    </row>
    <row r="264" spans="1:6" ht="16" x14ac:dyDescent="0.2">
      <c r="A264">
        <v>8</v>
      </c>
      <c r="B264" s="1" t="s">
        <v>1249</v>
      </c>
      <c r="C264" t="s">
        <v>158</v>
      </c>
      <c r="D264">
        <v>31</v>
      </c>
      <c r="F264" s="28">
        <f t="shared" si="3"/>
        <v>0</v>
      </c>
    </row>
    <row r="266" spans="1:6" ht="16" x14ac:dyDescent="0.2">
      <c r="B266" s="1" t="s">
        <v>1273</v>
      </c>
    </row>
    <row r="268" spans="1:6" ht="32" x14ac:dyDescent="0.2">
      <c r="B268" s="1" t="s">
        <v>1274</v>
      </c>
    </row>
    <row r="270" spans="1:6" ht="32" x14ac:dyDescent="0.2">
      <c r="B270" s="1" t="s">
        <v>1275</v>
      </c>
    </row>
    <row r="272" spans="1:6" ht="16" x14ac:dyDescent="0.2">
      <c r="A272">
        <v>9</v>
      </c>
      <c r="B272" s="1" t="s">
        <v>1249</v>
      </c>
      <c r="C272" t="s">
        <v>158</v>
      </c>
      <c r="D272">
        <v>214</v>
      </c>
      <c r="F272" s="28">
        <f t="shared" si="3"/>
        <v>0</v>
      </c>
    </row>
    <row r="274" spans="1:6" ht="32" x14ac:dyDescent="0.2">
      <c r="B274" s="1" t="s">
        <v>1276</v>
      </c>
    </row>
    <row r="276" spans="1:6" ht="16" x14ac:dyDescent="0.2">
      <c r="A276">
        <v>10</v>
      </c>
      <c r="B276" s="1" t="s">
        <v>1249</v>
      </c>
      <c r="C276" t="s">
        <v>158</v>
      </c>
      <c r="D276">
        <v>14</v>
      </c>
      <c r="F276" s="28">
        <f t="shared" si="3"/>
        <v>0</v>
      </c>
    </row>
    <row r="278" spans="1:6" ht="32" x14ac:dyDescent="0.2">
      <c r="B278" s="1" t="s">
        <v>1277</v>
      </c>
    </row>
    <row r="280" spans="1:6" ht="16" x14ac:dyDescent="0.2">
      <c r="A280">
        <v>11</v>
      </c>
      <c r="B280" s="1" t="s">
        <v>1249</v>
      </c>
      <c r="C280" t="s">
        <v>158</v>
      </c>
      <c r="D280">
        <v>9</v>
      </c>
      <c r="F280" s="28">
        <f t="shared" ref="F280:F326" si="4">E280*D280</f>
        <v>0</v>
      </c>
    </row>
    <row r="282" spans="1:6" ht="32" x14ac:dyDescent="0.2">
      <c r="B282" s="1" t="s">
        <v>1278</v>
      </c>
    </row>
    <row r="284" spans="1:6" ht="16" x14ac:dyDescent="0.2">
      <c r="A284">
        <v>12</v>
      </c>
      <c r="B284" s="1" t="s">
        <v>1249</v>
      </c>
      <c r="C284" t="s">
        <v>158</v>
      </c>
      <c r="D284">
        <v>17</v>
      </c>
      <c r="F284" s="28">
        <f t="shared" si="4"/>
        <v>0</v>
      </c>
    </row>
    <row r="286" spans="1:6" ht="16" x14ac:dyDescent="0.2">
      <c r="B286" s="1" t="s">
        <v>1279</v>
      </c>
    </row>
    <row r="288" spans="1:6" ht="16" x14ac:dyDescent="0.2">
      <c r="B288" s="1" t="s">
        <v>1280</v>
      </c>
    </row>
    <row r="290" spans="1:7" ht="16" x14ac:dyDescent="0.2">
      <c r="A290">
        <v>13</v>
      </c>
      <c r="B290" s="1" t="s">
        <v>1249</v>
      </c>
      <c r="C290" t="s">
        <v>158</v>
      </c>
      <c r="D290">
        <v>22</v>
      </c>
      <c r="F290" s="28">
        <f t="shared" si="4"/>
        <v>0</v>
      </c>
    </row>
    <row r="291" spans="1:7" x14ac:dyDescent="0.2">
      <c r="G291" s="28">
        <f>SUM(F236:F290)</f>
        <v>0</v>
      </c>
    </row>
    <row r="294" spans="1:7" ht="16" x14ac:dyDescent="0.2">
      <c r="B294" s="1" t="s">
        <v>1281</v>
      </c>
    </row>
    <row r="296" spans="1:7" ht="16" x14ac:dyDescent="0.2">
      <c r="B296" s="1" t="s">
        <v>146</v>
      </c>
    </row>
    <row r="298" spans="1:7" ht="112" x14ac:dyDescent="0.2">
      <c r="B298" s="1" t="s">
        <v>1206</v>
      </c>
    </row>
    <row r="300" spans="1:7" ht="16" x14ac:dyDescent="0.2">
      <c r="B300" s="1" t="s">
        <v>1282</v>
      </c>
    </row>
    <row r="302" spans="1:7" ht="64" x14ac:dyDescent="0.2">
      <c r="B302" s="1" t="s">
        <v>1283</v>
      </c>
    </row>
    <row r="304" spans="1:7" ht="64" x14ac:dyDescent="0.2">
      <c r="B304" s="1" t="s">
        <v>1284</v>
      </c>
    </row>
    <row r="306" spans="1:6" ht="16" x14ac:dyDescent="0.2">
      <c r="A306">
        <v>1</v>
      </c>
      <c r="B306" s="1" t="s">
        <v>1249</v>
      </c>
      <c r="C306" t="s">
        <v>158</v>
      </c>
      <c r="D306">
        <v>98</v>
      </c>
      <c r="F306" s="28">
        <f t="shared" si="4"/>
        <v>0</v>
      </c>
    </row>
    <row r="308" spans="1:6" ht="64" x14ac:dyDescent="0.2">
      <c r="B308" s="1" t="s">
        <v>1285</v>
      </c>
    </row>
    <row r="310" spans="1:6" ht="16" x14ac:dyDescent="0.2">
      <c r="A310">
        <v>2</v>
      </c>
      <c r="B310" s="1" t="s">
        <v>1249</v>
      </c>
      <c r="C310" t="s">
        <v>158</v>
      </c>
      <c r="D310">
        <v>591</v>
      </c>
      <c r="F310" s="28">
        <f t="shared" si="4"/>
        <v>0</v>
      </c>
    </row>
    <row r="312" spans="1:6" ht="32" x14ac:dyDescent="0.2">
      <c r="B312" s="1" t="s">
        <v>1286</v>
      </c>
    </row>
    <row r="314" spans="1:6" ht="16" x14ac:dyDescent="0.2">
      <c r="A314">
        <v>3</v>
      </c>
      <c r="B314" s="1" t="s">
        <v>1249</v>
      </c>
      <c r="C314" t="s">
        <v>158</v>
      </c>
      <c r="D314">
        <v>53</v>
      </c>
      <c r="F314" s="28">
        <f t="shared" si="4"/>
        <v>0</v>
      </c>
    </row>
    <row r="316" spans="1:6" ht="32" x14ac:dyDescent="0.2">
      <c r="B316" s="1" t="s">
        <v>1287</v>
      </c>
    </row>
    <row r="318" spans="1:6" ht="16" x14ac:dyDescent="0.2">
      <c r="A318">
        <v>4</v>
      </c>
      <c r="B318" s="1" t="s">
        <v>1249</v>
      </c>
      <c r="C318" t="s">
        <v>158</v>
      </c>
      <c r="D318">
        <v>24</v>
      </c>
      <c r="F318" s="28">
        <f t="shared" si="4"/>
        <v>0</v>
      </c>
    </row>
    <row r="320" spans="1:6" ht="32" x14ac:dyDescent="0.2">
      <c r="B320" s="1" t="s">
        <v>1288</v>
      </c>
    </row>
    <row r="322" spans="1:7" ht="16" x14ac:dyDescent="0.2">
      <c r="A322">
        <v>5</v>
      </c>
      <c r="B322" s="1" t="s">
        <v>1249</v>
      </c>
      <c r="C322" t="s">
        <v>158</v>
      </c>
      <c r="D322">
        <v>24</v>
      </c>
      <c r="F322" s="28">
        <f t="shared" si="4"/>
        <v>0</v>
      </c>
    </row>
    <row r="324" spans="1:7" ht="16" x14ac:dyDescent="0.2">
      <c r="B324" s="1" t="s">
        <v>1289</v>
      </c>
    </row>
    <row r="326" spans="1:7" ht="16" x14ac:dyDescent="0.2">
      <c r="A326">
        <v>6</v>
      </c>
      <c r="B326" s="1" t="s">
        <v>1249</v>
      </c>
      <c r="C326" t="s">
        <v>158</v>
      </c>
      <c r="D326">
        <v>23</v>
      </c>
      <c r="F326" s="28">
        <f t="shared" si="4"/>
        <v>0</v>
      </c>
    </row>
    <row r="327" spans="1:7" x14ac:dyDescent="0.2">
      <c r="G327" s="28">
        <f>SUM(F306:F326)</f>
        <v>0</v>
      </c>
    </row>
    <row r="330" spans="1:7" ht="16" x14ac:dyDescent="0.2">
      <c r="B330" s="1" t="s">
        <v>1290</v>
      </c>
    </row>
    <row r="332" spans="1:7" ht="16" x14ac:dyDescent="0.2">
      <c r="B332" s="1" t="s">
        <v>146</v>
      </c>
    </row>
    <row r="334" spans="1:7" ht="112" x14ac:dyDescent="0.2">
      <c r="B334" s="1" t="s">
        <v>1206</v>
      </c>
    </row>
    <row r="336" spans="1:7" ht="16" x14ac:dyDescent="0.2">
      <c r="B336" s="1" t="s">
        <v>1291</v>
      </c>
    </row>
    <row r="338" spans="1:6" ht="16" x14ac:dyDescent="0.2">
      <c r="B338" s="1" t="s">
        <v>1292</v>
      </c>
    </row>
    <row r="340" spans="1:6" ht="64" x14ac:dyDescent="0.2">
      <c r="B340" s="1" t="s">
        <v>1293</v>
      </c>
    </row>
    <row r="342" spans="1:6" ht="16" x14ac:dyDescent="0.2">
      <c r="A342">
        <v>1</v>
      </c>
      <c r="B342" s="1" t="s">
        <v>1294</v>
      </c>
      <c r="C342" t="s">
        <v>237</v>
      </c>
      <c r="D342">
        <v>12199</v>
      </c>
      <c r="F342" s="28">
        <f t="shared" ref="F342:F402" si="5">E342*D342</f>
        <v>0</v>
      </c>
    </row>
    <row r="344" spans="1:6" ht="16" x14ac:dyDescent="0.2">
      <c r="A344">
        <v>2</v>
      </c>
      <c r="B344" s="1" t="s">
        <v>1295</v>
      </c>
      <c r="C344" t="s">
        <v>237</v>
      </c>
      <c r="D344">
        <v>1787</v>
      </c>
      <c r="F344" s="28">
        <f t="shared" si="5"/>
        <v>0</v>
      </c>
    </row>
    <row r="346" spans="1:6" ht="16" x14ac:dyDescent="0.2">
      <c r="A346">
        <v>3</v>
      </c>
      <c r="B346" s="1" t="s">
        <v>1296</v>
      </c>
      <c r="C346" t="s">
        <v>237</v>
      </c>
      <c r="D346">
        <v>660</v>
      </c>
      <c r="F346" s="28">
        <f t="shared" si="5"/>
        <v>0</v>
      </c>
    </row>
    <row r="348" spans="1:6" ht="16" x14ac:dyDescent="0.2">
      <c r="B348" s="1" t="s">
        <v>1297</v>
      </c>
    </row>
    <row r="350" spans="1:6" ht="32" x14ac:dyDescent="0.2">
      <c r="B350" s="1" t="s">
        <v>1298</v>
      </c>
    </row>
    <row r="352" spans="1:6" ht="16" x14ac:dyDescent="0.2">
      <c r="A352">
        <v>4</v>
      </c>
      <c r="B352" s="1" t="s">
        <v>1299</v>
      </c>
      <c r="C352" t="s">
        <v>158</v>
      </c>
      <c r="D352">
        <v>104</v>
      </c>
      <c r="F352" s="28">
        <f t="shared" si="5"/>
        <v>0</v>
      </c>
    </row>
    <row r="354" spans="1:6" ht="16" x14ac:dyDescent="0.2">
      <c r="A354">
        <v>5</v>
      </c>
      <c r="B354" s="1" t="s">
        <v>1300</v>
      </c>
      <c r="C354" t="s">
        <v>158</v>
      </c>
      <c r="D354">
        <v>207</v>
      </c>
      <c r="F354" s="28">
        <f t="shared" si="5"/>
        <v>0</v>
      </c>
    </row>
    <row r="356" spans="1:6" ht="16" x14ac:dyDescent="0.2">
      <c r="A356">
        <v>6</v>
      </c>
      <c r="B356" s="1" t="s">
        <v>1301</v>
      </c>
      <c r="C356" t="s">
        <v>237</v>
      </c>
      <c r="D356">
        <v>621</v>
      </c>
      <c r="F356" s="28">
        <f t="shared" si="5"/>
        <v>0</v>
      </c>
    </row>
    <row r="358" spans="1:6" ht="16" x14ac:dyDescent="0.2">
      <c r="B358" s="1" t="s">
        <v>1302</v>
      </c>
    </row>
    <row r="360" spans="1:6" ht="32" x14ac:dyDescent="0.2">
      <c r="B360" s="1" t="s">
        <v>1303</v>
      </c>
    </row>
    <row r="362" spans="1:6" ht="16" x14ac:dyDescent="0.2">
      <c r="B362" s="1" t="s">
        <v>1304</v>
      </c>
    </row>
    <row r="364" spans="1:6" ht="16" x14ac:dyDescent="0.2">
      <c r="A364">
        <v>7</v>
      </c>
      <c r="B364" s="1" t="s">
        <v>1249</v>
      </c>
      <c r="C364" t="s">
        <v>237</v>
      </c>
      <c r="D364">
        <v>1056</v>
      </c>
      <c r="F364" s="28">
        <f t="shared" si="5"/>
        <v>0</v>
      </c>
    </row>
    <row r="366" spans="1:6" ht="16" x14ac:dyDescent="0.2">
      <c r="B366" s="1" t="s">
        <v>1305</v>
      </c>
    </row>
    <row r="368" spans="1:6" ht="16" x14ac:dyDescent="0.2">
      <c r="A368">
        <v>8</v>
      </c>
      <c r="B368" s="1" t="s">
        <v>1249</v>
      </c>
      <c r="C368" t="s">
        <v>237</v>
      </c>
      <c r="D368">
        <v>1056</v>
      </c>
      <c r="F368" s="28">
        <f t="shared" si="5"/>
        <v>0</v>
      </c>
    </row>
    <row r="370" spans="1:6" ht="16" x14ac:dyDescent="0.2">
      <c r="B370" s="1" t="s">
        <v>1306</v>
      </c>
    </row>
    <row r="372" spans="1:6" ht="32" x14ac:dyDescent="0.2">
      <c r="B372" s="1" t="s">
        <v>1307</v>
      </c>
    </row>
    <row r="374" spans="1:6" ht="16" x14ac:dyDescent="0.2">
      <c r="B374" s="1" t="s">
        <v>1308</v>
      </c>
    </row>
    <row r="376" spans="1:6" ht="16" x14ac:dyDescent="0.2">
      <c r="A376">
        <v>9</v>
      </c>
      <c r="B376" s="1" t="s">
        <v>1249</v>
      </c>
      <c r="C376" t="s">
        <v>237</v>
      </c>
      <c r="D376">
        <v>126</v>
      </c>
      <c r="F376" s="28">
        <f t="shared" si="5"/>
        <v>0</v>
      </c>
    </row>
    <row r="378" spans="1:6" ht="16" x14ac:dyDescent="0.2">
      <c r="B378" s="1" t="s">
        <v>1309</v>
      </c>
    </row>
    <row r="380" spans="1:6" ht="16" x14ac:dyDescent="0.2">
      <c r="A380">
        <v>10</v>
      </c>
      <c r="B380" s="1" t="s">
        <v>1249</v>
      </c>
      <c r="C380" t="s">
        <v>237</v>
      </c>
      <c r="D380">
        <v>22</v>
      </c>
      <c r="F380" s="28">
        <f t="shared" si="5"/>
        <v>0</v>
      </c>
    </row>
    <row r="382" spans="1:6" ht="16" x14ac:dyDescent="0.2">
      <c r="B382" s="1" t="s">
        <v>1310</v>
      </c>
    </row>
    <row r="384" spans="1:6" ht="16" x14ac:dyDescent="0.2">
      <c r="A384">
        <v>11</v>
      </c>
      <c r="B384" s="1" t="s">
        <v>1311</v>
      </c>
      <c r="C384" t="s">
        <v>237</v>
      </c>
      <c r="D384">
        <v>11</v>
      </c>
      <c r="F384" s="28">
        <f t="shared" si="5"/>
        <v>0</v>
      </c>
    </row>
    <row r="386" spans="1:6" ht="16" x14ac:dyDescent="0.2">
      <c r="B386" s="1" t="s">
        <v>1312</v>
      </c>
    </row>
    <row r="388" spans="1:6" ht="32" x14ac:dyDescent="0.2">
      <c r="B388" s="1" t="s">
        <v>1313</v>
      </c>
    </row>
    <row r="390" spans="1:6" ht="16" x14ac:dyDescent="0.2">
      <c r="B390" s="1" t="s">
        <v>1314</v>
      </c>
    </row>
    <row r="392" spans="1:6" ht="16" x14ac:dyDescent="0.2">
      <c r="B392" s="1" t="s">
        <v>1315</v>
      </c>
    </row>
    <row r="394" spans="1:6" ht="16" x14ac:dyDescent="0.2">
      <c r="A394">
        <v>12</v>
      </c>
      <c r="B394" s="1" t="s">
        <v>1249</v>
      </c>
      <c r="C394" t="s">
        <v>237</v>
      </c>
      <c r="D394">
        <v>12583</v>
      </c>
      <c r="F394" s="28">
        <f t="shared" si="5"/>
        <v>0</v>
      </c>
    </row>
    <row r="396" spans="1:6" ht="16" x14ac:dyDescent="0.2">
      <c r="B396" s="1" t="s">
        <v>1316</v>
      </c>
    </row>
    <row r="398" spans="1:6" ht="16" x14ac:dyDescent="0.2">
      <c r="A398">
        <v>13</v>
      </c>
      <c r="B398" s="1" t="s">
        <v>1249</v>
      </c>
      <c r="C398" t="s">
        <v>237</v>
      </c>
      <c r="D398">
        <v>26155</v>
      </c>
      <c r="F398" s="28">
        <f t="shared" si="5"/>
        <v>0</v>
      </c>
    </row>
    <row r="400" spans="1:6" ht="16" x14ac:dyDescent="0.2">
      <c r="B400" s="1" t="s">
        <v>1317</v>
      </c>
    </row>
    <row r="402" spans="1:7" ht="16" x14ac:dyDescent="0.2">
      <c r="A402">
        <v>14</v>
      </c>
      <c r="B402" s="1" t="s">
        <v>1249</v>
      </c>
      <c r="C402" t="s">
        <v>237</v>
      </c>
      <c r="D402">
        <v>3208</v>
      </c>
      <c r="F402" s="28">
        <f t="shared" si="5"/>
        <v>0</v>
      </c>
    </row>
    <row r="403" spans="1:7" x14ac:dyDescent="0.2">
      <c r="G403" s="28">
        <f>SUM(F342:F402)</f>
        <v>0</v>
      </c>
    </row>
    <row r="406" spans="1:7" ht="16" x14ac:dyDescent="0.2">
      <c r="B406" s="1" t="s">
        <v>1318</v>
      </c>
    </row>
    <row r="408" spans="1:7" ht="16" x14ac:dyDescent="0.2">
      <c r="B408" s="1" t="s">
        <v>146</v>
      </c>
    </row>
    <row r="410" spans="1:7" ht="112" x14ac:dyDescent="0.2">
      <c r="B410" s="1" t="s">
        <v>1206</v>
      </c>
    </row>
    <row r="412" spans="1:7" ht="16" x14ac:dyDescent="0.2">
      <c r="B412" s="1" t="s">
        <v>1319</v>
      </c>
    </row>
    <row r="414" spans="1:7" ht="16" x14ac:dyDescent="0.2">
      <c r="B414" s="1" t="s">
        <v>1320</v>
      </c>
    </row>
    <row r="416" spans="1:7" ht="48" x14ac:dyDescent="0.2">
      <c r="B416" s="1" t="s">
        <v>1321</v>
      </c>
    </row>
    <row r="418" spans="1:6" ht="16" x14ac:dyDescent="0.2">
      <c r="B418" s="1" t="s">
        <v>1322</v>
      </c>
    </row>
    <row r="420" spans="1:6" ht="16" x14ac:dyDescent="0.2">
      <c r="A420">
        <v>1</v>
      </c>
      <c r="B420" s="1" t="s">
        <v>1249</v>
      </c>
      <c r="C420" t="s">
        <v>237</v>
      </c>
      <c r="D420">
        <v>19369</v>
      </c>
      <c r="F420" s="28">
        <f t="shared" ref="F420:F464" si="6">E420*D420</f>
        <v>0</v>
      </c>
    </row>
    <row r="422" spans="1:6" ht="16" x14ac:dyDescent="0.2">
      <c r="B422" s="1" t="s">
        <v>1323</v>
      </c>
    </row>
    <row r="424" spans="1:6" ht="16" x14ac:dyDescent="0.2">
      <c r="A424">
        <v>2</v>
      </c>
      <c r="B424" s="1" t="s">
        <v>1249</v>
      </c>
      <c r="C424" t="s">
        <v>237</v>
      </c>
      <c r="D424">
        <v>2381</v>
      </c>
      <c r="F424" s="28">
        <f t="shared" si="6"/>
        <v>0</v>
      </c>
    </row>
    <row r="426" spans="1:6" ht="16" x14ac:dyDescent="0.2">
      <c r="B426" s="1" t="s">
        <v>1324</v>
      </c>
    </row>
    <row r="428" spans="1:6" ht="16" x14ac:dyDescent="0.2">
      <c r="A428">
        <v>3</v>
      </c>
      <c r="B428" s="1" t="s">
        <v>1249</v>
      </c>
      <c r="C428" t="s">
        <v>237</v>
      </c>
      <c r="D428">
        <v>2044</v>
      </c>
      <c r="F428" s="28">
        <f t="shared" si="6"/>
        <v>0</v>
      </c>
    </row>
    <row r="430" spans="1:6" ht="16" x14ac:dyDescent="0.2">
      <c r="B430" s="1" t="s">
        <v>1325</v>
      </c>
    </row>
    <row r="432" spans="1:6" ht="16" x14ac:dyDescent="0.2">
      <c r="A432">
        <v>4</v>
      </c>
      <c r="B432" s="1" t="s">
        <v>1249</v>
      </c>
      <c r="C432" t="s">
        <v>237</v>
      </c>
      <c r="D432">
        <v>11</v>
      </c>
      <c r="F432" s="28">
        <f t="shared" si="6"/>
        <v>0</v>
      </c>
    </row>
    <row r="434" spans="1:6" ht="16" x14ac:dyDescent="0.2">
      <c r="B434" s="1" t="s">
        <v>1326</v>
      </c>
    </row>
    <row r="436" spans="1:6" ht="16" x14ac:dyDescent="0.2">
      <c r="A436">
        <v>5</v>
      </c>
      <c r="B436" s="1" t="s">
        <v>1249</v>
      </c>
      <c r="C436" t="s">
        <v>237</v>
      </c>
      <c r="D436">
        <v>506</v>
      </c>
      <c r="F436" s="28">
        <f t="shared" si="6"/>
        <v>0</v>
      </c>
    </row>
    <row r="438" spans="1:6" ht="16" x14ac:dyDescent="0.2">
      <c r="B438" s="1" t="s">
        <v>1327</v>
      </c>
    </row>
    <row r="440" spans="1:6" ht="16" x14ac:dyDescent="0.2">
      <c r="A440">
        <v>6</v>
      </c>
      <c r="B440" s="1" t="s">
        <v>1249</v>
      </c>
      <c r="C440" t="s">
        <v>237</v>
      </c>
      <c r="D440">
        <v>11</v>
      </c>
      <c r="F440" s="28">
        <f t="shared" si="6"/>
        <v>0</v>
      </c>
    </row>
    <row r="442" spans="1:6" ht="16" x14ac:dyDescent="0.2">
      <c r="B442" s="1" t="s">
        <v>1328</v>
      </c>
    </row>
    <row r="444" spans="1:6" ht="16" x14ac:dyDescent="0.2">
      <c r="A444">
        <v>7</v>
      </c>
      <c r="B444" s="1" t="s">
        <v>1249</v>
      </c>
      <c r="C444" t="s">
        <v>237</v>
      </c>
      <c r="D444">
        <v>11</v>
      </c>
      <c r="F444" s="28">
        <f t="shared" si="6"/>
        <v>0</v>
      </c>
    </row>
    <row r="446" spans="1:6" ht="16" x14ac:dyDescent="0.2">
      <c r="B446" s="1" t="s">
        <v>1329</v>
      </c>
    </row>
    <row r="448" spans="1:6" ht="16" x14ac:dyDescent="0.2">
      <c r="A448">
        <v>8</v>
      </c>
      <c r="B448" s="1" t="s">
        <v>1249</v>
      </c>
      <c r="C448" t="s">
        <v>237</v>
      </c>
      <c r="D448">
        <v>1177</v>
      </c>
      <c r="F448" s="28">
        <f t="shared" si="6"/>
        <v>0</v>
      </c>
    </row>
    <row r="450" spans="1:6" ht="16" x14ac:dyDescent="0.2">
      <c r="B450" s="1" t="s">
        <v>1330</v>
      </c>
    </row>
    <row r="452" spans="1:6" ht="16" x14ac:dyDescent="0.2">
      <c r="A452">
        <v>9</v>
      </c>
      <c r="B452" s="1" t="s">
        <v>1249</v>
      </c>
      <c r="C452" t="s">
        <v>237</v>
      </c>
      <c r="D452">
        <v>1672</v>
      </c>
      <c r="F452" s="28">
        <f t="shared" si="6"/>
        <v>0</v>
      </c>
    </row>
    <row r="454" spans="1:6" ht="16" x14ac:dyDescent="0.2">
      <c r="B454" s="1" t="s">
        <v>1331</v>
      </c>
    </row>
    <row r="456" spans="1:6" ht="16" x14ac:dyDescent="0.2">
      <c r="A456">
        <v>10</v>
      </c>
      <c r="B456" s="1" t="s">
        <v>1249</v>
      </c>
      <c r="C456" t="s">
        <v>237</v>
      </c>
      <c r="D456">
        <v>11</v>
      </c>
      <c r="F456" s="28">
        <f t="shared" si="6"/>
        <v>0</v>
      </c>
    </row>
    <row r="458" spans="1:6" ht="16" x14ac:dyDescent="0.2">
      <c r="B458" s="1" t="s">
        <v>1332</v>
      </c>
    </row>
    <row r="460" spans="1:6" ht="16" x14ac:dyDescent="0.2">
      <c r="A460">
        <v>11</v>
      </c>
      <c r="B460" s="1" t="s">
        <v>1249</v>
      </c>
      <c r="C460" t="s">
        <v>237</v>
      </c>
      <c r="D460">
        <v>11</v>
      </c>
      <c r="F460" s="28">
        <f t="shared" si="6"/>
        <v>0</v>
      </c>
    </row>
    <row r="462" spans="1:6" ht="16" x14ac:dyDescent="0.2">
      <c r="B462" s="1" t="s">
        <v>1333</v>
      </c>
    </row>
    <row r="464" spans="1:6" ht="16" x14ac:dyDescent="0.2">
      <c r="A464">
        <v>12</v>
      </c>
      <c r="B464" s="1" t="s">
        <v>1249</v>
      </c>
      <c r="C464" t="s">
        <v>237</v>
      </c>
      <c r="D464">
        <v>605</v>
      </c>
      <c r="F464" s="28">
        <f t="shared" si="6"/>
        <v>0</v>
      </c>
    </row>
    <row r="465" spans="1:7" x14ac:dyDescent="0.2">
      <c r="G465" s="28">
        <f>SUM(F420:F464)</f>
        <v>0</v>
      </c>
    </row>
    <row r="468" spans="1:7" ht="16" x14ac:dyDescent="0.2">
      <c r="B468" s="1" t="s">
        <v>1334</v>
      </c>
    </row>
    <row r="470" spans="1:7" ht="16" x14ac:dyDescent="0.2">
      <c r="B470" s="1" t="s">
        <v>146</v>
      </c>
    </row>
    <row r="472" spans="1:7" ht="112" x14ac:dyDescent="0.2">
      <c r="B472" s="1" t="s">
        <v>1206</v>
      </c>
    </row>
    <row r="474" spans="1:7" ht="16" x14ac:dyDescent="0.2">
      <c r="B474" s="1" t="s">
        <v>1335</v>
      </c>
    </row>
    <row r="476" spans="1:7" ht="16" x14ac:dyDescent="0.2">
      <c r="A476">
        <v>1</v>
      </c>
      <c r="B476" s="1" t="s">
        <v>1336</v>
      </c>
      <c r="C476" t="s">
        <v>237</v>
      </c>
      <c r="D476">
        <v>39</v>
      </c>
      <c r="F476" s="28">
        <f t="shared" ref="F476:F532" si="7">E476*D476</f>
        <v>0</v>
      </c>
    </row>
    <row r="478" spans="1:7" ht="16" x14ac:dyDescent="0.2">
      <c r="B478" s="1" t="s">
        <v>1337</v>
      </c>
    </row>
    <row r="480" spans="1:7" ht="16" x14ac:dyDescent="0.2">
      <c r="A480">
        <v>2</v>
      </c>
      <c r="B480" s="1" t="s">
        <v>1251</v>
      </c>
      <c r="C480" t="s">
        <v>237</v>
      </c>
      <c r="D480">
        <v>16</v>
      </c>
      <c r="F480" s="28">
        <f t="shared" si="7"/>
        <v>0</v>
      </c>
    </row>
    <row r="482" spans="1:7" ht="16" x14ac:dyDescent="0.2">
      <c r="B482" s="1" t="s">
        <v>1338</v>
      </c>
    </row>
    <row r="484" spans="1:7" ht="16" x14ac:dyDescent="0.2">
      <c r="A484">
        <v>3</v>
      </c>
      <c r="B484" s="1" t="s">
        <v>1251</v>
      </c>
      <c r="C484" t="s">
        <v>237</v>
      </c>
      <c r="D484">
        <v>4</v>
      </c>
      <c r="F484" s="28">
        <f t="shared" si="7"/>
        <v>0</v>
      </c>
    </row>
    <row r="486" spans="1:7" ht="16" x14ac:dyDescent="0.2">
      <c r="B486" s="1" t="s">
        <v>1339</v>
      </c>
    </row>
    <row r="488" spans="1:7" ht="16" x14ac:dyDescent="0.2">
      <c r="A488">
        <v>4</v>
      </c>
      <c r="B488" s="1" t="s">
        <v>1251</v>
      </c>
      <c r="C488" t="s">
        <v>237</v>
      </c>
      <c r="D488">
        <v>5</v>
      </c>
      <c r="F488" s="28">
        <f t="shared" si="7"/>
        <v>0</v>
      </c>
    </row>
    <row r="490" spans="1:7" ht="16" x14ac:dyDescent="0.2">
      <c r="B490" s="1" t="s">
        <v>1340</v>
      </c>
    </row>
    <row r="492" spans="1:7" ht="16" x14ac:dyDescent="0.2">
      <c r="A492">
        <v>5</v>
      </c>
      <c r="B492" s="1" t="s">
        <v>1251</v>
      </c>
      <c r="C492" t="s">
        <v>237</v>
      </c>
      <c r="D492">
        <v>3</v>
      </c>
      <c r="F492" s="28">
        <f t="shared" si="7"/>
        <v>0</v>
      </c>
    </row>
    <row r="493" spans="1:7" x14ac:dyDescent="0.2">
      <c r="G493" s="28">
        <f>SUM(F476:F492)</f>
        <v>0</v>
      </c>
    </row>
    <row r="496" spans="1:7" ht="16" x14ac:dyDescent="0.2">
      <c r="B496" s="1" t="s">
        <v>1341</v>
      </c>
    </row>
    <row r="498" spans="1:6" ht="16" x14ac:dyDescent="0.2">
      <c r="B498" s="1" t="s">
        <v>146</v>
      </c>
    </row>
    <row r="500" spans="1:6" ht="112" x14ac:dyDescent="0.2">
      <c r="B500" s="1" t="s">
        <v>1206</v>
      </c>
    </row>
    <row r="502" spans="1:6" ht="32" x14ac:dyDescent="0.2">
      <c r="B502" s="1" t="s">
        <v>1342</v>
      </c>
    </row>
    <row r="504" spans="1:6" ht="16" x14ac:dyDescent="0.2">
      <c r="A504">
        <v>1</v>
      </c>
      <c r="B504" s="1" t="s">
        <v>1251</v>
      </c>
      <c r="C504" t="s">
        <v>1343</v>
      </c>
      <c r="D504">
        <v>1</v>
      </c>
      <c r="F504" s="28">
        <f t="shared" si="7"/>
        <v>0</v>
      </c>
    </row>
    <row r="506" spans="1:6" ht="16" x14ac:dyDescent="0.2">
      <c r="B506" s="1" t="s">
        <v>1344</v>
      </c>
    </row>
    <row r="508" spans="1:6" ht="16" x14ac:dyDescent="0.2">
      <c r="A508">
        <v>2</v>
      </c>
      <c r="B508" s="1" t="s">
        <v>1251</v>
      </c>
      <c r="C508" t="s">
        <v>1343</v>
      </c>
      <c r="D508">
        <v>1</v>
      </c>
      <c r="F508" s="28">
        <f t="shared" si="7"/>
        <v>0</v>
      </c>
    </row>
    <row r="510" spans="1:6" ht="16" x14ac:dyDescent="0.2">
      <c r="B510" s="1" t="s">
        <v>1345</v>
      </c>
    </row>
    <row r="512" spans="1:6" ht="32" x14ac:dyDescent="0.2">
      <c r="B512" s="1" t="s">
        <v>1346</v>
      </c>
    </row>
    <row r="514" spans="1:7" ht="16" x14ac:dyDescent="0.2">
      <c r="A514">
        <v>3</v>
      </c>
      <c r="B514" s="1" t="s">
        <v>1347</v>
      </c>
      <c r="C514" t="s">
        <v>1343</v>
      </c>
      <c r="D514">
        <v>1</v>
      </c>
      <c r="F514" s="28">
        <f t="shared" si="7"/>
        <v>0</v>
      </c>
    </row>
    <row r="516" spans="1:7" ht="16" x14ac:dyDescent="0.2">
      <c r="A516">
        <v>4</v>
      </c>
      <c r="B516" s="1" t="s">
        <v>1348</v>
      </c>
      <c r="C516" t="s">
        <v>158</v>
      </c>
      <c r="D516">
        <v>1</v>
      </c>
      <c r="F516" s="28">
        <f t="shared" si="7"/>
        <v>0</v>
      </c>
    </row>
    <row r="517" spans="1:7" x14ac:dyDescent="0.2">
      <c r="G517" s="28">
        <f>SUM(F504:F516)</f>
        <v>0</v>
      </c>
    </row>
    <row r="520" spans="1:7" ht="16" x14ac:dyDescent="0.2">
      <c r="B520" s="1" t="s">
        <v>1349</v>
      </c>
    </row>
    <row r="522" spans="1:7" ht="16" x14ac:dyDescent="0.2">
      <c r="B522" s="1" t="s">
        <v>146</v>
      </c>
    </row>
    <row r="524" spans="1:7" ht="112" x14ac:dyDescent="0.2">
      <c r="B524" s="1" t="s">
        <v>1206</v>
      </c>
    </row>
    <row r="526" spans="1:7" ht="16" x14ac:dyDescent="0.2">
      <c r="B526" s="1" t="s">
        <v>1350</v>
      </c>
    </row>
    <row r="528" spans="1:7" ht="16" x14ac:dyDescent="0.2">
      <c r="A528">
        <v>1</v>
      </c>
      <c r="B528" s="1" t="s">
        <v>1249</v>
      </c>
      <c r="C528" t="s">
        <v>1343</v>
      </c>
      <c r="D528">
        <v>1</v>
      </c>
      <c r="F528" s="28">
        <f t="shared" si="7"/>
        <v>0</v>
      </c>
    </row>
    <row r="530" spans="1:6" ht="16" x14ac:dyDescent="0.2">
      <c r="B530" s="1" t="s">
        <v>1351</v>
      </c>
    </row>
    <row r="532" spans="1:6" ht="16" x14ac:dyDescent="0.2">
      <c r="A532">
        <v>2</v>
      </c>
      <c r="B532" s="1" t="s">
        <v>1249</v>
      </c>
      <c r="C532" t="s">
        <v>237</v>
      </c>
      <c r="D532">
        <v>190</v>
      </c>
      <c r="F532" s="28">
        <f t="shared" si="7"/>
        <v>0</v>
      </c>
    </row>
    <row r="534" spans="1:6" ht="16" x14ac:dyDescent="0.2">
      <c r="B534" s="1" t="s">
        <v>1352</v>
      </c>
    </row>
    <row r="536" spans="1:6" ht="16" x14ac:dyDescent="0.2">
      <c r="A536">
        <v>3</v>
      </c>
      <c r="B536" s="1" t="s">
        <v>1249</v>
      </c>
      <c r="C536" t="s">
        <v>237</v>
      </c>
      <c r="D536">
        <v>473</v>
      </c>
      <c r="F536" s="28">
        <f t="shared" ref="F536:F596" si="8">E536*D536</f>
        <v>0</v>
      </c>
    </row>
    <row r="538" spans="1:6" ht="32" x14ac:dyDescent="0.2">
      <c r="B538" s="1" t="s">
        <v>1353</v>
      </c>
    </row>
    <row r="540" spans="1:6" ht="16" x14ac:dyDescent="0.2">
      <c r="A540">
        <v>4</v>
      </c>
      <c r="B540" s="1" t="s">
        <v>1249</v>
      </c>
      <c r="C540" t="s">
        <v>158</v>
      </c>
      <c r="D540">
        <v>95</v>
      </c>
      <c r="F540" s="28">
        <f t="shared" si="8"/>
        <v>0</v>
      </c>
    </row>
    <row r="542" spans="1:6" ht="16" x14ac:dyDescent="0.2">
      <c r="B542" s="1" t="s">
        <v>1354</v>
      </c>
    </row>
    <row r="544" spans="1:6" ht="16" x14ac:dyDescent="0.2">
      <c r="A544">
        <v>5</v>
      </c>
      <c r="B544" s="1" t="s">
        <v>1249</v>
      </c>
      <c r="C544" t="s">
        <v>158</v>
      </c>
      <c r="D544">
        <v>95</v>
      </c>
      <c r="F544" s="28">
        <f t="shared" si="8"/>
        <v>0</v>
      </c>
    </row>
    <row r="546" spans="1:6" ht="32" x14ac:dyDescent="0.2">
      <c r="B546" s="1" t="s">
        <v>1355</v>
      </c>
    </row>
    <row r="548" spans="1:6" ht="16" x14ac:dyDescent="0.2">
      <c r="A548">
        <v>6</v>
      </c>
      <c r="B548" s="1" t="s">
        <v>1249</v>
      </c>
      <c r="C548" t="s">
        <v>158</v>
      </c>
      <c r="D548">
        <v>95</v>
      </c>
      <c r="F548" s="28">
        <f t="shared" si="8"/>
        <v>0</v>
      </c>
    </row>
    <row r="550" spans="1:6" ht="16" x14ac:dyDescent="0.2">
      <c r="B550" s="1" t="s">
        <v>1356</v>
      </c>
    </row>
    <row r="552" spans="1:6" ht="16" x14ac:dyDescent="0.2">
      <c r="A552">
        <v>7</v>
      </c>
      <c r="B552" s="1" t="s">
        <v>1357</v>
      </c>
      <c r="C552" t="s">
        <v>237</v>
      </c>
      <c r="D552">
        <v>284</v>
      </c>
      <c r="F552" s="28">
        <f t="shared" si="8"/>
        <v>0</v>
      </c>
    </row>
    <row r="554" spans="1:6" ht="16" x14ac:dyDescent="0.2">
      <c r="B554" s="1" t="s">
        <v>1358</v>
      </c>
    </row>
    <row r="556" spans="1:6" ht="16" x14ac:dyDescent="0.2">
      <c r="A556">
        <v>8</v>
      </c>
      <c r="B556" s="1" t="s">
        <v>1249</v>
      </c>
      <c r="C556" t="s">
        <v>158</v>
      </c>
      <c r="D556">
        <v>95</v>
      </c>
      <c r="F556" s="28">
        <f t="shared" si="8"/>
        <v>0</v>
      </c>
    </row>
    <row r="558" spans="1:6" ht="32" x14ac:dyDescent="0.2">
      <c r="B558" s="1" t="s">
        <v>1359</v>
      </c>
    </row>
    <row r="560" spans="1:6" ht="16" x14ac:dyDescent="0.2">
      <c r="A560">
        <v>9</v>
      </c>
      <c r="B560" s="1" t="s">
        <v>1249</v>
      </c>
      <c r="C560" t="s">
        <v>158</v>
      </c>
      <c r="D560">
        <v>95</v>
      </c>
      <c r="F560" s="28">
        <f t="shared" si="8"/>
        <v>0</v>
      </c>
    </row>
    <row r="561" spans="1:7" x14ac:dyDescent="0.2">
      <c r="G561" s="28">
        <f>SUM(F528:F560)</f>
        <v>0</v>
      </c>
    </row>
    <row r="564" spans="1:7" ht="16" x14ac:dyDescent="0.2">
      <c r="B564" s="1" t="s">
        <v>1360</v>
      </c>
    </row>
    <row r="566" spans="1:7" ht="16" x14ac:dyDescent="0.2">
      <c r="B566" s="1" t="s">
        <v>146</v>
      </c>
    </row>
    <row r="568" spans="1:7" ht="112" x14ac:dyDescent="0.2">
      <c r="B568" s="1" t="s">
        <v>1206</v>
      </c>
    </row>
    <row r="570" spans="1:7" ht="16" x14ac:dyDescent="0.2">
      <c r="B570" s="1" t="s">
        <v>1361</v>
      </c>
    </row>
    <row r="572" spans="1:7" ht="16" x14ac:dyDescent="0.2">
      <c r="A572">
        <v>1</v>
      </c>
      <c r="B572" s="1" t="s">
        <v>1362</v>
      </c>
      <c r="C572" t="s">
        <v>1343</v>
      </c>
      <c r="D572">
        <v>1</v>
      </c>
      <c r="F572" s="28">
        <f t="shared" si="8"/>
        <v>0</v>
      </c>
    </row>
    <row r="573" spans="1:7" x14ac:dyDescent="0.2">
      <c r="G573" s="28">
        <f>SUM(F572)</f>
        <v>0</v>
      </c>
    </row>
    <row r="576" spans="1:7" ht="16" x14ac:dyDescent="0.2">
      <c r="B576" s="1" t="s">
        <v>1363</v>
      </c>
    </row>
    <row r="578" spans="1:7" ht="16" x14ac:dyDescent="0.2">
      <c r="B578" s="1" t="s">
        <v>146</v>
      </c>
    </row>
    <row r="580" spans="1:7" ht="112" x14ac:dyDescent="0.2">
      <c r="B580" s="1" t="s">
        <v>1206</v>
      </c>
    </row>
    <row r="582" spans="1:7" ht="96" x14ac:dyDescent="0.2">
      <c r="B582" s="1" t="s">
        <v>1364</v>
      </c>
    </row>
    <row r="584" spans="1:7" ht="16" x14ac:dyDescent="0.2">
      <c r="A584">
        <v>1</v>
      </c>
      <c r="B584" s="1" t="s">
        <v>1251</v>
      </c>
      <c r="C584" t="s">
        <v>158</v>
      </c>
      <c r="D584">
        <v>3</v>
      </c>
      <c r="F584" s="28">
        <f t="shared" si="8"/>
        <v>0</v>
      </c>
    </row>
    <row r="585" spans="1:7" x14ac:dyDescent="0.2">
      <c r="G585" s="28">
        <f>F584</f>
        <v>0</v>
      </c>
    </row>
    <row r="588" spans="1:7" ht="16" x14ac:dyDescent="0.2">
      <c r="B588" s="1" t="s">
        <v>1365</v>
      </c>
    </row>
    <row r="590" spans="1:7" ht="16" x14ac:dyDescent="0.2">
      <c r="B590" s="1" t="s">
        <v>146</v>
      </c>
    </row>
    <row r="592" spans="1:7" ht="112" x14ac:dyDescent="0.2">
      <c r="B592" s="1" t="s">
        <v>1206</v>
      </c>
    </row>
    <row r="594" spans="1:7" ht="16" x14ac:dyDescent="0.2">
      <c r="B594" s="1" t="s">
        <v>1366</v>
      </c>
    </row>
    <row r="596" spans="1:7" ht="32" x14ac:dyDescent="0.2">
      <c r="A596">
        <v>1</v>
      </c>
      <c r="B596" s="1" t="s">
        <v>1367</v>
      </c>
      <c r="C596" t="s">
        <v>1343</v>
      </c>
      <c r="D596">
        <v>1</v>
      </c>
      <c r="F596" s="28">
        <f t="shared" si="8"/>
        <v>0</v>
      </c>
    </row>
    <row r="598" spans="1:7" ht="16" x14ac:dyDescent="0.2">
      <c r="B598" s="1" t="s">
        <v>1368</v>
      </c>
    </row>
    <row r="600" spans="1:7" ht="32" x14ac:dyDescent="0.2">
      <c r="A600">
        <v>2</v>
      </c>
      <c r="B600" s="1" t="s">
        <v>1369</v>
      </c>
      <c r="C600" t="s">
        <v>1343</v>
      </c>
      <c r="D600">
        <v>1</v>
      </c>
      <c r="F600" s="28">
        <f t="shared" ref="F600:F640" si="9">E600*D600</f>
        <v>0</v>
      </c>
    </row>
    <row r="602" spans="1:7" ht="16" x14ac:dyDescent="0.2">
      <c r="B602" s="1" t="s">
        <v>1370</v>
      </c>
    </row>
    <row r="604" spans="1:7" ht="16" x14ac:dyDescent="0.2">
      <c r="A604">
        <v>3</v>
      </c>
      <c r="B604" s="1" t="s">
        <v>1371</v>
      </c>
      <c r="C604" t="s">
        <v>1343</v>
      </c>
      <c r="D604">
        <v>1</v>
      </c>
      <c r="F604" s="28">
        <f t="shared" si="9"/>
        <v>0</v>
      </c>
    </row>
    <row r="605" spans="1:7" x14ac:dyDescent="0.2">
      <c r="G605" s="28">
        <f>SUM(F596:F604)</f>
        <v>0</v>
      </c>
    </row>
    <row r="608" spans="1:7" ht="16" x14ac:dyDescent="0.2">
      <c r="B608" s="1" t="s">
        <v>1372</v>
      </c>
    </row>
    <row r="610" spans="1:6" ht="16" x14ac:dyDescent="0.2">
      <c r="B610" s="1" t="s">
        <v>146</v>
      </c>
    </row>
    <row r="612" spans="1:6" ht="112" x14ac:dyDescent="0.2">
      <c r="B612" s="1" t="s">
        <v>1206</v>
      </c>
    </row>
    <row r="614" spans="1:6" ht="16" x14ac:dyDescent="0.2">
      <c r="B614" s="1" t="s">
        <v>1373</v>
      </c>
    </row>
    <row r="616" spans="1:6" ht="16" x14ac:dyDescent="0.2">
      <c r="B616" s="1" t="s">
        <v>1374</v>
      </c>
    </row>
    <row r="618" spans="1:6" ht="16" x14ac:dyDescent="0.2">
      <c r="A618">
        <v>1</v>
      </c>
      <c r="B618" s="1" t="s">
        <v>1251</v>
      </c>
      <c r="C618" t="s">
        <v>1343</v>
      </c>
      <c r="D618">
        <v>1</v>
      </c>
      <c r="F618" s="28">
        <f t="shared" si="9"/>
        <v>0</v>
      </c>
    </row>
    <row r="620" spans="1:6" ht="16" x14ac:dyDescent="0.2">
      <c r="B620" s="1" t="s">
        <v>1375</v>
      </c>
    </row>
    <row r="622" spans="1:6" ht="16" x14ac:dyDescent="0.2">
      <c r="B622" s="1" t="s">
        <v>1376</v>
      </c>
    </row>
    <row r="624" spans="1:6" ht="16" x14ac:dyDescent="0.2">
      <c r="A624">
        <v>2</v>
      </c>
      <c r="B624" s="1" t="s">
        <v>1251</v>
      </c>
      <c r="C624" t="s">
        <v>1343</v>
      </c>
      <c r="D624">
        <v>1</v>
      </c>
      <c r="F624" s="28">
        <f t="shared" si="9"/>
        <v>0</v>
      </c>
    </row>
    <row r="626" spans="1:6" ht="16" x14ac:dyDescent="0.2">
      <c r="B626" s="1" t="s">
        <v>1377</v>
      </c>
    </row>
    <row r="628" spans="1:6" ht="16" x14ac:dyDescent="0.2">
      <c r="B628" s="1" t="s">
        <v>1378</v>
      </c>
    </row>
    <row r="630" spans="1:6" ht="32" x14ac:dyDescent="0.2">
      <c r="A630">
        <v>3</v>
      </c>
      <c r="B630" s="1" t="s">
        <v>1379</v>
      </c>
      <c r="C630" t="s">
        <v>1343</v>
      </c>
      <c r="D630">
        <v>1</v>
      </c>
      <c r="F630" s="28">
        <f t="shared" si="9"/>
        <v>0</v>
      </c>
    </row>
    <row r="632" spans="1:6" ht="16" x14ac:dyDescent="0.2">
      <c r="B632" s="1" t="s">
        <v>1380</v>
      </c>
    </row>
    <row r="634" spans="1:6" ht="32" x14ac:dyDescent="0.2">
      <c r="A634">
        <v>4</v>
      </c>
      <c r="B634" s="1" t="s">
        <v>1381</v>
      </c>
      <c r="C634" t="s">
        <v>1343</v>
      </c>
      <c r="D634">
        <v>1</v>
      </c>
      <c r="F634" s="28">
        <f t="shared" si="9"/>
        <v>0</v>
      </c>
    </row>
    <row r="636" spans="1:6" ht="16" x14ac:dyDescent="0.2">
      <c r="B636" s="1" t="s">
        <v>1370</v>
      </c>
    </row>
    <row r="638" spans="1:6" ht="32" x14ac:dyDescent="0.2">
      <c r="A638">
        <v>5</v>
      </c>
      <c r="B638" s="1" t="s">
        <v>1382</v>
      </c>
      <c r="C638" t="s">
        <v>1343</v>
      </c>
      <c r="D638">
        <v>1</v>
      </c>
      <c r="F638" s="28">
        <f t="shared" si="9"/>
        <v>0</v>
      </c>
    </row>
    <row r="640" spans="1:6" ht="16" x14ac:dyDescent="0.2">
      <c r="A640">
        <v>6</v>
      </c>
      <c r="B640" s="1" t="s">
        <v>1371</v>
      </c>
      <c r="C640" t="s">
        <v>1343</v>
      </c>
      <c r="D640">
        <v>1</v>
      </c>
      <c r="F640" s="28">
        <f t="shared" si="9"/>
        <v>0</v>
      </c>
    </row>
    <row r="641" spans="1:7" x14ac:dyDescent="0.2">
      <c r="G641" s="28">
        <f>SUM(F618:F640)</f>
        <v>0</v>
      </c>
    </row>
    <row r="643" spans="1:7" x14ac:dyDescent="0.2">
      <c r="B643" s="35"/>
      <c r="C643" s="36"/>
      <c r="D643" s="36"/>
      <c r="E643" s="45"/>
      <c r="F643" s="38"/>
      <c r="G643" s="38"/>
    </row>
    <row r="644" spans="1:7" ht="16" x14ac:dyDescent="0.2">
      <c r="A644">
        <v>1</v>
      </c>
      <c r="B644" s="1" t="s">
        <v>1383</v>
      </c>
      <c r="G644" s="28">
        <f>G163</f>
        <v>0</v>
      </c>
    </row>
    <row r="646" spans="1:7" ht="16" x14ac:dyDescent="0.2">
      <c r="A646">
        <v>2</v>
      </c>
      <c r="B646" s="1" t="s">
        <v>1384</v>
      </c>
      <c r="G646" s="28">
        <f>G221</f>
        <v>0</v>
      </c>
    </row>
    <row r="648" spans="1:7" ht="16" x14ac:dyDescent="0.2">
      <c r="A648">
        <v>3</v>
      </c>
      <c r="B648" s="1" t="s">
        <v>1385</v>
      </c>
      <c r="G648" s="28">
        <f>G291</f>
        <v>0</v>
      </c>
    </row>
    <row r="650" spans="1:7" ht="16" x14ac:dyDescent="0.2">
      <c r="A650">
        <v>4</v>
      </c>
      <c r="B650" s="1" t="s">
        <v>1386</v>
      </c>
      <c r="G650" s="28">
        <f>G327</f>
        <v>0</v>
      </c>
    </row>
    <row r="652" spans="1:7" ht="16" x14ac:dyDescent="0.2">
      <c r="A652">
        <v>5</v>
      </c>
      <c r="B652" s="1" t="s">
        <v>1387</v>
      </c>
      <c r="G652" s="28">
        <f>G403</f>
        <v>0</v>
      </c>
    </row>
    <row r="654" spans="1:7" ht="16" x14ac:dyDescent="0.2">
      <c r="A654">
        <v>6</v>
      </c>
      <c r="B654" s="1" t="s">
        <v>1388</v>
      </c>
      <c r="G654" s="28">
        <f>G465</f>
        <v>0</v>
      </c>
    </row>
    <row r="656" spans="1:7" ht="16" x14ac:dyDescent="0.2">
      <c r="A656">
        <v>7</v>
      </c>
      <c r="B656" s="1" t="s">
        <v>1389</v>
      </c>
      <c r="G656" s="28">
        <f>G493</f>
        <v>0</v>
      </c>
    </row>
    <row r="658" spans="1:7" ht="16" x14ac:dyDescent="0.2">
      <c r="A658">
        <v>8</v>
      </c>
      <c r="B658" s="1" t="s">
        <v>1390</v>
      </c>
      <c r="G658" s="28">
        <f>G517</f>
        <v>0</v>
      </c>
    </row>
    <row r="660" spans="1:7" ht="16" x14ac:dyDescent="0.2">
      <c r="A660">
        <v>9</v>
      </c>
      <c r="B660" s="1" t="s">
        <v>1391</v>
      </c>
      <c r="G660" s="28">
        <f>G561</f>
        <v>0</v>
      </c>
    </row>
    <row r="662" spans="1:7" ht="16" x14ac:dyDescent="0.2">
      <c r="A662">
        <v>10</v>
      </c>
      <c r="B662" s="1" t="s">
        <v>1392</v>
      </c>
      <c r="G662" s="28">
        <f>G573</f>
        <v>0</v>
      </c>
    </row>
    <row r="664" spans="1:7" ht="16" x14ac:dyDescent="0.2">
      <c r="A664">
        <v>11</v>
      </c>
      <c r="B664" s="1" t="s">
        <v>1393</v>
      </c>
      <c r="G664" s="28">
        <f>G585</f>
        <v>0</v>
      </c>
    </row>
    <row r="666" spans="1:7" ht="16" x14ac:dyDescent="0.2">
      <c r="A666">
        <v>12</v>
      </c>
      <c r="B666" s="1" t="s">
        <v>1377</v>
      </c>
      <c r="G666" s="28">
        <f>G605</f>
        <v>0</v>
      </c>
    </row>
    <row r="668" spans="1:7" ht="16" x14ac:dyDescent="0.2">
      <c r="A668">
        <v>13</v>
      </c>
      <c r="B668" s="1" t="s">
        <v>1394</v>
      </c>
      <c r="G668" s="28">
        <f>G641</f>
        <v>0</v>
      </c>
    </row>
    <row r="670" spans="1:7" ht="20" x14ac:dyDescent="0.25">
      <c r="B670" s="37" t="s">
        <v>2237</v>
      </c>
      <c r="G670" s="39">
        <f>SUM(G644:G669)</f>
        <v>0</v>
      </c>
    </row>
  </sheetData>
  <sheetProtection algorithmName="SHA-512" hashValue="EGdr4vJsT2jSNsOz0tgPxQAop7Vx8ZUWdpuPQWPaVkoWdo5Sik10eCefSOhROysHjZf8xFF2FnLy0Y/GDvwqxQ==" saltValue="jxcJxAh3FKzPUt/8a4y0xA==" spinCount="100000" sheet="1" objects="1" scenarios="1"/>
  <protectedRanges>
    <protectedRange algorithmName="SHA-512" hashValue="cWz3MoC25kEAuWPhFCh8tzpv62RlJ9hSbalkBcMt4cpKW0ZNSnrSVyZgvGlGs2Jsg7KYDRvv05Df5fYxGKqWMg==" saltValue="7R/jfskqCOSbZGAWi/iZkA==" spinCount="100000" sqref="B670" name="Range1_1"/>
  </protectedRange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4B2E1-97BC-4BAC-9EF9-4091F3487239}">
  <dimension ref="A1:G408"/>
  <sheetViews>
    <sheetView workbookViewId="0">
      <pane ySplit="1" topLeftCell="A5" activePane="bottomLeft" state="frozen"/>
      <selection pane="bottomLeft" activeCell="E379" sqref="E379"/>
    </sheetView>
  </sheetViews>
  <sheetFormatPr baseColWidth="10" defaultColWidth="8.83203125" defaultRowHeight="15" x14ac:dyDescent="0.2"/>
  <cols>
    <col min="2" max="2" width="60.83203125" style="1" customWidth="1"/>
    <col min="5" max="5" width="18.5" style="44" customWidth="1"/>
    <col min="6" max="6" width="19.33203125" style="28" customWidth="1"/>
    <col min="7" max="7" width="20.6640625" style="28" customWidth="1"/>
  </cols>
  <sheetData>
    <row r="1" spans="1:7" ht="16" x14ac:dyDescent="0.2">
      <c r="A1" s="40"/>
      <c r="B1" s="41" t="s">
        <v>0</v>
      </c>
      <c r="C1" s="40" t="s">
        <v>1</v>
      </c>
      <c r="D1" s="40" t="s">
        <v>2234</v>
      </c>
      <c r="E1" s="43" t="s">
        <v>2</v>
      </c>
      <c r="F1" s="42" t="s">
        <v>3</v>
      </c>
      <c r="G1" s="42" t="s">
        <v>2235</v>
      </c>
    </row>
    <row r="2" spans="1:7" ht="16" x14ac:dyDescent="0.2">
      <c r="B2" s="1" t="s">
        <v>1395</v>
      </c>
    </row>
    <row r="4" spans="1:7" ht="32" x14ac:dyDescent="0.2">
      <c r="B4" s="1" t="s">
        <v>1396</v>
      </c>
    </row>
    <row r="6" spans="1:7" ht="32" x14ac:dyDescent="0.2">
      <c r="B6" s="1" t="s">
        <v>1397</v>
      </c>
    </row>
    <row r="8" spans="1:7" ht="16" x14ac:dyDescent="0.2">
      <c r="B8" s="1" t="s">
        <v>1398</v>
      </c>
    </row>
    <row r="10" spans="1:7" ht="16" x14ac:dyDescent="0.2">
      <c r="B10" s="1" t="s">
        <v>1399</v>
      </c>
    </row>
    <row r="12" spans="1:7" ht="16" x14ac:dyDescent="0.2">
      <c r="B12" s="1" t="s">
        <v>1400</v>
      </c>
    </row>
    <row r="14" spans="1:7" ht="16" x14ac:dyDescent="0.2">
      <c r="B14" s="1" t="s">
        <v>1401</v>
      </c>
    </row>
    <row r="16" spans="1:7" ht="16" x14ac:dyDescent="0.2">
      <c r="B16" s="1" t="s">
        <v>1402</v>
      </c>
    </row>
    <row r="18" spans="1:6" ht="16" x14ac:dyDescent="0.2">
      <c r="A18">
        <v>1</v>
      </c>
      <c r="B18" s="1" t="s">
        <v>1403</v>
      </c>
      <c r="C18" t="s">
        <v>158</v>
      </c>
      <c r="D18">
        <v>4</v>
      </c>
      <c r="F18" s="28">
        <f>E18*D18</f>
        <v>0</v>
      </c>
    </row>
    <row r="20" spans="1:6" ht="48" x14ac:dyDescent="0.2">
      <c r="A20">
        <v>2</v>
      </c>
      <c r="B20" s="1" t="s">
        <v>1404</v>
      </c>
      <c r="C20" t="s">
        <v>158</v>
      </c>
      <c r="D20">
        <v>2</v>
      </c>
      <c r="F20" s="28">
        <f t="shared" ref="F20:F80" si="0">E20*D20</f>
        <v>0</v>
      </c>
    </row>
    <row r="22" spans="1:6" ht="32" x14ac:dyDescent="0.2">
      <c r="B22" s="1" t="s">
        <v>1405</v>
      </c>
    </row>
    <row r="24" spans="1:6" ht="16" x14ac:dyDescent="0.2">
      <c r="A24">
        <v>3</v>
      </c>
      <c r="B24" s="1" t="s">
        <v>1406</v>
      </c>
      <c r="C24" t="s">
        <v>158</v>
      </c>
      <c r="D24">
        <v>4</v>
      </c>
      <c r="F24" s="28">
        <f t="shared" si="0"/>
        <v>0</v>
      </c>
    </row>
    <row r="26" spans="1:6" ht="16" x14ac:dyDescent="0.2">
      <c r="A26">
        <v>4</v>
      </c>
      <c r="B26" s="1" t="s">
        <v>1407</v>
      </c>
      <c r="C26" t="s">
        <v>158</v>
      </c>
      <c r="D26">
        <v>4</v>
      </c>
      <c r="F26" s="28">
        <f t="shared" si="0"/>
        <v>0</v>
      </c>
    </row>
    <row r="28" spans="1:6" ht="16" x14ac:dyDescent="0.2">
      <c r="A28">
        <v>5</v>
      </c>
      <c r="B28" s="1" t="s">
        <v>1408</v>
      </c>
      <c r="C28" t="s">
        <v>158</v>
      </c>
      <c r="D28">
        <v>16</v>
      </c>
      <c r="F28" s="28">
        <f t="shared" si="0"/>
        <v>0</v>
      </c>
    </row>
    <row r="30" spans="1:6" ht="16" x14ac:dyDescent="0.2">
      <c r="A30">
        <v>6</v>
      </c>
      <c r="B30" s="1" t="s">
        <v>1409</v>
      </c>
      <c r="C30" t="s">
        <v>158</v>
      </c>
      <c r="D30">
        <v>2</v>
      </c>
      <c r="F30" s="28">
        <f t="shared" si="0"/>
        <v>0</v>
      </c>
    </row>
    <row r="32" spans="1:6" ht="16" x14ac:dyDescent="0.2">
      <c r="A32">
        <v>7</v>
      </c>
      <c r="B32" s="1" t="s">
        <v>1410</v>
      </c>
      <c r="C32" t="s">
        <v>158</v>
      </c>
      <c r="D32">
        <v>6</v>
      </c>
      <c r="F32" s="28">
        <f t="shared" si="0"/>
        <v>0</v>
      </c>
    </row>
    <row r="34" spans="1:7" ht="16" x14ac:dyDescent="0.2">
      <c r="A34">
        <v>8</v>
      </c>
      <c r="B34" s="1" t="s">
        <v>1411</v>
      </c>
      <c r="C34" t="s">
        <v>158</v>
      </c>
      <c r="D34">
        <v>6</v>
      </c>
      <c r="F34" s="28">
        <f t="shared" si="0"/>
        <v>0</v>
      </c>
    </row>
    <row r="35" spans="1:7" x14ac:dyDescent="0.2">
      <c r="G35" s="28">
        <f>SUM(F18:F34)</f>
        <v>0</v>
      </c>
    </row>
    <row r="38" spans="1:7" ht="16" x14ac:dyDescent="0.2">
      <c r="B38" s="1" t="s">
        <v>1412</v>
      </c>
    </row>
    <row r="40" spans="1:7" ht="32" x14ac:dyDescent="0.2">
      <c r="B40" s="1" t="s">
        <v>1396</v>
      </c>
    </row>
    <row r="42" spans="1:7" ht="32" x14ac:dyDescent="0.2">
      <c r="B42" s="1" t="s">
        <v>1397</v>
      </c>
    </row>
    <row r="44" spans="1:7" ht="16" x14ac:dyDescent="0.2">
      <c r="B44" s="1" t="s">
        <v>1398</v>
      </c>
    </row>
    <row r="46" spans="1:7" ht="16" x14ac:dyDescent="0.2">
      <c r="B46" s="1" t="s">
        <v>1399</v>
      </c>
    </row>
    <row r="48" spans="1:7" ht="16" x14ac:dyDescent="0.2">
      <c r="B48" s="1" t="s">
        <v>1400</v>
      </c>
    </row>
    <row r="50" spans="1:6" ht="16" x14ac:dyDescent="0.2">
      <c r="B50" s="1" t="s">
        <v>1401</v>
      </c>
    </row>
    <row r="52" spans="1:6" ht="16" x14ac:dyDescent="0.2">
      <c r="B52" s="1" t="s">
        <v>1402</v>
      </c>
    </row>
    <row r="54" spans="1:6" ht="16" x14ac:dyDescent="0.2">
      <c r="A54">
        <v>1</v>
      </c>
      <c r="B54" s="1" t="s">
        <v>1403</v>
      </c>
      <c r="C54" t="s">
        <v>158</v>
      </c>
      <c r="D54">
        <v>6</v>
      </c>
      <c r="F54" s="28">
        <f t="shared" si="0"/>
        <v>0</v>
      </c>
    </row>
    <row r="56" spans="1:6" ht="48" x14ac:dyDescent="0.2">
      <c r="A56">
        <v>2</v>
      </c>
      <c r="B56" s="1" t="s">
        <v>1404</v>
      </c>
      <c r="C56" t="s">
        <v>158</v>
      </c>
      <c r="D56">
        <v>3</v>
      </c>
      <c r="F56" s="28">
        <f t="shared" si="0"/>
        <v>0</v>
      </c>
    </row>
    <row r="58" spans="1:6" ht="32" x14ac:dyDescent="0.2">
      <c r="B58" s="1" t="s">
        <v>1413</v>
      </c>
    </row>
    <row r="60" spans="1:6" ht="16" x14ac:dyDescent="0.2">
      <c r="A60">
        <v>3</v>
      </c>
      <c r="B60" s="1" t="s">
        <v>1406</v>
      </c>
      <c r="C60" t="s">
        <v>158</v>
      </c>
      <c r="D60">
        <v>4</v>
      </c>
      <c r="F60" s="28">
        <f t="shared" si="0"/>
        <v>0</v>
      </c>
    </row>
    <row r="62" spans="1:6" ht="16" x14ac:dyDescent="0.2">
      <c r="A62">
        <v>4</v>
      </c>
      <c r="B62" s="1" t="s">
        <v>1414</v>
      </c>
      <c r="C62" t="s">
        <v>158</v>
      </c>
      <c r="D62">
        <v>4</v>
      </c>
      <c r="F62" s="28">
        <f t="shared" si="0"/>
        <v>0</v>
      </c>
    </row>
    <row r="64" spans="1:6" ht="16" x14ac:dyDescent="0.2">
      <c r="A64">
        <v>5</v>
      </c>
      <c r="B64" s="1" t="s">
        <v>1408</v>
      </c>
      <c r="C64" t="s">
        <v>158</v>
      </c>
      <c r="D64">
        <v>8</v>
      </c>
      <c r="F64" s="28">
        <f t="shared" si="0"/>
        <v>0</v>
      </c>
    </row>
    <row r="66" spans="1:6" ht="16" x14ac:dyDescent="0.2">
      <c r="A66">
        <v>6</v>
      </c>
      <c r="B66" s="1" t="s">
        <v>1409</v>
      </c>
      <c r="C66" t="s">
        <v>158</v>
      </c>
      <c r="D66">
        <v>3</v>
      </c>
      <c r="F66" s="28">
        <f t="shared" si="0"/>
        <v>0</v>
      </c>
    </row>
    <row r="68" spans="1:6" ht="16" x14ac:dyDescent="0.2">
      <c r="A68">
        <v>7</v>
      </c>
      <c r="B68" s="1" t="s">
        <v>1410</v>
      </c>
      <c r="C68" t="s">
        <v>158</v>
      </c>
      <c r="D68">
        <v>4</v>
      </c>
      <c r="F68" s="28">
        <f t="shared" si="0"/>
        <v>0</v>
      </c>
    </row>
    <row r="70" spans="1:6" ht="16" x14ac:dyDescent="0.2">
      <c r="A70">
        <v>8</v>
      </c>
      <c r="B70" s="1" t="s">
        <v>1411</v>
      </c>
      <c r="C70" t="s">
        <v>158</v>
      </c>
      <c r="D70">
        <v>4</v>
      </c>
      <c r="F70" s="28">
        <f t="shared" si="0"/>
        <v>0</v>
      </c>
    </row>
    <row r="72" spans="1:6" ht="16" x14ac:dyDescent="0.2">
      <c r="B72" s="1" t="s">
        <v>1415</v>
      </c>
    </row>
    <row r="74" spans="1:6" ht="16" x14ac:dyDescent="0.2">
      <c r="B74" s="1" t="s">
        <v>1416</v>
      </c>
    </row>
    <row r="76" spans="1:6" ht="16" x14ac:dyDescent="0.2">
      <c r="A76">
        <v>9</v>
      </c>
      <c r="B76" s="1" t="s">
        <v>1417</v>
      </c>
      <c r="C76" t="s">
        <v>158</v>
      </c>
      <c r="D76">
        <v>1</v>
      </c>
      <c r="F76" s="28">
        <f t="shared" si="0"/>
        <v>0</v>
      </c>
    </row>
    <row r="78" spans="1:6" ht="16" x14ac:dyDescent="0.2">
      <c r="B78" s="1" t="s">
        <v>1418</v>
      </c>
    </row>
    <row r="80" spans="1:6" ht="16" x14ac:dyDescent="0.2">
      <c r="A80">
        <v>10</v>
      </c>
      <c r="B80" s="1" t="s">
        <v>1419</v>
      </c>
      <c r="C80" t="s">
        <v>158</v>
      </c>
      <c r="D80">
        <v>4</v>
      </c>
      <c r="F80" s="28">
        <f t="shared" si="0"/>
        <v>0</v>
      </c>
    </row>
    <row r="81" spans="2:7" x14ac:dyDescent="0.2">
      <c r="G81" s="28">
        <f>SUM(F54:F80)</f>
        <v>0</v>
      </c>
    </row>
    <row r="84" spans="2:7" ht="16" x14ac:dyDescent="0.2">
      <c r="B84" s="1" t="s">
        <v>1420</v>
      </c>
    </row>
    <row r="86" spans="2:7" ht="32" x14ac:dyDescent="0.2">
      <c r="B86" s="1" t="s">
        <v>1396</v>
      </c>
    </row>
    <row r="88" spans="2:7" ht="32" x14ac:dyDescent="0.2">
      <c r="B88" s="1" t="s">
        <v>1397</v>
      </c>
    </row>
    <row r="90" spans="2:7" ht="16" x14ac:dyDescent="0.2">
      <c r="B90" s="1" t="s">
        <v>1398</v>
      </c>
    </row>
    <row r="92" spans="2:7" ht="16" x14ac:dyDescent="0.2">
      <c r="B92" s="1" t="s">
        <v>1399</v>
      </c>
    </row>
    <row r="94" spans="2:7" ht="16" x14ac:dyDescent="0.2">
      <c r="B94" s="1" t="s">
        <v>1421</v>
      </c>
    </row>
    <row r="96" spans="2:7" ht="16" x14ac:dyDescent="0.2">
      <c r="B96" s="1" t="s">
        <v>1401</v>
      </c>
    </row>
    <row r="98" spans="1:6" ht="16" x14ac:dyDescent="0.2">
      <c r="B98" s="1" t="s">
        <v>1402</v>
      </c>
    </row>
    <row r="100" spans="1:6" ht="16" x14ac:dyDescent="0.2">
      <c r="A100">
        <v>1</v>
      </c>
      <c r="B100" s="1" t="s">
        <v>1403</v>
      </c>
      <c r="C100" t="s">
        <v>158</v>
      </c>
      <c r="D100">
        <v>4</v>
      </c>
      <c r="F100" s="28">
        <f t="shared" ref="F100:F146" si="1">E100*D100</f>
        <v>0</v>
      </c>
    </row>
    <row r="102" spans="1:6" ht="48" x14ac:dyDescent="0.2">
      <c r="A102">
        <v>2</v>
      </c>
      <c r="B102" s="1" t="s">
        <v>1404</v>
      </c>
      <c r="C102" t="s">
        <v>158</v>
      </c>
      <c r="D102">
        <v>2</v>
      </c>
      <c r="F102" s="28">
        <f t="shared" si="1"/>
        <v>0</v>
      </c>
    </row>
    <row r="104" spans="1:6" ht="32" x14ac:dyDescent="0.2">
      <c r="B104" s="1" t="s">
        <v>1405</v>
      </c>
    </row>
    <row r="106" spans="1:6" ht="16" x14ac:dyDescent="0.2">
      <c r="A106">
        <v>3</v>
      </c>
      <c r="B106" s="1" t="s">
        <v>1406</v>
      </c>
      <c r="C106" t="s">
        <v>158</v>
      </c>
      <c r="D106">
        <v>5</v>
      </c>
      <c r="F106" s="28">
        <f t="shared" si="1"/>
        <v>0</v>
      </c>
    </row>
    <row r="108" spans="1:6" ht="16" x14ac:dyDescent="0.2">
      <c r="A108">
        <v>4</v>
      </c>
      <c r="B108" s="1" t="s">
        <v>1407</v>
      </c>
      <c r="C108" t="s">
        <v>158</v>
      </c>
      <c r="D108">
        <v>5</v>
      </c>
      <c r="F108" s="28">
        <f t="shared" si="1"/>
        <v>0</v>
      </c>
    </row>
    <row r="110" spans="1:6" ht="16" x14ac:dyDescent="0.2">
      <c r="A110">
        <v>5</v>
      </c>
      <c r="B110" s="1" t="s">
        <v>1408</v>
      </c>
      <c r="C110" t="s">
        <v>158</v>
      </c>
      <c r="D110">
        <v>5</v>
      </c>
      <c r="F110" s="28">
        <f t="shared" si="1"/>
        <v>0</v>
      </c>
    </row>
    <row r="112" spans="1:6" ht="16" x14ac:dyDescent="0.2">
      <c r="A112">
        <v>6</v>
      </c>
      <c r="B112" s="1" t="s">
        <v>1409</v>
      </c>
      <c r="C112" t="s">
        <v>158</v>
      </c>
      <c r="D112">
        <v>2</v>
      </c>
      <c r="F112" s="28">
        <f t="shared" si="1"/>
        <v>0</v>
      </c>
    </row>
    <row r="114" spans="1:7" ht="16" x14ac:dyDescent="0.2">
      <c r="A114">
        <v>7</v>
      </c>
      <c r="B114" s="1" t="s">
        <v>1410</v>
      </c>
      <c r="C114" t="s">
        <v>158</v>
      </c>
      <c r="D114">
        <v>2</v>
      </c>
      <c r="F114" s="28">
        <f t="shared" si="1"/>
        <v>0</v>
      </c>
    </row>
    <row r="116" spans="1:7" ht="16" x14ac:dyDescent="0.2">
      <c r="A116">
        <v>8</v>
      </c>
      <c r="B116" s="1" t="s">
        <v>1411</v>
      </c>
      <c r="C116" t="s">
        <v>158</v>
      </c>
      <c r="D116">
        <v>2</v>
      </c>
      <c r="F116" s="28">
        <f t="shared" si="1"/>
        <v>0</v>
      </c>
    </row>
    <row r="117" spans="1:7" x14ac:dyDescent="0.2">
      <c r="G117" s="28">
        <f>SUM(F100:F116)</f>
        <v>0</v>
      </c>
    </row>
    <row r="120" spans="1:7" ht="16" x14ac:dyDescent="0.2">
      <c r="B120" s="1" t="s">
        <v>1422</v>
      </c>
    </row>
    <row r="122" spans="1:7" ht="32" x14ac:dyDescent="0.2">
      <c r="B122" s="1" t="s">
        <v>1423</v>
      </c>
    </row>
    <row r="124" spans="1:7" ht="32" x14ac:dyDescent="0.2">
      <c r="B124" s="1" t="s">
        <v>1397</v>
      </c>
    </row>
    <row r="126" spans="1:7" ht="16" x14ac:dyDescent="0.2">
      <c r="B126" s="1" t="s">
        <v>1398</v>
      </c>
    </row>
    <row r="128" spans="1:7" ht="16" x14ac:dyDescent="0.2">
      <c r="B128" s="1" t="s">
        <v>1399</v>
      </c>
    </row>
    <row r="130" spans="1:6" ht="16" x14ac:dyDescent="0.2">
      <c r="B130" s="1" t="s">
        <v>1421</v>
      </c>
    </row>
    <row r="132" spans="1:6" ht="16" x14ac:dyDescent="0.2">
      <c r="B132" s="1" t="s">
        <v>1401</v>
      </c>
    </row>
    <row r="134" spans="1:6" ht="16" x14ac:dyDescent="0.2">
      <c r="B134" s="1" t="s">
        <v>1402</v>
      </c>
    </row>
    <row r="136" spans="1:6" ht="16" x14ac:dyDescent="0.2">
      <c r="A136">
        <v>1</v>
      </c>
      <c r="B136" s="1" t="s">
        <v>1403</v>
      </c>
      <c r="C136" t="s">
        <v>158</v>
      </c>
      <c r="D136">
        <v>1</v>
      </c>
      <c r="F136" s="28">
        <f t="shared" si="1"/>
        <v>0</v>
      </c>
    </row>
    <row r="138" spans="1:6" ht="32" x14ac:dyDescent="0.2">
      <c r="B138" s="1" t="s">
        <v>1424</v>
      </c>
    </row>
    <row r="140" spans="1:6" ht="16" x14ac:dyDescent="0.2">
      <c r="A140">
        <v>2</v>
      </c>
      <c r="B140" s="1" t="s">
        <v>1408</v>
      </c>
      <c r="C140" t="s">
        <v>158</v>
      </c>
      <c r="D140">
        <v>6</v>
      </c>
      <c r="F140" s="28">
        <f t="shared" si="1"/>
        <v>0</v>
      </c>
    </row>
    <row r="142" spans="1:6" ht="16" x14ac:dyDescent="0.2">
      <c r="A142">
        <v>3</v>
      </c>
      <c r="B142" s="1" t="s">
        <v>1409</v>
      </c>
      <c r="C142" t="s">
        <v>158</v>
      </c>
      <c r="D142">
        <v>1</v>
      </c>
      <c r="F142" s="28">
        <f t="shared" si="1"/>
        <v>0</v>
      </c>
    </row>
    <row r="144" spans="1:6" ht="16" x14ac:dyDescent="0.2">
      <c r="A144">
        <v>4</v>
      </c>
      <c r="B144" s="1" t="s">
        <v>1410</v>
      </c>
      <c r="C144" t="s">
        <v>158</v>
      </c>
      <c r="D144">
        <v>1</v>
      </c>
      <c r="F144" s="28">
        <f t="shared" si="1"/>
        <v>0</v>
      </c>
    </row>
    <row r="146" spans="1:7" ht="16" x14ac:dyDescent="0.2">
      <c r="A146">
        <v>5</v>
      </c>
      <c r="B146" s="1" t="s">
        <v>1411</v>
      </c>
      <c r="C146" t="s">
        <v>158</v>
      </c>
      <c r="D146">
        <v>1</v>
      </c>
      <c r="F146" s="28">
        <f t="shared" si="1"/>
        <v>0</v>
      </c>
    </row>
    <row r="148" spans="1:7" ht="16" x14ac:dyDescent="0.2">
      <c r="A148">
        <v>6</v>
      </c>
      <c r="B148" s="1" t="s">
        <v>1425</v>
      </c>
      <c r="C148" t="s">
        <v>158</v>
      </c>
      <c r="D148">
        <v>1</v>
      </c>
      <c r="F148" s="28">
        <f t="shared" ref="F148:F208" si="2">E148*D148</f>
        <v>0</v>
      </c>
    </row>
    <row r="149" spans="1:7" x14ac:dyDescent="0.2">
      <c r="G149" s="28">
        <f>SUM(F136:F148)</f>
        <v>0</v>
      </c>
    </row>
    <row r="152" spans="1:7" ht="16" x14ac:dyDescent="0.2">
      <c r="B152" s="1" t="s">
        <v>1426</v>
      </c>
    </row>
    <row r="154" spans="1:7" ht="32" x14ac:dyDescent="0.2">
      <c r="B154" s="1" t="s">
        <v>1396</v>
      </c>
    </row>
    <row r="156" spans="1:7" ht="32" x14ac:dyDescent="0.2">
      <c r="B156" s="1" t="s">
        <v>1397</v>
      </c>
    </row>
    <row r="158" spans="1:7" ht="16" x14ac:dyDescent="0.2">
      <c r="B158" s="1" t="s">
        <v>1398</v>
      </c>
    </row>
    <row r="160" spans="1:7" ht="16" x14ac:dyDescent="0.2">
      <c r="B160" s="1" t="s">
        <v>1399</v>
      </c>
    </row>
    <row r="162" spans="1:6" ht="16" x14ac:dyDescent="0.2">
      <c r="B162" s="1" t="s">
        <v>1400</v>
      </c>
    </row>
    <row r="164" spans="1:6" ht="16" x14ac:dyDescent="0.2">
      <c r="B164" s="1" t="s">
        <v>1401</v>
      </c>
    </row>
    <row r="166" spans="1:6" ht="16" x14ac:dyDescent="0.2">
      <c r="B166" s="1" t="s">
        <v>1427</v>
      </c>
    </row>
    <row r="168" spans="1:6" ht="16" x14ac:dyDescent="0.2">
      <c r="A168">
        <v>1</v>
      </c>
      <c r="B168" s="1" t="s">
        <v>1403</v>
      </c>
      <c r="C168" t="s">
        <v>158</v>
      </c>
      <c r="D168">
        <v>2</v>
      </c>
      <c r="F168" s="28">
        <f t="shared" si="2"/>
        <v>0</v>
      </c>
    </row>
    <row r="170" spans="1:6" ht="48" x14ac:dyDescent="0.2">
      <c r="A170">
        <v>2</v>
      </c>
      <c r="B170" s="1" t="s">
        <v>1404</v>
      </c>
      <c r="C170" t="s">
        <v>158</v>
      </c>
      <c r="D170">
        <v>1</v>
      </c>
      <c r="F170" s="28">
        <f t="shared" si="2"/>
        <v>0</v>
      </c>
    </row>
    <row r="172" spans="1:6" ht="32" x14ac:dyDescent="0.2">
      <c r="B172" s="1" t="s">
        <v>1405</v>
      </c>
    </row>
    <row r="174" spans="1:6" ht="16" x14ac:dyDescent="0.2">
      <c r="A174">
        <v>3</v>
      </c>
      <c r="B174" s="1" t="s">
        <v>1407</v>
      </c>
      <c r="C174" t="s">
        <v>158</v>
      </c>
      <c r="D174">
        <v>2</v>
      </c>
      <c r="F174" s="28">
        <f t="shared" si="2"/>
        <v>0</v>
      </c>
    </row>
    <row r="176" spans="1:6" ht="16" x14ac:dyDescent="0.2">
      <c r="A176">
        <v>4</v>
      </c>
      <c r="B176" s="1" t="s">
        <v>1408</v>
      </c>
      <c r="C176" t="s">
        <v>158</v>
      </c>
      <c r="D176">
        <v>2</v>
      </c>
      <c r="F176" s="28">
        <f t="shared" si="2"/>
        <v>0</v>
      </c>
    </row>
    <row r="178" spans="1:7" ht="16" x14ac:dyDescent="0.2">
      <c r="A178">
        <v>5</v>
      </c>
      <c r="B178" s="1" t="s">
        <v>1408</v>
      </c>
      <c r="C178" t="s">
        <v>158</v>
      </c>
      <c r="D178">
        <v>11</v>
      </c>
      <c r="F178" s="28">
        <f t="shared" si="2"/>
        <v>0</v>
      </c>
    </row>
    <row r="180" spans="1:7" ht="16" x14ac:dyDescent="0.2">
      <c r="A180">
        <v>6</v>
      </c>
      <c r="B180" s="1" t="s">
        <v>1409</v>
      </c>
      <c r="C180" t="s">
        <v>158</v>
      </c>
      <c r="D180">
        <v>1</v>
      </c>
      <c r="F180" s="28">
        <f t="shared" si="2"/>
        <v>0</v>
      </c>
    </row>
    <row r="182" spans="1:7" ht="16" x14ac:dyDescent="0.2">
      <c r="A182">
        <v>7</v>
      </c>
      <c r="B182" s="1" t="s">
        <v>1410</v>
      </c>
      <c r="C182" t="s">
        <v>158</v>
      </c>
      <c r="D182">
        <v>1</v>
      </c>
      <c r="F182" s="28">
        <f t="shared" si="2"/>
        <v>0</v>
      </c>
    </row>
    <row r="184" spans="1:7" ht="16" x14ac:dyDescent="0.2">
      <c r="A184">
        <v>8</v>
      </c>
      <c r="B184" s="1" t="s">
        <v>1411</v>
      </c>
      <c r="C184" t="s">
        <v>158</v>
      </c>
      <c r="D184">
        <v>1</v>
      </c>
      <c r="F184" s="28">
        <f t="shared" si="2"/>
        <v>0</v>
      </c>
    </row>
    <row r="186" spans="1:7" ht="16" x14ac:dyDescent="0.2">
      <c r="A186">
        <v>9</v>
      </c>
      <c r="B186" s="1" t="s">
        <v>1425</v>
      </c>
      <c r="C186" t="s">
        <v>158</v>
      </c>
      <c r="D186">
        <v>4</v>
      </c>
      <c r="F186" s="28">
        <f t="shared" si="2"/>
        <v>0</v>
      </c>
    </row>
    <row r="187" spans="1:7" x14ac:dyDescent="0.2">
      <c r="G187" s="28">
        <f>SUM(F168:F186)</f>
        <v>0</v>
      </c>
    </row>
    <row r="190" spans="1:7" ht="16" x14ac:dyDescent="0.2">
      <c r="B190" s="1" t="s">
        <v>1428</v>
      </c>
    </row>
    <row r="192" spans="1:7" ht="32" x14ac:dyDescent="0.2">
      <c r="B192" s="1" t="s">
        <v>1396</v>
      </c>
    </row>
    <row r="194" spans="1:6" ht="32" x14ac:dyDescent="0.2">
      <c r="B194" s="1" t="s">
        <v>1397</v>
      </c>
    </row>
    <row r="196" spans="1:6" ht="16" x14ac:dyDescent="0.2">
      <c r="B196" s="1" t="s">
        <v>1429</v>
      </c>
    </row>
    <row r="198" spans="1:6" ht="16" x14ac:dyDescent="0.2">
      <c r="B198" s="1" t="s">
        <v>1399</v>
      </c>
    </row>
    <row r="200" spans="1:6" ht="16" x14ac:dyDescent="0.2">
      <c r="B200" s="1" t="s">
        <v>1400</v>
      </c>
    </row>
    <row r="202" spans="1:6" ht="16" x14ac:dyDescent="0.2">
      <c r="B202" s="1" t="s">
        <v>1401</v>
      </c>
    </row>
    <row r="204" spans="1:6" ht="16" x14ac:dyDescent="0.2">
      <c r="B204" s="1" t="s">
        <v>1402</v>
      </c>
    </row>
    <row r="206" spans="1:6" ht="16" x14ac:dyDescent="0.2">
      <c r="A206">
        <v>1</v>
      </c>
      <c r="B206" s="1" t="s">
        <v>1403</v>
      </c>
      <c r="C206" t="s">
        <v>158</v>
      </c>
      <c r="D206">
        <v>2</v>
      </c>
      <c r="F206" s="28">
        <f t="shared" si="2"/>
        <v>0</v>
      </c>
    </row>
    <row r="208" spans="1:6" ht="48" x14ac:dyDescent="0.2">
      <c r="A208">
        <v>2</v>
      </c>
      <c r="B208" s="1" t="s">
        <v>1404</v>
      </c>
      <c r="C208" t="s">
        <v>158</v>
      </c>
      <c r="D208">
        <v>1</v>
      </c>
      <c r="F208" s="28">
        <f t="shared" si="2"/>
        <v>0</v>
      </c>
    </row>
    <row r="210" spans="1:7" ht="32" x14ac:dyDescent="0.2">
      <c r="B210" s="1" t="s">
        <v>1405</v>
      </c>
    </row>
    <row r="212" spans="1:7" ht="16" x14ac:dyDescent="0.2">
      <c r="A212">
        <v>3</v>
      </c>
      <c r="B212" s="1" t="s">
        <v>1408</v>
      </c>
      <c r="C212" t="s">
        <v>158</v>
      </c>
      <c r="D212">
        <v>7</v>
      </c>
      <c r="F212" s="28">
        <f t="shared" ref="F212:F274" si="3">E212*D212</f>
        <v>0</v>
      </c>
    </row>
    <row r="214" spans="1:7" ht="16" x14ac:dyDescent="0.2">
      <c r="A214">
        <v>4</v>
      </c>
      <c r="B214" s="1" t="s">
        <v>1409</v>
      </c>
      <c r="C214" t="s">
        <v>158</v>
      </c>
      <c r="D214">
        <v>1</v>
      </c>
      <c r="F214" s="28">
        <f t="shared" si="3"/>
        <v>0</v>
      </c>
    </row>
    <row r="216" spans="1:7" ht="16" x14ac:dyDescent="0.2">
      <c r="A216">
        <v>5</v>
      </c>
      <c r="B216" s="1" t="s">
        <v>1410</v>
      </c>
      <c r="C216" t="s">
        <v>158</v>
      </c>
      <c r="D216">
        <v>1</v>
      </c>
      <c r="F216" s="28">
        <f t="shared" si="3"/>
        <v>0</v>
      </c>
    </row>
    <row r="217" spans="1:7" x14ac:dyDescent="0.2">
      <c r="G217" s="28">
        <f>SUM(F206:F216)</f>
        <v>0</v>
      </c>
    </row>
    <row r="220" spans="1:7" ht="16" x14ac:dyDescent="0.2">
      <c r="B220" s="1" t="s">
        <v>1430</v>
      </c>
    </row>
    <row r="222" spans="1:7" ht="32" x14ac:dyDescent="0.2">
      <c r="B222" s="1" t="s">
        <v>1396</v>
      </c>
    </row>
    <row r="224" spans="1:7" ht="32" x14ac:dyDescent="0.2">
      <c r="B224" s="1" t="s">
        <v>1397</v>
      </c>
    </row>
    <row r="226" spans="1:6" ht="16" x14ac:dyDescent="0.2">
      <c r="B226" s="1" t="s">
        <v>1398</v>
      </c>
    </row>
    <row r="228" spans="1:6" ht="16" x14ac:dyDescent="0.2">
      <c r="B228" s="1" t="s">
        <v>1399</v>
      </c>
    </row>
    <row r="230" spans="1:6" ht="16" x14ac:dyDescent="0.2">
      <c r="B230" s="1" t="s">
        <v>1421</v>
      </c>
    </row>
    <row r="232" spans="1:6" ht="16" x14ac:dyDescent="0.2">
      <c r="B232" s="1" t="s">
        <v>1401</v>
      </c>
    </row>
    <row r="234" spans="1:6" ht="16" x14ac:dyDescent="0.2">
      <c r="B234" s="1" t="s">
        <v>1402</v>
      </c>
    </row>
    <row r="236" spans="1:6" ht="16" x14ac:dyDescent="0.2">
      <c r="A236">
        <v>1</v>
      </c>
      <c r="B236" s="1" t="s">
        <v>1403</v>
      </c>
      <c r="C236" t="s">
        <v>158</v>
      </c>
      <c r="D236">
        <v>2</v>
      </c>
      <c r="F236" s="28">
        <f t="shared" si="3"/>
        <v>0</v>
      </c>
    </row>
    <row r="238" spans="1:6" ht="48" x14ac:dyDescent="0.2">
      <c r="A238">
        <v>2</v>
      </c>
      <c r="B238" s="1" t="s">
        <v>1404</v>
      </c>
      <c r="C238" t="s">
        <v>158</v>
      </c>
      <c r="D238">
        <v>1</v>
      </c>
      <c r="F238" s="28">
        <f t="shared" si="3"/>
        <v>0</v>
      </c>
    </row>
    <row r="240" spans="1:6" ht="32" x14ac:dyDescent="0.2">
      <c r="B240" s="1" t="s">
        <v>1405</v>
      </c>
    </row>
    <row r="242" spans="1:7" ht="16" x14ac:dyDescent="0.2">
      <c r="A242">
        <v>3</v>
      </c>
      <c r="B242" s="1" t="s">
        <v>1406</v>
      </c>
      <c r="C242" t="s">
        <v>158</v>
      </c>
      <c r="D242">
        <v>2</v>
      </c>
      <c r="F242" s="28">
        <f t="shared" si="3"/>
        <v>0</v>
      </c>
    </row>
    <row r="244" spans="1:7" ht="16" x14ac:dyDescent="0.2">
      <c r="A244">
        <v>4</v>
      </c>
      <c r="B244" s="1" t="s">
        <v>1407</v>
      </c>
      <c r="C244" t="s">
        <v>158</v>
      </c>
      <c r="D244">
        <v>2</v>
      </c>
      <c r="F244" s="28">
        <f t="shared" si="3"/>
        <v>0</v>
      </c>
    </row>
    <row r="246" spans="1:7" ht="16" x14ac:dyDescent="0.2">
      <c r="A246">
        <v>5</v>
      </c>
      <c r="B246" s="1" t="s">
        <v>1408</v>
      </c>
      <c r="C246" t="s">
        <v>158</v>
      </c>
      <c r="D246">
        <v>4</v>
      </c>
      <c r="F246" s="28">
        <f t="shared" si="3"/>
        <v>0</v>
      </c>
    </row>
    <row r="248" spans="1:7" ht="16" x14ac:dyDescent="0.2">
      <c r="A248">
        <v>6</v>
      </c>
      <c r="B248" s="1" t="s">
        <v>1409</v>
      </c>
      <c r="C248" t="s">
        <v>158</v>
      </c>
      <c r="D248">
        <v>3</v>
      </c>
      <c r="F248" s="28">
        <f t="shared" si="3"/>
        <v>0</v>
      </c>
    </row>
    <row r="250" spans="1:7" ht="16" x14ac:dyDescent="0.2">
      <c r="A250">
        <v>7</v>
      </c>
      <c r="B250" s="1" t="s">
        <v>1410</v>
      </c>
      <c r="C250" t="s">
        <v>158</v>
      </c>
      <c r="D250">
        <v>1</v>
      </c>
      <c r="F250" s="28">
        <f t="shared" si="3"/>
        <v>0</v>
      </c>
    </row>
    <row r="252" spans="1:7" ht="16" x14ac:dyDescent="0.2">
      <c r="A252">
        <v>8</v>
      </c>
      <c r="B252" s="1" t="s">
        <v>1411</v>
      </c>
      <c r="C252" t="s">
        <v>158</v>
      </c>
      <c r="D252">
        <v>1</v>
      </c>
      <c r="F252" s="28">
        <f t="shared" si="3"/>
        <v>0</v>
      </c>
    </row>
    <row r="253" spans="1:7" x14ac:dyDescent="0.2">
      <c r="G253" s="28">
        <f>SUM(F236:F252)</f>
        <v>0</v>
      </c>
    </row>
    <row r="256" spans="1:7" ht="16" x14ac:dyDescent="0.2">
      <c r="B256" s="1" t="s">
        <v>1431</v>
      </c>
    </row>
    <row r="258" spans="1:6" ht="16" x14ac:dyDescent="0.2">
      <c r="B258" s="1" t="s">
        <v>1432</v>
      </c>
    </row>
    <row r="260" spans="1:6" ht="32" x14ac:dyDescent="0.2">
      <c r="B260" s="1" t="s">
        <v>1433</v>
      </c>
    </row>
    <row r="262" spans="1:6" ht="16" x14ac:dyDescent="0.2">
      <c r="B262" s="1" t="s">
        <v>1434</v>
      </c>
    </row>
    <row r="264" spans="1:6" ht="16" x14ac:dyDescent="0.2">
      <c r="B264" s="1" t="s">
        <v>2239</v>
      </c>
    </row>
    <row r="266" spans="1:6" ht="16" x14ac:dyDescent="0.2">
      <c r="B266" s="1" t="s">
        <v>2238</v>
      </c>
    </row>
    <row r="268" spans="1:6" ht="16" x14ac:dyDescent="0.2">
      <c r="B268" s="1" t="s">
        <v>1435</v>
      </c>
    </row>
    <row r="270" spans="1:6" ht="48" x14ac:dyDescent="0.2">
      <c r="A270">
        <v>1</v>
      </c>
      <c r="B270" s="1" t="s">
        <v>1436</v>
      </c>
      <c r="C270" t="s">
        <v>158</v>
      </c>
      <c r="D270">
        <v>1</v>
      </c>
      <c r="F270" s="28">
        <f t="shared" si="3"/>
        <v>0</v>
      </c>
    </row>
    <row r="272" spans="1:6" ht="32" x14ac:dyDescent="0.2">
      <c r="B272" s="1" t="s">
        <v>1437</v>
      </c>
    </row>
    <row r="274" spans="1:6" ht="16" x14ac:dyDescent="0.2">
      <c r="A274">
        <v>2</v>
      </c>
      <c r="B274" s="1" t="s">
        <v>1438</v>
      </c>
      <c r="C274" t="s">
        <v>237</v>
      </c>
      <c r="D274">
        <v>120</v>
      </c>
      <c r="F274" s="28">
        <f t="shared" si="3"/>
        <v>0</v>
      </c>
    </row>
    <row r="276" spans="1:6" ht="16" x14ac:dyDescent="0.2">
      <c r="B276" s="1" t="s">
        <v>1439</v>
      </c>
    </row>
    <row r="278" spans="1:6" ht="32" x14ac:dyDescent="0.2">
      <c r="A278">
        <v>3</v>
      </c>
      <c r="B278" s="1" t="s">
        <v>1440</v>
      </c>
      <c r="C278" t="s">
        <v>237</v>
      </c>
      <c r="D278">
        <v>120</v>
      </c>
      <c r="F278" s="28">
        <f t="shared" ref="F278:F338" si="4">E278*D278</f>
        <v>0</v>
      </c>
    </row>
    <row r="280" spans="1:6" ht="16" x14ac:dyDescent="0.2">
      <c r="B280" s="1" t="s">
        <v>1441</v>
      </c>
    </row>
    <row r="282" spans="1:6" ht="48" x14ac:dyDescent="0.2">
      <c r="A282">
        <v>4</v>
      </c>
      <c r="B282" s="1" t="s">
        <v>1442</v>
      </c>
      <c r="C282" t="s">
        <v>16</v>
      </c>
      <c r="D282">
        <v>1</v>
      </c>
      <c r="F282" s="28">
        <f t="shared" si="4"/>
        <v>0</v>
      </c>
    </row>
    <row r="284" spans="1:6" ht="16" x14ac:dyDescent="0.2">
      <c r="B284" s="1" t="s">
        <v>1443</v>
      </c>
    </row>
    <row r="286" spans="1:6" ht="48" x14ac:dyDescent="0.2">
      <c r="A286">
        <v>5</v>
      </c>
      <c r="B286" s="1" t="s">
        <v>1444</v>
      </c>
      <c r="C286" t="s">
        <v>16</v>
      </c>
      <c r="D286">
        <v>1</v>
      </c>
      <c r="F286" s="28">
        <f t="shared" si="4"/>
        <v>0</v>
      </c>
    </row>
    <row r="288" spans="1:6" ht="16" x14ac:dyDescent="0.2">
      <c r="B288" s="1" t="s">
        <v>1445</v>
      </c>
    </row>
    <row r="290" spans="1:6" ht="32" x14ac:dyDescent="0.2">
      <c r="A290">
        <v>6</v>
      </c>
      <c r="B290" s="1" t="s">
        <v>1446</v>
      </c>
      <c r="C290" t="s">
        <v>16</v>
      </c>
      <c r="D290">
        <v>1</v>
      </c>
      <c r="F290" s="28">
        <f t="shared" si="4"/>
        <v>0</v>
      </c>
    </row>
    <row r="292" spans="1:6" ht="16" x14ac:dyDescent="0.2">
      <c r="B292" s="1" t="s">
        <v>1447</v>
      </c>
    </row>
    <row r="294" spans="1:6" ht="16" x14ac:dyDescent="0.2">
      <c r="A294">
        <v>7</v>
      </c>
      <c r="B294" s="1" t="s">
        <v>1448</v>
      </c>
      <c r="C294" t="s">
        <v>16</v>
      </c>
      <c r="D294">
        <v>1</v>
      </c>
      <c r="F294" s="28">
        <f t="shared" si="4"/>
        <v>0</v>
      </c>
    </row>
    <row r="296" spans="1:6" ht="16" x14ac:dyDescent="0.2">
      <c r="B296" s="1" t="s">
        <v>1449</v>
      </c>
    </row>
    <row r="298" spans="1:6" ht="16" x14ac:dyDescent="0.2">
      <c r="B298" s="1" t="s">
        <v>1450</v>
      </c>
    </row>
    <row r="300" spans="1:6" ht="16" x14ac:dyDescent="0.2">
      <c r="A300">
        <v>8</v>
      </c>
      <c r="B300" s="1" t="s">
        <v>1451</v>
      </c>
      <c r="C300" t="s">
        <v>158</v>
      </c>
      <c r="D300">
        <v>4</v>
      </c>
      <c r="F300" s="28">
        <f t="shared" si="4"/>
        <v>0</v>
      </c>
    </row>
    <row r="302" spans="1:6" ht="16" x14ac:dyDescent="0.2">
      <c r="B302" s="1" t="s">
        <v>1452</v>
      </c>
    </row>
    <row r="304" spans="1:6" ht="16" x14ac:dyDescent="0.2">
      <c r="A304">
        <v>9</v>
      </c>
      <c r="B304" s="1" t="s">
        <v>1453</v>
      </c>
      <c r="C304" t="s">
        <v>158</v>
      </c>
      <c r="D304">
        <v>6</v>
      </c>
      <c r="F304" s="28">
        <f t="shared" si="4"/>
        <v>0</v>
      </c>
    </row>
    <row r="306" spans="1:7" ht="16" x14ac:dyDescent="0.2">
      <c r="B306" s="1" t="s">
        <v>1454</v>
      </c>
    </row>
    <row r="308" spans="1:7" ht="32" x14ac:dyDescent="0.2">
      <c r="A308">
        <v>10</v>
      </c>
      <c r="B308" s="1" t="s">
        <v>1455</v>
      </c>
      <c r="C308" t="s">
        <v>158</v>
      </c>
      <c r="D308">
        <v>1</v>
      </c>
      <c r="F308" s="28">
        <f t="shared" si="4"/>
        <v>0</v>
      </c>
    </row>
    <row r="310" spans="1:7" ht="16" x14ac:dyDescent="0.2">
      <c r="B310" s="1" t="s">
        <v>1456</v>
      </c>
    </row>
    <row r="312" spans="1:7" ht="32" x14ac:dyDescent="0.2">
      <c r="A312">
        <v>11</v>
      </c>
      <c r="B312" s="1" t="s">
        <v>1457</v>
      </c>
      <c r="C312" t="s">
        <v>158</v>
      </c>
      <c r="D312">
        <v>1</v>
      </c>
      <c r="F312" s="28">
        <f t="shared" si="4"/>
        <v>0</v>
      </c>
    </row>
    <row r="313" spans="1:7" x14ac:dyDescent="0.2">
      <c r="G313" s="28">
        <f>SUM(F270:F312)</f>
        <v>0</v>
      </c>
    </row>
    <row r="316" spans="1:7" ht="16" x14ac:dyDescent="0.2">
      <c r="B316" s="1" t="s">
        <v>1458</v>
      </c>
    </row>
    <row r="318" spans="1:7" ht="48" x14ac:dyDescent="0.2">
      <c r="B318" s="1" t="s">
        <v>1459</v>
      </c>
    </row>
    <row r="320" spans="1:7" ht="32" x14ac:dyDescent="0.2">
      <c r="B320" s="1" t="s">
        <v>1397</v>
      </c>
    </row>
    <row r="322" spans="1:6" ht="16" x14ac:dyDescent="0.2">
      <c r="B322" s="1" t="s">
        <v>1398</v>
      </c>
    </row>
    <row r="324" spans="1:6" ht="16" x14ac:dyDescent="0.2">
      <c r="B324" s="1" t="s">
        <v>1399</v>
      </c>
    </row>
    <row r="326" spans="1:6" ht="16" x14ac:dyDescent="0.2">
      <c r="B326" s="1" t="s">
        <v>1460</v>
      </c>
    </row>
    <row r="328" spans="1:6" ht="16" x14ac:dyDescent="0.2">
      <c r="B328" s="1" t="s">
        <v>1421</v>
      </c>
    </row>
    <row r="330" spans="1:6" ht="16" x14ac:dyDescent="0.2">
      <c r="B330" s="1" t="s">
        <v>1461</v>
      </c>
    </row>
    <row r="332" spans="1:6" ht="32" x14ac:dyDescent="0.2">
      <c r="B332" s="1" t="s">
        <v>1462</v>
      </c>
    </row>
    <row r="334" spans="1:6" ht="16" x14ac:dyDescent="0.2">
      <c r="A334">
        <v>1</v>
      </c>
      <c r="B334" s="1" t="s">
        <v>1463</v>
      </c>
      <c r="C334" t="s">
        <v>237</v>
      </c>
      <c r="D334">
        <v>127</v>
      </c>
      <c r="F334" s="28">
        <f t="shared" si="4"/>
        <v>0</v>
      </c>
    </row>
    <row r="336" spans="1:6" ht="16" x14ac:dyDescent="0.2">
      <c r="A336">
        <v>2</v>
      </c>
      <c r="B336" s="1" t="s">
        <v>1464</v>
      </c>
      <c r="C336" t="s">
        <v>237</v>
      </c>
      <c r="D336">
        <v>63</v>
      </c>
      <c r="F336" s="28">
        <f t="shared" si="4"/>
        <v>0</v>
      </c>
    </row>
    <row r="338" spans="1:6" ht="16" x14ac:dyDescent="0.2">
      <c r="A338">
        <v>3</v>
      </c>
      <c r="B338" s="1" t="s">
        <v>1465</v>
      </c>
      <c r="C338" t="s">
        <v>237</v>
      </c>
      <c r="D338">
        <v>461</v>
      </c>
      <c r="F338" s="28">
        <f t="shared" si="4"/>
        <v>0</v>
      </c>
    </row>
    <row r="340" spans="1:6" ht="16" x14ac:dyDescent="0.2">
      <c r="B340" s="1" t="s">
        <v>1466</v>
      </c>
    </row>
    <row r="342" spans="1:6" ht="16" x14ac:dyDescent="0.2">
      <c r="A342">
        <v>4</v>
      </c>
      <c r="B342" s="1" t="s">
        <v>1467</v>
      </c>
      <c r="C342" t="s">
        <v>158</v>
      </c>
      <c r="D342">
        <v>4</v>
      </c>
      <c r="F342" s="28">
        <f t="shared" ref="F342:F386" si="5">E342*D342</f>
        <v>0</v>
      </c>
    </row>
    <row r="344" spans="1:6" ht="16" x14ac:dyDescent="0.2">
      <c r="A344">
        <v>5</v>
      </c>
      <c r="B344" s="1" t="s">
        <v>1468</v>
      </c>
      <c r="C344" t="s">
        <v>158</v>
      </c>
      <c r="D344">
        <v>2</v>
      </c>
      <c r="F344" s="28">
        <f t="shared" si="5"/>
        <v>0</v>
      </c>
    </row>
    <row r="346" spans="1:6" ht="16" x14ac:dyDescent="0.2">
      <c r="A346">
        <v>6</v>
      </c>
      <c r="B346" s="1" t="s">
        <v>1469</v>
      </c>
      <c r="C346" t="s">
        <v>158</v>
      </c>
      <c r="D346">
        <v>5</v>
      </c>
      <c r="F346" s="28">
        <f t="shared" si="5"/>
        <v>0</v>
      </c>
    </row>
    <row r="348" spans="1:6" ht="16" x14ac:dyDescent="0.2">
      <c r="B348" s="1" t="s">
        <v>1470</v>
      </c>
    </row>
    <row r="350" spans="1:6" ht="16" x14ac:dyDescent="0.2">
      <c r="A350">
        <v>7</v>
      </c>
      <c r="B350" s="1" t="s">
        <v>1471</v>
      </c>
      <c r="C350" t="s">
        <v>237</v>
      </c>
      <c r="D350">
        <v>1</v>
      </c>
      <c r="F350" s="28">
        <f t="shared" si="5"/>
        <v>0</v>
      </c>
    </row>
    <row r="352" spans="1:6" ht="16" x14ac:dyDescent="0.2">
      <c r="A352">
        <v>8</v>
      </c>
      <c r="B352" s="1" t="s">
        <v>1472</v>
      </c>
      <c r="C352" t="s">
        <v>158</v>
      </c>
      <c r="D352">
        <v>1</v>
      </c>
      <c r="F352" s="28">
        <f t="shared" si="5"/>
        <v>0</v>
      </c>
    </row>
    <row r="354" spans="1:6" ht="16" x14ac:dyDescent="0.2">
      <c r="A354">
        <v>9</v>
      </c>
      <c r="B354" s="1" t="s">
        <v>1473</v>
      </c>
      <c r="C354" t="s">
        <v>158</v>
      </c>
      <c r="D354">
        <v>12</v>
      </c>
      <c r="F354" s="28">
        <f t="shared" si="5"/>
        <v>0</v>
      </c>
    </row>
    <row r="356" spans="1:6" ht="16" x14ac:dyDescent="0.2">
      <c r="B356" s="1" t="s">
        <v>1474</v>
      </c>
    </row>
    <row r="358" spans="1:6" ht="16" x14ac:dyDescent="0.2">
      <c r="A358">
        <v>10</v>
      </c>
      <c r="B358" s="1" t="s">
        <v>1475</v>
      </c>
      <c r="C358" t="s">
        <v>158</v>
      </c>
      <c r="D358">
        <v>3</v>
      </c>
      <c r="F358" s="28">
        <f t="shared" si="5"/>
        <v>0</v>
      </c>
    </row>
    <row r="360" spans="1:6" ht="16" x14ac:dyDescent="0.2">
      <c r="A360">
        <v>11</v>
      </c>
      <c r="B360" s="1" t="s">
        <v>1476</v>
      </c>
      <c r="C360" t="s">
        <v>158</v>
      </c>
      <c r="D360">
        <v>8</v>
      </c>
      <c r="F360" s="28">
        <f t="shared" si="5"/>
        <v>0</v>
      </c>
    </row>
    <row r="362" spans="1:6" ht="16" x14ac:dyDescent="0.2">
      <c r="A362">
        <v>12</v>
      </c>
      <c r="B362" s="1" t="s">
        <v>1477</v>
      </c>
      <c r="C362" t="s">
        <v>158</v>
      </c>
      <c r="D362">
        <v>2</v>
      </c>
      <c r="F362" s="28">
        <f t="shared" si="5"/>
        <v>0</v>
      </c>
    </row>
    <row r="364" spans="1:6" ht="16" x14ac:dyDescent="0.2">
      <c r="A364">
        <v>13</v>
      </c>
      <c r="B364" s="1" t="s">
        <v>1478</v>
      </c>
      <c r="C364" t="s">
        <v>158</v>
      </c>
      <c r="D364">
        <v>1</v>
      </c>
      <c r="F364" s="28">
        <f t="shared" si="5"/>
        <v>0</v>
      </c>
    </row>
    <row r="366" spans="1:6" ht="32" x14ac:dyDescent="0.2">
      <c r="B366" s="1" t="s">
        <v>1405</v>
      </c>
    </row>
    <row r="368" spans="1:6" ht="16" x14ac:dyDescent="0.2">
      <c r="A368">
        <v>14</v>
      </c>
      <c r="B368" s="1" t="s">
        <v>1479</v>
      </c>
      <c r="C368" t="s">
        <v>158</v>
      </c>
      <c r="D368">
        <v>5</v>
      </c>
      <c r="F368" s="28">
        <f t="shared" si="5"/>
        <v>0</v>
      </c>
    </row>
    <row r="370" spans="1:6" ht="16" x14ac:dyDescent="0.2">
      <c r="B370" s="1" t="s">
        <v>1480</v>
      </c>
    </row>
    <row r="372" spans="1:6" ht="16" x14ac:dyDescent="0.2">
      <c r="A372">
        <v>15</v>
      </c>
      <c r="B372" s="1" t="s">
        <v>1481</v>
      </c>
      <c r="C372" t="s">
        <v>158</v>
      </c>
      <c r="D372">
        <v>5</v>
      </c>
      <c r="F372" s="28">
        <f t="shared" si="5"/>
        <v>0</v>
      </c>
    </row>
    <row r="374" spans="1:6" ht="16" x14ac:dyDescent="0.2">
      <c r="B374" s="1" t="s">
        <v>1482</v>
      </c>
    </row>
    <row r="376" spans="1:6" ht="16" x14ac:dyDescent="0.2">
      <c r="A376">
        <v>16</v>
      </c>
      <c r="B376" s="1" t="s">
        <v>1483</v>
      </c>
      <c r="C376" t="s">
        <v>1343</v>
      </c>
      <c r="D376">
        <v>2</v>
      </c>
      <c r="F376" s="28">
        <f t="shared" si="5"/>
        <v>0</v>
      </c>
    </row>
    <row r="378" spans="1:6" ht="16" x14ac:dyDescent="0.2">
      <c r="A378">
        <v>17</v>
      </c>
      <c r="B378" s="1" t="s">
        <v>1484</v>
      </c>
      <c r="C378" t="s">
        <v>1343</v>
      </c>
      <c r="D378">
        <v>1</v>
      </c>
      <c r="F378" s="28">
        <f t="shared" si="5"/>
        <v>0</v>
      </c>
    </row>
    <row r="380" spans="1:6" ht="16" x14ac:dyDescent="0.2">
      <c r="A380">
        <v>18</v>
      </c>
      <c r="B380" s="1" t="s">
        <v>1485</v>
      </c>
      <c r="C380" t="s">
        <v>1343</v>
      </c>
      <c r="D380">
        <v>2</v>
      </c>
      <c r="F380" s="28">
        <f t="shared" si="5"/>
        <v>0</v>
      </c>
    </row>
    <row r="382" spans="1:6" ht="16" x14ac:dyDescent="0.2">
      <c r="A382">
        <v>19</v>
      </c>
      <c r="B382" s="1" t="s">
        <v>1486</v>
      </c>
      <c r="C382" t="s">
        <v>1343</v>
      </c>
      <c r="D382">
        <v>1</v>
      </c>
      <c r="F382" s="28">
        <f t="shared" si="5"/>
        <v>0</v>
      </c>
    </row>
    <row r="384" spans="1:6" ht="32" x14ac:dyDescent="0.2">
      <c r="A384">
        <v>20</v>
      </c>
      <c r="B384" s="1" t="s">
        <v>1487</v>
      </c>
      <c r="C384" t="s">
        <v>1343</v>
      </c>
      <c r="D384">
        <v>1</v>
      </c>
      <c r="F384" s="28">
        <f t="shared" si="5"/>
        <v>0</v>
      </c>
    </row>
    <row r="386" spans="1:7" ht="16" x14ac:dyDescent="0.2">
      <c r="A386">
        <v>21</v>
      </c>
      <c r="B386" s="1" t="s">
        <v>1488</v>
      </c>
      <c r="C386" t="s">
        <v>1343</v>
      </c>
      <c r="D386">
        <v>1</v>
      </c>
      <c r="F386" s="28">
        <f t="shared" si="5"/>
        <v>0</v>
      </c>
    </row>
    <row r="387" spans="1:7" x14ac:dyDescent="0.2">
      <c r="G387" s="28">
        <f>SUM(F334:F386)</f>
        <v>0</v>
      </c>
    </row>
    <row r="389" spans="1:7" x14ac:dyDescent="0.2">
      <c r="B389" s="35"/>
      <c r="C389" s="36"/>
      <c r="D389" s="36"/>
      <c r="E389" s="45"/>
      <c r="F389" s="38"/>
      <c r="G389" s="38"/>
    </row>
    <row r="390" spans="1:7" ht="16" x14ac:dyDescent="0.2">
      <c r="A390">
        <v>1</v>
      </c>
      <c r="B390" s="1" t="s">
        <v>1489</v>
      </c>
      <c r="G390" s="28">
        <f>G35</f>
        <v>0</v>
      </c>
    </row>
    <row r="392" spans="1:7" ht="16" x14ac:dyDescent="0.2">
      <c r="A392">
        <v>2</v>
      </c>
      <c r="B392" s="1" t="s">
        <v>1490</v>
      </c>
      <c r="G392" s="28">
        <f>G81</f>
        <v>0</v>
      </c>
    </row>
    <row r="394" spans="1:7" ht="16" x14ac:dyDescent="0.2">
      <c r="A394">
        <v>3</v>
      </c>
      <c r="B394" s="1" t="s">
        <v>1491</v>
      </c>
      <c r="G394" s="28">
        <f>G117</f>
        <v>0</v>
      </c>
    </row>
    <row r="396" spans="1:7" ht="16" x14ac:dyDescent="0.2">
      <c r="A396">
        <v>4</v>
      </c>
      <c r="B396" s="1" t="s">
        <v>1492</v>
      </c>
      <c r="G396" s="28">
        <f>G149</f>
        <v>0</v>
      </c>
    </row>
    <row r="398" spans="1:7" ht="16" x14ac:dyDescent="0.2">
      <c r="A398">
        <v>5</v>
      </c>
      <c r="B398" s="1" t="s">
        <v>1493</v>
      </c>
      <c r="G398" s="28">
        <f>G187</f>
        <v>0</v>
      </c>
    </row>
    <row r="400" spans="1:7" ht="16" x14ac:dyDescent="0.2">
      <c r="A400">
        <v>6</v>
      </c>
      <c r="B400" s="1" t="s">
        <v>1494</v>
      </c>
      <c r="G400" s="28">
        <f>G217</f>
        <v>0</v>
      </c>
    </row>
    <row r="402" spans="1:7" ht="16" x14ac:dyDescent="0.2">
      <c r="A402">
        <v>7</v>
      </c>
      <c r="B402" s="1" t="s">
        <v>1495</v>
      </c>
      <c r="G402" s="28">
        <f>G253</f>
        <v>0</v>
      </c>
    </row>
    <row r="404" spans="1:7" ht="16" x14ac:dyDescent="0.2">
      <c r="A404">
        <v>8</v>
      </c>
      <c r="B404" s="1" t="s">
        <v>1496</v>
      </c>
      <c r="G404" s="28">
        <f>G313</f>
        <v>0</v>
      </c>
    </row>
    <row r="406" spans="1:7" ht="16" x14ac:dyDescent="0.2">
      <c r="A406">
        <v>9</v>
      </c>
      <c r="B406" s="1" t="s">
        <v>1497</v>
      </c>
      <c r="G406" s="28">
        <f>G387</f>
        <v>0</v>
      </c>
    </row>
    <row r="408" spans="1:7" ht="20" x14ac:dyDescent="0.25">
      <c r="B408" s="37" t="s">
        <v>2237</v>
      </c>
      <c r="G408" s="39">
        <f>SUM(G390:G406)</f>
        <v>0</v>
      </c>
    </row>
  </sheetData>
  <sheetProtection algorithmName="SHA-512" hashValue="izV+HYWOSgEwsNzGPUvgWtfxA6bc1mafPYMyvVnK3GHaWLI+lkdt8UbJKK+Z7n97F7QGNfUMJ0iIUZ07mnD7/g==" saltValue="OjO5qHekq9p5j0FSa6Ojdg==" spinCount="100000" sheet="1" objects="1" scenarios="1"/>
  <protectedRanges>
    <protectedRange algorithmName="SHA-512" hashValue="cWz3MoC25kEAuWPhFCh8tzpv62RlJ9hSbalkBcMt4cpKW0ZNSnrSVyZgvGlGs2Jsg7KYDRvv05Df5fYxGKqWMg==" saltValue="7R/jfskqCOSbZGAWi/iZkA==" spinCount="100000" sqref="B408" name="Range1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8AA9-1C3D-44CB-927C-1875EDCBD1C9}">
  <dimension ref="A1:G538"/>
  <sheetViews>
    <sheetView zoomScale="85" zoomScaleNormal="85" workbookViewId="0">
      <pane ySplit="1" topLeftCell="A2" activePane="bottomLeft" state="frozen"/>
      <selection pane="bottomLeft" activeCell="E517" sqref="E517"/>
    </sheetView>
  </sheetViews>
  <sheetFormatPr baseColWidth="10" defaultColWidth="8.83203125" defaultRowHeight="15" x14ac:dyDescent="0.2"/>
  <cols>
    <col min="2" max="2" width="64" style="1" customWidth="1"/>
    <col min="5" max="5" width="20" style="44" customWidth="1"/>
    <col min="6" max="6" width="21.83203125" style="28" customWidth="1"/>
    <col min="7" max="7" width="24.33203125" style="28" customWidth="1"/>
  </cols>
  <sheetData>
    <row r="1" spans="1:7" ht="16" x14ac:dyDescent="0.2">
      <c r="A1" s="40"/>
      <c r="B1" s="41" t="s">
        <v>0</v>
      </c>
      <c r="C1" s="40" t="s">
        <v>1</v>
      </c>
      <c r="D1" s="40" t="s">
        <v>2234</v>
      </c>
      <c r="E1" s="43" t="s">
        <v>2</v>
      </c>
      <c r="F1" s="42" t="s">
        <v>3</v>
      </c>
      <c r="G1" s="42" t="s">
        <v>2235</v>
      </c>
    </row>
    <row r="2" spans="1:7" ht="16" x14ac:dyDescent="0.2">
      <c r="B2" s="1" t="s">
        <v>1498</v>
      </c>
    </row>
    <row r="4" spans="1:7" ht="32" x14ac:dyDescent="0.2">
      <c r="B4" s="1" t="s">
        <v>1396</v>
      </c>
    </row>
    <row r="6" spans="1:7" ht="32" x14ac:dyDescent="0.2">
      <c r="B6" s="1" t="s">
        <v>1397</v>
      </c>
    </row>
    <row r="8" spans="1:7" ht="16" x14ac:dyDescent="0.2">
      <c r="B8" s="1" t="s">
        <v>1398</v>
      </c>
    </row>
    <row r="10" spans="1:7" ht="16" x14ac:dyDescent="0.2">
      <c r="B10" s="1" t="s">
        <v>1399</v>
      </c>
    </row>
    <row r="12" spans="1:7" ht="16" x14ac:dyDescent="0.2">
      <c r="B12" s="1" t="s">
        <v>1400</v>
      </c>
    </row>
    <row r="14" spans="1:7" ht="16" x14ac:dyDescent="0.2">
      <c r="B14" s="1" t="s">
        <v>1499</v>
      </c>
    </row>
    <row r="16" spans="1:7" ht="16" x14ac:dyDescent="0.2">
      <c r="B16" s="1" t="s">
        <v>1500</v>
      </c>
    </row>
    <row r="18" spans="1:6" ht="16" x14ac:dyDescent="0.2">
      <c r="A18">
        <v>1</v>
      </c>
      <c r="B18" s="1" t="s">
        <v>1501</v>
      </c>
      <c r="C18" t="s">
        <v>237</v>
      </c>
      <c r="D18">
        <v>333</v>
      </c>
      <c r="F18" s="28">
        <f>E18*D18</f>
        <v>0</v>
      </c>
    </row>
    <row r="20" spans="1:6" ht="16" x14ac:dyDescent="0.2">
      <c r="A20">
        <v>2</v>
      </c>
      <c r="B20" s="1" t="s">
        <v>1502</v>
      </c>
      <c r="C20" t="s">
        <v>237</v>
      </c>
      <c r="D20">
        <v>151</v>
      </c>
      <c r="F20" s="28">
        <f t="shared" ref="F20:F78" si="0">E20*D20</f>
        <v>0</v>
      </c>
    </row>
    <row r="22" spans="1:6" ht="16" x14ac:dyDescent="0.2">
      <c r="A22">
        <v>3</v>
      </c>
      <c r="B22" s="1" t="s">
        <v>1503</v>
      </c>
      <c r="C22" t="s">
        <v>237</v>
      </c>
      <c r="D22">
        <v>90</v>
      </c>
      <c r="F22" s="28">
        <f t="shared" si="0"/>
        <v>0</v>
      </c>
    </row>
    <row r="24" spans="1:6" ht="16" x14ac:dyDescent="0.2">
      <c r="B24" s="1" t="s">
        <v>1504</v>
      </c>
    </row>
    <row r="26" spans="1:6" ht="16" x14ac:dyDescent="0.2">
      <c r="B26" s="1" t="s">
        <v>1505</v>
      </c>
    </row>
    <row r="28" spans="1:6" ht="16" x14ac:dyDescent="0.2">
      <c r="A28">
        <v>4</v>
      </c>
      <c r="B28" s="1" t="s">
        <v>1506</v>
      </c>
      <c r="C28" t="s">
        <v>158</v>
      </c>
      <c r="D28">
        <v>410</v>
      </c>
      <c r="F28" s="28">
        <f t="shared" si="0"/>
        <v>0</v>
      </c>
    </row>
    <row r="30" spans="1:6" ht="16" x14ac:dyDescent="0.2">
      <c r="A30">
        <v>5</v>
      </c>
      <c r="B30" s="1" t="s">
        <v>1507</v>
      </c>
      <c r="C30" t="s">
        <v>158</v>
      </c>
      <c r="D30">
        <v>189</v>
      </c>
      <c r="F30" s="28">
        <f t="shared" si="0"/>
        <v>0</v>
      </c>
    </row>
    <row r="32" spans="1:6" ht="16" x14ac:dyDescent="0.2">
      <c r="A32">
        <v>6</v>
      </c>
      <c r="B32" s="1" t="s">
        <v>1508</v>
      </c>
      <c r="C32" t="s">
        <v>158</v>
      </c>
      <c r="D32">
        <v>1</v>
      </c>
      <c r="F32" s="28">
        <f t="shared" si="0"/>
        <v>0</v>
      </c>
    </row>
    <row r="34" spans="1:6" ht="16" x14ac:dyDescent="0.2">
      <c r="B34" s="1" t="s">
        <v>1509</v>
      </c>
    </row>
    <row r="36" spans="1:6" ht="16" x14ac:dyDescent="0.2">
      <c r="A36">
        <v>7</v>
      </c>
      <c r="B36" s="1" t="s">
        <v>1508</v>
      </c>
      <c r="C36" t="s">
        <v>158</v>
      </c>
      <c r="D36">
        <v>97</v>
      </c>
      <c r="F36" s="28">
        <f t="shared" si="0"/>
        <v>0</v>
      </c>
    </row>
    <row r="38" spans="1:6" ht="16" x14ac:dyDescent="0.2">
      <c r="A38">
        <v>8</v>
      </c>
      <c r="B38" s="1" t="s">
        <v>1510</v>
      </c>
      <c r="C38" t="s">
        <v>158</v>
      </c>
      <c r="D38">
        <v>31</v>
      </c>
      <c r="F38" s="28">
        <f t="shared" si="0"/>
        <v>0</v>
      </c>
    </row>
    <row r="40" spans="1:6" ht="16" x14ac:dyDescent="0.2">
      <c r="A40">
        <v>9</v>
      </c>
      <c r="B40" s="1" t="s">
        <v>1511</v>
      </c>
      <c r="C40" t="s">
        <v>158</v>
      </c>
      <c r="D40">
        <v>25</v>
      </c>
      <c r="F40" s="28">
        <f t="shared" si="0"/>
        <v>0</v>
      </c>
    </row>
    <row r="42" spans="1:6" ht="16" x14ac:dyDescent="0.2">
      <c r="A42">
        <v>10</v>
      </c>
      <c r="B42" s="1" t="s">
        <v>1512</v>
      </c>
      <c r="C42" t="s">
        <v>158</v>
      </c>
      <c r="D42">
        <v>31</v>
      </c>
      <c r="F42" s="28">
        <f t="shared" si="0"/>
        <v>0</v>
      </c>
    </row>
    <row r="44" spans="1:6" ht="16" x14ac:dyDescent="0.2">
      <c r="A44">
        <v>11</v>
      </c>
      <c r="B44" s="1" t="s">
        <v>1513</v>
      </c>
      <c r="C44" t="s">
        <v>158</v>
      </c>
      <c r="D44">
        <v>36</v>
      </c>
      <c r="F44" s="28">
        <f t="shared" si="0"/>
        <v>0</v>
      </c>
    </row>
    <row r="46" spans="1:6" ht="16" x14ac:dyDescent="0.2">
      <c r="B46" s="1" t="s">
        <v>1514</v>
      </c>
    </row>
    <row r="48" spans="1:6" ht="16" x14ac:dyDescent="0.2">
      <c r="A48">
        <v>12</v>
      </c>
      <c r="B48" s="1" t="s">
        <v>1515</v>
      </c>
      <c r="C48" t="s">
        <v>158</v>
      </c>
      <c r="D48">
        <v>2</v>
      </c>
      <c r="F48" s="28">
        <f t="shared" si="0"/>
        <v>0</v>
      </c>
    </row>
    <row r="50" spans="1:6" ht="16" x14ac:dyDescent="0.2">
      <c r="B50" s="1" t="s">
        <v>1514</v>
      </c>
    </row>
    <row r="52" spans="1:6" ht="16" x14ac:dyDescent="0.2">
      <c r="A52">
        <v>13</v>
      </c>
      <c r="B52" s="1" t="s">
        <v>1516</v>
      </c>
      <c r="C52" t="s">
        <v>158</v>
      </c>
      <c r="D52">
        <v>62</v>
      </c>
      <c r="F52" s="28">
        <f t="shared" si="0"/>
        <v>0</v>
      </c>
    </row>
    <row r="54" spans="1:6" ht="16" x14ac:dyDescent="0.2">
      <c r="A54">
        <v>14</v>
      </c>
      <c r="B54" s="1" t="s">
        <v>1517</v>
      </c>
      <c r="C54" t="s">
        <v>158</v>
      </c>
      <c r="D54">
        <v>63</v>
      </c>
      <c r="F54" s="28">
        <f t="shared" si="0"/>
        <v>0</v>
      </c>
    </row>
    <row r="56" spans="1:6" ht="16" x14ac:dyDescent="0.2">
      <c r="A56">
        <v>15</v>
      </c>
      <c r="B56" s="1" t="s">
        <v>1518</v>
      </c>
      <c r="C56" t="s">
        <v>158</v>
      </c>
      <c r="D56">
        <v>63</v>
      </c>
      <c r="F56" s="28">
        <f t="shared" si="0"/>
        <v>0</v>
      </c>
    </row>
    <row r="58" spans="1:6" ht="16" x14ac:dyDescent="0.2">
      <c r="A58">
        <v>16</v>
      </c>
      <c r="B58" s="1" t="s">
        <v>1519</v>
      </c>
      <c r="C58" t="s">
        <v>158</v>
      </c>
      <c r="D58">
        <v>1</v>
      </c>
      <c r="F58" s="28">
        <f t="shared" si="0"/>
        <v>0</v>
      </c>
    </row>
    <row r="60" spans="1:6" ht="16" x14ac:dyDescent="0.2">
      <c r="B60" s="1" t="s">
        <v>1520</v>
      </c>
    </row>
    <row r="62" spans="1:6" ht="16" x14ac:dyDescent="0.2">
      <c r="B62" s="1" t="s">
        <v>1521</v>
      </c>
    </row>
    <row r="64" spans="1:6" ht="32" x14ac:dyDescent="0.2">
      <c r="A64">
        <v>17</v>
      </c>
      <c r="B64" s="1" t="s">
        <v>1522</v>
      </c>
      <c r="C64" t="s">
        <v>237</v>
      </c>
      <c r="D64">
        <v>982</v>
      </c>
      <c r="F64" s="28">
        <f t="shared" si="0"/>
        <v>0</v>
      </c>
    </row>
    <row r="66" spans="1:6" ht="32" x14ac:dyDescent="0.2">
      <c r="A66">
        <v>18</v>
      </c>
      <c r="B66" s="1" t="s">
        <v>1523</v>
      </c>
      <c r="C66" t="s">
        <v>237</v>
      </c>
      <c r="D66">
        <v>200</v>
      </c>
      <c r="F66" s="28">
        <f t="shared" si="0"/>
        <v>0</v>
      </c>
    </row>
    <row r="68" spans="1:6" ht="32" x14ac:dyDescent="0.2">
      <c r="A68">
        <v>19</v>
      </c>
      <c r="B68" s="1" t="s">
        <v>1524</v>
      </c>
      <c r="C68" t="s">
        <v>237</v>
      </c>
      <c r="D68">
        <v>115</v>
      </c>
      <c r="F68" s="28">
        <f t="shared" si="0"/>
        <v>0</v>
      </c>
    </row>
    <row r="70" spans="1:6" ht="32" x14ac:dyDescent="0.2">
      <c r="A70">
        <v>20</v>
      </c>
      <c r="B70" s="1" t="s">
        <v>1525</v>
      </c>
      <c r="C70" t="s">
        <v>237</v>
      </c>
      <c r="D70">
        <v>23</v>
      </c>
      <c r="F70" s="28">
        <f t="shared" si="0"/>
        <v>0</v>
      </c>
    </row>
    <row r="72" spans="1:6" ht="32" x14ac:dyDescent="0.2">
      <c r="A72">
        <v>21</v>
      </c>
      <c r="B72" s="1" t="s">
        <v>1526</v>
      </c>
      <c r="C72" t="s">
        <v>237</v>
      </c>
      <c r="D72">
        <v>328</v>
      </c>
      <c r="F72" s="28">
        <f t="shared" si="0"/>
        <v>0</v>
      </c>
    </row>
    <row r="74" spans="1:6" ht="32" x14ac:dyDescent="0.2">
      <c r="A74">
        <v>22</v>
      </c>
      <c r="B74" s="1" t="s">
        <v>1527</v>
      </c>
      <c r="C74" t="s">
        <v>237</v>
      </c>
      <c r="D74">
        <v>11</v>
      </c>
      <c r="F74" s="28">
        <f t="shared" si="0"/>
        <v>0</v>
      </c>
    </row>
    <row r="76" spans="1:6" ht="32" x14ac:dyDescent="0.2">
      <c r="A76">
        <v>23</v>
      </c>
      <c r="B76" s="1" t="s">
        <v>1528</v>
      </c>
      <c r="C76" t="s">
        <v>237</v>
      </c>
      <c r="D76">
        <v>146</v>
      </c>
      <c r="F76" s="28">
        <f t="shared" si="0"/>
        <v>0</v>
      </c>
    </row>
    <row r="78" spans="1:6" ht="32" x14ac:dyDescent="0.2">
      <c r="A78">
        <v>24</v>
      </c>
      <c r="B78" s="1" t="s">
        <v>1529</v>
      </c>
      <c r="C78" t="s">
        <v>237</v>
      </c>
      <c r="D78">
        <v>2</v>
      </c>
      <c r="F78" s="28">
        <f t="shared" si="0"/>
        <v>0</v>
      </c>
    </row>
    <row r="80" spans="1:6" ht="16" x14ac:dyDescent="0.2">
      <c r="B80" s="1" t="s">
        <v>1530</v>
      </c>
    </row>
    <row r="82" spans="1:6" ht="16" x14ac:dyDescent="0.2">
      <c r="B82" s="1" t="s">
        <v>1531</v>
      </c>
    </row>
    <row r="84" spans="1:6" ht="16" x14ac:dyDescent="0.2">
      <c r="A84">
        <v>25</v>
      </c>
      <c r="B84" s="1" t="s">
        <v>1532</v>
      </c>
      <c r="C84" t="s">
        <v>158</v>
      </c>
      <c r="D84">
        <v>743</v>
      </c>
      <c r="F84" s="28">
        <f t="shared" ref="F84:F146" si="1">E84*D84</f>
        <v>0</v>
      </c>
    </row>
    <row r="86" spans="1:6" ht="16" x14ac:dyDescent="0.2">
      <c r="A86">
        <v>26</v>
      </c>
      <c r="B86" s="1" t="s">
        <v>1533</v>
      </c>
      <c r="C86" t="s">
        <v>158</v>
      </c>
      <c r="D86">
        <v>6</v>
      </c>
      <c r="F86" s="28">
        <f t="shared" si="1"/>
        <v>0</v>
      </c>
    </row>
    <row r="88" spans="1:6" ht="16" x14ac:dyDescent="0.2">
      <c r="A88">
        <v>27</v>
      </c>
      <c r="B88" s="1" t="s">
        <v>1534</v>
      </c>
      <c r="C88" t="s">
        <v>158</v>
      </c>
      <c r="D88">
        <v>13</v>
      </c>
      <c r="F88" s="28">
        <f t="shared" si="1"/>
        <v>0</v>
      </c>
    </row>
    <row r="90" spans="1:6" ht="16" x14ac:dyDescent="0.2">
      <c r="A90">
        <v>28</v>
      </c>
      <c r="B90" s="1" t="s">
        <v>1468</v>
      </c>
      <c r="C90" t="s">
        <v>158</v>
      </c>
      <c r="D90">
        <v>4</v>
      </c>
      <c r="F90" s="28">
        <f t="shared" si="1"/>
        <v>0</v>
      </c>
    </row>
    <row r="92" spans="1:6" ht="16" x14ac:dyDescent="0.2">
      <c r="A92">
        <v>29</v>
      </c>
      <c r="B92" s="1" t="s">
        <v>1535</v>
      </c>
      <c r="C92" t="s">
        <v>158</v>
      </c>
      <c r="D92">
        <v>189</v>
      </c>
      <c r="F92" s="28">
        <f t="shared" si="1"/>
        <v>0</v>
      </c>
    </row>
    <row r="94" spans="1:6" ht="16" x14ac:dyDescent="0.2">
      <c r="A94">
        <v>30</v>
      </c>
      <c r="B94" s="1" t="s">
        <v>1536</v>
      </c>
      <c r="C94" t="s">
        <v>158</v>
      </c>
      <c r="D94">
        <v>5</v>
      </c>
      <c r="F94" s="28">
        <f t="shared" si="1"/>
        <v>0</v>
      </c>
    </row>
    <row r="96" spans="1:6" ht="16" x14ac:dyDescent="0.2">
      <c r="B96" s="1" t="s">
        <v>1537</v>
      </c>
    </row>
    <row r="98" spans="1:6" ht="16" x14ac:dyDescent="0.2">
      <c r="A98">
        <v>31</v>
      </c>
      <c r="B98" s="1" t="s">
        <v>1538</v>
      </c>
      <c r="C98" t="s">
        <v>158</v>
      </c>
      <c r="D98">
        <v>72</v>
      </c>
      <c r="F98" s="28">
        <f t="shared" si="1"/>
        <v>0</v>
      </c>
    </row>
    <row r="100" spans="1:6" ht="16" x14ac:dyDescent="0.2">
      <c r="A100">
        <v>32</v>
      </c>
      <c r="B100" s="1" t="s">
        <v>1539</v>
      </c>
      <c r="C100" t="s">
        <v>158</v>
      </c>
      <c r="D100">
        <v>12</v>
      </c>
      <c r="F100" s="28">
        <f t="shared" si="1"/>
        <v>0</v>
      </c>
    </row>
    <row r="102" spans="1:6" ht="16" x14ac:dyDescent="0.2">
      <c r="A102">
        <v>33</v>
      </c>
      <c r="B102" s="1" t="s">
        <v>1540</v>
      </c>
      <c r="C102" t="s">
        <v>158</v>
      </c>
      <c r="D102">
        <v>26</v>
      </c>
      <c r="F102" s="28">
        <f t="shared" si="1"/>
        <v>0</v>
      </c>
    </row>
    <row r="104" spans="1:6" ht="16" x14ac:dyDescent="0.2">
      <c r="A104">
        <v>34</v>
      </c>
      <c r="B104" s="1" t="s">
        <v>1541</v>
      </c>
      <c r="C104" t="s">
        <v>158</v>
      </c>
      <c r="D104">
        <v>1</v>
      </c>
      <c r="F104" s="28">
        <f t="shared" si="1"/>
        <v>0</v>
      </c>
    </row>
    <row r="106" spans="1:6" ht="16" x14ac:dyDescent="0.2">
      <c r="A106">
        <v>35</v>
      </c>
      <c r="B106" s="1" t="s">
        <v>1542</v>
      </c>
      <c r="C106" t="s">
        <v>158</v>
      </c>
      <c r="D106">
        <v>2</v>
      </c>
      <c r="F106" s="28">
        <f t="shared" si="1"/>
        <v>0</v>
      </c>
    </row>
    <row r="108" spans="1:6" ht="16" x14ac:dyDescent="0.2">
      <c r="A108">
        <v>36</v>
      </c>
      <c r="B108" s="1" t="s">
        <v>1543</v>
      </c>
      <c r="C108" t="s">
        <v>158</v>
      </c>
      <c r="D108">
        <v>1</v>
      </c>
      <c r="F108" s="28">
        <f t="shared" si="1"/>
        <v>0</v>
      </c>
    </row>
    <row r="110" spans="1:6" ht="16" x14ac:dyDescent="0.2">
      <c r="A110">
        <v>37</v>
      </c>
      <c r="B110" s="1" t="s">
        <v>1544</v>
      </c>
      <c r="C110" t="s">
        <v>158</v>
      </c>
      <c r="D110">
        <v>1</v>
      </c>
      <c r="F110" s="28">
        <f t="shared" si="1"/>
        <v>0</v>
      </c>
    </row>
    <row r="112" spans="1:6" ht="16" x14ac:dyDescent="0.2">
      <c r="A112">
        <v>38</v>
      </c>
      <c r="B112" s="1" t="s">
        <v>1545</v>
      </c>
      <c r="C112" t="s">
        <v>158</v>
      </c>
      <c r="D112">
        <v>49</v>
      </c>
      <c r="F112" s="28">
        <f t="shared" si="1"/>
        <v>0</v>
      </c>
    </row>
    <row r="114" spans="1:6" ht="16" x14ac:dyDescent="0.2">
      <c r="A114">
        <v>39</v>
      </c>
      <c r="B114" s="1" t="s">
        <v>1546</v>
      </c>
      <c r="C114" t="s">
        <v>158</v>
      </c>
      <c r="D114">
        <v>1</v>
      </c>
      <c r="F114" s="28">
        <f t="shared" si="1"/>
        <v>0</v>
      </c>
    </row>
    <row r="116" spans="1:6" ht="16" x14ac:dyDescent="0.2">
      <c r="A116">
        <v>40</v>
      </c>
      <c r="B116" s="1" t="s">
        <v>1547</v>
      </c>
      <c r="C116" t="s">
        <v>158</v>
      </c>
      <c r="D116">
        <v>4</v>
      </c>
      <c r="F116" s="28">
        <f t="shared" si="1"/>
        <v>0</v>
      </c>
    </row>
    <row r="118" spans="1:6" ht="16" x14ac:dyDescent="0.2">
      <c r="A118">
        <v>41</v>
      </c>
      <c r="B118" s="1" t="s">
        <v>1548</v>
      </c>
      <c r="C118" t="s">
        <v>158</v>
      </c>
      <c r="D118">
        <v>2</v>
      </c>
      <c r="F118" s="28">
        <f t="shared" si="1"/>
        <v>0</v>
      </c>
    </row>
    <row r="120" spans="1:6" ht="16" x14ac:dyDescent="0.2">
      <c r="A120">
        <v>42</v>
      </c>
      <c r="B120" s="1" t="s">
        <v>1549</v>
      </c>
      <c r="C120" t="s">
        <v>158</v>
      </c>
      <c r="D120">
        <v>1</v>
      </c>
      <c r="F120" s="28">
        <f t="shared" si="1"/>
        <v>0</v>
      </c>
    </row>
    <row r="122" spans="1:6" ht="16" x14ac:dyDescent="0.2">
      <c r="A122">
        <v>43</v>
      </c>
      <c r="B122" s="1" t="s">
        <v>1550</v>
      </c>
      <c r="C122" t="s">
        <v>158</v>
      </c>
      <c r="D122">
        <v>2</v>
      </c>
      <c r="F122" s="28">
        <f t="shared" si="1"/>
        <v>0</v>
      </c>
    </row>
    <row r="124" spans="1:6" ht="16" x14ac:dyDescent="0.2">
      <c r="A124">
        <v>44</v>
      </c>
      <c r="B124" s="1" t="s">
        <v>1551</v>
      </c>
      <c r="C124" t="s">
        <v>158</v>
      </c>
      <c r="D124">
        <v>8</v>
      </c>
      <c r="F124" s="28">
        <f t="shared" si="1"/>
        <v>0</v>
      </c>
    </row>
    <row r="126" spans="1:6" ht="16" x14ac:dyDescent="0.2">
      <c r="A126">
        <v>45</v>
      </c>
      <c r="B126" s="1" t="s">
        <v>1552</v>
      </c>
      <c r="C126" t="s">
        <v>158</v>
      </c>
      <c r="D126">
        <v>4</v>
      </c>
      <c r="F126" s="28">
        <f t="shared" si="1"/>
        <v>0</v>
      </c>
    </row>
    <row r="128" spans="1:6" ht="16" x14ac:dyDescent="0.2">
      <c r="A128">
        <v>46</v>
      </c>
      <c r="B128" s="1" t="s">
        <v>1553</v>
      </c>
      <c r="C128" t="s">
        <v>158</v>
      </c>
      <c r="D128">
        <v>1</v>
      </c>
      <c r="F128" s="28">
        <f t="shared" si="1"/>
        <v>0</v>
      </c>
    </row>
    <row r="130" spans="1:6" ht="16" x14ac:dyDescent="0.2">
      <c r="A130">
        <v>47</v>
      </c>
      <c r="B130" s="1" t="s">
        <v>1554</v>
      </c>
      <c r="C130" t="s">
        <v>158</v>
      </c>
      <c r="D130">
        <v>1</v>
      </c>
      <c r="F130" s="28">
        <f t="shared" si="1"/>
        <v>0</v>
      </c>
    </row>
    <row r="132" spans="1:6" ht="16" x14ac:dyDescent="0.2">
      <c r="A132">
        <v>48</v>
      </c>
      <c r="B132" s="1" t="s">
        <v>1555</v>
      </c>
      <c r="C132" t="s">
        <v>158</v>
      </c>
      <c r="D132">
        <v>2</v>
      </c>
      <c r="F132" s="28">
        <f t="shared" si="1"/>
        <v>0</v>
      </c>
    </row>
    <row r="134" spans="1:6" ht="16" x14ac:dyDescent="0.2">
      <c r="A134">
        <v>49</v>
      </c>
      <c r="B134" s="1" t="s">
        <v>1556</v>
      </c>
      <c r="C134" t="s">
        <v>158</v>
      </c>
      <c r="D134">
        <v>2</v>
      </c>
      <c r="F134" s="28">
        <f t="shared" si="1"/>
        <v>0</v>
      </c>
    </row>
    <row r="136" spans="1:6" ht="16" x14ac:dyDescent="0.2">
      <c r="A136">
        <v>50</v>
      </c>
      <c r="B136" s="1" t="s">
        <v>1557</v>
      </c>
      <c r="C136" t="s">
        <v>158</v>
      </c>
      <c r="D136">
        <v>29</v>
      </c>
      <c r="F136" s="28">
        <f t="shared" si="1"/>
        <v>0</v>
      </c>
    </row>
    <row r="138" spans="1:6" ht="16" x14ac:dyDescent="0.2">
      <c r="A138">
        <v>51</v>
      </c>
      <c r="B138" s="1" t="s">
        <v>1558</v>
      </c>
      <c r="C138" t="s">
        <v>158</v>
      </c>
      <c r="D138">
        <v>1</v>
      </c>
      <c r="F138" s="28">
        <f t="shared" si="1"/>
        <v>0</v>
      </c>
    </row>
    <row r="140" spans="1:6" ht="16" x14ac:dyDescent="0.2">
      <c r="A140">
        <v>52</v>
      </c>
      <c r="B140" s="1" t="s">
        <v>1559</v>
      </c>
      <c r="C140" t="s">
        <v>158</v>
      </c>
      <c r="D140">
        <v>2</v>
      </c>
      <c r="F140" s="28">
        <f t="shared" si="1"/>
        <v>0</v>
      </c>
    </row>
    <row r="142" spans="1:6" ht="16" x14ac:dyDescent="0.2">
      <c r="A142">
        <v>53</v>
      </c>
      <c r="B142" s="1" t="s">
        <v>1560</v>
      </c>
      <c r="C142" t="s">
        <v>158</v>
      </c>
      <c r="D142">
        <v>1</v>
      </c>
      <c r="F142" s="28">
        <f t="shared" si="1"/>
        <v>0</v>
      </c>
    </row>
    <row r="144" spans="1:6" ht="16" x14ac:dyDescent="0.2">
      <c r="B144" s="1" t="s">
        <v>1561</v>
      </c>
    </row>
    <row r="146" spans="1:6" ht="16" x14ac:dyDescent="0.2">
      <c r="A146">
        <v>54</v>
      </c>
      <c r="B146" s="1" t="s">
        <v>1562</v>
      </c>
      <c r="C146" t="s">
        <v>158</v>
      </c>
      <c r="D146">
        <v>2</v>
      </c>
      <c r="F146" s="28">
        <f t="shared" si="1"/>
        <v>0</v>
      </c>
    </row>
    <row r="148" spans="1:6" ht="16" x14ac:dyDescent="0.2">
      <c r="B148" s="1" t="s">
        <v>1563</v>
      </c>
    </row>
    <row r="150" spans="1:6" ht="16" x14ac:dyDescent="0.2">
      <c r="A150">
        <v>55</v>
      </c>
      <c r="B150" s="1" t="s">
        <v>1564</v>
      </c>
      <c r="C150" t="s">
        <v>158</v>
      </c>
      <c r="D150">
        <v>159</v>
      </c>
      <c r="F150" s="28">
        <f t="shared" ref="F150:F196" si="2">E150*D150</f>
        <v>0</v>
      </c>
    </row>
    <row r="152" spans="1:6" ht="16" x14ac:dyDescent="0.2">
      <c r="B152" s="1" t="s">
        <v>1565</v>
      </c>
    </row>
    <row r="154" spans="1:6" ht="16" x14ac:dyDescent="0.2">
      <c r="A154">
        <v>56</v>
      </c>
      <c r="B154" s="1" t="s">
        <v>1566</v>
      </c>
      <c r="C154" t="s">
        <v>158</v>
      </c>
      <c r="D154">
        <v>78</v>
      </c>
      <c r="F154" s="28">
        <f t="shared" si="2"/>
        <v>0</v>
      </c>
    </row>
    <row r="156" spans="1:6" ht="16" x14ac:dyDescent="0.2">
      <c r="A156">
        <v>57</v>
      </c>
      <c r="B156" s="1" t="s">
        <v>1567</v>
      </c>
      <c r="C156" t="s">
        <v>158</v>
      </c>
      <c r="D156">
        <v>7</v>
      </c>
      <c r="F156" s="28">
        <f t="shared" si="2"/>
        <v>0</v>
      </c>
    </row>
    <row r="158" spans="1:6" ht="16" x14ac:dyDescent="0.2">
      <c r="A158">
        <v>58</v>
      </c>
      <c r="B158" s="1" t="s">
        <v>1568</v>
      </c>
      <c r="C158" t="s">
        <v>158</v>
      </c>
      <c r="D158">
        <v>7</v>
      </c>
      <c r="F158" s="28">
        <f t="shared" si="2"/>
        <v>0</v>
      </c>
    </row>
    <row r="160" spans="1:6" ht="16" x14ac:dyDescent="0.2">
      <c r="A160">
        <v>59</v>
      </c>
      <c r="B160" s="1" t="s">
        <v>1569</v>
      </c>
      <c r="C160" t="s">
        <v>158</v>
      </c>
      <c r="D160">
        <v>7</v>
      </c>
      <c r="F160" s="28">
        <f t="shared" si="2"/>
        <v>0</v>
      </c>
    </row>
    <row r="162" spans="1:6" ht="16" x14ac:dyDescent="0.2">
      <c r="A162">
        <v>60</v>
      </c>
      <c r="B162" s="1" t="s">
        <v>1570</v>
      </c>
      <c r="C162" t="s">
        <v>158</v>
      </c>
      <c r="D162">
        <v>7</v>
      </c>
      <c r="F162" s="28">
        <f t="shared" si="2"/>
        <v>0</v>
      </c>
    </row>
    <row r="164" spans="1:6" ht="16" x14ac:dyDescent="0.2">
      <c r="A164">
        <v>61</v>
      </c>
      <c r="B164" s="1" t="s">
        <v>1571</v>
      </c>
      <c r="C164" t="s">
        <v>158</v>
      </c>
      <c r="D164">
        <v>135</v>
      </c>
      <c r="F164" s="28">
        <f t="shared" si="2"/>
        <v>0</v>
      </c>
    </row>
    <row r="166" spans="1:6" ht="16" x14ac:dyDescent="0.2">
      <c r="A166">
        <v>62</v>
      </c>
      <c r="B166" s="1" t="s">
        <v>1572</v>
      </c>
      <c r="C166" t="s">
        <v>158</v>
      </c>
      <c r="D166">
        <v>78</v>
      </c>
      <c r="F166" s="28">
        <f t="shared" si="2"/>
        <v>0</v>
      </c>
    </row>
    <row r="168" spans="1:6" ht="16" x14ac:dyDescent="0.2">
      <c r="A168">
        <v>63</v>
      </c>
      <c r="B168" s="1" t="s">
        <v>1573</v>
      </c>
      <c r="C168" t="s">
        <v>158</v>
      </c>
      <c r="D168">
        <v>7</v>
      </c>
      <c r="F168" s="28">
        <f t="shared" si="2"/>
        <v>0</v>
      </c>
    </row>
    <row r="170" spans="1:6" ht="16" x14ac:dyDescent="0.2">
      <c r="A170">
        <v>64</v>
      </c>
      <c r="B170" s="1" t="s">
        <v>1574</v>
      </c>
      <c r="C170" t="s">
        <v>158</v>
      </c>
      <c r="D170">
        <v>7</v>
      </c>
      <c r="F170" s="28">
        <f t="shared" si="2"/>
        <v>0</v>
      </c>
    </row>
    <row r="172" spans="1:6" ht="16" x14ac:dyDescent="0.2">
      <c r="A172">
        <v>65</v>
      </c>
      <c r="B172" s="1" t="s">
        <v>1575</v>
      </c>
      <c r="C172" t="s">
        <v>158</v>
      </c>
      <c r="D172">
        <v>6</v>
      </c>
      <c r="F172" s="28">
        <f t="shared" si="2"/>
        <v>0</v>
      </c>
    </row>
    <row r="174" spans="1:6" ht="16" x14ac:dyDescent="0.2">
      <c r="A174">
        <v>66</v>
      </c>
      <c r="B174" s="1" t="s">
        <v>1576</v>
      </c>
      <c r="C174" t="s">
        <v>158</v>
      </c>
      <c r="D174">
        <v>1</v>
      </c>
      <c r="F174" s="28">
        <f t="shared" si="2"/>
        <v>0</v>
      </c>
    </row>
    <row r="176" spans="1:6" ht="16" x14ac:dyDescent="0.2">
      <c r="A176">
        <v>67</v>
      </c>
      <c r="B176" s="1" t="s">
        <v>1577</v>
      </c>
      <c r="C176" t="s">
        <v>158</v>
      </c>
      <c r="D176">
        <v>202</v>
      </c>
      <c r="F176" s="28">
        <f t="shared" si="2"/>
        <v>0</v>
      </c>
    </row>
    <row r="178" spans="1:7" ht="32" x14ac:dyDescent="0.2">
      <c r="A178">
        <v>68</v>
      </c>
      <c r="B178" s="1" t="s">
        <v>1578</v>
      </c>
      <c r="C178" t="s">
        <v>158</v>
      </c>
      <c r="D178">
        <v>2</v>
      </c>
      <c r="F178" s="28">
        <f t="shared" si="2"/>
        <v>0</v>
      </c>
    </row>
    <row r="180" spans="1:7" ht="16" x14ac:dyDescent="0.2">
      <c r="A180">
        <v>69</v>
      </c>
      <c r="B180" s="1" t="s">
        <v>1579</v>
      </c>
      <c r="C180" t="s">
        <v>158</v>
      </c>
      <c r="D180">
        <v>1</v>
      </c>
      <c r="F180" s="28">
        <f t="shared" si="2"/>
        <v>0</v>
      </c>
    </row>
    <row r="182" spans="1:7" ht="16" x14ac:dyDescent="0.2">
      <c r="A182">
        <v>70</v>
      </c>
      <c r="B182" s="1" t="s">
        <v>1580</v>
      </c>
      <c r="C182" t="s">
        <v>158</v>
      </c>
      <c r="D182">
        <v>1</v>
      </c>
      <c r="F182" s="28">
        <f t="shared" si="2"/>
        <v>0</v>
      </c>
    </row>
    <row r="183" spans="1:7" x14ac:dyDescent="0.2">
      <c r="G183" s="28">
        <f>SUM(F18:F182)</f>
        <v>0</v>
      </c>
    </row>
    <row r="186" spans="1:7" ht="16" x14ac:dyDescent="0.2">
      <c r="B186" s="1" t="s">
        <v>1581</v>
      </c>
    </row>
    <row r="188" spans="1:7" ht="32" x14ac:dyDescent="0.2">
      <c r="B188" s="1" t="s">
        <v>1582</v>
      </c>
    </row>
    <row r="190" spans="1:7" ht="48" x14ac:dyDescent="0.2">
      <c r="B190" s="1" t="s">
        <v>1583</v>
      </c>
    </row>
    <row r="192" spans="1:7" ht="16" x14ac:dyDescent="0.2">
      <c r="B192" s="1" t="s">
        <v>1584</v>
      </c>
    </row>
    <row r="194" spans="1:7" ht="48" x14ac:dyDescent="0.2">
      <c r="B194" s="1" t="s">
        <v>1585</v>
      </c>
    </row>
    <row r="196" spans="1:7" ht="16" x14ac:dyDescent="0.2">
      <c r="A196">
        <v>1</v>
      </c>
      <c r="B196" s="1" t="s">
        <v>1586</v>
      </c>
      <c r="C196" t="s">
        <v>158</v>
      </c>
      <c r="D196">
        <v>1</v>
      </c>
      <c r="F196" s="28">
        <f t="shared" si="2"/>
        <v>0</v>
      </c>
    </row>
    <row r="197" spans="1:7" x14ac:dyDescent="0.2">
      <c r="G197" s="28">
        <f>F196</f>
        <v>0</v>
      </c>
    </row>
    <row r="200" spans="1:7" ht="16" x14ac:dyDescent="0.2">
      <c r="B200" s="1" t="s">
        <v>1587</v>
      </c>
    </row>
    <row r="202" spans="1:7" ht="32" x14ac:dyDescent="0.2">
      <c r="B202" s="1" t="s">
        <v>1588</v>
      </c>
    </row>
    <row r="204" spans="1:7" ht="48" x14ac:dyDescent="0.2">
      <c r="B204" s="1" t="s">
        <v>1589</v>
      </c>
    </row>
    <row r="206" spans="1:7" ht="32" x14ac:dyDescent="0.2">
      <c r="B206" s="1" t="s">
        <v>1590</v>
      </c>
    </row>
    <row r="208" spans="1:7" ht="48" x14ac:dyDescent="0.2">
      <c r="B208" s="1" t="s">
        <v>1591</v>
      </c>
    </row>
    <row r="210" spans="1:6" ht="32" x14ac:dyDescent="0.2">
      <c r="B210" s="1" t="s">
        <v>1592</v>
      </c>
    </row>
    <row r="212" spans="1:6" ht="48" x14ac:dyDescent="0.2">
      <c r="A212">
        <v>1</v>
      </c>
      <c r="B212" s="1" t="s">
        <v>1593</v>
      </c>
      <c r="C212" t="s">
        <v>158</v>
      </c>
      <c r="D212">
        <v>1</v>
      </c>
      <c r="F212" s="28">
        <f t="shared" ref="F212:F274" si="3">E212*D212</f>
        <v>0</v>
      </c>
    </row>
    <row r="214" spans="1:6" ht="32" x14ac:dyDescent="0.2">
      <c r="A214">
        <v>2</v>
      </c>
      <c r="B214" s="1" t="s">
        <v>1594</v>
      </c>
      <c r="C214" t="s">
        <v>158</v>
      </c>
      <c r="D214">
        <v>1</v>
      </c>
      <c r="F214" s="28">
        <f t="shared" si="3"/>
        <v>0</v>
      </c>
    </row>
    <row r="216" spans="1:6" ht="32" x14ac:dyDescent="0.2">
      <c r="A216">
        <v>3</v>
      </c>
      <c r="B216" s="1" t="s">
        <v>1595</v>
      </c>
      <c r="C216" t="s">
        <v>158</v>
      </c>
      <c r="D216">
        <v>1</v>
      </c>
      <c r="F216" s="28">
        <f t="shared" si="3"/>
        <v>0</v>
      </c>
    </row>
    <row r="218" spans="1:6" ht="16" x14ac:dyDescent="0.2">
      <c r="B218" s="1" t="s">
        <v>1596</v>
      </c>
    </row>
    <row r="220" spans="1:6" ht="16" x14ac:dyDescent="0.2">
      <c r="A220">
        <v>4</v>
      </c>
      <c r="B220" s="1" t="s">
        <v>1597</v>
      </c>
      <c r="C220" t="s">
        <v>237</v>
      </c>
      <c r="D220">
        <v>10</v>
      </c>
      <c r="F220" s="28">
        <f t="shared" si="3"/>
        <v>0</v>
      </c>
    </row>
    <row r="222" spans="1:6" ht="16" x14ac:dyDescent="0.2">
      <c r="A222">
        <v>5</v>
      </c>
      <c r="B222" s="1" t="s">
        <v>1598</v>
      </c>
      <c r="C222" t="s">
        <v>237</v>
      </c>
      <c r="D222">
        <v>53</v>
      </c>
      <c r="F222" s="28">
        <f t="shared" si="3"/>
        <v>0</v>
      </c>
    </row>
    <row r="224" spans="1:6" ht="16" x14ac:dyDescent="0.2">
      <c r="A224">
        <v>6</v>
      </c>
      <c r="B224" s="1" t="s">
        <v>1599</v>
      </c>
      <c r="C224" t="s">
        <v>237</v>
      </c>
      <c r="D224">
        <v>15</v>
      </c>
      <c r="F224" s="28">
        <f t="shared" si="3"/>
        <v>0</v>
      </c>
    </row>
    <row r="226" spans="1:6" ht="16" x14ac:dyDescent="0.2">
      <c r="A226">
        <v>7</v>
      </c>
      <c r="B226" s="1" t="s">
        <v>1600</v>
      </c>
      <c r="C226" t="s">
        <v>237</v>
      </c>
      <c r="D226">
        <v>10</v>
      </c>
      <c r="F226" s="28">
        <f t="shared" si="3"/>
        <v>0</v>
      </c>
    </row>
    <row r="228" spans="1:6" ht="16" x14ac:dyDescent="0.2">
      <c r="A228">
        <v>8</v>
      </c>
      <c r="B228" s="1" t="s">
        <v>1601</v>
      </c>
      <c r="C228" t="s">
        <v>237</v>
      </c>
      <c r="D228">
        <v>7</v>
      </c>
      <c r="F228" s="28">
        <f t="shared" si="3"/>
        <v>0</v>
      </c>
    </row>
    <row r="230" spans="1:6" ht="16" x14ac:dyDescent="0.2">
      <c r="A230">
        <v>9</v>
      </c>
      <c r="B230" s="1" t="s">
        <v>1602</v>
      </c>
      <c r="C230" t="s">
        <v>237</v>
      </c>
      <c r="D230">
        <v>5</v>
      </c>
      <c r="F230" s="28">
        <f t="shared" si="3"/>
        <v>0</v>
      </c>
    </row>
    <row r="232" spans="1:6" ht="16" x14ac:dyDescent="0.2">
      <c r="A232">
        <v>10</v>
      </c>
      <c r="B232" s="1" t="s">
        <v>1603</v>
      </c>
      <c r="C232" t="s">
        <v>237</v>
      </c>
      <c r="D232">
        <v>4</v>
      </c>
      <c r="F232" s="28">
        <f t="shared" si="3"/>
        <v>0</v>
      </c>
    </row>
    <row r="234" spans="1:6" ht="16" x14ac:dyDescent="0.2">
      <c r="A234">
        <v>11</v>
      </c>
      <c r="B234" s="1" t="s">
        <v>1604</v>
      </c>
      <c r="C234" t="s">
        <v>237</v>
      </c>
      <c r="D234">
        <v>1</v>
      </c>
      <c r="F234" s="28">
        <f t="shared" si="3"/>
        <v>0</v>
      </c>
    </row>
    <row r="236" spans="1:6" ht="16" x14ac:dyDescent="0.2">
      <c r="B236" s="1" t="s">
        <v>1605</v>
      </c>
    </row>
    <row r="238" spans="1:6" ht="16" x14ac:dyDescent="0.2">
      <c r="B238" s="1" t="s">
        <v>1606</v>
      </c>
    </row>
    <row r="240" spans="1:6" ht="16" x14ac:dyDescent="0.2">
      <c r="A240">
        <v>12</v>
      </c>
      <c r="B240" s="1" t="s">
        <v>1607</v>
      </c>
      <c r="C240" t="s">
        <v>158</v>
      </c>
      <c r="D240">
        <v>1</v>
      </c>
      <c r="F240" s="28">
        <f t="shared" si="3"/>
        <v>0</v>
      </c>
    </row>
    <row r="242" spans="1:6" ht="16" x14ac:dyDescent="0.2">
      <c r="B242" s="1" t="s">
        <v>1608</v>
      </c>
    </row>
    <row r="244" spans="1:6" ht="16" x14ac:dyDescent="0.2">
      <c r="A244">
        <v>13</v>
      </c>
      <c r="B244" s="1" t="s">
        <v>1597</v>
      </c>
      <c r="C244" t="s">
        <v>158</v>
      </c>
      <c r="D244">
        <v>2</v>
      </c>
      <c r="F244" s="28">
        <f t="shared" si="3"/>
        <v>0</v>
      </c>
    </row>
    <row r="246" spans="1:6" ht="16" x14ac:dyDescent="0.2">
      <c r="A246">
        <v>14</v>
      </c>
      <c r="B246" s="1" t="s">
        <v>1598</v>
      </c>
      <c r="C246" t="s">
        <v>158</v>
      </c>
      <c r="D246">
        <v>3</v>
      </c>
      <c r="F246" s="28">
        <f t="shared" si="3"/>
        <v>0</v>
      </c>
    </row>
    <row r="248" spans="1:6" ht="16" x14ac:dyDescent="0.2">
      <c r="A248">
        <v>15</v>
      </c>
      <c r="B248" s="1" t="s">
        <v>1609</v>
      </c>
      <c r="C248" t="s">
        <v>158</v>
      </c>
      <c r="D248">
        <v>10</v>
      </c>
      <c r="F248" s="28">
        <f t="shared" si="3"/>
        <v>0</v>
      </c>
    </row>
    <row r="250" spans="1:6" ht="16" x14ac:dyDescent="0.2">
      <c r="B250" s="1" t="s">
        <v>1610</v>
      </c>
    </row>
    <row r="252" spans="1:6" ht="16" x14ac:dyDescent="0.2">
      <c r="A252">
        <v>16</v>
      </c>
      <c r="B252" s="1" t="s">
        <v>1611</v>
      </c>
      <c r="C252" t="s">
        <v>158</v>
      </c>
      <c r="D252">
        <v>1</v>
      </c>
      <c r="F252" s="28">
        <f t="shared" si="3"/>
        <v>0</v>
      </c>
    </row>
    <row r="254" spans="1:6" ht="16" x14ac:dyDescent="0.2">
      <c r="A254">
        <v>17</v>
      </c>
      <c r="B254" s="1" t="s">
        <v>1612</v>
      </c>
      <c r="C254" t="s">
        <v>158</v>
      </c>
      <c r="D254">
        <v>1</v>
      </c>
      <c r="F254" s="28">
        <f t="shared" si="3"/>
        <v>0</v>
      </c>
    </row>
    <row r="256" spans="1:6" ht="16" x14ac:dyDescent="0.2">
      <c r="A256">
        <v>18</v>
      </c>
      <c r="B256" s="1" t="s">
        <v>1613</v>
      </c>
      <c r="C256" t="s">
        <v>158</v>
      </c>
      <c r="D256">
        <v>1</v>
      </c>
      <c r="F256" s="28">
        <f t="shared" si="3"/>
        <v>0</v>
      </c>
    </row>
    <row r="258" spans="1:6" ht="16" x14ac:dyDescent="0.2">
      <c r="A258">
        <v>19</v>
      </c>
      <c r="B258" s="1" t="s">
        <v>1614</v>
      </c>
      <c r="C258" t="s">
        <v>158</v>
      </c>
      <c r="D258">
        <v>1</v>
      </c>
      <c r="F258" s="28">
        <f t="shared" si="3"/>
        <v>0</v>
      </c>
    </row>
    <row r="260" spans="1:6" ht="16" x14ac:dyDescent="0.2">
      <c r="B260" s="1" t="s">
        <v>1615</v>
      </c>
    </row>
    <row r="262" spans="1:6" ht="16" x14ac:dyDescent="0.2">
      <c r="A262">
        <v>20</v>
      </c>
      <c r="B262" s="1" t="s">
        <v>1616</v>
      </c>
      <c r="C262" t="s">
        <v>158</v>
      </c>
      <c r="D262">
        <v>2</v>
      </c>
      <c r="F262" s="28">
        <f t="shared" si="3"/>
        <v>0</v>
      </c>
    </row>
    <row r="264" spans="1:6" ht="16" x14ac:dyDescent="0.2">
      <c r="B264" s="1" t="s">
        <v>1617</v>
      </c>
    </row>
    <row r="266" spans="1:6" ht="16" x14ac:dyDescent="0.2">
      <c r="A266">
        <v>21</v>
      </c>
      <c r="B266" s="1" t="s">
        <v>1609</v>
      </c>
      <c r="C266" t="s">
        <v>158</v>
      </c>
      <c r="D266">
        <v>8</v>
      </c>
      <c r="F266" s="28">
        <f t="shared" si="3"/>
        <v>0</v>
      </c>
    </row>
    <row r="268" spans="1:6" ht="16" x14ac:dyDescent="0.2">
      <c r="B268" s="1" t="s">
        <v>1618</v>
      </c>
    </row>
    <row r="270" spans="1:6" ht="16" x14ac:dyDescent="0.2">
      <c r="A270">
        <v>22</v>
      </c>
      <c r="B270" s="1" t="s">
        <v>1599</v>
      </c>
      <c r="C270" t="s">
        <v>158</v>
      </c>
      <c r="D270">
        <v>2</v>
      </c>
      <c r="F270" s="28">
        <f t="shared" si="3"/>
        <v>0</v>
      </c>
    </row>
    <row r="272" spans="1:6" ht="16" x14ac:dyDescent="0.2">
      <c r="B272" s="1" t="s">
        <v>1619</v>
      </c>
    </row>
    <row r="274" spans="1:6" ht="16" x14ac:dyDescent="0.2">
      <c r="A274">
        <v>23</v>
      </c>
      <c r="B274" s="1" t="s">
        <v>1597</v>
      </c>
      <c r="C274" t="s">
        <v>158</v>
      </c>
      <c r="D274">
        <v>4</v>
      </c>
      <c r="F274" s="28">
        <f t="shared" si="3"/>
        <v>0</v>
      </c>
    </row>
    <row r="276" spans="1:6" ht="16" x14ac:dyDescent="0.2">
      <c r="B276" s="1" t="s">
        <v>1620</v>
      </c>
    </row>
    <row r="278" spans="1:6" ht="16" x14ac:dyDescent="0.2">
      <c r="A278">
        <v>24</v>
      </c>
      <c r="B278" s="1" t="s">
        <v>1621</v>
      </c>
      <c r="C278" t="s">
        <v>158</v>
      </c>
      <c r="D278">
        <v>1</v>
      </c>
      <c r="F278" s="28">
        <f t="shared" ref="F278:F338" si="4">E278*D278</f>
        <v>0</v>
      </c>
    </row>
    <row r="280" spans="1:6" ht="16" x14ac:dyDescent="0.2">
      <c r="B280" s="1" t="s">
        <v>1622</v>
      </c>
    </row>
    <row r="282" spans="1:6" ht="16" x14ac:dyDescent="0.2">
      <c r="A282">
        <v>25</v>
      </c>
      <c r="B282" s="1" t="s">
        <v>1623</v>
      </c>
      <c r="C282" t="s">
        <v>158</v>
      </c>
      <c r="D282">
        <v>4</v>
      </c>
      <c r="F282" s="28">
        <f t="shared" si="4"/>
        <v>0</v>
      </c>
    </row>
    <row r="284" spans="1:6" ht="16" x14ac:dyDescent="0.2">
      <c r="A284">
        <v>26</v>
      </c>
      <c r="B284" s="1" t="s">
        <v>1624</v>
      </c>
      <c r="C284" t="s">
        <v>158</v>
      </c>
      <c r="D284">
        <v>10</v>
      </c>
      <c r="F284" s="28">
        <f t="shared" si="4"/>
        <v>0</v>
      </c>
    </row>
    <row r="286" spans="1:6" ht="16" x14ac:dyDescent="0.2">
      <c r="B286" s="1" t="s">
        <v>1625</v>
      </c>
    </row>
    <row r="288" spans="1:6" ht="16" x14ac:dyDescent="0.2">
      <c r="A288">
        <v>27</v>
      </c>
      <c r="B288" s="1" t="s">
        <v>1626</v>
      </c>
      <c r="C288" t="s">
        <v>158</v>
      </c>
      <c r="D288">
        <v>1</v>
      </c>
      <c r="F288" s="28">
        <f t="shared" si="4"/>
        <v>0</v>
      </c>
    </row>
    <row r="290" spans="1:6" ht="16" x14ac:dyDescent="0.2">
      <c r="B290" s="1" t="s">
        <v>1627</v>
      </c>
    </row>
    <row r="292" spans="1:6" ht="16" x14ac:dyDescent="0.2">
      <c r="A292">
        <v>28</v>
      </c>
      <c r="B292" s="1" t="s">
        <v>1628</v>
      </c>
      <c r="C292" t="s">
        <v>158</v>
      </c>
      <c r="D292">
        <v>1</v>
      </c>
      <c r="F292" s="28">
        <f t="shared" si="4"/>
        <v>0</v>
      </c>
    </row>
    <row r="294" spans="1:6" ht="16" x14ac:dyDescent="0.2">
      <c r="B294" s="1" t="s">
        <v>1629</v>
      </c>
    </row>
    <row r="296" spans="1:6" ht="32" x14ac:dyDescent="0.2">
      <c r="A296">
        <v>29</v>
      </c>
      <c r="B296" s="1" t="s">
        <v>1630</v>
      </c>
      <c r="C296" t="s">
        <v>158</v>
      </c>
      <c r="D296">
        <v>1</v>
      </c>
      <c r="F296" s="28">
        <f t="shared" si="4"/>
        <v>0</v>
      </c>
    </row>
    <row r="298" spans="1:6" ht="16" x14ac:dyDescent="0.2">
      <c r="B298" s="1" t="s">
        <v>1631</v>
      </c>
    </row>
    <row r="300" spans="1:6" ht="16" x14ac:dyDescent="0.2">
      <c r="A300">
        <v>30</v>
      </c>
      <c r="B300" s="1" t="s">
        <v>1632</v>
      </c>
      <c r="C300" t="s">
        <v>158</v>
      </c>
      <c r="D300">
        <v>1</v>
      </c>
      <c r="F300" s="28">
        <f t="shared" si="4"/>
        <v>0</v>
      </c>
    </row>
    <row r="302" spans="1:6" ht="16" x14ac:dyDescent="0.2">
      <c r="B302" s="1" t="s">
        <v>1633</v>
      </c>
    </row>
    <row r="304" spans="1:6" ht="16" x14ac:dyDescent="0.2">
      <c r="A304">
        <v>31</v>
      </c>
      <c r="B304" s="1" t="s">
        <v>1634</v>
      </c>
      <c r="C304" t="s">
        <v>158</v>
      </c>
      <c r="D304">
        <v>2</v>
      </c>
      <c r="F304" s="28">
        <f t="shared" si="4"/>
        <v>0</v>
      </c>
    </row>
    <row r="306" spans="1:6" ht="16" x14ac:dyDescent="0.2">
      <c r="A306">
        <v>32</v>
      </c>
      <c r="B306" s="1" t="s">
        <v>1635</v>
      </c>
      <c r="C306" t="s">
        <v>158</v>
      </c>
      <c r="D306">
        <v>2</v>
      </c>
      <c r="F306" s="28">
        <f t="shared" si="4"/>
        <v>0</v>
      </c>
    </row>
    <row r="308" spans="1:6" ht="16" x14ac:dyDescent="0.2">
      <c r="B308" s="1" t="s">
        <v>1636</v>
      </c>
    </row>
    <row r="310" spans="1:6" ht="16" x14ac:dyDescent="0.2">
      <c r="A310">
        <v>33</v>
      </c>
      <c r="B310" s="1" t="s">
        <v>1626</v>
      </c>
      <c r="C310" t="s">
        <v>158</v>
      </c>
      <c r="D310">
        <v>1</v>
      </c>
      <c r="F310" s="28">
        <f t="shared" si="4"/>
        <v>0</v>
      </c>
    </row>
    <row r="312" spans="1:6" ht="16" x14ac:dyDescent="0.2">
      <c r="A312">
        <v>34</v>
      </c>
      <c r="B312" s="1" t="s">
        <v>1637</v>
      </c>
      <c r="C312" t="s">
        <v>158</v>
      </c>
      <c r="D312">
        <v>1</v>
      </c>
      <c r="F312" s="28">
        <f t="shared" si="4"/>
        <v>0</v>
      </c>
    </row>
    <row r="314" spans="1:6" ht="16" x14ac:dyDescent="0.2">
      <c r="B314" s="1" t="s">
        <v>1638</v>
      </c>
    </row>
    <row r="316" spans="1:6" ht="16" x14ac:dyDescent="0.2">
      <c r="A316">
        <v>35</v>
      </c>
      <c r="B316" s="1" t="s">
        <v>1639</v>
      </c>
      <c r="C316" t="s">
        <v>158</v>
      </c>
      <c r="D316">
        <v>1</v>
      </c>
      <c r="F316" s="28">
        <f t="shared" si="4"/>
        <v>0</v>
      </c>
    </row>
    <row r="318" spans="1:6" ht="16" x14ac:dyDescent="0.2">
      <c r="B318" s="1" t="s">
        <v>1640</v>
      </c>
    </row>
    <row r="320" spans="1:6" ht="48" x14ac:dyDescent="0.2">
      <c r="B320" s="1" t="s">
        <v>1641</v>
      </c>
    </row>
    <row r="322" spans="1:6" ht="16" x14ac:dyDescent="0.2">
      <c r="A322">
        <v>36</v>
      </c>
      <c r="B322" s="1" t="s">
        <v>1642</v>
      </c>
      <c r="C322" t="s">
        <v>158</v>
      </c>
      <c r="D322">
        <v>1</v>
      </c>
      <c r="F322" s="28">
        <f t="shared" si="4"/>
        <v>0</v>
      </c>
    </row>
    <row r="324" spans="1:6" ht="32" x14ac:dyDescent="0.2">
      <c r="A324">
        <v>37</v>
      </c>
      <c r="B324" s="1" t="s">
        <v>1643</v>
      </c>
      <c r="C324" t="s">
        <v>158</v>
      </c>
      <c r="D324">
        <v>1</v>
      </c>
      <c r="F324" s="28">
        <f t="shared" si="4"/>
        <v>0</v>
      </c>
    </row>
    <row r="326" spans="1:6" ht="48" x14ac:dyDescent="0.2">
      <c r="B326" s="1" t="s">
        <v>1644</v>
      </c>
    </row>
    <row r="328" spans="1:6" ht="16" x14ac:dyDescent="0.2">
      <c r="A328">
        <v>38</v>
      </c>
      <c r="B328" s="1" t="s">
        <v>1645</v>
      </c>
      <c r="C328" t="s">
        <v>237</v>
      </c>
      <c r="D328">
        <v>10</v>
      </c>
      <c r="F328" s="28">
        <f t="shared" si="4"/>
        <v>0</v>
      </c>
    </row>
    <row r="330" spans="1:6" ht="16" x14ac:dyDescent="0.2">
      <c r="A330">
        <v>39</v>
      </c>
      <c r="B330" s="1" t="s">
        <v>1646</v>
      </c>
      <c r="C330" t="s">
        <v>237</v>
      </c>
      <c r="D330">
        <v>10</v>
      </c>
      <c r="F330" s="28">
        <f t="shared" si="4"/>
        <v>0</v>
      </c>
    </row>
    <row r="332" spans="1:6" ht="16" x14ac:dyDescent="0.2">
      <c r="B332" s="1" t="s">
        <v>1647</v>
      </c>
    </row>
    <row r="334" spans="1:6" ht="48" x14ac:dyDescent="0.2">
      <c r="B334" s="1" t="s">
        <v>1648</v>
      </c>
    </row>
    <row r="336" spans="1:6" ht="16" x14ac:dyDescent="0.2">
      <c r="B336" s="1" t="s">
        <v>1649</v>
      </c>
    </row>
    <row r="338" spans="1:6" ht="16" x14ac:dyDescent="0.2">
      <c r="A338">
        <v>40</v>
      </c>
      <c r="B338" s="1" t="s">
        <v>1650</v>
      </c>
      <c r="C338" t="s">
        <v>237</v>
      </c>
      <c r="D338">
        <v>10</v>
      </c>
      <c r="F338" s="28">
        <f t="shared" si="4"/>
        <v>0</v>
      </c>
    </row>
    <row r="340" spans="1:6" ht="32" x14ac:dyDescent="0.2">
      <c r="B340" s="1" t="s">
        <v>1651</v>
      </c>
    </row>
    <row r="342" spans="1:6" ht="16" x14ac:dyDescent="0.2">
      <c r="A342">
        <v>41</v>
      </c>
      <c r="B342" s="1" t="s">
        <v>1652</v>
      </c>
      <c r="C342" t="s">
        <v>158</v>
      </c>
      <c r="D342">
        <v>1</v>
      </c>
      <c r="F342" s="28">
        <f t="shared" ref="F342:F402" si="5">E342*D342</f>
        <v>0</v>
      </c>
    </row>
    <row r="344" spans="1:6" ht="16" x14ac:dyDescent="0.2">
      <c r="A344">
        <v>42</v>
      </c>
      <c r="B344" s="1" t="s">
        <v>1653</v>
      </c>
      <c r="C344" t="s">
        <v>158</v>
      </c>
      <c r="D344">
        <v>1</v>
      </c>
      <c r="F344" s="28">
        <f t="shared" si="5"/>
        <v>0</v>
      </c>
    </row>
    <row r="346" spans="1:6" ht="16" x14ac:dyDescent="0.2">
      <c r="B346" s="1" t="s">
        <v>1654</v>
      </c>
    </row>
    <row r="348" spans="1:6" ht="48" x14ac:dyDescent="0.2">
      <c r="B348" s="1" t="s">
        <v>1655</v>
      </c>
    </row>
    <row r="350" spans="1:6" ht="16" x14ac:dyDescent="0.2">
      <c r="A350">
        <v>43</v>
      </c>
      <c r="B350" s="1" t="s">
        <v>1656</v>
      </c>
      <c r="C350" t="s">
        <v>237</v>
      </c>
      <c r="D350">
        <v>10</v>
      </c>
      <c r="F350" s="28">
        <f t="shared" si="5"/>
        <v>0</v>
      </c>
    </row>
    <row r="352" spans="1:6" ht="48" x14ac:dyDescent="0.2">
      <c r="B352" s="1" t="s">
        <v>1655</v>
      </c>
    </row>
    <row r="354" spans="1:6" ht="16" x14ac:dyDescent="0.2">
      <c r="A354">
        <v>44</v>
      </c>
      <c r="B354" s="1" t="s">
        <v>1656</v>
      </c>
      <c r="C354" t="s">
        <v>237</v>
      </c>
      <c r="D354">
        <v>10</v>
      </c>
      <c r="F354" s="28">
        <f t="shared" si="5"/>
        <v>0</v>
      </c>
    </row>
    <row r="356" spans="1:6" ht="32" x14ac:dyDescent="0.2">
      <c r="B356" s="1" t="s">
        <v>1657</v>
      </c>
    </row>
    <row r="358" spans="1:6" ht="16" x14ac:dyDescent="0.2">
      <c r="A358">
        <v>45</v>
      </c>
      <c r="B358" s="1" t="s">
        <v>1658</v>
      </c>
      <c r="C358" t="s">
        <v>1343</v>
      </c>
      <c r="D358">
        <v>1</v>
      </c>
      <c r="F358" s="28">
        <f t="shared" si="5"/>
        <v>0</v>
      </c>
    </row>
    <row r="360" spans="1:6" ht="16" x14ac:dyDescent="0.2">
      <c r="A360">
        <v>46</v>
      </c>
      <c r="B360" s="1" t="s">
        <v>1659</v>
      </c>
      <c r="C360" t="s">
        <v>1343</v>
      </c>
      <c r="D360">
        <v>1</v>
      </c>
      <c r="F360" s="28">
        <f t="shared" si="5"/>
        <v>0</v>
      </c>
    </row>
    <row r="362" spans="1:6" ht="32" x14ac:dyDescent="0.2">
      <c r="B362" s="1" t="s">
        <v>1660</v>
      </c>
    </row>
    <row r="364" spans="1:6" ht="16" x14ac:dyDescent="0.2">
      <c r="A364">
        <v>47</v>
      </c>
      <c r="B364" s="1" t="s">
        <v>1661</v>
      </c>
      <c r="C364" t="s">
        <v>158</v>
      </c>
      <c r="D364">
        <v>1</v>
      </c>
      <c r="F364" s="28">
        <f t="shared" si="5"/>
        <v>0</v>
      </c>
    </row>
    <row r="366" spans="1:6" ht="32" x14ac:dyDescent="0.2">
      <c r="B366" s="1" t="s">
        <v>1662</v>
      </c>
    </row>
    <row r="368" spans="1:6" ht="16" x14ac:dyDescent="0.2">
      <c r="A368">
        <v>48</v>
      </c>
      <c r="B368" s="1" t="s">
        <v>1663</v>
      </c>
      <c r="C368" t="s">
        <v>1343</v>
      </c>
      <c r="D368">
        <v>1</v>
      </c>
      <c r="F368" s="28">
        <f t="shared" si="5"/>
        <v>0</v>
      </c>
    </row>
    <row r="370" spans="1:6" ht="32" x14ac:dyDescent="0.2">
      <c r="A370">
        <v>49</v>
      </c>
      <c r="B370" s="1" t="s">
        <v>1664</v>
      </c>
      <c r="C370" t="s">
        <v>158</v>
      </c>
      <c r="D370">
        <v>1</v>
      </c>
      <c r="F370" s="28">
        <f t="shared" si="5"/>
        <v>0</v>
      </c>
    </row>
    <row r="372" spans="1:6" ht="16" x14ac:dyDescent="0.2">
      <c r="A372">
        <v>50</v>
      </c>
      <c r="B372" s="1" t="s">
        <v>1665</v>
      </c>
      <c r="C372" t="s">
        <v>158</v>
      </c>
      <c r="D372">
        <v>1</v>
      </c>
      <c r="F372" s="28">
        <f t="shared" si="5"/>
        <v>0</v>
      </c>
    </row>
    <row r="374" spans="1:6" ht="16" x14ac:dyDescent="0.2">
      <c r="B374" s="1" t="s">
        <v>1666</v>
      </c>
    </row>
    <row r="376" spans="1:6" ht="16" x14ac:dyDescent="0.2">
      <c r="B376" s="1" t="s">
        <v>1667</v>
      </c>
    </row>
    <row r="378" spans="1:6" ht="16" x14ac:dyDescent="0.2">
      <c r="A378">
        <v>51</v>
      </c>
      <c r="B378" s="1" t="s">
        <v>1600</v>
      </c>
      <c r="C378" t="s">
        <v>237</v>
      </c>
      <c r="D378">
        <v>5</v>
      </c>
      <c r="F378" s="28">
        <f t="shared" si="5"/>
        <v>0</v>
      </c>
    </row>
    <row r="380" spans="1:6" ht="16" x14ac:dyDescent="0.2">
      <c r="B380" s="1" t="s">
        <v>1668</v>
      </c>
    </row>
    <row r="382" spans="1:6" ht="16" x14ac:dyDescent="0.2">
      <c r="A382">
        <v>52</v>
      </c>
      <c r="B382" s="1" t="s">
        <v>1669</v>
      </c>
      <c r="C382" t="s">
        <v>158</v>
      </c>
      <c r="D382">
        <v>4</v>
      </c>
      <c r="F382" s="28">
        <f t="shared" si="5"/>
        <v>0</v>
      </c>
    </row>
    <row r="384" spans="1:6" ht="16" x14ac:dyDescent="0.2">
      <c r="B384" s="1" t="s">
        <v>1670</v>
      </c>
    </row>
    <row r="386" spans="1:6" ht="16" x14ac:dyDescent="0.2">
      <c r="A386">
        <v>53</v>
      </c>
      <c r="B386" s="1" t="s">
        <v>1671</v>
      </c>
      <c r="C386" t="s">
        <v>158</v>
      </c>
      <c r="D386">
        <v>1</v>
      </c>
      <c r="F386" s="28">
        <f t="shared" si="5"/>
        <v>0</v>
      </c>
    </row>
    <row r="388" spans="1:6" ht="16" x14ac:dyDescent="0.2">
      <c r="B388" s="1" t="s">
        <v>1672</v>
      </c>
    </row>
    <row r="390" spans="1:6" ht="16" x14ac:dyDescent="0.2">
      <c r="A390">
        <v>54</v>
      </c>
      <c r="B390" s="1" t="s">
        <v>1673</v>
      </c>
      <c r="C390" t="s">
        <v>158</v>
      </c>
      <c r="D390">
        <v>1</v>
      </c>
      <c r="F390" s="28">
        <f t="shared" si="5"/>
        <v>0</v>
      </c>
    </row>
    <row r="392" spans="1:6" ht="16" x14ac:dyDescent="0.2">
      <c r="B392" s="1" t="s">
        <v>1674</v>
      </c>
    </row>
    <row r="394" spans="1:6" ht="16" x14ac:dyDescent="0.2">
      <c r="A394">
        <v>55</v>
      </c>
      <c r="B394" s="1" t="s">
        <v>1675</v>
      </c>
      <c r="C394" t="s">
        <v>158</v>
      </c>
      <c r="D394">
        <v>1</v>
      </c>
      <c r="F394" s="28">
        <f t="shared" si="5"/>
        <v>0</v>
      </c>
    </row>
    <row r="396" spans="1:6" ht="16" x14ac:dyDescent="0.2">
      <c r="B396" s="1" t="s">
        <v>1676</v>
      </c>
    </row>
    <row r="398" spans="1:6" ht="32" x14ac:dyDescent="0.2">
      <c r="A398">
        <v>56</v>
      </c>
      <c r="B398" s="1" t="s">
        <v>1677</v>
      </c>
      <c r="C398" t="s">
        <v>158</v>
      </c>
      <c r="D398">
        <v>1</v>
      </c>
      <c r="F398" s="28">
        <f t="shared" si="5"/>
        <v>0</v>
      </c>
    </row>
    <row r="400" spans="1:6" ht="16" x14ac:dyDescent="0.2">
      <c r="B400" s="1" t="s">
        <v>1633</v>
      </c>
    </row>
    <row r="402" spans="1:7" ht="16" x14ac:dyDescent="0.2">
      <c r="A402">
        <v>57</v>
      </c>
      <c r="B402" s="1" t="s">
        <v>1600</v>
      </c>
      <c r="C402" t="s">
        <v>158</v>
      </c>
      <c r="D402">
        <v>2</v>
      </c>
      <c r="F402" s="28">
        <f t="shared" si="5"/>
        <v>0</v>
      </c>
    </row>
    <row r="404" spans="1:7" ht="16" x14ac:dyDescent="0.2">
      <c r="B404" s="1" t="s">
        <v>1678</v>
      </c>
    </row>
    <row r="406" spans="1:7" ht="32" x14ac:dyDescent="0.2">
      <c r="A406">
        <v>58</v>
      </c>
      <c r="B406" s="1" t="s">
        <v>1679</v>
      </c>
      <c r="C406" t="s">
        <v>158</v>
      </c>
      <c r="D406">
        <v>1</v>
      </c>
      <c r="F406" s="28">
        <f t="shared" ref="F406:F466" si="6">E406*D406</f>
        <v>0</v>
      </c>
    </row>
    <row r="408" spans="1:7" ht="32" x14ac:dyDescent="0.2">
      <c r="B408" s="1" t="s">
        <v>1680</v>
      </c>
    </row>
    <row r="410" spans="1:7" ht="16" x14ac:dyDescent="0.2">
      <c r="A410">
        <v>59</v>
      </c>
      <c r="B410" s="1" t="s">
        <v>1681</v>
      </c>
      <c r="C410" t="s">
        <v>158</v>
      </c>
      <c r="D410">
        <v>1</v>
      </c>
      <c r="F410" s="28">
        <f t="shared" si="6"/>
        <v>0</v>
      </c>
    </row>
    <row r="412" spans="1:7" ht="16" x14ac:dyDescent="0.2">
      <c r="A412">
        <v>60</v>
      </c>
      <c r="B412" s="1" t="s">
        <v>1682</v>
      </c>
      <c r="C412" t="s">
        <v>158</v>
      </c>
      <c r="D412">
        <v>1</v>
      </c>
      <c r="F412" s="28">
        <f t="shared" si="6"/>
        <v>0</v>
      </c>
    </row>
    <row r="413" spans="1:7" x14ac:dyDescent="0.2">
      <c r="G413" s="28">
        <f>SUM(F212:F412)</f>
        <v>0</v>
      </c>
    </row>
    <row r="416" spans="1:7" ht="16" x14ac:dyDescent="0.2">
      <c r="B416" s="1" t="s">
        <v>1683</v>
      </c>
    </row>
    <row r="418" spans="1:6" ht="32" x14ac:dyDescent="0.2">
      <c r="B418" s="1" t="s">
        <v>1684</v>
      </c>
    </row>
    <row r="420" spans="1:6" ht="48" x14ac:dyDescent="0.2">
      <c r="B420" s="1" t="s">
        <v>1685</v>
      </c>
    </row>
    <row r="422" spans="1:6" ht="16" x14ac:dyDescent="0.2">
      <c r="B422" s="1" t="s">
        <v>1686</v>
      </c>
    </row>
    <row r="424" spans="1:6" ht="32" x14ac:dyDescent="0.2">
      <c r="B424" s="1" t="s">
        <v>1687</v>
      </c>
    </row>
    <row r="426" spans="1:6" ht="16" x14ac:dyDescent="0.2">
      <c r="B426" s="1" t="s">
        <v>1649</v>
      </c>
    </row>
    <row r="428" spans="1:6" ht="16" x14ac:dyDescent="0.2">
      <c r="A428">
        <v>1</v>
      </c>
      <c r="B428" s="1" t="s">
        <v>1688</v>
      </c>
      <c r="C428" t="s">
        <v>237</v>
      </c>
      <c r="D428">
        <v>6</v>
      </c>
      <c r="F428" s="28">
        <f t="shared" si="6"/>
        <v>0</v>
      </c>
    </row>
    <row r="430" spans="1:6" ht="16" x14ac:dyDescent="0.2">
      <c r="A430">
        <v>2</v>
      </c>
      <c r="B430" s="1" t="s">
        <v>1689</v>
      </c>
      <c r="C430" t="s">
        <v>237</v>
      </c>
      <c r="D430">
        <v>71</v>
      </c>
      <c r="F430" s="28">
        <f t="shared" si="6"/>
        <v>0</v>
      </c>
    </row>
    <row r="432" spans="1:6" ht="16" x14ac:dyDescent="0.2">
      <c r="A432">
        <v>3</v>
      </c>
      <c r="B432" s="1" t="s">
        <v>1690</v>
      </c>
      <c r="C432" t="s">
        <v>237</v>
      </c>
      <c r="D432">
        <v>19</v>
      </c>
      <c r="F432" s="28">
        <f t="shared" si="6"/>
        <v>0</v>
      </c>
    </row>
    <row r="434" spans="1:6" ht="16" x14ac:dyDescent="0.2">
      <c r="A434">
        <v>4</v>
      </c>
      <c r="B434" s="1" t="s">
        <v>1691</v>
      </c>
      <c r="C434" t="s">
        <v>237</v>
      </c>
      <c r="D434">
        <v>30</v>
      </c>
      <c r="F434" s="28">
        <f t="shared" si="6"/>
        <v>0</v>
      </c>
    </row>
    <row r="436" spans="1:6" ht="16" x14ac:dyDescent="0.2">
      <c r="A436">
        <v>5</v>
      </c>
      <c r="B436" s="1" t="s">
        <v>1692</v>
      </c>
      <c r="C436" t="s">
        <v>237</v>
      </c>
      <c r="D436">
        <v>26</v>
      </c>
      <c r="F436" s="28">
        <f t="shared" si="6"/>
        <v>0</v>
      </c>
    </row>
    <row r="438" spans="1:6" ht="16" x14ac:dyDescent="0.2">
      <c r="B438" s="1" t="s">
        <v>1693</v>
      </c>
    </row>
    <row r="440" spans="1:6" ht="16" x14ac:dyDescent="0.2">
      <c r="A440">
        <v>6</v>
      </c>
      <c r="B440" s="1" t="s">
        <v>1694</v>
      </c>
      <c r="C440" t="s">
        <v>158</v>
      </c>
      <c r="D440">
        <v>2</v>
      </c>
      <c r="F440" s="28">
        <f t="shared" si="6"/>
        <v>0</v>
      </c>
    </row>
    <row r="442" spans="1:6" ht="16" x14ac:dyDescent="0.2">
      <c r="A442">
        <v>7</v>
      </c>
      <c r="B442" s="1" t="s">
        <v>1695</v>
      </c>
      <c r="C442" t="s">
        <v>158</v>
      </c>
      <c r="D442">
        <v>8</v>
      </c>
      <c r="F442" s="28">
        <f t="shared" si="6"/>
        <v>0</v>
      </c>
    </row>
    <row r="444" spans="1:6" ht="16" x14ac:dyDescent="0.2">
      <c r="A444">
        <v>8</v>
      </c>
      <c r="B444" s="1" t="s">
        <v>1696</v>
      </c>
      <c r="C444" t="s">
        <v>158</v>
      </c>
      <c r="D444">
        <v>2</v>
      </c>
      <c r="F444" s="28">
        <f t="shared" si="6"/>
        <v>0</v>
      </c>
    </row>
    <row r="446" spans="1:6" ht="16" x14ac:dyDescent="0.2">
      <c r="A446">
        <v>9</v>
      </c>
      <c r="B446" s="1" t="s">
        <v>1697</v>
      </c>
      <c r="C446" t="s">
        <v>158</v>
      </c>
      <c r="D446">
        <v>6</v>
      </c>
      <c r="F446" s="28">
        <f t="shared" si="6"/>
        <v>0</v>
      </c>
    </row>
    <row r="448" spans="1:6" ht="16" x14ac:dyDescent="0.2">
      <c r="A448">
        <v>10</v>
      </c>
      <c r="B448" s="1" t="s">
        <v>1698</v>
      </c>
      <c r="C448" t="s">
        <v>158</v>
      </c>
      <c r="D448">
        <v>10</v>
      </c>
      <c r="F448" s="28">
        <f t="shared" si="6"/>
        <v>0</v>
      </c>
    </row>
    <row r="450" spans="1:6" ht="16" x14ac:dyDescent="0.2">
      <c r="A450">
        <v>11</v>
      </c>
      <c r="B450" s="1" t="s">
        <v>1699</v>
      </c>
      <c r="C450" t="s">
        <v>158</v>
      </c>
      <c r="D450">
        <v>60</v>
      </c>
      <c r="F450" s="28">
        <f t="shared" si="6"/>
        <v>0</v>
      </c>
    </row>
    <row r="452" spans="1:6" ht="16" x14ac:dyDescent="0.2">
      <c r="B452" s="1" t="s">
        <v>1700</v>
      </c>
    </row>
    <row r="454" spans="1:6" ht="16" x14ac:dyDescent="0.2">
      <c r="A454">
        <v>12</v>
      </c>
      <c r="B454" s="1" t="s">
        <v>1701</v>
      </c>
      <c r="C454" t="s">
        <v>158</v>
      </c>
      <c r="D454">
        <v>10</v>
      </c>
      <c r="F454" s="28">
        <f t="shared" si="6"/>
        <v>0</v>
      </c>
    </row>
    <row r="456" spans="1:6" ht="16" x14ac:dyDescent="0.2">
      <c r="A456">
        <v>13</v>
      </c>
      <c r="B456" s="1" t="s">
        <v>1702</v>
      </c>
      <c r="C456" t="s">
        <v>158</v>
      </c>
      <c r="D456">
        <v>7</v>
      </c>
      <c r="F456" s="28">
        <f t="shared" si="6"/>
        <v>0</v>
      </c>
    </row>
    <row r="458" spans="1:6" ht="16" x14ac:dyDescent="0.2">
      <c r="A458">
        <v>14</v>
      </c>
      <c r="B458" s="1" t="s">
        <v>1703</v>
      </c>
      <c r="C458" t="s">
        <v>158</v>
      </c>
      <c r="D458">
        <v>43</v>
      </c>
      <c r="F458" s="28">
        <f t="shared" si="6"/>
        <v>0</v>
      </c>
    </row>
    <row r="460" spans="1:6" ht="16" x14ac:dyDescent="0.2">
      <c r="A460">
        <v>15</v>
      </c>
      <c r="B460" s="1" t="s">
        <v>1704</v>
      </c>
      <c r="C460" t="s">
        <v>158</v>
      </c>
      <c r="D460">
        <v>6</v>
      </c>
      <c r="F460" s="28">
        <f t="shared" si="6"/>
        <v>0</v>
      </c>
    </row>
    <row r="462" spans="1:6" ht="16" x14ac:dyDescent="0.2">
      <c r="B462" s="1" t="s">
        <v>1705</v>
      </c>
    </row>
    <row r="464" spans="1:6" ht="16" x14ac:dyDescent="0.2">
      <c r="A464">
        <v>16</v>
      </c>
      <c r="B464" s="1" t="s">
        <v>1706</v>
      </c>
      <c r="C464" t="s">
        <v>158</v>
      </c>
      <c r="D464">
        <v>29</v>
      </c>
      <c r="F464" s="28">
        <f t="shared" si="6"/>
        <v>0</v>
      </c>
    </row>
    <row r="466" spans="1:6" ht="16" x14ac:dyDescent="0.2">
      <c r="A466">
        <v>17</v>
      </c>
      <c r="B466" s="1" t="s">
        <v>1707</v>
      </c>
      <c r="C466" t="s">
        <v>158</v>
      </c>
      <c r="D466">
        <v>4</v>
      </c>
      <c r="F466" s="28">
        <f t="shared" si="6"/>
        <v>0</v>
      </c>
    </row>
    <row r="468" spans="1:6" ht="16" x14ac:dyDescent="0.2">
      <c r="A468">
        <v>18</v>
      </c>
      <c r="B468" s="1" t="s">
        <v>1708</v>
      </c>
      <c r="C468" t="s">
        <v>158</v>
      </c>
      <c r="D468">
        <v>4</v>
      </c>
      <c r="F468" s="28">
        <f t="shared" ref="F468:F524" si="7">E468*D468</f>
        <v>0</v>
      </c>
    </row>
    <row r="470" spans="1:6" ht="16" x14ac:dyDescent="0.2">
      <c r="A470">
        <v>19</v>
      </c>
      <c r="B470" s="1" t="s">
        <v>1709</v>
      </c>
      <c r="C470" t="s">
        <v>158</v>
      </c>
      <c r="D470">
        <v>18</v>
      </c>
      <c r="F470" s="28">
        <f t="shared" si="7"/>
        <v>0</v>
      </c>
    </row>
    <row r="472" spans="1:6" ht="16" x14ac:dyDescent="0.2">
      <c r="B472" s="1" t="s">
        <v>1710</v>
      </c>
    </row>
    <row r="474" spans="1:6" ht="16" x14ac:dyDescent="0.2">
      <c r="B474" s="1" t="s">
        <v>1711</v>
      </c>
    </row>
    <row r="476" spans="1:6" ht="16" x14ac:dyDescent="0.2">
      <c r="A476">
        <v>20</v>
      </c>
      <c r="B476" s="1" t="s">
        <v>1712</v>
      </c>
      <c r="C476" t="s">
        <v>158</v>
      </c>
      <c r="D476">
        <v>62</v>
      </c>
      <c r="F476" s="28">
        <f t="shared" si="7"/>
        <v>0</v>
      </c>
    </row>
    <row r="478" spans="1:6" ht="16" x14ac:dyDescent="0.2">
      <c r="A478">
        <v>21</v>
      </c>
      <c r="B478" s="1" t="s">
        <v>1713</v>
      </c>
      <c r="C478" t="s">
        <v>158</v>
      </c>
      <c r="D478">
        <v>22</v>
      </c>
      <c r="F478" s="28">
        <f t="shared" si="7"/>
        <v>0</v>
      </c>
    </row>
    <row r="480" spans="1:6" ht="16" x14ac:dyDescent="0.2">
      <c r="A480">
        <v>22</v>
      </c>
      <c r="B480" s="1" t="s">
        <v>1714</v>
      </c>
      <c r="C480" t="s">
        <v>158</v>
      </c>
      <c r="D480">
        <v>2</v>
      </c>
      <c r="F480" s="28">
        <f t="shared" si="7"/>
        <v>0</v>
      </c>
    </row>
    <row r="482" spans="1:6" ht="16" x14ac:dyDescent="0.2">
      <c r="A482">
        <v>23</v>
      </c>
      <c r="B482" s="1" t="s">
        <v>1715</v>
      </c>
      <c r="C482" t="s">
        <v>158</v>
      </c>
      <c r="D482">
        <v>2</v>
      </c>
      <c r="F482" s="28">
        <f t="shared" si="7"/>
        <v>0</v>
      </c>
    </row>
    <row r="484" spans="1:6" ht="16" x14ac:dyDescent="0.2">
      <c r="B484" s="1" t="s">
        <v>1716</v>
      </c>
    </row>
    <row r="486" spans="1:6" ht="16" x14ac:dyDescent="0.2">
      <c r="A486">
        <v>24</v>
      </c>
      <c r="B486" s="1" t="s">
        <v>1717</v>
      </c>
      <c r="C486" t="s">
        <v>158</v>
      </c>
      <c r="D486">
        <v>62</v>
      </c>
      <c r="F486" s="28">
        <f t="shared" si="7"/>
        <v>0</v>
      </c>
    </row>
    <row r="488" spans="1:6" ht="16" x14ac:dyDescent="0.2">
      <c r="A488">
        <v>25</v>
      </c>
      <c r="B488" s="1" t="s">
        <v>1718</v>
      </c>
      <c r="C488" t="s">
        <v>158</v>
      </c>
      <c r="D488">
        <v>1</v>
      </c>
      <c r="F488" s="28">
        <f t="shared" si="7"/>
        <v>0</v>
      </c>
    </row>
    <row r="490" spans="1:6" ht="16" x14ac:dyDescent="0.2">
      <c r="A490">
        <v>26</v>
      </c>
      <c r="B490" s="1" t="s">
        <v>1719</v>
      </c>
      <c r="C490" t="s">
        <v>158</v>
      </c>
      <c r="D490">
        <v>1</v>
      </c>
      <c r="F490" s="28">
        <f t="shared" si="7"/>
        <v>0</v>
      </c>
    </row>
    <row r="492" spans="1:6" ht="64" x14ac:dyDescent="0.2">
      <c r="A492">
        <v>27</v>
      </c>
      <c r="B492" s="1" t="s">
        <v>1720</v>
      </c>
      <c r="C492" t="s">
        <v>158</v>
      </c>
      <c r="D492">
        <v>10</v>
      </c>
      <c r="F492" s="28">
        <f t="shared" si="7"/>
        <v>0</v>
      </c>
    </row>
    <row r="494" spans="1:6" ht="16" x14ac:dyDescent="0.2">
      <c r="B494" s="1" t="s">
        <v>1721</v>
      </c>
    </row>
    <row r="496" spans="1:6" ht="16" x14ac:dyDescent="0.2">
      <c r="A496">
        <v>28</v>
      </c>
      <c r="B496" s="1" t="s">
        <v>1722</v>
      </c>
      <c r="C496" t="s">
        <v>237</v>
      </c>
      <c r="D496">
        <v>60</v>
      </c>
      <c r="F496" s="28">
        <f t="shared" si="7"/>
        <v>0</v>
      </c>
    </row>
    <row r="498" spans="1:7" ht="32" x14ac:dyDescent="0.2">
      <c r="A498">
        <v>29</v>
      </c>
      <c r="B498" s="1" t="s">
        <v>1723</v>
      </c>
      <c r="C498" t="s">
        <v>158</v>
      </c>
      <c r="D498">
        <v>4</v>
      </c>
      <c r="F498" s="28">
        <f t="shared" si="7"/>
        <v>0</v>
      </c>
    </row>
    <row r="499" spans="1:7" x14ac:dyDescent="0.2">
      <c r="G499" s="28">
        <f>SUM(F428:F498)</f>
        <v>0</v>
      </c>
    </row>
    <row r="502" spans="1:7" ht="16" x14ac:dyDescent="0.2">
      <c r="B502" s="1" t="s">
        <v>1724</v>
      </c>
    </row>
    <row r="504" spans="1:7" ht="32" x14ac:dyDescent="0.2">
      <c r="B504" s="1" t="s">
        <v>1588</v>
      </c>
    </row>
    <row r="506" spans="1:7" ht="48" x14ac:dyDescent="0.2">
      <c r="B506" s="1" t="s">
        <v>1725</v>
      </c>
    </row>
    <row r="508" spans="1:7" ht="16" x14ac:dyDescent="0.2">
      <c r="B508" s="1" t="s">
        <v>1726</v>
      </c>
    </row>
    <row r="510" spans="1:7" ht="16" x14ac:dyDescent="0.2">
      <c r="B510" s="1" t="s">
        <v>1727</v>
      </c>
    </row>
    <row r="512" spans="1:7" ht="16" x14ac:dyDescent="0.2">
      <c r="A512">
        <v>1</v>
      </c>
      <c r="B512" s="1" t="s">
        <v>1728</v>
      </c>
      <c r="C512" t="s">
        <v>158</v>
      </c>
      <c r="D512">
        <v>1</v>
      </c>
      <c r="F512" s="28">
        <f t="shared" si="7"/>
        <v>0</v>
      </c>
    </row>
    <row r="514" spans="1:7" ht="16" x14ac:dyDescent="0.2">
      <c r="A514">
        <v>2</v>
      </c>
      <c r="B514" s="1" t="s">
        <v>1729</v>
      </c>
      <c r="C514" t="s">
        <v>158</v>
      </c>
      <c r="D514">
        <v>3</v>
      </c>
      <c r="F514" s="28">
        <f t="shared" si="7"/>
        <v>0</v>
      </c>
    </row>
    <row r="516" spans="1:7" ht="16" x14ac:dyDescent="0.2">
      <c r="B516" s="1" t="s">
        <v>1730</v>
      </c>
    </row>
    <row r="518" spans="1:7" ht="16" x14ac:dyDescent="0.2">
      <c r="A518">
        <v>3</v>
      </c>
      <c r="B518" s="1" t="s">
        <v>1731</v>
      </c>
      <c r="C518" t="s">
        <v>158</v>
      </c>
      <c r="D518">
        <v>1</v>
      </c>
      <c r="F518" s="28">
        <f t="shared" si="7"/>
        <v>0</v>
      </c>
    </row>
    <row r="520" spans="1:7" ht="16" x14ac:dyDescent="0.2">
      <c r="A520">
        <v>4</v>
      </c>
      <c r="B520" s="1" t="s">
        <v>1732</v>
      </c>
      <c r="C520" t="s">
        <v>158</v>
      </c>
      <c r="D520">
        <v>1</v>
      </c>
      <c r="F520" s="28">
        <f t="shared" si="7"/>
        <v>0</v>
      </c>
    </row>
    <row r="522" spans="1:7" ht="16" x14ac:dyDescent="0.2">
      <c r="B522" s="1" t="s">
        <v>1733</v>
      </c>
    </row>
    <row r="524" spans="1:7" ht="16" x14ac:dyDescent="0.2">
      <c r="A524">
        <v>5</v>
      </c>
      <c r="B524" s="1" t="s">
        <v>1734</v>
      </c>
      <c r="C524" t="s">
        <v>158</v>
      </c>
      <c r="D524">
        <v>1</v>
      </c>
      <c r="F524" s="28">
        <f t="shared" si="7"/>
        <v>0</v>
      </c>
    </row>
    <row r="525" spans="1:7" x14ac:dyDescent="0.2">
      <c r="G525" s="28">
        <f>SUM(F512:F524)</f>
        <v>0</v>
      </c>
    </row>
    <row r="527" spans="1:7" x14ac:dyDescent="0.2">
      <c r="B527" s="35"/>
      <c r="C527" s="36"/>
      <c r="D527" s="36"/>
      <c r="E527" s="45"/>
      <c r="F527" s="38"/>
      <c r="G527" s="38"/>
    </row>
    <row r="528" spans="1:7" ht="16" x14ac:dyDescent="0.2">
      <c r="A528">
        <v>1</v>
      </c>
      <c r="B528" s="1" t="s">
        <v>716</v>
      </c>
      <c r="G528" s="28">
        <f>G183</f>
        <v>0</v>
      </c>
    </row>
    <row r="530" spans="1:7" ht="16" x14ac:dyDescent="0.2">
      <c r="A530">
        <v>2</v>
      </c>
      <c r="B530" s="1" t="s">
        <v>1735</v>
      </c>
      <c r="G530" s="28">
        <f>G197</f>
        <v>0</v>
      </c>
    </row>
    <row r="532" spans="1:7" ht="16" x14ac:dyDescent="0.2">
      <c r="A532">
        <v>3</v>
      </c>
      <c r="B532" s="1" t="s">
        <v>1736</v>
      </c>
      <c r="G532" s="28">
        <f>G413</f>
        <v>0</v>
      </c>
    </row>
    <row r="534" spans="1:7" ht="16" x14ac:dyDescent="0.2">
      <c r="A534">
        <v>4</v>
      </c>
      <c r="B534" s="1" t="s">
        <v>1737</v>
      </c>
      <c r="G534" s="28">
        <f>G499</f>
        <v>0</v>
      </c>
    </row>
    <row r="536" spans="1:7" ht="16" x14ac:dyDescent="0.2">
      <c r="A536">
        <v>5</v>
      </c>
      <c r="B536" s="1" t="s">
        <v>1738</v>
      </c>
      <c r="G536" s="28">
        <f>G525</f>
        <v>0</v>
      </c>
    </row>
    <row r="538" spans="1:7" ht="20" x14ac:dyDescent="0.25">
      <c r="B538" s="37" t="s">
        <v>2237</v>
      </c>
      <c r="G538" s="39">
        <f>SUM(G528:G536)</f>
        <v>0</v>
      </c>
    </row>
  </sheetData>
  <sheetProtection algorithmName="SHA-512" hashValue="K0IyIzsMTKjQn1fOtXsNhtDdPQ/0cBP7SBpfhONJr4KxH7+G5HsO8WD3A3QyM0l8V9oAalJfPYK0gI3VYe3W/g==" saltValue="kKfXJdk/LBkfdMYtDtjr9w==" spinCount="100000" sheet="1" objects="1" scenarios="1"/>
  <protectedRanges>
    <protectedRange algorithmName="SHA-512" hashValue="cWz3MoC25kEAuWPhFCh8tzpv62RlJ9hSbalkBcMt4cpKW0ZNSnrSVyZgvGlGs2Jsg7KYDRvv05Df5fYxGKqWMg==" saltValue="7R/jfskqCOSbZGAWi/iZkA==" spinCount="100000" sqref="B538" name="Range1_1_1"/>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498C1-3910-49F7-A954-8E4FF34C0F33}">
  <dimension ref="A1:L950"/>
  <sheetViews>
    <sheetView zoomScale="80" zoomScaleNormal="80" workbookViewId="0">
      <pane ySplit="1" topLeftCell="A853" activePane="bottomLeft" state="frozen"/>
      <selection pane="bottomLeft" activeCell="G950" sqref="G950"/>
    </sheetView>
  </sheetViews>
  <sheetFormatPr baseColWidth="10" defaultColWidth="8.83203125" defaultRowHeight="15" x14ac:dyDescent="0.2"/>
  <cols>
    <col min="2" max="2" width="65.5" style="1" customWidth="1"/>
    <col min="5" max="5" width="21.5" style="44" customWidth="1"/>
    <col min="6" max="6" width="27.5" style="28" customWidth="1"/>
    <col min="7" max="7" width="31.33203125" style="28" customWidth="1"/>
  </cols>
  <sheetData>
    <row r="1" spans="1:7" ht="16" x14ac:dyDescent="0.2">
      <c r="A1" s="40"/>
      <c r="B1" s="41" t="s">
        <v>0</v>
      </c>
      <c r="C1" s="40" t="s">
        <v>1</v>
      </c>
      <c r="D1" s="40" t="s">
        <v>2234</v>
      </c>
      <c r="E1" s="43" t="s">
        <v>2</v>
      </c>
      <c r="F1" s="42" t="s">
        <v>3</v>
      </c>
      <c r="G1" s="42" t="s">
        <v>2235</v>
      </c>
    </row>
    <row r="2" spans="1:7" ht="16" x14ac:dyDescent="0.2">
      <c r="B2" s="1" t="s">
        <v>1739</v>
      </c>
    </row>
    <row r="4" spans="1:7" ht="16" x14ac:dyDescent="0.2">
      <c r="B4" s="1" t="s">
        <v>146</v>
      </c>
    </row>
    <row r="6" spans="1:7" ht="64" x14ac:dyDescent="0.2">
      <c r="B6" s="1" t="s">
        <v>147</v>
      </c>
    </row>
    <row r="8" spans="1:7" ht="16" x14ac:dyDescent="0.2">
      <c r="B8" s="1" t="s">
        <v>150</v>
      </c>
    </row>
    <row r="10" spans="1:7" ht="64" x14ac:dyDescent="0.2">
      <c r="B10" s="1" t="s">
        <v>151</v>
      </c>
    </row>
    <row r="12" spans="1:7" ht="16" x14ac:dyDescent="0.2">
      <c r="B12" s="1" t="s">
        <v>1740</v>
      </c>
    </row>
    <row r="14" spans="1:7" ht="16" x14ac:dyDescent="0.2">
      <c r="B14" s="1" t="s">
        <v>1741</v>
      </c>
    </row>
    <row r="16" spans="1:7" ht="32" x14ac:dyDescent="0.2">
      <c r="A16">
        <v>1</v>
      </c>
      <c r="B16" s="1" t="s">
        <v>1742</v>
      </c>
      <c r="C16" t="s">
        <v>193</v>
      </c>
      <c r="D16">
        <v>17145</v>
      </c>
      <c r="F16" s="28">
        <f>E16*D16</f>
        <v>0</v>
      </c>
    </row>
    <row r="18" spans="1:6" ht="32" x14ac:dyDescent="0.2">
      <c r="A18">
        <v>2</v>
      </c>
      <c r="B18" s="1" t="s">
        <v>1743</v>
      </c>
      <c r="C18" t="s">
        <v>193</v>
      </c>
      <c r="D18">
        <v>17145</v>
      </c>
      <c r="F18" s="28">
        <f t="shared" ref="F18:F78" si="0">E18*D18</f>
        <v>0</v>
      </c>
    </row>
    <row r="20" spans="1:6" ht="16" x14ac:dyDescent="0.2">
      <c r="B20" s="1" t="s">
        <v>1744</v>
      </c>
    </row>
    <row r="22" spans="1:6" ht="16" x14ac:dyDescent="0.2">
      <c r="A22">
        <v>3</v>
      </c>
      <c r="B22" s="1" t="s">
        <v>1745</v>
      </c>
      <c r="C22" t="s">
        <v>280</v>
      </c>
      <c r="D22">
        <v>10130</v>
      </c>
      <c r="F22" s="28">
        <f t="shared" si="0"/>
        <v>0</v>
      </c>
    </row>
    <row r="24" spans="1:6" ht="16" x14ac:dyDescent="0.2">
      <c r="A24">
        <v>4</v>
      </c>
      <c r="B24" s="1" t="s">
        <v>1746</v>
      </c>
      <c r="C24" t="s">
        <v>280</v>
      </c>
      <c r="D24">
        <v>13</v>
      </c>
      <c r="F24" s="28">
        <f t="shared" si="0"/>
        <v>0</v>
      </c>
    </row>
    <row r="26" spans="1:6" ht="16" x14ac:dyDescent="0.2">
      <c r="A26">
        <v>5</v>
      </c>
      <c r="B26" s="1" t="s">
        <v>1747</v>
      </c>
      <c r="C26" t="s">
        <v>280</v>
      </c>
      <c r="D26">
        <v>5</v>
      </c>
      <c r="F26" s="28">
        <f t="shared" si="0"/>
        <v>0</v>
      </c>
    </row>
    <row r="28" spans="1:6" ht="16" x14ac:dyDescent="0.2">
      <c r="A28">
        <v>6</v>
      </c>
      <c r="B28" s="1" t="s">
        <v>1748</v>
      </c>
      <c r="C28" t="s">
        <v>280</v>
      </c>
      <c r="D28">
        <v>28</v>
      </c>
      <c r="F28" s="28">
        <f t="shared" si="0"/>
        <v>0</v>
      </c>
    </row>
    <row r="30" spans="1:6" ht="16" x14ac:dyDescent="0.2">
      <c r="B30" s="1" t="s">
        <v>733</v>
      </c>
    </row>
    <row r="32" spans="1:6" ht="16" x14ac:dyDescent="0.2">
      <c r="A32">
        <v>7</v>
      </c>
      <c r="B32" s="1" t="s">
        <v>734</v>
      </c>
      <c r="C32" t="s">
        <v>280</v>
      </c>
      <c r="D32">
        <v>1017</v>
      </c>
      <c r="F32" s="28">
        <f t="shared" si="0"/>
        <v>0</v>
      </c>
    </row>
    <row r="34" spans="1:6" ht="16" x14ac:dyDescent="0.2">
      <c r="A34">
        <v>8</v>
      </c>
      <c r="B34" s="1" t="s">
        <v>735</v>
      </c>
      <c r="C34" t="s">
        <v>280</v>
      </c>
      <c r="D34">
        <v>509</v>
      </c>
      <c r="F34" s="28">
        <f t="shared" si="0"/>
        <v>0</v>
      </c>
    </row>
    <row r="36" spans="1:6" ht="16" x14ac:dyDescent="0.2">
      <c r="B36" s="1" t="s">
        <v>736</v>
      </c>
    </row>
    <row r="38" spans="1:6" ht="16" x14ac:dyDescent="0.2">
      <c r="A38">
        <v>9</v>
      </c>
      <c r="B38" s="1" t="s">
        <v>1749</v>
      </c>
      <c r="C38" t="s">
        <v>280</v>
      </c>
      <c r="D38">
        <v>17145</v>
      </c>
      <c r="F38" s="28">
        <f t="shared" si="0"/>
        <v>0</v>
      </c>
    </row>
    <row r="40" spans="1:6" ht="32" x14ac:dyDescent="0.2">
      <c r="A40">
        <v>10</v>
      </c>
      <c r="B40" s="1" t="s">
        <v>1750</v>
      </c>
      <c r="C40" t="s">
        <v>280</v>
      </c>
      <c r="D40">
        <v>6166</v>
      </c>
      <c r="F40" s="28">
        <f t="shared" si="0"/>
        <v>0</v>
      </c>
    </row>
    <row r="42" spans="1:6" ht="16" x14ac:dyDescent="0.2">
      <c r="B42" s="1" t="s">
        <v>1751</v>
      </c>
    </row>
    <row r="44" spans="1:6" ht="16" x14ac:dyDescent="0.2">
      <c r="A44">
        <v>11</v>
      </c>
      <c r="B44" s="1" t="s">
        <v>1752</v>
      </c>
      <c r="C44" t="s">
        <v>193</v>
      </c>
      <c r="D44">
        <v>5688</v>
      </c>
      <c r="F44" s="28">
        <f t="shared" si="0"/>
        <v>0</v>
      </c>
    </row>
    <row r="46" spans="1:6" ht="16" x14ac:dyDescent="0.2">
      <c r="B46" s="1" t="s">
        <v>740</v>
      </c>
    </row>
    <row r="48" spans="1:6" ht="16" x14ac:dyDescent="0.2">
      <c r="A48">
        <v>12</v>
      </c>
      <c r="B48" s="1" t="s">
        <v>1753</v>
      </c>
      <c r="C48" t="s">
        <v>16</v>
      </c>
      <c r="D48">
        <v>1</v>
      </c>
      <c r="F48" s="28">
        <f t="shared" si="0"/>
        <v>0</v>
      </c>
    </row>
    <row r="50" spans="1:6" ht="48" x14ac:dyDescent="0.2">
      <c r="B50" s="1" t="s">
        <v>1754</v>
      </c>
    </row>
    <row r="52" spans="1:6" ht="16" x14ac:dyDescent="0.2">
      <c r="A52">
        <v>13</v>
      </c>
      <c r="B52" s="1" t="s">
        <v>1755</v>
      </c>
      <c r="C52" t="s">
        <v>193</v>
      </c>
      <c r="D52">
        <v>29792</v>
      </c>
      <c r="F52" s="28">
        <f t="shared" si="0"/>
        <v>0</v>
      </c>
    </row>
    <row r="54" spans="1:6" ht="16" x14ac:dyDescent="0.2">
      <c r="B54" s="1" t="s">
        <v>1756</v>
      </c>
    </row>
    <row r="56" spans="1:6" ht="32" x14ac:dyDescent="0.2">
      <c r="B56" s="1" t="s">
        <v>1757</v>
      </c>
    </row>
    <row r="58" spans="1:6" ht="16" x14ac:dyDescent="0.2">
      <c r="A58">
        <v>14</v>
      </c>
      <c r="B58" s="1" t="s">
        <v>1758</v>
      </c>
      <c r="C58" t="s">
        <v>280</v>
      </c>
      <c r="D58">
        <v>1231</v>
      </c>
      <c r="F58" s="28">
        <f t="shared" si="0"/>
        <v>0</v>
      </c>
    </row>
    <row r="60" spans="1:6" ht="16" x14ac:dyDescent="0.2">
      <c r="B60" s="1" t="s">
        <v>1759</v>
      </c>
    </row>
    <row r="62" spans="1:6" ht="16" x14ac:dyDescent="0.2">
      <c r="A62">
        <v>15</v>
      </c>
      <c r="B62" s="1" t="s">
        <v>1760</v>
      </c>
      <c r="C62" t="s">
        <v>280</v>
      </c>
      <c r="D62">
        <v>3370</v>
      </c>
      <c r="F62" s="28">
        <f t="shared" si="0"/>
        <v>0</v>
      </c>
    </row>
    <row r="64" spans="1:6" ht="16" x14ac:dyDescent="0.2">
      <c r="B64" s="1" t="s">
        <v>1761</v>
      </c>
    </row>
    <row r="66" spans="1:6" ht="16" x14ac:dyDescent="0.2">
      <c r="A66">
        <v>16</v>
      </c>
      <c r="B66" s="1" t="s">
        <v>1760</v>
      </c>
      <c r="C66" t="s">
        <v>280</v>
      </c>
      <c r="D66">
        <v>101</v>
      </c>
      <c r="F66" s="28">
        <f t="shared" si="0"/>
        <v>0</v>
      </c>
    </row>
    <row r="68" spans="1:6" ht="16" x14ac:dyDescent="0.2">
      <c r="B68" s="1" t="s">
        <v>1762</v>
      </c>
    </row>
    <row r="70" spans="1:6" ht="16" x14ac:dyDescent="0.2">
      <c r="A70">
        <v>17</v>
      </c>
      <c r="B70" s="1" t="s">
        <v>1760</v>
      </c>
      <c r="C70" t="s">
        <v>280</v>
      </c>
      <c r="D70">
        <v>2313</v>
      </c>
      <c r="F70" s="28">
        <f t="shared" si="0"/>
        <v>0</v>
      </c>
    </row>
    <row r="72" spans="1:6" ht="32" x14ac:dyDescent="0.2">
      <c r="B72" s="1" t="s">
        <v>1763</v>
      </c>
    </row>
    <row r="74" spans="1:6" ht="16" x14ac:dyDescent="0.2">
      <c r="A74">
        <v>18</v>
      </c>
      <c r="B74" s="1" t="s">
        <v>1764</v>
      </c>
      <c r="C74" t="s">
        <v>280</v>
      </c>
      <c r="D74">
        <v>987</v>
      </c>
      <c r="F74" s="28">
        <f t="shared" si="0"/>
        <v>0</v>
      </c>
    </row>
    <row r="76" spans="1:6" ht="16" x14ac:dyDescent="0.2">
      <c r="B76" s="1" t="s">
        <v>748</v>
      </c>
    </row>
    <row r="78" spans="1:6" ht="48" x14ac:dyDescent="0.2">
      <c r="A78">
        <v>19</v>
      </c>
      <c r="B78" s="1" t="s">
        <v>1765</v>
      </c>
      <c r="C78" t="s">
        <v>193</v>
      </c>
      <c r="D78">
        <v>18380</v>
      </c>
      <c r="F78" s="28">
        <f t="shared" si="0"/>
        <v>0</v>
      </c>
    </row>
    <row r="80" spans="1:6" ht="16" x14ac:dyDescent="0.2">
      <c r="B80" s="1" t="s">
        <v>1766</v>
      </c>
    </row>
    <row r="82" spans="1:7" ht="16" x14ac:dyDescent="0.2">
      <c r="B82" s="1" t="s">
        <v>1767</v>
      </c>
    </row>
    <row r="84" spans="1:7" ht="32" x14ac:dyDescent="0.2">
      <c r="A84">
        <v>20</v>
      </c>
      <c r="B84" s="1" t="s">
        <v>1768</v>
      </c>
      <c r="C84" t="s">
        <v>158</v>
      </c>
      <c r="D84">
        <v>250</v>
      </c>
      <c r="F84" s="28">
        <f t="shared" ref="F84:F144" si="1">E84*D84</f>
        <v>0</v>
      </c>
    </row>
    <row r="85" spans="1:7" x14ac:dyDescent="0.2">
      <c r="G85" s="28">
        <f>SUM(F16:F84)</f>
        <v>0</v>
      </c>
    </row>
    <row r="88" spans="1:7" ht="16" x14ac:dyDescent="0.2">
      <c r="B88" s="1" t="s">
        <v>1769</v>
      </c>
    </row>
    <row r="90" spans="1:7" ht="16" x14ac:dyDescent="0.2">
      <c r="B90" s="1" t="s">
        <v>146</v>
      </c>
    </row>
    <row r="92" spans="1:7" ht="64" x14ac:dyDescent="0.2">
      <c r="B92" s="1" t="s">
        <v>147</v>
      </c>
    </row>
    <row r="94" spans="1:7" ht="48" x14ac:dyDescent="0.2">
      <c r="B94" s="1" t="s">
        <v>148</v>
      </c>
    </row>
    <row r="96" spans="1:7" ht="16" x14ac:dyDescent="0.2">
      <c r="B96" s="1" t="s">
        <v>150</v>
      </c>
    </row>
    <row r="98" spans="1:6" ht="64" x14ac:dyDescent="0.2">
      <c r="B98" s="1" t="s">
        <v>151</v>
      </c>
    </row>
    <row r="100" spans="1:6" ht="16" x14ac:dyDescent="0.2">
      <c r="B100" s="1" t="s">
        <v>1756</v>
      </c>
    </row>
    <row r="102" spans="1:6" ht="16" x14ac:dyDescent="0.2">
      <c r="B102" s="1" t="s">
        <v>1770</v>
      </c>
    </row>
    <row r="104" spans="1:6" ht="16" x14ac:dyDescent="0.2">
      <c r="A104">
        <v>1</v>
      </c>
      <c r="B104" s="1" t="s">
        <v>1771</v>
      </c>
      <c r="C104" t="s">
        <v>280</v>
      </c>
      <c r="D104">
        <v>245</v>
      </c>
      <c r="F104" s="28">
        <f t="shared" si="1"/>
        <v>0</v>
      </c>
    </row>
    <row r="106" spans="1:6" ht="16" x14ac:dyDescent="0.2">
      <c r="B106" s="1" t="s">
        <v>748</v>
      </c>
    </row>
    <row r="108" spans="1:6" ht="48" x14ac:dyDescent="0.2">
      <c r="A108">
        <v>2</v>
      </c>
      <c r="B108" s="1" t="s">
        <v>1772</v>
      </c>
      <c r="C108" t="s">
        <v>193</v>
      </c>
      <c r="D108">
        <v>7274</v>
      </c>
      <c r="F108" s="28">
        <f t="shared" si="1"/>
        <v>0</v>
      </c>
    </row>
    <row r="110" spans="1:6" ht="16" x14ac:dyDescent="0.2">
      <c r="B110" s="1" t="s">
        <v>335</v>
      </c>
    </row>
    <row r="112" spans="1:6" ht="48" x14ac:dyDescent="0.2">
      <c r="B112" s="1" t="s">
        <v>817</v>
      </c>
    </row>
    <row r="114" spans="1:6" ht="16" x14ac:dyDescent="0.2">
      <c r="A114">
        <v>3</v>
      </c>
      <c r="B114" s="1" t="s">
        <v>1773</v>
      </c>
      <c r="C114" t="s">
        <v>193</v>
      </c>
      <c r="D114">
        <v>5916</v>
      </c>
      <c r="F114" s="28">
        <f t="shared" si="1"/>
        <v>0</v>
      </c>
    </row>
    <row r="116" spans="1:6" ht="16" x14ac:dyDescent="0.2">
      <c r="B116" s="1" t="s">
        <v>1774</v>
      </c>
    </row>
    <row r="118" spans="1:6" ht="48" x14ac:dyDescent="0.2">
      <c r="B118" s="1" t="s">
        <v>1775</v>
      </c>
    </row>
    <row r="120" spans="1:6" ht="64" x14ac:dyDescent="0.2">
      <c r="A120">
        <v>4</v>
      </c>
      <c r="B120" s="1" t="s">
        <v>1776</v>
      </c>
      <c r="C120" t="s">
        <v>193</v>
      </c>
      <c r="D120">
        <v>2764</v>
      </c>
      <c r="F120" s="28">
        <f t="shared" si="1"/>
        <v>0</v>
      </c>
    </row>
    <row r="122" spans="1:6" ht="64" x14ac:dyDescent="0.2">
      <c r="A122">
        <v>5</v>
      </c>
      <c r="B122" s="1" t="s">
        <v>1777</v>
      </c>
      <c r="C122" t="s">
        <v>237</v>
      </c>
      <c r="D122">
        <v>1179</v>
      </c>
      <c r="F122" s="28">
        <f t="shared" si="1"/>
        <v>0</v>
      </c>
    </row>
    <row r="124" spans="1:6" ht="64" x14ac:dyDescent="0.2">
      <c r="A124">
        <v>6</v>
      </c>
      <c r="B124" s="1" t="s">
        <v>1778</v>
      </c>
      <c r="C124" t="s">
        <v>193</v>
      </c>
      <c r="D124">
        <v>3185</v>
      </c>
      <c r="F124" s="28">
        <f t="shared" si="1"/>
        <v>0</v>
      </c>
    </row>
    <row r="126" spans="1:6" ht="32" x14ac:dyDescent="0.2">
      <c r="B126" s="1" t="s">
        <v>1779</v>
      </c>
    </row>
    <row r="128" spans="1:6" ht="64" x14ac:dyDescent="0.2">
      <c r="A128">
        <v>7</v>
      </c>
      <c r="B128" s="1" t="s">
        <v>1780</v>
      </c>
      <c r="C128" t="s">
        <v>193</v>
      </c>
      <c r="D128">
        <v>1325</v>
      </c>
      <c r="F128" s="28">
        <f t="shared" si="1"/>
        <v>0</v>
      </c>
    </row>
    <row r="130" spans="1:6" ht="16" x14ac:dyDescent="0.2">
      <c r="B130" s="1" t="s">
        <v>1781</v>
      </c>
    </row>
    <row r="132" spans="1:6" ht="64" x14ac:dyDescent="0.2">
      <c r="B132" s="1" t="s">
        <v>1782</v>
      </c>
    </row>
    <row r="134" spans="1:6" ht="32" x14ac:dyDescent="0.2">
      <c r="A134">
        <v>8</v>
      </c>
      <c r="B134" s="1" t="s">
        <v>1783</v>
      </c>
      <c r="C134" t="s">
        <v>237</v>
      </c>
      <c r="D134">
        <v>3407</v>
      </c>
      <c r="F134" s="28">
        <f t="shared" si="1"/>
        <v>0</v>
      </c>
    </row>
    <row r="136" spans="1:6" ht="32" x14ac:dyDescent="0.2">
      <c r="A136">
        <v>9</v>
      </c>
      <c r="B136" s="1" t="s">
        <v>1784</v>
      </c>
      <c r="C136" t="s">
        <v>237</v>
      </c>
      <c r="D136">
        <v>30</v>
      </c>
      <c r="F136" s="28">
        <f t="shared" si="1"/>
        <v>0</v>
      </c>
    </row>
    <row r="138" spans="1:6" ht="16" x14ac:dyDescent="0.2">
      <c r="B138" s="1" t="s">
        <v>717</v>
      </c>
    </row>
    <row r="140" spans="1:6" ht="32" x14ac:dyDescent="0.2">
      <c r="B140" s="1" t="s">
        <v>1785</v>
      </c>
    </row>
    <row r="142" spans="1:6" ht="16" x14ac:dyDescent="0.2">
      <c r="A142">
        <v>10</v>
      </c>
      <c r="B142" s="1" t="s">
        <v>1786</v>
      </c>
      <c r="C142" t="s">
        <v>237</v>
      </c>
      <c r="D142">
        <v>650</v>
      </c>
      <c r="F142" s="28">
        <f t="shared" si="1"/>
        <v>0</v>
      </c>
    </row>
    <row r="144" spans="1:6" ht="16" x14ac:dyDescent="0.2">
      <c r="A144">
        <v>11</v>
      </c>
      <c r="B144" s="1" t="s">
        <v>1787</v>
      </c>
      <c r="C144" t="s">
        <v>237</v>
      </c>
      <c r="D144">
        <v>650</v>
      </c>
      <c r="F144" s="28">
        <f t="shared" si="1"/>
        <v>0</v>
      </c>
    </row>
    <row r="146" spans="1:7" ht="16" x14ac:dyDescent="0.2">
      <c r="A146">
        <v>12</v>
      </c>
      <c r="B146" s="1" t="s">
        <v>1788</v>
      </c>
      <c r="C146" t="s">
        <v>158</v>
      </c>
      <c r="D146">
        <v>4</v>
      </c>
      <c r="F146" s="28">
        <f t="shared" ref="F146:F206" si="2">E146*D146</f>
        <v>0</v>
      </c>
    </row>
    <row r="148" spans="1:7" ht="16" x14ac:dyDescent="0.2">
      <c r="A148">
        <v>13</v>
      </c>
      <c r="B148" s="1" t="s">
        <v>1789</v>
      </c>
      <c r="C148" t="s">
        <v>193</v>
      </c>
      <c r="D148">
        <v>50</v>
      </c>
      <c r="F148" s="28">
        <f t="shared" si="2"/>
        <v>0</v>
      </c>
    </row>
    <row r="149" spans="1:7" x14ac:dyDescent="0.2">
      <c r="G149" s="28">
        <f>SUM(F104:F148)</f>
        <v>0</v>
      </c>
    </row>
    <row r="152" spans="1:7" ht="16" x14ac:dyDescent="0.2">
      <c r="B152" s="1" t="s">
        <v>1790</v>
      </c>
    </row>
    <row r="154" spans="1:7" ht="16" x14ac:dyDescent="0.2">
      <c r="B154" s="1" t="s">
        <v>146</v>
      </c>
    </row>
    <row r="156" spans="1:7" ht="64" x14ac:dyDescent="0.2">
      <c r="B156" s="1" t="s">
        <v>147</v>
      </c>
    </row>
    <row r="158" spans="1:7" ht="16" x14ac:dyDescent="0.2">
      <c r="B158" s="1" t="s">
        <v>150</v>
      </c>
    </row>
    <row r="160" spans="1:7" ht="64" x14ac:dyDescent="0.2">
      <c r="B160" s="1" t="s">
        <v>151</v>
      </c>
    </row>
    <row r="162" spans="1:6" ht="16" x14ac:dyDescent="0.2">
      <c r="B162" s="1" t="s">
        <v>1791</v>
      </c>
    </row>
    <row r="164" spans="1:6" ht="64" x14ac:dyDescent="0.2">
      <c r="B164" s="1" t="s">
        <v>1792</v>
      </c>
    </row>
    <row r="166" spans="1:6" ht="16" x14ac:dyDescent="0.2">
      <c r="A166">
        <v>1</v>
      </c>
      <c r="B166" s="1" t="s">
        <v>1793</v>
      </c>
      <c r="C166" t="s">
        <v>237</v>
      </c>
      <c r="D166">
        <v>54</v>
      </c>
      <c r="F166" s="28">
        <f t="shared" si="2"/>
        <v>0</v>
      </c>
    </row>
    <row r="168" spans="1:6" ht="16" x14ac:dyDescent="0.2">
      <c r="A168">
        <v>2</v>
      </c>
      <c r="B168" s="1" t="s">
        <v>1794</v>
      </c>
      <c r="C168" t="s">
        <v>237</v>
      </c>
      <c r="D168">
        <v>38</v>
      </c>
      <c r="F168" s="28">
        <f t="shared" si="2"/>
        <v>0</v>
      </c>
    </row>
    <row r="170" spans="1:6" ht="16" x14ac:dyDescent="0.2">
      <c r="A170">
        <v>3</v>
      </c>
      <c r="B170" s="1" t="s">
        <v>1795</v>
      </c>
      <c r="C170" t="s">
        <v>237</v>
      </c>
      <c r="D170">
        <v>72</v>
      </c>
      <c r="F170" s="28">
        <f t="shared" si="2"/>
        <v>0</v>
      </c>
    </row>
    <row r="172" spans="1:6" ht="16" x14ac:dyDescent="0.2">
      <c r="A172">
        <v>4</v>
      </c>
      <c r="B172" s="1" t="s">
        <v>1796</v>
      </c>
      <c r="C172" t="s">
        <v>237</v>
      </c>
      <c r="D172">
        <v>10</v>
      </c>
      <c r="F172" s="28">
        <f t="shared" si="2"/>
        <v>0</v>
      </c>
    </row>
    <row r="174" spans="1:6" ht="16" x14ac:dyDescent="0.2">
      <c r="A174">
        <v>5</v>
      </c>
      <c r="B174" s="1" t="s">
        <v>1797</v>
      </c>
      <c r="C174" t="s">
        <v>237</v>
      </c>
      <c r="D174">
        <v>31</v>
      </c>
      <c r="F174" s="28">
        <f t="shared" si="2"/>
        <v>0</v>
      </c>
    </row>
    <row r="176" spans="1:6" ht="16" x14ac:dyDescent="0.2">
      <c r="A176">
        <v>6</v>
      </c>
      <c r="B176" s="1" t="s">
        <v>1798</v>
      </c>
      <c r="C176" t="s">
        <v>237</v>
      </c>
      <c r="D176">
        <v>7</v>
      </c>
      <c r="F176" s="28">
        <f t="shared" si="2"/>
        <v>0</v>
      </c>
    </row>
    <row r="178" spans="1:6" ht="16" x14ac:dyDescent="0.2">
      <c r="A178">
        <v>7</v>
      </c>
      <c r="B178" s="1" t="s">
        <v>1799</v>
      </c>
      <c r="C178" t="s">
        <v>237</v>
      </c>
      <c r="D178">
        <v>57</v>
      </c>
      <c r="F178" s="28">
        <f t="shared" si="2"/>
        <v>0</v>
      </c>
    </row>
    <row r="180" spans="1:6" ht="32" x14ac:dyDescent="0.2">
      <c r="A180">
        <v>8</v>
      </c>
      <c r="B180" s="1" t="s">
        <v>1800</v>
      </c>
      <c r="C180" t="s">
        <v>237</v>
      </c>
      <c r="D180">
        <v>26</v>
      </c>
      <c r="F180" s="28">
        <f t="shared" si="2"/>
        <v>0</v>
      </c>
    </row>
    <row r="182" spans="1:6" ht="32" x14ac:dyDescent="0.2">
      <c r="A182">
        <v>9</v>
      </c>
      <c r="B182" s="1" t="s">
        <v>1801</v>
      </c>
      <c r="C182" t="s">
        <v>237</v>
      </c>
      <c r="D182">
        <v>28</v>
      </c>
      <c r="F182" s="28">
        <f t="shared" si="2"/>
        <v>0</v>
      </c>
    </row>
    <row r="184" spans="1:6" ht="32" x14ac:dyDescent="0.2">
      <c r="A184">
        <v>10</v>
      </c>
      <c r="B184" s="1" t="s">
        <v>1802</v>
      </c>
      <c r="C184" t="s">
        <v>237</v>
      </c>
      <c r="D184">
        <v>5</v>
      </c>
      <c r="F184" s="28">
        <f t="shared" si="2"/>
        <v>0</v>
      </c>
    </row>
    <row r="186" spans="1:6" ht="32" x14ac:dyDescent="0.2">
      <c r="A186">
        <v>11</v>
      </c>
      <c r="B186" s="1" t="s">
        <v>1803</v>
      </c>
      <c r="C186" t="s">
        <v>237</v>
      </c>
      <c r="D186">
        <v>5</v>
      </c>
      <c r="F186" s="28">
        <f t="shared" si="2"/>
        <v>0</v>
      </c>
    </row>
    <row r="188" spans="1:6" ht="32" x14ac:dyDescent="0.2">
      <c r="A188">
        <v>12</v>
      </c>
      <c r="B188" s="1" t="s">
        <v>1804</v>
      </c>
      <c r="C188" t="s">
        <v>237</v>
      </c>
      <c r="D188">
        <v>12</v>
      </c>
      <c r="F188" s="28">
        <f t="shared" si="2"/>
        <v>0</v>
      </c>
    </row>
    <row r="190" spans="1:6" ht="32" x14ac:dyDescent="0.2">
      <c r="A190">
        <v>13</v>
      </c>
      <c r="B190" s="1" t="s">
        <v>1805</v>
      </c>
      <c r="C190" t="s">
        <v>237</v>
      </c>
      <c r="D190">
        <v>77</v>
      </c>
      <c r="F190" s="28">
        <f t="shared" si="2"/>
        <v>0</v>
      </c>
    </row>
    <row r="192" spans="1:6" ht="32" x14ac:dyDescent="0.2">
      <c r="A192">
        <v>14</v>
      </c>
      <c r="B192" s="1" t="s">
        <v>1806</v>
      </c>
      <c r="C192" t="s">
        <v>237</v>
      </c>
      <c r="D192">
        <v>20</v>
      </c>
      <c r="F192" s="28">
        <f t="shared" si="2"/>
        <v>0</v>
      </c>
    </row>
    <row r="194" spans="1:6" ht="32" x14ac:dyDescent="0.2">
      <c r="A194">
        <v>15</v>
      </c>
      <c r="B194" s="1" t="s">
        <v>1807</v>
      </c>
      <c r="C194" t="s">
        <v>237</v>
      </c>
      <c r="D194">
        <v>59</v>
      </c>
      <c r="F194" s="28">
        <f t="shared" si="2"/>
        <v>0</v>
      </c>
    </row>
    <row r="196" spans="1:6" ht="32" x14ac:dyDescent="0.2">
      <c r="A196">
        <v>16</v>
      </c>
      <c r="B196" s="1" t="s">
        <v>1808</v>
      </c>
      <c r="C196" t="s">
        <v>237</v>
      </c>
      <c r="D196">
        <v>5</v>
      </c>
      <c r="F196" s="28">
        <f t="shared" si="2"/>
        <v>0</v>
      </c>
    </row>
    <row r="198" spans="1:6" ht="64" x14ac:dyDescent="0.2">
      <c r="B198" s="1" t="s">
        <v>1809</v>
      </c>
    </row>
    <row r="200" spans="1:6" ht="16" x14ac:dyDescent="0.2">
      <c r="A200">
        <v>17</v>
      </c>
      <c r="B200" s="1" t="s">
        <v>1810</v>
      </c>
      <c r="C200" t="s">
        <v>237</v>
      </c>
      <c r="D200">
        <v>33</v>
      </c>
      <c r="F200" s="28">
        <f t="shared" si="2"/>
        <v>0</v>
      </c>
    </row>
    <row r="202" spans="1:6" ht="96" x14ac:dyDescent="0.2">
      <c r="B202" s="1" t="s">
        <v>1811</v>
      </c>
    </row>
    <row r="204" spans="1:6" ht="16" x14ac:dyDescent="0.2">
      <c r="A204">
        <v>18</v>
      </c>
      <c r="B204" s="1" t="s">
        <v>1812</v>
      </c>
      <c r="C204" t="s">
        <v>158</v>
      </c>
      <c r="D204">
        <v>3</v>
      </c>
      <c r="F204" s="28">
        <f t="shared" si="2"/>
        <v>0</v>
      </c>
    </row>
    <row r="206" spans="1:6" ht="32" x14ac:dyDescent="0.2">
      <c r="A206">
        <v>19</v>
      </c>
      <c r="B206" s="1" t="s">
        <v>1813</v>
      </c>
      <c r="C206" t="s">
        <v>158</v>
      </c>
      <c r="D206">
        <v>4</v>
      </c>
      <c r="F206" s="28">
        <f t="shared" si="2"/>
        <v>0</v>
      </c>
    </row>
    <row r="208" spans="1:6" ht="96" x14ac:dyDescent="0.2">
      <c r="B208" s="1" t="s">
        <v>1814</v>
      </c>
    </row>
    <row r="210" spans="1:6" ht="16" x14ac:dyDescent="0.2">
      <c r="A210">
        <v>20</v>
      </c>
      <c r="B210" s="1" t="s">
        <v>1815</v>
      </c>
      <c r="C210" t="s">
        <v>158</v>
      </c>
      <c r="D210">
        <v>14</v>
      </c>
      <c r="F210" s="28">
        <f t="shared" ref="F210:F272" si="3">E210*D210</f>
        <v>0</v>
      </c>
    </row>
    <row r="212" spans="1:6" ht="32" x14ac:dyDescent="0.2">
      <c r="A212">
        <v>21</v>
      </c>
      <c r="B212" s="1" t="s">
        <v>1816</v>
      </c>
      <c r="C212" t="s">
        <v>158</v>
      </c>
      <c r="D212">
        <v>4</v>
      </c>
      <c r="F212" s="28">
        <f t="shared" si="3"/>
        <v>0</v>
      </c>
    </row>
    <row r="214" spans="1:6" ht="16" x14ac:dyDescent="0.2">
      <c r="B214" s="1" t="s">
        <v>1817</v>
      </c>
    </row>
    <row r="216" spans="1:6" ht="32" x14ac:dyDescent="0.2">
      <c r="A216">
        <v>22</v>
      </c>
      <c r="B216" s="1" t="s">
        <v>1818</v>
      </c>
      <c r="C216" t="s">
        <v>158</v>
      </c>
      <c r="D216">
        <v>7</v>
      </c>
      <c r="F216" s="28">
        <f t="shared" si="3"/>
        <v>0</v>
      </c>
    </row>
    <row r="218" spans="1:6" ht="32" x14ac:dyDescent="0.2">
      <c r="A218">
        <v>23</v>
      </c>
      <c r="B218" s="1" t="s">
        <v>1819</v>
      </c>
      <c r="C218" t="s">
        <v>158</v>
      </c>
      <c r="D218">
        <v>18</v>
      </c>
      <c r="F218" s="28">
        <f t="shared" si="3"/>
        <v>0</v>
      </c>
    </row>
    <row r="220" spans="1:6" ht="16" x14ac:dyDescent="0.2">
      <c r="A220">
        <v>24</v>
      </c>
      <c r="B220" s="1" t="s">
        <v>1820</v>
      </c>
      <c r="C220" t="s">
        <v>158</v>
      </c>
      <c r="D220">
        <v>2</v>
      </c>
      <c r="F220" s="28">
        <f t="shared" si="3"/>
        <v>0</v>
      </c>
    </row>
    <row r="222" spans="1:6" ht="16" x14ac:dyDescent="0.2">
      <c r="B222" s="1" t="s">
        <v>1821</v>
      </c>
    </row>
    <row r="224" spans="1:6" ht="48" x14ac:dyDescent="0.2">
      <c r="B224" s="1" t="s">
        <v>1822</v>
      </c>
    </row>
    <row r="226" spans="1:6" ht="48" x14ac:dyDescent="0.2">
      <c r="A226">
        <v>25</v>
      </c>
      <c r="B226" s="1" t="s">
        <v>1823</v>
      </c>
      <c r="C226" t="s">
        <v>237</v>
      </c>
      <c r="D226">
        <v>1233</v>
      </c>
      <c r="F226" s="28">
        <f t="shared" si="3"/>
        <v>0</v>
      </c>
    </row>
    <row r="228" spans="1:6" ht="16" x14ac:dyDescent="0.2">
      <c r="A228">
        <v>26</v>
      </c>
      <c r="B228" s="1" t="s">
        <v>1824</v>
      </c>
      <c r="C228" t="s">
        <v>158</v>
      </c>
      <c r="D228">
        <v>33</v>
      </c>
      <c r="F228" s="28">
        <f t="shared" si="3"/>
        <v>0</v>
      </c>
    </row>
    <row r="230" spans="1:6" ht="16" x14ac:dyDescent="0.2">
      <c r="A230">
        <v>27</v>
      </c>
      <c r="B230" s="1" t="s">
        <v>1825</v>
      </c>
      <c r="C230" t="s">
        <v>158</v>
      </c>
      <c r="D230">
        <v>6</v>
      </c>
      <c r="F230" s="28">
        <f t="shared" si="3"/>
        <v>0</v>
      </c>
    </row>
    <row r="232" spans="1:6" ht="16" x14ac:dyDescent="0.2">
      <c r="A232">
        <v>28</v>
      </c>
      <c r="B232" s="1" t="s">
        <v>1826</v>
      </c>
      <c r="C232" t="s">
        <v>158</v>
      </c>
      <c r="D232">
        <v>3</v>
      </c>
      <c r="F232" s="28">
        <f t="shared" si="3"/>
        <v>0</v>
      </c>
    </row>
    <row r="234" spans="1:6" ht="16" x14ac:dyDescent="0.2">
      <c r="B234" s="1" t="s">
        <v>821</v>
      </c>
    </row>
    <row r="236" spans="1:6" ht="32" x14ac:dyDescent="0.2">
      <c r="B236" s="1" t="s">
        <v>1827</v>
      </c>
    </row>
    <row r="238" spans="1:6" ht="32" x14ac:dyDescent="0.2">
      <c r="A238">
        <v>29</v>
      </c>
      <c r="B238" s="1" t="s">
        <v>1828</v>
      </c>
      <c r="C238" t="s">
        <v>237</v>
      </c>
      <c r="D238">
        <v>1639</v>
      </c>
      <c r="F238" s="28">
        <f t="shared" si="3"/>
        <v>0</v>
      </c>
    </row>
    <row r="240" spans="1:6" ht="16" x14ac:dyDescent="0.2">
      <c r="B240" s="1" t="s">
        <v>335</v>
      </c>
    </row>
    <row r="242" spans="1:7" ht="32" x14ac:dyDescent="0.2">
      <c r="B242" s="1" t="s">
        <v>1829</v>
      </c>
    </row>
    <row r="244" spans="1:7" ht="16" x14ac:dyDescent="0.2">
      <c r="A244">
        <v>30</v>
      </c>
      <c r="B244" s="1" t="s">
        <v>1830</v>
      </c>
      <c r="C244" t="s">
        <v>193</v>
      </c>
      <c r="D244">
        <v>814</v>
      </c>
      <c r="F244" s="28">
        <f t="shared" si="3"/>
        <v>0</v>
      </c>
    </row>
    <row r="246" spans="1:7" ht="16" x14ac:dyDescent="0.2">
      <c r="B246" s="1" t="s">
        <v>1831</v>
      </c>
    </row>
    <row r="248" spans="1:7" ht="16" x14ac:dyDescent="0.2">
      <c r="B248" s="1" t="s">
        <v>1832</v>
      </c>
    </row>
    <row r="250" spans="1:7" ht="64" x14ac:dyDescent="0.2">
      <c r="A250">
        <v>31</v>
      </c>
      <c r="B250" s="1" t="s">
        <v>1833</v>
      </c>
      <c r="C250" t="s">
        <v>158</v>
      </c>
      <c r="D250">
        <v>2</v>
      </c>
      <c r="F250" s="28">
        <f t="shared" si="3"/>
        <v>0</v>
      </c>
    </row>
    <row r="251" spans="1:7" x14ac:dyDescent="0.2">
      <c r="G251" s="28">
        <f>SUM(F166:F250)</f>
        <v>0</v>
      </c>
    </row>
    <row r="254" spans="1:7" ht="16" x14ac:dyDescent="0.2">
      <c r="B254" s="1" t="s">
        <v>1834</v>
      </c>
    </row>
    <row r="256" spans="1:7" ht="16" x14ac:dyDescent="0.2">
      <c r="B256" s="1" t="s">
        <v>146</v>
      </c>
    </row>
    <row r="258" spans="1:6" ht="64" x14ac:dyDescent="0.2">
      <c r="B258" s="1" t="s">
        <v>147</v>
      </c>
    </row>
    <row r="260" spans="1:6" ht="16" x14ac:dyDescent="0.2">
      <c r="B260" s="1" t="s">
        <v>150</v>
      </c>
    </row>
    <row r="262" spans="1:6" ht="64" x14ac:dyDescent="0.2">
      <c r="B262" s="1" t="s">
        <v>151</v>
      </c>
    </row>
    <row r="264" spans="1:6" ht="64" x14ac:dyDescent="0.2">
      <c r="B264" s="1" t="s">
        <v>1835</v>
      </c>
    </row>
    <row r="266" spans="1:6" ht="16" x14ac:dyDescent="0.2">
      <c r="B266" s="1" t="s">
        <v>1836</v>
      </c>
    </row>
    <row r="268" spans="1:6" ht="48" x14ac:dyDescent="0.2">
      <c r="B268" s="1" t="s">
        <v>1837</v>
      </c>
    </row>
    <row r="270" spans="1:6" ht="16" x14ac:dyDescent="0.2">
      <c r="A270">
        <v>1</v>
      </c>
      <c r="B270" s="1" t="s">
        <v>1838</v>
      </c>
      <c r="C270" t="s">
        <v>237</v>
      </c>
      <c r="D270">
        <v>509</v>
      </c>
      <c r="F270" s="28">
        <f t="shared" si="3"/>
        <v>0</v>
      </c>
    </row>
    <row r="272" spans="1:6" ht="32" x14ac:dyDescent="0.2">
      <c r="A272">
        <v>2</v>
      </c>
      <c r="B272" s="1" t="s">
        <v>1839</v>
      </c>
      <c r="C272" t="s">
        <v>237</v>
      </c>
      <c r="D272">
        <v>66</v>
      </c>
      <c r="F272" s="28">
        <f t="shared" si="3"/>
        <v>0</v>
      </c>
    </row>
    <row r="274" spans="1:6" ht="48" x14ac:dyDescent="0.2">
      <c r="B274" s="1" t="s">
        <v>1840</v>
      </c>
    </row>
    <row r="276" spans="1:6" ht="16" x14ac:dyDescent="0.2">
      <c r="A276">
        <v>3</v>
      </c>
      <c r="B276" s="1" t="s">
        <v>1841</v>
      </c>
      <c r="C276" t="s">
        <v>280</v>
      </c>
      <c r="D276">
        <v>116</v>
      </c>
      <c r="F276" s="28">
        <f t="shared" ref="F276:F336" si="4">E276*D276</f>
        <v>0</v>
      </c>
    </row>
    <row r="278" spans="1:6" ht="16" x14ac:dyDescent="0.2">
      <c r="B278" s="1" t="s">
        <v>1842</v>
      </c>
    </row>
    <row r="280" spans="1:6" ht="16" x14ac:dyDescent="0.2">
      <c r="A280">
        <v>4</v>
      </c>
      <c r="B280" s="1" t="s">
        <v>1843</v>
      </c>
      <c r="C280" t="s">
        <v>158</v>
      </c>
      <c r="D280">
        <v>22</v>
      </c>
      <c r="F280" s="28">
        <f t="shared" si="4"/>
        <v>0</v>
      </c>
    </row>
    <row r="282" spans="1:6" ht="16" x14ac:dyDescent="0.2">
      <c r="A282">
        <v>5</v>
      </c>
      <c r="B282" s="1" t="s">
        <v>1844</v>
      </c>
      <c r="C282" t="s">
        <v>158</v>
      </c>
      <c r="D282">
        <v>6</v>
      </c>
      <c r="F282" s="28">
        <f t="shared" si="4"/>
        <v>0</v>
      </c>
    </row>
    <row r="284" spans="1:6" ht="16" x14ac:dyDescent="0.2">
      <c r="A284">
        <v>6</v>
      </c>
      <c r="B284" s="1" t="s">
        <v>1845</v>
      </c>
      <c r="C284" t="s">
        <v>158</v>
      </c>
      <c r="D284">
        <v>18</v>
      </c>
      <c r="F284" s="28">
        <f t="shared" si="4"/>
        <v>0</v>
      </c>
    </row>
    <row r="286" spans="1:6" ht="16" x14ac:dyDescent="0.2">
      <c r="B286" s="1" t="s">
        <v>1846</v>
      </c>
    </row>
    <row r="288" spans="1:6" ht="16" x14ac:dyDescent="0.2">
      <c r="A288">
        <v>7</v>
      </c>
      <c r="B288" s="1" t="s">
        <v>1847</v>
      </c>
      <c r="C288" t="s">
        <v>158</v>
      </c>
      <c r="D288">
        <v>40</v>
      </c>
      <c r="F288" s="28">
        <f t="shared" si="4"/>
        <v>0</v>
      </c>
    </row>
    <row r="290" spans="1:6" ht="16" x14ac:dyDescent="0.2">
      <c r="A290">
        <v>8</v>
      </c>
      <c r="B290" s="1" t="s">
        <v>1848</v>
      </c>
      <c r="C290" t="s">
        <v>158</v>
      </c>
      <c r="D290">
        <v>40</v>
      </c>
      <c r="F290" s="28">
        <f t="shared" si="4"/>
        <v>0</v>
      </c>
    </row>
    <row r="292" spans="1:6" ht="16" x14ac:dyDescent="0.2">
      <c r="A292">
        <v>9</v>
      </c>
      <c r="B292" s="1" t="s">
        <v>1849</v>
      </c>
      <c r="C292" t="s">
        <v>158</v>
      </c>
      <c r="D292">
        <v>96</v>
      </c>
      <c r="F292" s="28">
        <f t="shared" si="4"/>
        <v>0</v>
      </c>
    </row>
    <row r="294" spans="1:6" ht="16" x14ac:dyDescent="0.2">
      <c r="A294">
        <v>10</v>
      </c>
      <c r="B294" s="1" t="s">
        <v>1850</v>
      </c>
      <c r="C294" t="s">
        <v>158</v>
      </c>
      <c r="D294">
        <v>12</v>
      </c>
      <c r="F294" s="28">
        <f t="shared" si="4"/>
        <v>0</v>
      </c>
    </row>
    <row r="296" spans="1:6" ht="96" x14ac:dyDescent="0.2">
      <c r="B296" s="1" t="s">
        <v>1851</v>
      </c>
    </row>
    <row r="298" spans="1:6" ht="32" x14ac:dyDescent="0.2">
      <c r="A298">
        <v>11</v>
      </c>
      <c r="B298" s="1" t="s">
        <v>1852</v>
      </c>
      <c r="C298" t="s">
        <v>158</v>
      </c>
      <c r="D298">
        <v>25</v>
      </c>
      <c r="F298" s="28">
        <f t="shared" si="4"/>
        <v>0</v>
      </c>
    </row>
    <row r="300" spans="1:6" ht="32" x14ac:dyDescent="0.2">
      <c r="A300">
        <v>12</v>
      </c>
      <c r="B300" s="1" t="s">
        <v>1853</v>
      </c>
      <c r="C300" t="s">
        <v>158</v>
      </c>
      <c r="D300">
        <v>3</v>
      </c>
      <c r="F300" s="28">
        <f t="shared" si="4"/>
        <v>0</v>
      </c>
    </row>
    <row r="302" spans="1:6" ht="16" x14ac:dyDescent="0.2">
      <c r="B302" s="1" t="s">
        <v>1817</v>
      </c>
    </row>
    <row r="304" spans="1:6" ht="32" x14ac:dyDescent="0.2">
      <c r="A304">
        <v>13</v>
      </c>
      <c r="B304" s="1" t="s">
        <v>1818</v>
      </c>
      <c r="C304" t="s">
        <v>158</v>
      </c>
      <c r="D304">
        <v>28</v>
      </c>
      <c r="F304" s="28">
        <f t="shared" si="4"/>
        <v>0</v>
      </c>
    </row>
    <row r="306" spans="1:7" ht="16" x14ac:dyDescent="0.2">
      <c r="A306">
        <v>14</v>
      </c>
      <c r="B306" s="1" t="s">
        <v>1820</v>
      </c>
      <c r="C306" t="s">
        <v>158</v>
      </c>
      <c r="D306">
        <v>4</v>
      </c>
      <c r="F306" s="28">
        <f t="shared" si="4"/>
        <v>0</v>
      </c>
    </row>
    <row r="308" spans="1:7" ht="16" x14ac:dyDescent="0.2">
      <c r="B308" s="1" t="s">
        <v>1092</v>
      </c>
    </row>
    <row r="310" spans="1:7" ht="16" x14ac:dyDescent="0.2">
      <c r="A310">
        <v>15</v>
      </c>
      <c r="B310" s="1" t="s">
        <v>1854</v>
      </c>
      <c r="C310" t="s">
        <v>158</v>
      </c>
      <c r="D310">
        <v>12</v>
      </c>
      <c r="F310" s="28">
        <f t="shared" si="4"/>
        <v>0</v>
      </c>
    </row>
    <row r="312" spans="1:7" ht="16" x14ac:dyDescent="0.2">
      <c r="A312">
        <v>16</v>
      </c>
      <c r="B312" s="1" t="s">
        <v>1855</v>
      </c>
      <c r="C312" t="s">
        <v>158</v>
      </c>
      <c r="D312">
        <v>12</v>
      </c>
      <c r="F312" s="28">
        <f t="shared" si="4"/>
        <v>0</v>
      </c>
    </row>
    <row r="314" spans="1:7" ht="16" x14ac:dyDescent="0.2">
      <c r="B314" s="1" t="s">
        <v>1856</v>
      </c>
    </row>
    <row r="316" spans="1:7" ht="16" x14ac:dyDescent="0.2">
      <c r="A316">
        <v>17</v>
      </c>
      <c r="B316" s="1" t="s">
        <v>1857</v>
      </c>
      <c r="C316" t="s">
        <v>16</v>
      </c>
      <c r="D316">
        <v>1</v>
      </c>
      <c r="F316" s="28">
        <f t="shared" si="4"/>
        <v>0</v>
      </c>
    </row>
    <row r="317" spans="1:7" x14ac:dyDescent="0.2">
      <c r="G317" s="28">
        <f>SUM(F270:F316)</f>
        <v>0</v>
      </c>
    </row>
    <row r="320" spans="1:7" ht="16" x14ac:dyDescent="0.2">
      <c r="B320" s="1" t="s">
        <v>1858</v>
      </c>
    </row>
    <row r="322" spans="1:6" ht="16" x14ac:dyDescent="0.2">
      <c r="B322" s="1" t="s">
        <v>146</v>
      </c>
    </row>
    <row r="324" spans="1:6" ht="64" x14ac:dyDescent="0.2">
      <c r="B324" s="1" t="s">
        <v>147</v>
      </c>
    </row>
    <row r="326" spans="1:6" ht="16" x14ac:dyDescent="0.2">
      <c r="B326" s="1" t="s">
        <v>150</v>
      </c>
    </row>
    <row r="328" spans="1:6" ht="64" x14ac:dyDescent="0.2">
      <c r="B328" s="1" t="s">
        <v>151</v>
      </c>
    </row>
    <row r="330" spans="1:6" ht="16" x14ac:dyDescent="0.2">
      <c r="B330" s="1" t="s">
        <v>1859</v>
      </c>
    </row>
    <row r="332" spans="1:6" ht="16" x14ac:dyDescent="0.2">
      <c r="B332" s="1" t="s">
        <v>1860</v>
      </c>
    </row>
    <row r="334" spans="1:6" ht="16" x14ac:dyDescent="0.2">
      <c r="A334">
        <v>1</v>
      </c>
      <c r="B334" s="1" t="s">
        <v>1838</v>
      </c>
      <c r="C334" t="s">
        <v>237</v>
      </c>
      <c r="D334">
        <v>573</v>
      </c>
      <c r="F334" s="28">
        <f t="shared" si="4"/>
        <v>0</v>
      </c>
    </row>
    <row r="336" spans="1:6" ht="16" x14ac:dyDescent="0.2">
      <c r="A336">
        <v>2</v>
      </c>
      <c r="B336" s="1" t="s">
        <v>1861</v>
      </c>
      <c r="C336" t="s">
        <v>237</v>
      </c>
      <c r="D336">
        <v>246</v>
      </c>
      <c r="F336" s="28">
        <f t="shared" si="4"/>
        <v>0</v>
      </c>
    </row>
    <row r="338" spans="1:6" ht="32" x14ac:dyDescent="0.2">
      <c r="B338" s="1" t="s">
        <v>1862</v>
      </c>
    </row>
    <row r="340" spans="1:6" ht="16" x14ac:dyDescent="0.2">
      <c r="A340">
        <v>3</v>
      </c>
      <c r="B340" s="1" t="s">
        <v>1863</v>
      </c>
      <c r="C340" t="s">
        <v>158</v>
      </c>
      <c r="D340">
        <v>399</v>
      </c>
      <c r="F340" s="28">
        <f t="shared" ref="F340:F398" si="5">E340*D340</f>
        <v>0</v>
      </c>
    </row>
    <row r="342" spans="1:6" ht="32" x14ac:dyDescent="0.2">
      <c r="B342" s="1" t="s">
        <v>1864</v>
      </c>
    </row>
    <row r="344" spans="1:6" ht="16" x14ac:dyDescent="0.2">
      <c r="A344">
        <v>4</v>
      </c>
      <c r="B344" s="1" t="s">
        <v>1865</v>
      </c>
      <c r="C344" t="s">
        <v>158</v>
      </c>
      <c r="D344">
        <v>9</v>
      </c>
      <c r="F344" s="28">
        <f t="shared" si="5"/>
        <v>0</v>
      </c>
    </row>
    <row r="346" spans="1:6" ht="16" x14ac:dyDescent="0.2">
      <c r="A346">
        <v>5</v>
      </c>
      <c r="B346" s="1" t="s">
        <v>1866</v>
      </c>
      <c r="C346" t="s">
        <v>158</v>
      </c>
      <c r="D346">
        <v>13</v>
      </c>
      <c r="F346" s="28">
        <f t="shared" si="5"/>
        <v>0</v>
      </c>
    </row>
    <row r="348" spans="1:6" ht="16" x14ac:dyDescent="0.2">
      <c r="A348">
        <v>6</v>
      </c>
      <c r="B348" s="1" t="s">
        <v>1867</v>
      </c>
      <c r="C348" t="s">
        <v>158</v>
      </c>
      <c r="D348">
        <v>5</v>
      </c>
      <c r="F348" s="28">
        <f t="shared" si="5"/>
        <v>0</v>
      </c>
    </row>
    <row r="350" spans="1:6" ht="16" x14ac:dyDescent="0.2">
      <c r="B350" s="1" t="s">
        <v>1868</v>
      </c>
    </row>
    <row r="352" spans="1:6" ht="16" x14ac:dyDescent="0.2">
      <c r="A352">
        <v>7</v>
      </c>
      <c r="B352" s="1" t="s">
        <v>1869</v>
      </c>
      <c r="C352" t="s">
        <v>158</v>
      </c>
      <c r="D352">
        <v>18</v>
      </c>
      <c r="F352" s="28">
        <f t="shared" si="5"/>
        <v>0</v>
      </c>
    </row>
    <row r="354" spans="1:6" ht="96" x14ac:dyDescent="0.2">
      <c r="B354" s="1" t="s">
        <v>1870</v>
      </c>
    </row>
    <row r="356" spans="1:6" ht="16" x14ac:dyDescent="0.2">
      <c r="A356">
        <v>8</v>
      </c>
      <c r="B356" s="1" t="s">
        <v>1871</v>
      </c>
      <c r="C356" t="s">
        <v>158</v>
      </c>
      <c r="D356">
        <v>18</v>
      </c>
      <c r="F356" s="28">
        <f t="shared" si="5"/>
        <v>0</v>
      </c>
    </row>
    <row r="358" spans="1:6" ht="16" x14ac:dyDescent="0.2">
      <c r="B358" s="1" t="s">
        <v>1872</v>
      </c>
    </row>
    <row r="360" spans="1:6" ht="32" x14ac:dyDescent="0.2">
      <c r="A360">
        <v>9</v>
      </c>
      <c r="B360" s="1" t="s">
        <v>1873</v>
      </c>
      <c r="C360" t="s">
        <v>158</v>
      </c>
      <c r="D360">
        <v>18</v>
      </c>
      <c r="F360" s="28">
        <f t="shared" si="5"/>
        <v>0</v>
      </c>
    </row>
    <row r="362" spans="1:6" ht="16" x14ac:dyDescent="0.2">
      <c r="A362">
        <v>10</v>
      </c>
      <c r="B362" s="1" t="s">
        <v>1820</v>
      </c>
      <c r="C362" t="s">
        <v>158</v>
      </c>
      <c r="D362">
        <v>4</v>
      </c>
      <c r="F362" s="28">
        <f t="shared" si="5"/>
        <v>0</v>
      </c>
    </row>
    <row r="364" spans="1:6" ht="16" x14ac:dyDescent="0.2">
      <c r="B364" s="1" t="s">
        <v>1874</v>
      </c>
    </row>
    <row r="366" spans="1:6" ht="48" x14ac:dyDescent="0.2">
      <c r="A366">
        <v>11</v>
      </c>
      <c r="B366" s="1" t="s">
        <v>1875</v>
      </c>
      <c r="C366" t="s">
        <v>158</v>
      </c>
      <c r="D366">
        <v>5</v>
      </c>
      <c r="F366" s="28">
        <f t="shared" si="5"/>
        <v>0</v>
      </c>
    </row>
    <row r="368" spans="1:6" ht="64" x14ac:dyDescent="0.2">
      <c r="A368">
        <v>12</v>
      </c>
      <c r="B368" s="1" t="s">
        <v>1876</v>
      </c>
      <c r="C368" t="s">
        <v>158</v>
      </c>
      <c r="D368">
        <v>2</v>
      </c>
      <c r="F368" s="28">
        <f t="shared" si="5"/>
        <v>0</v>
      </c>
    </row>
    <row r="370" spans="1:6" ht="48" x14ac:dyDescent="0.2">
      <c r="A370">
        <v>13</v>
      </c>
      <c r="B370" s="1" t="s">
        <v>1877</v>
      </c>
      <c r="C370" t="s">
        <v>158</v>
      </c>
      <c r="D370">
        <v>2</v>
      </c>
      <c r="F370" s="28">
        <f t="shared" si="5"/>
        <v>0</v>
      </c>
    </row>
    <row r="372" spans="1:6" ht="16" x14ac:dyDescent="0.2">
      <c r="B372" s="1" t="s">
        <v>1878</v>
      </c>
    </row>
    <row r="374" spans="1:6" ht="16" x14ac:dyDescent="0.2">
      <c r="B374" s="1" t="s">
        <v>730</v>
      </c>
    </row>
    <row r="376" spans="1:6" ht="16" x14ac:dyDescent="0.2">
      <c r="B376" s="1" t="s">
        <v>1879</v>
      </c>
    </row>
    <row r="378" spans="1:6" ht="16" x14ac:dyDescent="0.2">
      <c r="A378">
        <v>14</v>
      </c>
      <c r="B378" s="1" t="s">
        <v>1880</v>
      </c>
      <c r="C378" t="s">
        <v>280</v>
      </c>
      <c r="D378">
        <v>11</v>
      </c>
      <c r="F378" s="28">
        <f t="shared" si="5"/>
        <v>0</v>
      </c>
    </row>
    <row r="380" spans="1:6" ht="16" x14ac:dyDescent="0.2">
      <c r="A380">
        <v>15</v>
      </c>
      <c r="B380" s="1" t="s">
        <v>1881</v>
      </c>
      <c r="C380" t="s">
        <v>280</v>
      </c>
      <c r="D380">
        <v>8</v>
      </c>
      <c r="F380" s="28">
        <f t="shared" si="5"/>
        <v>0</v>
      </c>
    </row>
    <row r="382" spans="1:6" ht="16" x14ac:dyDescent="0.2">
      <c r="B382" s="1" t="s">
        <v>1882</v>
      </c>
    </row>
    <row r="384" spans="1:6" ht="16" x14ac:dyDescent="0.2">
      <c r="A384">
        <v>16</v>
      </c>
      <c r="B384" s="1" t="s">
        <v>734</v>
      </c>
      <c r="C384" t="s">
        <v>280</v>
      </c>
      <c r="D384">
        <v>2</v>
      </c>
      <c r="F384" s="28">
        <f t="shared" si="5"/>
        <v>0</v>
      </c>
    </row>
    <row r="386" spans="1:6" ht="16" x14ac:dyDescent="0.2">
      <c r="A386">
        <v>17</v>
      </c>
      <c r="B386" s="1" t="s">
        <v>735</v>
      </c>
      <c r="C386" t="s">
        <v>280</v>
      </c>
      <c r="D386">
        <v>1</v>
      </c>
      <c r="F386" s="28">
        <f t="shared" si="5"/>
        <v>0</v>
      </c>
    </row>
    <row r="388" spans="1:6" ht="16" x14ac:dyDescent="0.2">
      <c r="B388" s="1" t="s">
        <v>736</v>
      </c>
    </row>
    <row r="390" spans="1:6" ht="32" x14ac:dyDescent="0.2">
      <c r="A390">
        <v>18</v>
      </c>
      <c r="B390" s="1" t="s">
        <v>1883</v>
      </c>
      <c r="C390" t="s">
        <v>280</v>
      </c>
      <c r="D390">
        <v>19</v>
      </c>
      <c r="F390" s="28">
        <f t="shared" si="5"/>
        <v>0</v>
      </c>
    </row>
    <row r="392" spans="1:6" ht="16" x14ac:dyDescent="0.2">
      <c r="B392" s="1" t="s">
        <v>1751</v>
      </c>
    </row>
    <row r="394" spans="1:6" ht="16" x14ac:dyDescent="0.2">
      <c r="A394">
        <v>19</v>
      </c>
      <c r="B394" s="1" t="s">
        <v>1884</v>
      </c>
      <c r="C394" t="s">
        <v>193</v>
      </c>
      <c r="D394">
        <v>17</v>
      </c>
      <c r="F394" s="28">
        <f t="shared" si="5"/>
        <v>0</v>
      </c>
    </row>
    <row r="396" spans="1:6" ht="16" x14ac:dyDescent="0.2">
      <c r="B396" s="1" t="s">
        <v>740</v>
      </c>
    </row>
    <row r="398" spans="1:6" ht="16" x14ac:dyDescent="0.2">
      <c r="A398">
        <v>20</v>
      </c>
      <c r="B398" s="1" t="s">
        <v>741</v>
      </c>
      <c r="C398" t="s">
        <v>16</v>
      </c>
      <c r="D398">
        <v>1</v>
      </c>
      <c r="F398" s="28">
        <f t="shared" si="5"/>
        <v>0</v>
      </c>
    </row>
    <row r="400" spans="1:6" ht="16" x14ac:dyDescent="0.2">
      <c r="B400" s="1" t="s">
        <v>1756</v>
      </c>
    </row>
    <row r="402" spans="1:6" ht="16" x14ac:dyDescent="0.2">
      <c r="B402" s="1" t="s">
        <v>1885</v>
      </c>
    </row>
    <row r="404" spans="1:6" ht="16" x14ac:dyDescent="0.2">
      <c r="A404">
        <v>21</v>
      </c>
      <c r="B404" s="1" t="s">
        <v>1764</v>
      </c>
      <c r="C404" t="s">
        <v>280</v>
      </c>
      <c r="D404">
        <v>8</v>
      </c>
      <c r="F404" s="28">
        <f t="shared" ref="F404:F464" si="6">E404*D404</f>
        <v>0</v>
      </c>
    </row>
    <row r="406" spans="1:6" ht="16" x14ac:dyDescent="0.2">
      <c r="B406" s="1" t="s">
        <v>748</v>
      </c>
    </row>
    <row r="408" spans="1:6" ht="48" x14ac:dyDescent="0.2">
      <c r="A408">
        <v>22</v>
      </c>
      <c r="B408" s="1" t="s">
        <v>1772</v>
      </c>
      <c r="C408" t="s">
        <v>193</v>
      </c>
      <c r="D408">
        <v>42</v>
      </c>
      <c r="F408" s="28">
        <f t="shared" si="6"/>
        <v>0</v>
      </c>
    </row>
    <row r="410" spans="1:6" ht="16" x14ac:dyDescent="0.2">
      <c r="B410" s="1" t="s">
        <v>1766</v>
      </c>
    </row>
    <row r="412" spans="1:6" ht="16" x14ac:dyDescent="0.2">
      <c r="B412" s="1" t="s">
        <v>1767</v>
      </c>
    </row>
    <row r="414" spans="1:6" ht="32" x14ac:dyDescent="0.2">
      <c r="A414">
        <v>23</v>
      </c>
      <c r="B414" s="1" t="s">
        <v>1886</v>
      </c>
      <c r="C414" t="s">
        <v>158</v>
      </c>
      <c r="D414">
        <v>2</v>
      </c>
      <c r="F414" s="28">
        <f t="shared" si="6"/>
        <v>0</v>
      </c>
    </row>
    <row r="416" spans="1:6" ht="16" x14ac:dyDescent="0.2">
      <c r="B416" s="1" t="s">
        <v>752</v>
      </c>
    </row>
    <row r="418" spans="1:6" ht="48" x14ac:dyDescent="0.2">
      <c r="B418" s="1" t="s">
        <v>1754</v>
      </c>
    </row>
    <row r="420" spans="1:6" ht="16" x14ac:dyDescent="0.2">
      <c r="A420">
        <v>24</v>
      </c>
      <c r="B420" s="1" t="s">
        <v>1887</v>
      </c>
      <c r="C420" t="s">
        <v>193</v>
      </c>
      <c r="D420">
        <v>42</v>
      </c>
      <c r="F420" s="28">
        <f t="shared" si="6"/>
        <v>0</v>
      </c>
    </row>
    <row r="422" spans="1:6" ht="16" x14ac:dyDescent="0.2">
      <c r="A422">
        <v>25</v>
      </c>
      <c r="B422" s="1" t="s">
        <v>1888</v>
      </c>
      <c r="C422" t="s">
        <v>193</v>
      </c>
      <c r="D422">
        <v>21</v>
      </c>
      <c r="F422" s="28">
        <f t="shared" si="6"/>
        <v>0</v>
      </c>
    </row>
    <row r="424" spans="1:6" ht="16" x14ac:dyDescent="0.2">
      <c r="B424" s="1" t="s">
        <v>277</v>
      </c>
    </row>
    <row r="426" spans="1:6" ht="16" x14ac:dyDescent="0.2">
      <c r="B426" s="1" t="s">
        <v>1889</v>
      </c>
    </row>
    <row r="428" spans="1:6" ht="16" x14ac:dyDescent="0.2">
      <c r="A428">
        <v>26</v>
      </c>
      <c r="B428" s="1" t="s">
        <v>1890</v>
      </c>
      <c r="C428" t="s">
        <v>280</v>
      </c>
      <c r="D428">
        <v>1</v>
      </c>
      <c r="F428" s="28">
        <f t="shared" si="6"/>
        <v>0</v>
      </c>
    </row>
    <row r="430" spans="1:6" ht="16" x14ac:dyDescent="0.2">
      <c r="B430" s="1" t="s">
        <v>760</v>
      </c>
    </row>
    <row r="432" spans="1:6" ht="16" x14ac:dyDescent="0.2">
      <c r="B432" s="1" t="s">
        <v>1891</v>
      </c>
    </row>
    <row r="434" spans="1:6" ht="16" x14ac:dyDescent="0.2">
      <c r="A434">
        <v>27</v>
      </c>
      <c r="B434" s="1" t="s">
        <v>1892</v>
      </c>
      <c r="C434" t="s">
        <v>280</v>
      </c>
      <c r="D434">
        <v>10</v>
      </c>
      <c r="F434" s="28">
        <f t="shared" si="6"/>
        <v>0</v>
      </c>
    </row>
    <row r="436" spans="1:6" ht="16" x14ac:dyDescent="0.2">
      <c r="A436">
        <v>28</v>
      </c>
      <c r="B436" s="1" t="s">
        <v>1747</v>
      </c>
      <c r="C436" t="s">
        <v>280</v>
      </c>
      <c r="D436">
        <v>4</v>
      </c>
      <c r="F436" s="28">
        <f t="shared" si="6"/>
        <v>0</v>
      </c>
    </row>
    <row r="438" spans="1:6" ht="16" x14ac:dyDescent="0.2">
      <c r="B438" s="1" t="s">
        <v>1893</v>
      </c>
    </row>
    <row r="440" spans="1:6" ht="16" x14ac:dyDescent="0.2">
      <c r="A440">
        <v>29</v>
      </c>
      <c r="B440" s="1" t="s">
        <v>767</v>
      </c>
      <c r="C440" t="s">
        <v>193</v>
      </c>
      <c r="D440">
        <v>42</v>
      </c>
      <c r="F440" s="28">
        <f t="shared" si="6"/>
        <v>0</v>
      </c>
    </row>
    <row r="442" spans="1:6" ht="16" x14ac:dyDescent="0.2">
      <c r="B442" s="1" t="s">
        <v>1894</v>
      </c>
    </row>
    <row r="444" spans="1:6" ht="16" x14ac:dyDescent="0.2">
      <c r="B444" s="1" t="s">
        <v>1895</v>
      </c>
    </row>
    <row r="446" spans="1:6" ht="32" x14ac:dyDescent="0.2">
      <c r="A446">
        <v>30</v>
      </c>
      <c r="B446" s="1" t="s">
        <v>1896</v>
      </c>
      <c r="C446" t="s">
        <v>465</v>
      </c>
      <c r="D446">
        <v>6</v>
      </c>
      <c r="F446" s="28">
        <f t="shared" si="6"/>
        <v>0</v>
      </c>
    </row>
    <row r="448" spans="1:6" ht="16" x14ac:dyDescent="0.2">
      <c r="B448" s="1" t="s">
        <v>1897</v>
      </c>
    </row>
    <row r="450" spans="1:6" ht="16" x14ac:dyDescent="0.2">
      <c r="B450" s="1" t="s">
        <v>290</v>
      </c>
    </row>
    <row r="452" spans="1:6" ht="16" x14ac:dyDescent="0.2">
      <c r="A452">
        <v>31</v>
      </c>
      <c r="B452" s="1" t="s">
        <v>1898</v>
      </c>
      <c r="C452" t="s">
        <v>237</v>
      </c>
      <c r="D452">
        <v>28</v>
      </c>
      <c r="F452" s="28">
        <f t="shared" si="6"/>
        <v>0</v>
      </c>
    </row>
    <row r="454" spans="1:6" ht="16" x14ac:dyDescent="0.2">
      <c r="B454" s="1" t="s">
        <v>770</v>
      </c>
    </row>
    <row r="456" spans="1:6" ht="32" x14ac:dyDescent="0.2">
      <c r="B456" s="1" t="s">
        <v>1899</v>
      </c>
    </row>
    <row r="458" spans="1:6" ht="16" x14ac:dyDescent="0.2">
      <c r="A458">
        <v>32</v>
      </c>
      <c r="B458" s="1" t="s">
        <v>1900</v>
      </c>
      <c r="C458" t="s">
        <v>237</v>
      </c>
      <c r="D458">
        <v>37</v>
      </c>
      <c r="F458" s="28">
        <f t="shared" si="6"/>
        <v>0</v>
      </c>
    </row>
    <row r="460" spans="1:6" ht="16" x14ac:dyDescent="0.2">
      <c r="B460" s="1" t="s">
        <v>777</v>
      </c>
    </row>
    <row r="462" spans="1:6" ht="16" x14ac:dyDescent="0.2">
      <c r="B462" s="1" t="s">
        <v>300</v>
      </c>
    </row>
    <row r="464" spans="1:6" ht="16" x14ac:dyDescent="0.2">
      <c r="A464">
        <v>33</v>
      </c>
      <c r="B464" s="1" t="s">
        <v>1901</v>
      </c>
      <c r="C464" t="s">
        <v>193</v>
      </c>
      <c r="D464">
        <v>42</v>
      </c>
      <c r="F464" s="28">
        <f t="shared" si="6"/>
        <v>0</v>
      </c>
    </row>
    <row r="466" spans="1:6" ht="16" x14ac:dyDescent="0.2">
      <c r="B466" s="1" t="s">
        <v>335</v>
      </c>
    </row>
    <row r="468" spans="1:6" ht="48" x14ac:dyDescent="0.2">
      <c r="B468" s="1" t="s">
        <v>817</v>
      </c>
    </row>
    <row r="470" spans="1:6" ht="16" x14ac:dyDescent="0.2">
      <c r="A470">
        <v>34</v>
      </c>
      <c r="B470" s="1" t="s">
        <v>1773</v>
      </c>
      <c r="C470" t="s">
        <v>193</v>
      </c>
      <c r="D470">
        <v>55</v>
      </c>
      <c r="F470" s="28">
        <f t="shared" ref="F470:F528" si="7">E470*D470</f>
        <v>0</v>
      </c>
    </row>
    <row r="472" spans="1:6" ht="16" x14ac:dyDescent="0.2">
      <c r="B472" s="1" t="s">
        <v>1902</v>
      </c>
    </row>
    <row r="474" spans="1:6" ht="32" x14ac:dyDescent="0.2">
      <c r="B474" s="1" t="s">
        <v>1903</v>
      </c>
    </row>
    <row r="476" spans="1:6" ht="16" x14ac:dyDescent="0.2">
      <c r="A476">
        <v>35</v>
      </c>
      <c r="B476" s="1" t="s">
        <v>1904</v>
      </c>
      <c r="C476" t="s">
        <v>158</v>
      </c>
      <c r="D476">
        <v>1</v>
      </c>
      <c r="F476" s="28">
        <f t="shared" si="7"/>
        <v>0</v>
      </c>
    </row>
    <row r="478" spans="1:6" ht="32" x14ac:dyDescent="0.2">
      <c r="B478" s="1" t="s">
        <v>1905</v>
      </c>
    </row>
    <row r="480" spans="1:6" ht="48" x14ac:dyDescent="0.2">
      <c r="A480">
        <v>36</v>
      </c>
      <c r="B480" s="1" t="s">
        <v>1906</v>
      </c>
      <c r="C480" t="s">
        <v>158</v>
      </c>
      <c r="D480">
        <v>1</v>
      </c>
      <c r="F480" s="28">
        <f t="shared" si="7"/>
        <v>0</v>
      </c>
    </row>
    <row r="482" spans="1:7" ht="32" x14ac:dyDescent="0.2">
      <c r="A482">
        <v>37</v>
      </c>
      <c r="B482" s="1" t="s">
        <v>1907</v>
      </c>
      <c r="C482" t="s">
        <v>158</v>
      </c>
      <c r="D482">
        <v>1</v>
      </c>
      <c r="F482" s="28">
        <f t="shared" si="7"/>
        <v>0</v>
      </c>
    </row>
    <row r="484" spans="1:7" ht="16" x14ac:dyDescent="0.2">
      <c r="B484" s="1" t="s">
        <v>1856</v>
      </c>
    </row>
    <row r="486" spans="1:7" ht="48" x14ac:dyDescent="0.2">
      <c r="A486">
        <v>38</v>
      </c>
      <c r="B486" s="1" t="s">
        <v>1908</v>
      </c>
      <c r="C486" t="s">
        <v>16</v>
      </c>
      <c r="D486">
        <v>1</v>
      </c>
      <c r="F486" s="28">
        <f t="shared" si="7"/>
        <v>0</v>
      </c>
    </row>
    <row r="487" spans="1:7" x14ac:dyDescent="0.2">
      <c r="G487" s="28">
        <f>SUM(F334:F486)</f>
        <v>0</v>
      </c>
    </row>
    <row r="490" spans="1:7" ht="16" x14ac:dyDescent="0.2">
      <c r="B490" s="1" t="s">
        <v>1909</v>
      </c>
    </row>
    <row r="492" spans="1:7" ht="16" x14ac:dyDescent="0.2">
      <c r="B492" s="1" t="s">
        <v>146</v>
      </c>
    </row>
    <row r="494" spans="1:7" ht="64" x14ac:dyDescent="0.2">
      <c r="B494" s="1" t="s">
        <v>147</v>
      </c>
    </row>
    <row r="496" spans="1:7" ht="16" x14ac:dyDescent="0.2">
      <c r="B496" s="1" t="s">
        <v>150</v>
      </c>
    </row>
    <row r="498" spans="1:6" ht="64" x14ac:dyDescent="0.2">
      <c r="B498" s="1" t="s">
        <v>151</v>
      </c>
    </row>
    <row r="500" spans="1:6" ht="16" x14ac:dyDescent="0.2">
      <c r="B500" s="1" t="s">
        <v>1910</v>
      </c>
    </row>
    <row r="502" spans="1:6" ht="16" x14ac:dyDescent="0.2">
      <c r="B502" s="1" t="s">
        <v>1911</v>
      </c>
    </row>
    <row r="504" spans="1:6" ht="32" x14ac:dyDescent="0.2">
      <c r="B504" s="1" t="s">
        <v>1912</v>
      </c>
    </row>
    <row r="506" spans="1:6" ht="48" x14ac:dyDescent="0.2">
      <c r="A506">
        <v>1</v>
      </c>
      <c r="B506" s="1" t="s">
        <v>1913</v>
      </c>
      <c r="C506" t="s">
        <v>158</v>
      </c>
      <c r="D506">
        <v>19</v>
      </c>
      <c r="F506" s="28">
        <f t="shared" si="7"/>
        <v>0</v>
      </c>
    </row>
    <row r="508" spans="1:6" ht="48" x14ac:dyDescent="0.2">
      <c r="A508">
        <v>2</v>
      </c>
      <c r="B508" s="1" t="s">
        <v>1914</v>
      </c>
      <c r="C508" t="s">
        <v>158</v>
      </c>
      <c r="D508">
        <v>7</v>
      </c>
      <c r="F508" s="28">
        <f t="shared" si="7"/>
        <v>0</v>
      </c>
    </row>
    <row r="510" spans="1:6" ht="48" x14ac:dyDescent="0.2">
      <c r="A510">
        <v>3</v>
      </c>
      <c r="B510" s="1" t="s">
        <v>1915</v>
      </c>
      <c r="C510" t="s">
        <v>158</v>
      </c>
      <c r="D510">
        <v>5</v>
      </c>
      <c r="F510" s="28">
        <f t="shared" si="7"/>
        <v>0</v>
      </c>
    </row>
    <row r="512" spans="1:6" ht="32" x14ac:dyDescent="0.2">
      <c r="A512">
        <v>4</v>
      </c>
      <c r="B512" s="1" t="s">
        <v>1916</v>
      </c>
      <c r="C512" t="s">
        <v>158</v>
      </c>
      <c r="D512">
        <v>44</v>
      </c>
      <c r="F512" s="28">
        <f t="shared" si="7"/>
        <v>0</v>
      </c>
    </row>
    <row r="514" spans="1:6" ht="16" x14ac:dyDescent="0.2">
      <c r="B514" s="1" t="s">
        <v>1917</v>
      </c>
    </row>
    <row r="516" spans="1:6" ht="48" x14ac:dyDescent="0.2">
      <c r="A516">
        <v>5</v>
      </c>
      <c r="B516" s="1" t="s">
        <v>1918</v>
      </c>
      <c r="C516" t="s">
        <v>158</v>
      </c>
      <c r="D516">
        <v>22</v>
      </c>
      <c r="F516" s="28">
        <f t="shared" si="7"/>
        <v>0</v>
      </c>
    </row>
    <row r="518" spans="1:6" ht="16" x14ac:dyDescent="0.2">
      <c r="B518" s="1" t="s">
        <v>1919</v>
      </c>
    </row>
    <row r="520" spans="1:6" ht="16" x14ac:dyDescent="0.2">
      <c r="A520">
        <v>6</v>
      </c>
      <c r="B520" s="1" t="s">
        <v>1920</v>
      </c>
      <c r="C520" t="s">
        <v>280</v>
      </c>
      <c r="D520">
        <v>1430</v>
      </c>
      <c r="F520" s="28">
        <f t="shared" si="7"/>
        <v>0</v>
      </c>
    </row>
    <row r="522" spans="1:6" ht="16" x14ac:dyDescent="0.2">
      <c r="B522" s="1" t="s">
        <v>1921</v>
      </c>
    </row>
    <row r="524" spans="1:6" ht="16" x14ac:dyDescent="0.2">
      <c r="A524">
        <v>7</v>
      </c>
      <c r="B524" s="1" t="s">
        <v>1922</v>
      </c>
      <c r="C524" t="s">
        <v>280</v>
      </c>
      <c r="D524">
        <v>412</v>
      </c>
      <c r="F524" s="28">
        <f t="shared" si="7"/>
        <v>0</v>
      </c>
    </row>
    <row r="526" spans="1:6" ht="16" x14ac:dyDescent="0.2">
      <c r="B526" s="1" t="s">
        <v>1923</v>
      </c>
    </row>
    <row r="528" spans="1:6" ht="16" x14ac:dyDescent="0.2">
      <c r="A528">
        <v>8</v>
      </c>
      <c r="B528" s="1" t="s">
        <v>1924</v>
      </c>
      <c r="C528" t="s">
        <v>193</v>
      </c>
      <c r="D528">
        <v>5091</v>
      </c>
      <c r="F528" s="28">
        <f t="shared" si="7"/>
        <v>0</v>
      </c>
    </row>
    <row r="530" spans="1:7" ht="32" x14ac:dyDescent="0.2">
      <c r="A530">
        <v>9</v>
      </c>
      <c r="B530" s="1" t="s">
        <v>1925</v>
      </c>
      <c r="C530" t="s">
        <v>193</v>
      </c>
      <c r="D530">
        <v>5091</v>
      </c>
      <c r="F530" s="28">
        <f t="shared" ref="F530:F588" si="8">E530*D530</f>
        <v>0</v>
      </c>
    </row>
    <row r="532" spans="1:7" ht="16" x14ac:dyDescent="0.2">
      <c r="B532" s="1" t="s">
        <v>1926</v>
      </c>
    </row>
    <row r="534" spans="1:7" ht="16" x14ac:dyDescent="0.2">
      <c r="A534">
        <v>10</v>
      </c>
      <c r="B534" s="1" t="s">
        <v>1927</v>
      </c>
      <c r="C534" t="s">
        <v>158</v>
      </c>
      <c r="D534">
        <v>16</v>
      </c>
      <c r="F534" s="28">
        <f t="shared" si="8"/>
        <v>0</v>
      </c>
    </row>
    <row r="536" spans="1:7" ht="16" x14ac:dyDescent="0.2">
      <c r="A536">
        <v>11</v>
      </c>
      <c r="B536" s="1" t="s">
        <v>1928</v>
      </c>
      <c r="C536" t="s">
        <v>158</v>
      </c>
      <c r="D536">
        <v>43</v>
      </c>
      <c r="F536" s="28">
        <f t="shared" si="8"/>
        <v>0</v>
      </c>
    </row>
    <row r="538" spans="1:7" ht="16" x14ac:dyDescent="0.2">
      <c r="B538" s="1" t="s">
        <v>1929</v>
      </c>
    </row>
    <row r="540" spans="1:7" ht="32" x14ac:dyDescent="0.2">
      <c r="A540">
        <v>12</v>
      </c>
      <c r="B540" s="1" t="s">
        <v>1930</v>
      </c>
      <c r="C540" t="s">
        <v>16</v>
      </c>
      <c r="D540">
        <v>1</v>
      </c>
      <c r="F540" s="28">
        <f t="shared" si="8"/>
        <v>0</v>
      </c>
    </row>
    <row r="541" spans="1:7" x14ac:dyDescent="0.2">
      <c r="G541" s="28">
        <f>SUM(F506:F540)</f>
        <v>0</v>
      </c>
    </row>
    <row r="544" spans="1:7" ht="16" x14ac:dyDescent="0.2">
      <c r="B544" s="1" t="s">
        <v>1931</v>
      </c>
    </row>
    <row r="546" spans="1:6" ht="16" x14ac:dyDescent="0.2">
      <c r="B546" s="1" t="s">
        <v>146</v>
      </c>
    </row>
    <row r="548" spans="1:6" ht="64" x14ac:dyDescent="0.2">
      <c r="B548" s="1" t="s">
        <v>147</v>
      </c>
    </row>
    <row r="550" spans="1:6" ht="16" x14ac:dyDescent="0.2">
      <c r="B550" s="1" t="s">
        <v>150</v>
      </c>
    </row>
    <row r="552" spans="1:6" ht="64" x14ac:dyDescent="0.2">
      <c r="B552" s="1" t="s">
        <v>151</v>
      </c>
    </row>
    <row r="554" spans="1:6" ht="16" x14ac:dyDescent="0.2">
      <c r="B554" s="1" t="s">
        <v>705</v>
      </c>
    </row>
    <row r="556" spans="1:6" ht="16" x14ac:dyDescent="0.2">
      <c r="B556" s="1" t="s">
        <v>277</v>
      </c>
    </row>
    <row r="558" spans="1:6" ht="16" x14ac:dyDescent="0.2">
      <c r="B558" s="1" t="s">
        <v>1889</v>
      </c>
    </row>
    <row r="560" spans="1:6" ht="16" x14ac:dyDescent="0.2">
      <c r="A560">
        <v>1</v>
      </c>
      <c r="B560" s="1" t="s">
        <v>1890</v>
      </c>
      <c r="C560" t="s">
        <v>280</v>
      </c>
      <c r="D560">
        <v>1</v>
      </c>
      <c r="F560" s="28">
        <f t="shared" si="8"/>
        <v>0</v>
      </c>
    </row>
    <row r="562" spans="1:6" ht="16" x14ac:dyDescent="0.2">
      <c r="B562" s="1" t="s">
        <v>281</v>
      </c>
    </row>
    <row r="564" spans="1:6" ht="16" x14ac:dyDescent="0.2">
      <c r="B564" s="1" t="s">
        <v>1932</v>
      </c>
    </row>
    <row r="566" spans="1:6" ht="16" x14ac:dyDescent="0.2">
      <c r="A566">
        <v>2</v>
      </c>
      <c r="B566" s="1" t="s">
        <v>1933</v>
      </c>
      <c r="C566" t="s">
        <v>280</v>
      </c>
      <c r="D566">
        <v>3</v>
      </c>
      <c r="F566" s="28">
        <f t="shared" si="8"/>
        <v>0</v>
      </c>
    </row>
    <row r="568" spans="1:6" ht="16" x14ac:dyDescent="0.2">
      <c r="A568">
        <v>3</v>
      </c>
      <c r="B568" s="1" t="s">
        <v>1747</v>
      </c>
      <c r="C568" t="s">
        <v>280</v>
      </c>
      <c r="D568">
        <v>26</v>
      </c>
      <c r="F568" s="28">
        <f t="shared" si="8"/>
        <v>0</v>
      </c>
    </row>
    <row r="570" spans="1:6" ht="16" x14ac:dyDescent="0.2">
      <c r="B570" s="1" t="s">
        <v>1894</v>
      </c>
    </row>
    <row r="572" spans="1:6" ht="16" x14ac:dyDescent="0.2">
      <c r="B572" s="1" t="s">
        <v>1895</v>
      </c>
    </row>
    <row r="574" spans="1:6" ht="32" x14ac:dyDescent="0.2">
      <c r="A574">
        <v>4</v>
      </c>
      <c r="B574" s="1" t="s">
        <v>1896</v>
      </c>
      <c r="C574" t="s">
        <v>465</v>
      </c>
      <c r="D574">
        <v>12</v>
      </c>
      <c r="F574" s="28">
        <f t="shared" si="8"/>
        <v>0</v>
      </c>
    </row>
    <row r="576" spans="1:6" ht="16" x14ac:dyDescent="0.2">
      <c r="B576" s="1" t="s">
        <v>1934</v>
      </c>
    </row>
    <row r="578" spans="1:6" ht="16" x14ac:dyDescent="0.2">
      <c r="B578" s="1" t="s">
        <v>1935</v>
      </c>
    </row>
    <row r="580" spans="1:6" ht="16" x14ac:dyDescent="0.2">
      <c r="A580">
        <v>5</v>
      </c>
      <c r="B580" s="1" t="s">
        <v>1936</v>
      </c>
      <c r="C580" t="s">
        <v>295</v>
      </c>
      <c r="D580">
        <v>3.52</v>
      </c>
      <c r="F580" s="28">
        <f t="shared" si="8"/>
        <v>0</v>
      </c>
    </row>
    <row r="582" spans="1:6" ht="16" x14ac:dyDescent="0.2">
      <c r="B582" s="1" t="s">
        <v>1937</v>
      </c>
    </row>
    <row r="584" spans="1:6" ht="16" x14ac:dyDescent="0.2">
      <c r="B584" s="1" t="s">
        <v>1938</v>
      </c>
    </row>
    <row r="586" spans="1:6" ht="16" x14ac:dyDescent="0.2">
      <c r="A586">
        <v>6</v>
      </c>
      <c r="B586" s="1" t="s">
        <v>1939</v>
      </c>
      <c r="C586" t="s">
        <v>280</v>
      </c>
      <c r="D586">
        <v>1</v>
      </c>
      <c r="F586" s="28">
        <f t="shared" si="8"/>
        <v>0</v>
      </c>
    </row>
    <row r="588" spans="1:6" ht="16" x14ac:dyDescent="0.2">
      <c r="A588">
        <v>7</v>
      </c>
      <c r="B588" s="1" t="s">
        <v>1940</v>
      </c>
      <c r="C588" t="s">
        <v>193</v>
      </c>
      <c r="D588">
        <v>13</v>
      </c>
      <c r="F588" s="28">
        <f t="shared" si="8"/>
        <v>0</v>
      </c>
    </row>
    <row r="590" spans="1:6" ht="16" x14ac:dyDescent="0.2">
      <c r="B590" s="1" t="s">
        <v>311</v>
      </c>
    </row>
    <row r="592" spans="1:6" ht="16" x14ac:dyDescent="0.2">
      <c r="B592" s="1" t="s">
        <v>1941</v>
      </c>
    </row>
    <row r="594" spans="1:6" ht="16" x14ac:dyDescent="0.2">
      <c r="A594">
        <v>8</v>
      </c>
      <c r="B594" s="1" t="s">
        <v>1939</v>
      </c>
      <c r="C594" t="s">
        <v>280</v>
      </c>
      <c r="D594">
        <v>2</v>
      </c>
      <c r="F594" s="28">
        <f t="shared" ref="F594:F656" si="9">E594*D594</f>
        <v>0</v>
      </c>
    </row>
    <row r="596" spans="1:6" ht="16" x14ac:dyDescent="0.2">
      <c r="A596">
        <v>9</v>
      </c>
      <c r="B596" s="1" t="s">
        <v>1940</v>
      </c>
      <c r="C596" t="s">
        <v>193</v>
      </c>
      <c r="D596">
        <v>37</v>
      </c>
      <c r="F596" s="28">
        <f t="shared" si="9"/>
        <v>0</v>
      </c>
    </row>
    <row r="598" spans="1:6" ht="16" x14ac:dyDescent="0.2">
      <c r="B598" s="1" t="s">
        <v>316</v>
      </c>
    </row>
    <row r="600" spans="1:6" ht="16" x14ac:dyDescent="0.2">
      <c r="B600" s="1" t="s">
        <v>1942</v>
      </c>
    </row>
    <row r="602" spans="1:6" ht="16" x14ac:dyDescent="0.2">
      <c r="A602">
        <v>10</v>
      </c>
      <c r="B602" s="1" t="s">
        <v>1943</v>
      </c>
      <c r="C602" t="s">
        <v>280</v>
      </c>
      <c r="D602">
        <v>1</v>
      </c>
      <c r="F602" s="28">
        <f t="shared" si="9"/>
        <v>0</v>
      </c>
    </row>
    <row r="604" spans="1:6" ht="16" x14ac:dyDescent="0.2">
      <c r="B604" s="1" t="s">
        <v>1944</v>
      </c>
    </row>
    <row r="606" spans="1:6" ht="16" x14ac:dyDescent="0.2">
      <c r="A606">
        <v>11</v>
      </c>
      <c r="B606" s="1" t="s">
        <v>1945</v>
      </c>
      <c r="C606" t="s">
        <v>237</v>
      </c>
      <c r="D606">
        <v>53</v>
      </c>
      <c r="F606" s="28">
        <f t="shared" si="9"/>
        <v>0</v>
      </c>
    </row>
    <row r="608" spans="1:6" ht="16" x14ac:dyDescent="0.2">
      <c r="A608">
        <v>12</v>
      </c>
      <c r="B608" s="1" t="s">
        <v>1946</v>
      </c>
      <c r="C608" t="s">
        <v>237</v>
      </c>
      <c r="D608">
        <v>48</v>
      </c>
      <c r="F608" s="28">
        <f t="shared" si="9"/>
        <v>0</v>
      </c>
    </row>
    <row r="610" spans="1:6" ht="16" x14ac:dyDescent="0.2">
      <c r="A610">
        <v>13</v>
      </c>
      <c r="B610" s="1" t="s">
        <v>1947</v>
      </c>
      <c r="C610" t="s">
        <v>237</v>
      </c>
      <c r="D610">
        <v>156</v>
      </c>
      <c r="F610" s="28">
        <f t="shared" si="9"/>
        <v>0</v>
      </c>
    </row>
    <row r="612" spans="1:6" ht="16" x14ac:dyDescent="0.2">
      <c r="A612">
        <v>14</v>
      </c>
      <c r="B612" s="1" t="s">
        <v>1948</v>
      </c>
      <c r="C612" t="s">
        <v>237</v>
      </c>
      <c r="D612">
        <v>140</v>
      </c>
      <c r="F612" s="28">
        <f t="shared" si="9"/>
        <v>0</v>
      </c>
    </row>
    <row r="614" spans="1:6" ht="16" x14ac:dyDescent="0.2">
      <c r="B614" s="1" t="s">
        <v>322</v>
      </c>
    </row>
    <row r="616" spans="1:6" ht="48" x14ac:dyDescent="0.2">
      <c r="B616" s="1" t="s">
        <v>1949</v>
      </c>
    </row>
    <row r="618" spans="1:6" ht="16" x14ac:dyDescent="0.2">
      <c r="A618">
        <v>15</v>
      </c>
      <c r="B618" s="1" t="s">
        <v>324</v>
      </c>
      <c r="C618" t="s">
        <v>193</v>
      </c>
      <c r="D618">
        <v>24</v>
      </c>
      <c r="F618" s="28">
        <f t="shared" si="9"/>
        <v>0</v>
      </c>
    </row>
    <row r="620" spans="1:6" ht="16" x14ac:dyDescent="0.2">
      <c r="B620" s="1" t="s">
        <v>714</v>
      </c>
    </row>
    <row r="622" spans="1:6" ht="16" x14ac:dyDescent="0.2">
      <c r="B622" s="1" t="s">
        <v>1950</v>
      </c>
    </row>
    <row r="624" spans="1:6" ht="16" x14ac:dyDescent="0.2">
      <c r="A624">
        <v>16</v>
      </c>
      <c r="B624" s="1" t="s">
        <v>685</v>
      </c>
      <c r="C624" t="s">
        <v>193</v>
      </c>
      <c r="D624">
        <v>26</v>
      </c>
      <c r="F624" s="28">
        <f t="shared" si="9"/>
        <v>0</v>
      </c>
    </row>
    <row r="626" spans="1:6" ht="16" x14ac:dyDescent="0.2">
      <c r="A626">
        <v>17</v>
      </c>
      <c r="B626" s="1" t="s">
        <v>597</v>
      </c>
      <c r="C626" t="s">
        <v>193</v>
      </c>
      <c r="D626">
        <v>2</v>
      </c>
      <c r="F626" s="28">
        <f t="shared" si="9"/>
        <v>0</v>
      </c>
    </row>
    <row r="628" spans="1:6" ht="16" x14ac:dyDescent="0.2">
      <c r="B628" s="1" t="s">
        <v>717</v>
      </c>
    </row>
    <row r="630" spans="1:6" ht="32" x14ac:dyDescent="0.2">
      <c r="B630" s="1" t="s">
        <v>1951</v>
      </c>
    </row>
    <row r="632" spans="1:6" ht="16" x14ac:dyDescent="0.2">
      <c r="A632">
        <v>18</v>
      </c>
      <c r="B632" s="1" t="s">
        <v>1952</v>
      </c>
      <c r="C632" t="s">
        <v>193</v>
      </c>
      <c r="D632">
        <v>26</v>
      </c>
      <c r="F632" s="28">
        <f t="shared" si="9"/>
        <v>0</v>
      </c>
    </row>
    <row r="634" spans="1:6" ht="16" x14ac:dyDescent="0.2">
      <c r="A634">
        <v>19</v>
      </c>
      <c r="B634" s="1" t="s">
        <v>597</v>
      </c>
      <c r="C634" t="s">
        <v>193</v>
      </c>
      <c r="D634">
        <v>2</v>
      </c>
      <c r="F634" s="28">
        <f t="shared" si="9"/>
        <v>0</v>
      </c>
    </row>
    <row r="636" spans="1:6" ht="16" x14ac:dyDescent="0.2">
      <c r="B636" s="1" t="s">
        <v>1953</v>
      </c>
    </row>
    <row r="638" spans="1:6" ht="16" x14ac:dyDescent="0.2">
      <c r="B638" s="1" t="s">
        <v>1954</v>
      </c>
    </row>
    <row r="640" spans="1:6" ht="144" x14ac:dyDescent="0.2">
      <c r="A640">
        <v>20</v>
      </c>
      <c r="B640" s="1" t="s">
        <v>1955</v>
      </c>
      <c r="C640" t="s">
        <v>237</v>
      </c>
      <c r="D640">
        <v>186</v>
      </c>
      <c r="F640" s="28">
        <f t="shared" si="9"/>
        <v>0</v>
      </c>
    </row>
    <row r="642" spans="1:6" ht="32" x14ac:dyDescent="0.2">
      <c r="A642">
        <v>21</v>
      </c>
      <c r="B642" s="1" t="s">
        <v>1956</v>
      </c>
      <c r="C642" t="s">
        <v>158</v>
      </c>
      <c r="D642">
        <v>3</v>
      </c>
      <c r="F642" s="28">
        <f t="shared" si="9"/>
        <v>0</v>
      </c>
    </row>
    <row r="644" spans="1:6" ht="16" x14ac:dyDescent="0.2">
      <c r="B644" s="1" t="s">
        <v>1954</v>
      </c>
    </row>
    <row r="646" spans="1:6" ht="144" x14ac:dyDescent="0.2">
      <c r="A646">
        <v>22</v>
      </c>
      <c r="B646" s="1" t="s">
        <v>1957</v>
      </c>
      <c r="C646" t="s">
        <v>237</v>
      </c>
      <c r="D646">
        <v>696</v>
      </c>
      <c r="F646" s="28">
        <f t="shared" si="9"/>
        <v>0</v>
      </c>
    </row>
    <row r="648" spans="1:6" ht="32" x14ac:dyDescent="0.2">
      <c r="A648">
        <v>23</v>
      </c>
      <c r="B648" s="1" t="s">
        <v>1958</v>
      </c>
      <c r="C648" t="s">
        <v>158</v>
      </c>
      <c r="D648">
        <v>1</v>
      </c>
      <c r="F648" s="28">
        <f t="shared" si="9"/>
        <v>0</v>
      </c>
    </row>
    <row r="650" spans="1:6" ht="32" x14ac:dyDescent="0.2">
      <c r="A650">
        <v>24</v>
      </c>
      <c r="B650" s="1" t="s">
        <v>1959</v>
      </c>
      <c r="C650" t="s">
        <v>158</v>
      </c>
      <c r="D650">
        <v>2</v>
      </c>
      <c r="F650" s="28">
        <f t="shared" si="9"/>
        <v>0</v>
      </c>
    </row>
    <row r="652" spans="1:6" ht="48" x14ac:dyDescent="0.2">
      <c r="A652">
        <v>25</v>
      </c>
      <c r="B652" s="1" t="s">
        <v>1960</v>
      </c>
      <c r="C652" t="s">
        <v>237</v>
      </c>
      <c r="D652">
        <v>696</v>
      </c>
      <c r="F652" s="28">
        <f t="shared" si="9"/>
        <v>0</v>
      </c>
    </row>
    <row r="654" spans="1:6" ht="32" x14ac:dyDescent="0.2">
      <c r="B654" s="1" t="s">
        <v>1961</v>
      </c>
    </row>
    <row r="656" spans="1:6" ht="16" x14ac:dyDescent="0.2">
      <c r="A656">
        <v>26</v>
      </c>
      <c r="B656" s="1" t="s">
        <v>1962</v>
      </c>
      <c r="C656" t="s">
        <v>237</v>
      </c>
      <c r="D656">
        <v>696</v>
      </c>
      <c r="F656" s="28">
        <f t="shared" si="9"/>
        <v>0</v>
      </c>
    </row>
    <row r="658" spans="1:7" ht="16" x14ac:dyDescent="0.2">
      <c r="B658" s="1" t="s">
        <v>1963</v>
      </c>
    </row>
    <row r="660" spans="1:7" ht="64" x14ac:dyDescent="0.2">
      <c r="A660">
        <v>27</v>
      </c>
      <c r="B660" s="1" t="s">
        <v>1964</v>
      </c>
      <c r="C660" t="s">
        <v>158</v>
      </c>
      <c r="D660">
        <v>6</v>
      </c>
      <c r="F660" s="28">
        <f t="shared" ref="F660:F666" si="10">E660*D660</f>
        <v>0</v>
      </c>
    </row>
    <row r="662" spans="1:7" ht="16" x14ac:dyDescent="0.2">
      <c r="B662" s="1" t="s">
        <v>1965</v>
      </c>
    </row>
    <row r="664" spans="1:7" ht="32" x14ac:dyDescent="0.2">
      <c r="A664">
        <v>28</v>
      </c>
      <c r="B664" s="1" t="s">
        <v>1966</v>
      </c>
      <c r="C664" t="s">
        <v>158</v>
      </c>
      <c r="D664">
        <v>1</v>
      </c>
      <c r="F664" s="28">
        <f t="shared" si="10"/>
        <v>0</v>
      </c>
    </row>
    <row r="666" spans="1:7" ht="32" x14ac:dyDescent="0.2">
      <c r="A666">
        <v>29</v>
      </c>
      <c r="B666" s="1" t="s">
        <v>1967</v>
      </c>
      <c r="C666" t="s">
        <v>16</v>
      </c>
      <c r="D666">
        <v>1</v>
      </c>
      <c r="F666" s="28">
        <f t="shared" si="10"/>
        <v>0</v>
      </c>
    </row>
    <row r="667" spans="1:7" x14ac:dyDescent="0.2">
      <c r="G667" s="28">
        <f>SUM(F560:F666)</f>
        <v>0</v>
      </c>
    </row>
    <row r="670" spans="1:7" ht="16" x14ac:dyDescent="0.2">
      <c r="B670" s="1" t="s">
        <v>2281</v>
      </c>
      <c r="E670" s="28"/>
      <c r="G670"/>
    </row>
    <row r="671" spans="1:7" x14ac:dyDescent="0.2">
      <c r="E671" s="28"/>
      <c r="G671"/>
    </row>
    <row r="672" spans="1:7" ht="16" x14ac:dyDescent="0.2">
      <c r="B672" s="1" t="s">
        <v>146</v>
      </c>
      <c r="E672" s="28"/>
      <c r="G672"/>
    </row>
    <row r="673" spans="1:7" x14ac:dyDescent="0.2">
      <c r="E673" s="28"/>
      <c r="G673"/>
    </row>
    <row r="674" spans="1:7" ht="64" x14ac:dyDescent="0.2">
      <c r="A674" s="3"/>
      <c r="B674" s="1" t="s">
        <v>147</v>
      </c>
      <c r="E674" s="28"/>
      <c r="G674"/>
    </row>
    <row r="675" spans="1:7" x14ac:dyDescent="0.2">
      <c r="A675" s="3"/>
      <c r="E675" s="28"/>
      <c r="G675"/>
    </row>
    <row r="676" spans="1:7" ht="48" x14ac:dyDescent="0.2">
      <c r="A676" s="3"/>
      <c r="B676" s="1" t="s">
        <v>148</v>
      </c>
      <c r="E676" s="28"/>
      <c r="G676"/>
    </row>
    <row r="677" spans="1:7" x14ac:dyDescent="0.2">
      <c r="A677" s="3"/>
      <c r="E677" s="28"/>
      <c r="G677"/>
    </row>
    <row r="678" spans="1:7" ht="16" x14ac:dyDescent="0.2">
      <c r="A678" s="3"/>
      <c r="B678" s="1" t="s">
        <v>267</v>
      </c>
      <c r="E678" s="28"/>
      <c r="G678"/>
    </row>
    <row r="679" spans="1:7" x14ac:dyDescent="0.2">
      <c r="A679" s="3"/>
      <c r="E679" s="28"/>
      <c r="G679"/>
    </row>
    <row r="680" spans="1:7" ht="16" x14ac:dyDescent="0.2">
      <c r="A680" s="3"/>
      <c r="B680" s="1" t="s">
        <v>150</v>
      </c>
      <c r="E680" s="28"/>
      <c r="G680"/>
    </row>
    <row r="681" spans="1:7" x14ac:dyDescent="0.2">
      <c r="A681" s="3"/>
      <c r="E681" s="28"/>
      <c r="G681"/>
    </row>
    <row r="682" spans="1:7" ht="64" x14ac:dyDescent="0.2">
      <c r="A682" s="3"/>
      <c r="B682" s="1" t="s">
        <v>151</v>
      </c>
      <c r="E682" s="28"/>
      <c r="G682"/>
    </row>
    <row r="683" spans="1:7" x14ac:dyDescent="0.2">
      <c r="A683" s="3"/>
      <c r="E683" s="28"/>
      <c r="G683"/>
    </row>
    <row r="684" spans="1:7" ht="16" x14ac:dyDescent="0.2">
      <c r="A684" s="3"/>
      <c r="B684" s="1" t="s">
        <v>1756</v>
      </c>
      <c r="E684" s="28"/>
      <c r="G684"/>
    </row>
    <row r="685" spans="1:7" x14ac:dyDescent="0.2">
      <c r="A685" s="3"/>
      <c r="E685" s="28"/>
      <c r="G685"/>
    </row>
    <row r="686" spans="1:7" ht="16" x14ac:dyDescent="0.2">
      <c r="A686" s="3"/>
      <c r="B686" s="1" t="s">
        <v>748</v>
      </c>
      <c r="E686" s="28"/>
      <c r="G686"/>
    </row>
    <row r="687" spans="1:7" x14ac:dyDescent="0.2">
      <c r="A687" s="3"/>
      <c r="E687" s="28"/>
      <c r="G687"/>
    </row>
    <row r="688" spans="1:7" ht="48" x14ac:dyDescent="0.2">
      <c r="A688" s="3">
        <v>1</v>
      </c>
      <c r="B688" s="1" t="s">
        <v>1765</v>
      </c>
      <c r="C688" t="s">
        <v>193</v>
      </c>
      <c r="D688">
        <v>2687</v>
      </c>
      <c r="E688" s="28"/>
      <c r="F688" s="28">
        <f t="shared" ref="F688:F724" si="11">E688*D688</f>
        <v>0</v>
      </c>
      <c r="G688"/>
    </row>
    <row r="689" spans="1:7" x14ac:dyDescent="0.2">
      <c r="A689" s="3"/>
      <c r="E689" s="28"/>
      <c r="G689"/>
    </row>
    <row r="690" spans="1:7" ht="16" x14ac:dyDescent="0.2">
      <c r="A690" s="3"/>
      <c r="B690" s="1" t="s">
        <v>2247</v>
      </c>
      <c r="E690" s="28"/>
      <c r="G690"/>
    </row>
    <row r="691" spans="1:7" x14ac:dyDescent="0.2">
      <c r="A691" s="3"/>
      <c r="E691" s="28"/>
      <c r="G691"/>
    </row>
    <row r="692" spans="1:7" ht="32" x14ac:dyDescent="0.2">
      <c r="A692" s="3">
        <v>2</v>
      </c>
      <c r="B692" s="1" t="s">
        <v>2248</v>
      </c>
      <c r="C692" t="s">
        <v>280</v>
      </c>
      <c r="D692">
        <v>188</v>
      </c>
      <c r="E692" s="28"/>
      <c r="F692" s="28">
        <f t="shared" si="11"/>
        <v>0</v>
      </c>
      <c r="G692"/>
    </row>
    <row r="693" spans="1:7" x14ac:dyDescent="0.2">
      <c r="A693" s="3"/>
      <c r="E693" s="28"/>
      <c r="G693"/>
    </row>
    <row r="694" spans="1:7" ht="32" x14ac:dyDescent="0.2">
      <c r="A694" s="3">
        <v>3</v>
      </c>
      <c r="B694" s="1" t="s">
        <v>2249</v>
      </c>
      <c r="C694" t="s">
        <v>280</v>
      </c>
      <c r="D694">
        <v>126</v>
      </c>
      <c r="E694" s="28"/>
      <c r="F694" s="28">
        <f t="shared" si="11"/>
        <v>0</v>
      </c>
      <c r="G694"/>
    </row>
    <row r="695" spans="1:7" x14ac:dyDescent="0.2">
      <c r="A695" s="3"/>
      <c r="E695" s="28"/>
      <c r="G695"/>
    </row>
    <row r="696" spans="1:7" ht="32" x14ac:dyDescent="0.2">
      <c r="A696" s="3">
        <v>4</v>
      </c>
      <c r="B696" s="1" t="s">
        <v>2250</v>
      </c>
      <c r="C696" t="s">
        <v>280</v>
      </c>
      <c r="D696">
        <v>101</v>
      </c>
      <c r="E696" s="28"/>
      <c r="F696" s="28">
        <f t="shared" si="11"/>
        <v>0</v>
      </c>
      <c r="G696"/>
    </row>
    <row r="697" spans="1:7" x14ac:dyDescent="0.2">
      <c r="A697" s="3"/>
      <c r="E697" s="28"/>
      <c r="G697"/>
    </row>
    <row r="698" spans="1:7" ht="16" x14ac:dyDescent="0.2">
      <c r="A698" s="3"/>
      <c r="B698" s="1" t="s">
        <v>1766</v>
      </c>
      <c r="E698" s="28"/>
      <c r="G698"/>
    </row>
    <row r="699" spans="1:7" x14ac:dyDescent="0.2">
      <c r="A699" s="3"/>
      <c r="E699" s="28"/>
      <c r="G699"/>
    </row>
    <row r="700" spans="1:7" ht="16" x14ac:dyDescent="0.2">
      <c r="A700" s="3"/>
      <c r="B700" s="1" t="s">
        <v>1767</v>
      </c>
      <c r="E700" s="28"/>
      <c r="G700"/>
    </row>
    <row r="701" spans="1:7" x14ac:dyDescent="0.2">
      <c r="A701" s="3"/>
      <c r="E701" s="28"/>
      <c r="G701"/>
    </row>
    <row r="702" spans="1:7" ht="32" x14ac:dyDescent="0.2">
      <c r="A702" s="3">
        <v>5</v>
      </c>
      <c r="B702" s="1" t="s">
        <v>1768</v>
      </c>
      <c r="C702" t="s">
        <v>158</v>
      </c>
      <c r="D702">
        <v>28</v>
      </c>
      <c r="E702" s="28"/>
      <c r="F702" s="28">
        <f t="shared" si="11"/>
        <v>0</v>
      </c>
      <c r="G702"/>
    </row>
    <row r="703" spans="1:7" x14ac:dyDescent="0.2">
      <c r="A703" s="3"/>
      <c r="E703" s="28"/>
      <c r="G703"/>
    </row>
    <row r="704" spans="1:7" ht="16" x14ac:dyDescent="0.2">
      <c r="A704" s="3"/>
      <c r="B704" s="1" t="s">
        <v>2251</v>
      </c>
      <c r="E704" s="28"/>
      <c r="G704"/>
    </row>
    <row r="705" spans="1:7" x14ac:dyDescent="0.2">
      <c r="A705" s="3"/>
      <c r="E705" s="28"/>
      <c r="G705"/>
    </row>
    <row r="706" spans="1:7" ht="16" x14ac:dyDescent="0.2">
      <c r="A706" s="3"/>
      <c r="B706" s="1" t="s">
        <v>2252</v>
      </c>
      <c r="E706" s="28"/>
      <c r="G706"/>
    </row>
    <row r="707" spans="1:7" x14ac:dyDescent="0.2">
      <c r="A707" s="3"/>
      <c r="E707" s="28"/>
      <c r="G707"/>
    </row>
    <row r="708" spans="1:7" ht="16" x14ac:dyDescent="0.2">
      <c r="A708" s="3">
        <v>6</v>
      </c>
      <c r="B708" s="1" t="s">
        <v>2253</v>
      </c>
      <c r="C708" t="s">
        <v>193</v>
      </c>
      <c r="D708">
        <v>1256</v>
      </c>
      <c r="E708" s="28"/>
      <c r="F708" s="28">
        <f t="shared" si="11"/>
        <v>0</v>
      </c>
      <c r="G708"/>
    </row>
    <row r="709" spans="1:7" x14ac:dyDescent="0.2">
      <c r="A709" s="3"/>
      <c r="E709" s="28"/>
      <c r="G709"/>
    </row>
    <row r="710" spans="1:7" ht="16" x14ac:dyDescent="0.2">
      <c r="A710" s="3"/>
      <c r="B710" s="1" t="s">
        <v>335</v>
      </c>
      <c r="E710" s="28"/>
      <c r="G710"/>
    </row>
    <row r="711" spans="1:7" x14ac:dyDescent="0.2">
      <c r="A711" s="3"/>
      <c r="E711" s="28"/>
      <c r="G711"/>
    </row>
    <row r="712" spans="1:7" ht="32" x14ac:dyDescent="0.2">
      <c r="A712" s="3"/>
      <c r="B712" s="1" t="s">
        <v>1968</v>
      </c>
      <c r="E712" s="28"/>
      <c r="G712"/>
    </row>
    <row r="713" spans="1:7" x14ac:dyDescent="0.2">
      <c r="A713" s="3"/>
      <c r="E713" s="28"/>
      <c r="G713"/>
    </row>
    <row r="714" spans="1:7" ht="16" x14ac:dyDescent="0.2">
      <c r="A714" s="3">
        <v>7</v>
      </c>
      <c r="B714" s="1" t="s">
        <v>1969</v>
      </c>
      <c r="C714" t="s">
        <v>193</v>
      </c>
      <c r="D714">
        <v>2687</v>
      </c>
      <c r="E714" s="28"/>
      <c r="F714" s="28">
        <f t="shared" si="11"/>
        <v>0</v>
      </c>
      <c r="G714"/>
    </row>
    <row r="715" spans="1:7" x14ac:dyDescent="0.2">
      <c r="A715" s="3"/>
      <c r="E715" s="28"/>
      <c r="G715"/>
    </row>
    <row r="716" spans="1:7" ht="16" x14ac:dyDescent="0.2">
      <c r="A716" s="3"/>
      <c r="B716" s="1" t="s">
        <v>2254</v>
      </c>
      <c r="E716" s="28"/>
      <c r="G716"/>
    </row>
    <row r="717" spans="1:7" x14ac:dyDescent="0.2">
      <c r="A717" s="3"/>
      <c r="E717" s="28"/>
      <c r="G717"/>
    </row>
    <row r="718" spans="1:7" ht="16" x14ac:dyDescent="0.2">
      <c r="A718" s="3"/>
      <c r="B718" s="1" t="s">
        <v>2255</v>
      </c>
      <c r="E718" s="28"/>
      <c r="G718"/>
    </row>
    <row r="719" spans="1:7" x14ac:dyDescent="0.2">
      <c r="A719" s="3"/>
      <c r="E719" s="28"/>
      <c r="G719"/>
    </row>
    <row r="720" spans="1:7" ht="16" x14ac:dyDescent="0.2">
      <c r="A720" s="3">
        <v>8</v>
      </c>
      <c r="B720" s="1" t="s">
        <v>2256</v>
      </c>
      <c r="C720" t="s">
        <v>193</v>
      </c>
      <c r="D720">
        <v>1256</v>
      </c>
      <c r="E720" s="28"/>
      <c r="F720" s="28">
        <f t="shared" si="11"/>
        <v>0</v>
      </c>
      <c r="G720"/>
    </row>
    <row r="721" spans="1:7" x14ac:dyDescent="0.2">
      <c r="A721" s="3"/>
      <c r="E721" s="28"/>
      <c r="G721"/>
    </row>
    <row r="722" spans="1:7" ht="16" x14ac:dyDescent="0.2">
      <c r="A722" s="3"/>
      <c r="B722" s="1" t="s">
        <v>2257</v>
      </c>
      <c r="E722" s="28"/>
      <c r="G722"/>
    </row>
    <row r="723" spans="1:7" x14ac:dyDescent="0.2">
      <c r="A723" s="3"/>
      <c r="E723" s="28"/>
      <c r="G723"/>
    </row>
    <row r="724" spans="1:7" ht="16" x14ac:dyDescent="0.2">
      <c r="A724" s="3">
        <v>9</v>
      </c>
      <c r="B724" s="1" t="s">
        <v>2258</v>
      </c>
      <c r="C724" t="s">
        <v>193</v>
      </c>
      <c r="D724">
        <v>1256</v>
      </c>
      <c r="E724" s="28"/>
      <c r="F724" s="28">
        <f t="shared" si="11"/>
        <v>0</v>
      </c>
      <c r="G724"/>
    </row>
    <row r="725" spans="1:7" x14ac:dyDescent="0.2">
      <c r="A725" s="3"/>
      <c r="E725" s="28"/>
      <c r="G725"/>
    </row>
    <row r="726" spans="1:7" ht="16" x14ac:dyDescent="0.2">
      <c r="A726" s="3"/>
      <c r="B726" s="1" t="s">
        <v>2259</v>
      </c>
      <c r="E726" s="28"/>
      <c r="G726"/>
    </row>
    <row r="727" spans="1:7" x14ac:dyDescent="0.2">
      <c r="A727" s="3"/>
      <c r="E727" s="28"/>
      <c r="G727"/>
    </row>
    <row r="728" spans="1:7" ht="16" x14ac:dyDescent="0.2">
      <c r="A728" s="3">
        <v>10</v>
      </c>
      <c r="B728" s="1" t="s">
        <v>2260</v>
      </c>
      <c r="C728" t="s">
        <v>280</v>
      </c>
      <c r="D728">
        <v>126</v>
      </c>
      <c r="E728" s="28"/>
      <c r="F728" s="28">
        <f t="shared" ref="F728:F786" si="12">E728*D728</f>
        <v>0</v>
      </c>
      <c r="G728"/>
    </row>
    <row r="729" spans="1:7" x14ac:dyDescent="0.2">
      <c r="A729" s="3"/>
      <c r="E729" s="28"/>
      <c r="G729"/>
    </row>
    <row r="730" spans="1:7" ht="16" x14ac:dyDescent="0.2">
      <c r="A730" s="3"/>
      <c r="B730" s="1" t="s">
        <v>2261</v>
      </c>
      <c r="E730" s="28"/>
      <c r="G730"/>
    </row>
    <row r="731" spans="1:7" x14ac:dyDescent="0.2">
      <c r="A731" s="3"/>
      <c r="E731" s="28"/>
    </row>
    <row r="732" spans="1:7" ht="16" x14ac:dyDescent="0.2">
      <c r="A732" s="3">
        <v>11</v>
      </c>
      <c r="B732" s="1" t="s">
        <v>767</v>
      </c>
      <c r="C732" t="s">
        <v>193</v>
      </c>
      <c r="D732">
        <v>1256</v>
      </c>
      <c r="E732" s="28"/>
      <c r="F732" s="28">
        <f t="shared" si="12"/>
        <v>0</v>
      </c>
      <c r="G732"/>
    </row>
    <row r="733" spans="1:7" x14ac:dyDescent="0.2">
      <c r="A733" s="3"/>
      <c r="E733" s="28"/>
      <c r="G733"/>
    </row>
    <row r="734" spans="1:7" ht="16" x14ac:dyDescent="0.2">
      <c r="A734" s="3"/>
      <c r="B734" s="1" t="s">
        <v>2262</v>
      </c>
      <c r="E734" s="28"/>
      <c r="G734"/>
    </row>
    <row r="735" spans="1:7" x14ac:dyDescent="0.2">
      <c r="A735" s="3"/>
      <c r="E735" s="28"/>
      <c r="G735"/>
    </row>
    <row r="736" spans="1:7" ht="16" x14ac:dyDescent="0.2">
      <c r="A736" s="3">
        <v>12</v>
      </c>
      <c r="B736" s="1" t="s">
        <v>2263</v>
      </c>
      <c r="C736" t="s">
        <v>193</v>
      </c>
      <c r="D736">
        <v>1256</v>
      </c>
      <c r="E736" s="28"/>
      <c r="F736" s="28">
        <f t="shared" si="12"/>
        <v>0</v>
      </c>
      <c r="G736"/>
    </row>
    <row r="737" spans="1:7" x14ac:dyDescent="0.2">
      <c r="A737" s="3"/>
      <c r="E737" s="28"/>
      <c r="G737"/>
    </row>
    <row r="738" spans="1:7" ht="16" x14ac:dyDescent="0.2">
      <c r="A738" s="3"/>
      <c r="B738" s="1" t="s">
        <v>2264</v>
      </c>
      <c r="E738" s="28"/>
      <c r="G738"/>
    </row>
    <row r="739" spans="1:7" x14ac:dyDescent="0.2">
      <c r="A739" s="3"/>
      <c r="E739" s="28"/>
      <c r="G739"/>
    </row>
    <row r="740" spans="1:7" ht="32" x14ac:dyDescent="0.2">
      <c r="A740" s="3">
        <v>13</v>
      </c>
      <c r="B740" s="1" t="s">
        <v>2265</v>
      </c>
      <c r="C740" t="s">
        <v>193</v>
      </c>
      <c r="D740">
        <v>1256</v>
      </c>
      <c r="E740" s="28"/>
      <c r="F740" s="28">
        <f t="shared" si="12"/>
        <v>0</v>
      </c>
      <c r="G740"/>
    </row>
    <row r="741" spans="1:7" x14ac:dyDescent="0.2">
      <c r="A741" s="3"/>
      <c r="E741" s="28"/>
      <c r="G741"/>
    </row>
    <row r="742" spans="1:7" ht="16" x14ac:dyDescent="0.2">
      <c r="A742" s="3"/>
      <c r="B742" s="1" t="s">
        <v>717</v>
      </c>
      <c r="E742" s="28"/>
      <c r="G742"/>
    </row>
    <row r="743" spans="1:7" x14ac:dyDescent="0.2">
      <c r="A743" s="3"/>
      <c r="E743" s="28"/>
      <c r="G743"/>
    </row>
    <row r="744" spans="1:7" ht="32" x14ac:dyDescent="0.2">
      <c r="A744" s="3"/>
      <c r="B744" s="1" t="s">
        <v>2266</v>
      </c>
      <c r="E744" s="28"/>
      <c r="G744"/>
    </row>
    <row r="745" spans="1:7" x14ac:dyDescent="0.2">
      <c r="A745" s="3"/>
      <c r="E745" s="28"/>
      <c r="G745"/>
    </row>
    <row r="746" spans="1:7" ht="16" x14ac:dyDescent="0.2">
      <c r="A746" s="3">
        <v>14</v>
      </c>
      <c r="B746" s="1" t="s">
        <v>2267</v>
      </c>
      <c r="C746" t="s">
        <v>193</v>
      </c>
      <c r="D746">
        <v>1256</v>
      </c>
      <c r="E746" s="28"/>
      <c r="F746" s="28">
        <f t="shared" si="12"/>
        <v>0</v>
      </c>
      <c r="G746"/>
    </row>
    <row r="747" spans="1:7" x14ac:dyDescent="0.2">
      <c r="A747" s="3"/>
      <c r="E747" s="28"/>
      <c r="G747"/>
    </row>
    <row r="748" spans="1:7" ht="16" x14ac:dyDescent="0.2">
      <c r="A748" s="3">
        <v>15</v>
      </c>
      <c r="B748" s="1" t="s">
        <v>2268</v>
      </c>
      <c r="C748" t="s">
        <v>237</v>
      </c>
      <c r="D748">
        <v>208</v>
      </c>
      <c r="E748" s="28"/>
      <c r="F748" s="28">
        <f t="shared" si="12"/>
        <v>0</v>
      </c>
      <c r="G748"/>
    </row>
    <row r="749" spans="1:7" x14ac:dyDescent="0.2">
      <c r="A749" s="3"/>
      <c r="E749" s="28"/>
      <c r="G749"/>
    </row>
    <row r="750" spans="1:7" ht="16" x14ac:dyDescent="0.2">
      <c r="A750" s="3">
        <v>16</v>
      </c>
      <c r="B750" s="1" t="s">
        <v>2269</v>
      </c>
      <c r="C750" t="s">
        <v>237</v>
      </c>
      <c r="D750">
        <v>208</v>
      </c>
      <c r="E750" s="28"/>
      <c r="F750" s="28">
        <f t="shared" si="12"/>
        <v>0</v>
      </c>
      <c r="G750"/>
    </row>
    <row r="751" spans="1:7" x14ac:dyDescent="0.2">
      <c r="A751" s="3"/>
      <c r="E751" s="28"/>
      <c r="G751"/>
    </row>
    <row r="752" spans="1:7" ht="16" x14ac:dyDescent="0.2">
      <c r="A752" s="3">
        <v>17</v>
      </c>
      <c r="B752" s="1" t="s">
        <v>2270</v>
      </c>
      <c r="C752" t="s">
        <v>237</v>
      </c>
      <c r="D752">
        <v>208</v>
      </c>
      <c r="E752" s="28"/>
      <c r="F752" s="28">
        <f t="shared" si="12"/>
        <v>0</v>
      </c>
      <c r="G752"/>
    </row>
    <row r="753" spans="1:7" x14ac:dyDescent="0.2">
      <c r="A753" s="3"/>
      <c r="E753" s="28"/>
      <c r="G753"/>
    </row>
    <row r="754" spans="1:7" ht="16" x14ac:dyDescent="0.2">
      <c r="A754" s="3"/>
      <c r="B754" s="1" t="s">
        <v>1970</v>
      </c>
      <c r="E754" s="28"/>
      <c r="G754"/>
    </row>
    <row r="755" spans="1:7" x14ac:dyDescent="0.2">
      <c r="A755" s="3"/>
      <c r="E755" s="28"/>
      <c r="G755"/>
    </row>
    <row r="756" spans="1:7" ht="16" x14ac:dyDescent="0.2">
      <c r="A756" s="3"/>
      <c r="B756" s="1" t="s">
        <v>1971</v>
      </c>
      <c r="E756" s="28"/>
      <c r="G756"/>
    </row>
    <row r="757" spans="1:7" x14ac:dyDescent="0.2">
      <c r="A757" s="3"/>
      <c r="E757" s="28"/>
      <c r="G757"/>
    </row>
    <row r="758" spans="1:7" ht="80" x14ac:dyDescent="0.2">
      <c r="A758" s="3">
        <v>18</v>
      </c>
      <c r="B758" s="1" t="s">
        <v>2271</v>
      </c>
      <c r="C758" t="s">
        <v>237</v>
      </c>
      <c r="D758">
        <v>185</v>
      </c>
      <c r="E758" s="28"/>
      <c r="F758" s="28">
        <f t="shared" si="12"/>
        <v>0</v>
      </c>
      <c r="G758"/>
    </row>
    <row r="759" spans="1:7" x14ac:dyDescent="0.2">
      <c r="A759" s="3"/>
      <c r="E759" s="28"/>
      <c r="G759"/>
    </row>
    <row r="760" spans="1:7" ht="16" x14ac:dyDescent="0.2">
      <c r="A760" s="3"/>
      <c r="B760" s="1" t="s">
        <v>1972</v>
      </c>
      <c r="E760" s="28"/>
      <c r="G760"/>
    </row>
    <row r="761" spans="1:7" x14ac:dyDescent="0.2">
      <c r="A761" s="3"/>
      <c r="E761" s="28"/>
      <c r="G761"/>
    </row>
    <row r="762" spans="1:7" ht="112" x14ac:dyDescent="0.2">
      <c r="A762" s="3">
        <v>19</v>
      </c>
      <c r="B762" s="1" t="s">
        <v>2272</v>
      </c>
      <c r="C762" t="s">
        <v>158</v>
      </c>
      <c r="D762">
        <v>2</v>
      </c>
      <c r="E762" s="28"/>
      <c r="F762" s="28">
        <f t="shared" si="12"/>
        <v>0</v>
      </c>
      <c r="G762"/>
    </row>
    <row r="763" spans="1:7" x14ac:dyDescent="0.2">
      <c r="A763" s="3"/>
      <c r="E763" s="28"/>
      <c r="G763"/>
    </row>
    <row r="764" spans="1:7" ht="16" x14ac:dyDescent="0.2">
      <c r="A764" s="3"/>
      <c r="B764" s="1" t="s">
        <v>1774</v>
      </c>
      <c r="E764" s="28"/>
      <c r="G764"/>
    </row>
    <row r="765" spans="1:7" x14ac:dyDescent="0.2">
      <c r="A765" s="3"/>
      <c r="E765" s="28"/>
      <c r="G765"/>
    </row>
    <row r="766" spans="1:7" ht="48" x14ac:dyDescent="0.2">
      <c r="A766" s="3"/>
      <c r="B766" s="1" t="s">
        <v>1775</v>
      </c>
      <c r="E766" s="28"/>
      <c r="G766"/>
    </row>
    <row r="767" spans="1:7" x14ac:dyDescent="0.2">
      <c r="A767" s="3"/>
      <c r="E767" s="28"/>
      <c r="G767"/>
    </row>
    <row r="768" spans="1:7" ht="64" x14ac:dyDescent="0.2">
      <c r="A768" s="3">
        <v>20</v>
      </c>
      <c r="B768" s="1" t="s">
        <v>1776</v>
      </c>
      <c r="C768" t="s">
        <v>193</v>
      </c>
      <c r="D768">
        <v>1430</v>
      </c>
      <c r="E768" s="28"/>
      <c r="F768" s="28">
        <f t="shared" si="12"/>
        <v>0</v>
      </c>
      <c r="G768"/>
    </row>
    <row r="769" spans="1:7" x14ac:dyDescent="0.2">
      <c r="A769" s="3"/>
      <c r="E769" s="28"/>
      <c r="G769"/>
    </row>
    <row r="770" spans="1:7" ht="16" x14ac:dyDescent="0.2">
      <c r="A770" s="3"/>
      <c r="B770" s="1" t="s">
        <v>1781</v>
      </c>
      <c r="E770" s="28"/>
      <c r="G770"/>
    </row>
    <row r="771" spans="1:7" x14ac:dyDescent="0.2">
      <c r="A771" s="3"/>
      <c r="E771" s="28"/>
      <c r="G771"/>
    </row>
    <row r="772" spans="1:7" ht="64" x14ac:dyDescent="0.2">
      <c r="A772" s="3"/>
      <c r="B772" s="1" t="s">
        <v>1782</v>
      </c>
      <c r="E772" s="28"/>
      <c r="G772"/>
    </row>
    <row r="773" spans="1:7" x14ac:dyDescent="0.2">
      <c r="A773" s="3"/>
      <c r="E773" s="28"/>
      <c r="G773"/>
    </row>
    <row r="774" spans="1:7" ht="32" x14ac:dyDescent="0.2">
      <c r="A774" s="3">
        <v>21</v>
      </c>
      <c r="B774" s="1" t="s">
        <v>1973</v>
      </c>
      <c r="C774" t="s">
        <v>237</v>
      </c>
      <c r="D774">
        <v>431</v>
      </c>
      <c r="E774" s="28"/>
      <c r="F774" s="28">
        <f t="shared" si="12"/>
        <v>0</v>
      </c>
      <c r="G774"/>
    </row>
    <row r="775" spans="1:7" x14ac:dyDescent="0.2">
      <c r="A775" s="3"/>
      <c r="E775" s="28"/>
      <c r="G775"/>
    </row>
    <row r="776" spans="1:7" ht="16" x14ac:dyDescent="0.2">
      <c r="A776" s="3"/>
      <c r="B776" s="1" t="s">
        <v>2273</v>
      </c>
      <c r="E776" s="28"/>
      <c r="G776"/>
    </row>
    <row r="777" spans="1:7" x14ac:dyDescent="0.2">
      <c r="A777" s="3"/>
      <c r="E777" s="28"/>
      <c r="G777"/>
    </row>
    <row r="778" spans="1:7" ht="16" x14ac:dyDescent="0.2">
      <c r="A778" s="3"/>
      <c r="B778" s="1" t="s">
        <v>2274</v>
      </c>
      <c r="E778" s="28"/>
      <c r="G778"/>
    </row>
    <row r="779" spans="1:7" x14ac:dyDescent="0.2">
      <c r="A779" s="3"/>
      <c r="E779" s="28"/>
      <c r="G779"/>
    </row>
    <row r="780" spans="1:7" ht="16" x14ac:dyDescent="0.2">
      <c r="A780" s="3">
        <v>22</v>
      </c>
      <c r="B780" s="1" t="s">
        <v>2275</v>
      </c>
      <c r="C780" t="s">
        <v>158</v>
      </c>
      <c r="D780">
        <v>15</v>
      </c>
      <c r="E780" s="28"/>
      <c r="F780" s="28">
        <f t="shared" si="12"/>
        <v>0</v>
      </c>
      <c r="G780"/>
    </row>
    <row r="781" spans="1:7" x14ac:dyDescent="0.2">
      <c r="A781" s="3"/>
      <c r="E781" s="28"/>
      <c r="G781"/>
    </row>
    <row r="782" spans="1:7" ht="16" x14ac:dyDescent="0.2">
      <c r="A782" s="3"/>
      <c r="B782" s="1" t="s">
        <v>524</v>
      </c>
      <c r="E782" s="28"/>
      <c r="G782"/>
    </row>
    <row r="783" spans="1:7" x14ac:dyDescent="0.2">
      <c r="A783" s="3"/>
      <c r="E783" s="28"/>
      <c r="G783"/>
    </row>
    <row r="784" spans="1:7" ht="16" x14ac:dyDescent="0.2">
      <c r="A784" s="3"/>
      <c r="B784" s="1" t="s">
        <v>2276</v>
      </c>
      <c r="E784" s="28"/>
      <c r="G784"/>
    </row>
    <row r="785" spans="1:12" x14ac:dyDescent="0.2">
      <c r="A785" s="3"/>
      <c r="E785" s="28"/>
      <c r="G785"/>
    </row>
    <row r="786" spans="1:12" ht="48" x14ac:dyDescent="0.2">
      <c r="A786" s="3">
        <v>23</v>
      </c>
      <c r="B786" s="1" t="s">
        <v>2277</v>
      </c>
      <c r="C786" t="s">
        <v>158</v>
      </c>
      <c r="D786">
        <v>2</v>
      </c>
      <c r="E786" s="28"/>
      <c r="F786" s="28">
        <f t="shared" si="12"/>
        <v>0</v>
      </c>
      <c r="G786"/>
    </row>
    <row r="787" spans="1:12" x14ac:dyDescent="0.2">
      <c r="A787" s="3"/>
      <c r="E787" s="28"/>
      <c r="G787"/>
    </row>
    <row r="788" spans="1:12" ht="16" x14ac:dyDescent="0.2">
      <c r="A788" s="3"/>
      <c r="B788" s="1" t="s">
        <v>2278</v>
      </c>
      <c r="E788" s="28"/>
      <c r="G788"/>
    </row>
    <row r="789" spans="1:12" x14ac:dyDescent="0.2">
      <c r="A789" s="3"/>
      <c r="E789" s="28"/>
      <c r="G789"/>
    </row>
    <row r="790" spans="1:12" ht="80" x14ac:dyDescent="0.2">
      <c r="A790" s="3">
        <v>24</v>
      </c>
      <c r="B790" s="1" t="s">
        <v>2279</v>
      </c>
      <c r="C790" t="s">
        <v>158</v>
      </c>
      <c r="D790">
        <v>2</v>
      </c>
      <c r="E790" s="28"/>
      <c r="F790" s="28">
        <f t="shared" ref="F790:F792" si="13">E790*D790</f>
        <v>0</v>
      </c>
      <c r="G790"/>
    </row>
    <row r="791" spans="1:12" x14ac:dyDescent="0.2">
      <c r="A791" s="3"/>
      <c r="E791" s="28"/>
      <c r="G791"/>
    </row>
    <row r="792" spans="1:12" ht="48" x14ac:dyDescent="0.2">
      <c r="A792" s="3">
        <v>25</v>
      </c>
      <c r="B792" s="1" t="s">
        <v>2280</v>
      </c>
      <c r="C792" t="s">
        <v>158</v>
      </c>
      <c r="D792">
        <v>4</v>
      </c>
      <c r="E792" s="28"/>
      <c r="F792" s="28">
        <f t="shared" si="13"/>
        <v>0</v>
      </c>
      <c r="G792"/>
    </row>
    <row r="793" spans="1:12" x14ac:dyDescent="0.2">
      <c r="A793" s="3"/>
      <c r="B793"/>
      <c r="E793"/>
      <c r="F793"/>
      <c r="G793" s="28">
        <f>SUM(F688:F792)</f>
        <v>0</v>
      </c>
      <c r="H793" s="1"/>
      <c r="K793" s="28"/>
    </row>
    <row r="794" spans="1:12" x14ac:dyDescent="0.2">
      <c r="A794" s="3"/>
      <c r="B794"/>
      <c r="E794"/>
      <c r="F794"/>
      <c r="G794"/>
      <c r="H794" s="1"/>
      <c r="K794" s="28"/>
      <c r="L794" s="28"/>
    </row>
    <row r="795" spans="1:12" x14ac:dyDescent="0.2">
      <c r="A795" s="3"/>
    </row>
    <row r="796" spans="1:12" ht="16" x14ac:dyDescent="0.2">
      <c r="B796" s="1" t="s">
        <v>1974</v>
      </c>
    </row>
    <row r="798" spans="1:12" ht="16" x14ac:dyDescent="0.2">
      <c r="B798" s="1" t="s">
        <v>1975</v>
      </c>
    </row>
    <row r="800" spans="1:12" ht="16" x14ac:dyDescent="0.2">
      <c r="B800" s="1" t="s">
        <v>1976</v>
      </c>
    </row>
    <row r="802" spans="1:7" ht="64" x14ac:dyDescent="0.2">
      <c r="B802" s="1" t="s">
        <v>1977</v>
      </c>
    </row>
    <row r="804" spans="1:7" ht="144" x14ac:dyDescent="0.2">
      <c r="A804">
        <v>1</v>
      </c>
      <c r="B804" s="1" t="s">
        <v>1978</v>
      </c>
      <c r="C804" t="s">
        <v>158</v>
      </c>
      <c r="D804">
        <v>1</v>
      </c>
      <c r="F804" s="28">
        <f t="shared" ref="F804:F830" si="14">E804*D804</f>
        <v>0</v>
      </c>
    </row>
    <row r="806" spans="1:7" ht="16" x14ac:dyDescent="0.2">
      <c r="B806" s="1" t="s">
        <v>1963</v>
      </c>
    </row>
    <row r="808" spans="1:7" ht="48" x14ac:dyDescent="0.2">
      <c r="A808">
        <v>2</v>
      </c>
      <c r="B808" s="1" t="s">
        <v>1979</v>
      </c>
      <c r="C808" t="s">
        <v>16</v>
      </c>
      <c r="D808">
        <v>1</v>
      </c>
      <c r="F808" s="28">
        <f t="shared" si="14"/>
        <v>0</v>
      </c>
    </row>
    <row r="809" spans="1:7" x14ac:dyDescent="0.2">
      <c r="G809" s="28">
        <f>SUM(F804:F808)</f>
        <v>0</v>
      </c>
    </row>
    <row r="812" spans="1:7" ht="16" x14ac:dyDescent="0.2">
      <c r="B812" s="1" t="s">
        <v>1980</v>
      </c>
    </row>
    <row r="814" spans="1:7" ht="16" x14ac:dyDescent="0.2">
      <c r="B814" s="1" t="s">
        <v>146</v>
      </c>
    </row>
    <row r="816" spans="1:7" ht="64" x14ac:dyDescent="0.2">
      <c r="B816" s="1" t="s">
        <v>1981</v>
      </c>
    </row>
    <row r="818" spans="1:6" ht="16" x14ac:dyDescent="0.2">
      <c r="B818" s="1" t="s">
        <v>267</v>
      </c>
    </row>
    <row r="820" spans="1:6" ht="16" x14ac:dyDescent="0.2">
      <c r="B820" s="1" t="s">
        <v>150</v>
      </c>
    </row>
    <row r="822" spans="1:6" ht="64" x14ac:dyDescent="0.2">
      <c r="B822" s="1" t="s">
        <v>151</v>
      </c>
    </row>
    <row r="824" spans="1:6" ht="16" x14ac:dyDescent="0.2">
      <c r="B824" s="1" t="s">
        <v>1982</v>
      </c>
    </row>
    <row r="826" spans="1:6" ht="16" x14ac:dyDescent="0.2">
      <c r="B826" s="1" t="s">
        <v>1983</v>
      </c>
    </row>
    <row r="828" spans="1:6" ht="16" x14ac:dyDescent="0.2">
      <c r="A828">
        <v>1</v>
      </c>
      <c r="B828" s="1" t="s">
        <v>1984</v>
      </c>
      <c r="C828" t="s">
        <v>280</v>
      </c>
      <c r="D828">
        <v>1720</v>
      </c>
      <c r="F828" s="28">
        <f t="shared" si="14"/>
        <v>0</v>
      </c>
    </row>
    <row r="830" spans="1:6" ht="16" x14ac:dyDescent="0.2">
      <c r="A830">
        <v>2</v>
      </c>
      <c r="B830" s="1" t="s">
        <v>1985</v>
      </c>
      <c r="C830" t="s">
        <v>280</v>
      </c>
      <c r="D830">
        <v>860</v>
      </c>
      <c r="F830" s="28">
        <f t="shared" si="14"/>
        <v>0</v>
      </c>
    </row>
    <row r="832" spans="1:6" ht="16" x14ac:dyDescent="0.2">
      <c r="B832" s="1" t="s">
        <v>1986</v>
      </c>
    </row>
    <row r="834" spans="1:6" ht="16" x14ac:dyDescent="0.2">
      <c r="A834">
        <v>3</v>
      </c>
      <c r="B834" s="1" t="s">
        <v>734</v>
      </c>
      <c r="C834" t="s">
        <v>280</v>
      </c>
      <c r="D834">
        <v>206</v>
      </c>
      <c r="F834" s="28">
        <f t="shared" ref="F834:F894" si="15">E834*D834</f>
        <v>0</v>
      </c>
    </row>
    <row r="836" spans="1:6" ht="16" x14ac:dyDescent="0.2">
      <c r="A836">
        <v>4</v>
      </c>
      <c r="B836" s="1" t="s">
        <v>735</v>
      </c>
      <c r="C836" t="s">
        <v>280</v>
      </c>
      <c r="D836">
        <v>103</v>
      </c>
      <c r="F836" s="28">
        <f t="shared" si="15"/>
        <v>0</v>
      </c>
    </row>
    <row r="838" spans="1:6" ht="16" x14ac:dyDescent="0.2">
      <c r="B838" s="1" t="s">
        <v>1987</v>
      </c>
    </row>
    <row r="840" spans="1:6" ht="16" x14ac:dyDescent="0.2">
      <c r="A840">
        <v>5</v>
      </c>
      <c r="B840" s="1" t="s">
        <v>1988</v>
      </c>
      <c r="C840" t="s">
        <v>280</v>
      </c>
      <c r="D840">
        <v>10</v>
      </c>
      <c r="F840" s="28">
        <f t="shared" si="15"/>
        <v>0</v>
      </c>
    </row>
    <row r="842" spans="1:6" ht="16" x14ac:dyDescent="0.2">
      <c r="A842">
        <v>6</v>
      </c>
      <c r="B842" s="1" t="s">
        <v>1989</v>
      </c>
      <c r="C842" t="s">
        <v>280</v>
      </c>
      <c r="D842">
        <v>10</v>
      </c>
      <c r="F842" s="28">
        <f t="shared" si="15"/>
        <v>0</v>
      </c>
    </row>
    <row r="844" spans="1:6" ht="16" x14ac:dyDescent="0.2">
      <c r="A844">
        <v>7</v>
      </c>
      <c r="B844" s="1" t="s">
        <v>1990</v>
      </c>
      <c r="C844" t="s">
        <v>280</v>
      </c>
      <c r="D844">
        <v>10</v>
      </c>
      <c r="F844" s="28">
        <f t="shared" si="15"/>
        <v>0</v>
      </c>
    </row>
    <row r="846" spans="1:6" ht="16" x14ac:dyDescent="0.2">
      <c r="B846" s="1" t="s">
        <v>1991</v>
      </c>
    </row>
    <row r="848" spans="1:6" ht="32" x14ac:dyDescent="0.2">
      <c r="A848">
        <v>8</v>
      </c>
      <c r="B848" s="1" t="s">
        <v>1992</v>
      </c>
      <c r="C848" t="s">
        <v>280</v>
      </c>
      <c r="D848">
        <v>2580</v>
      </c>
      <c r="F848" s="28">
        <f t="shared" si="15"/>
        <v>0</v>
      </c>
    </row>
    <row r="850" spans="1:6" ht="16" x14ac:dyDescent="0.2">
      <c r="B850" s="1" t="s">
        <v>738</v>
      </c>
    </row>
    <row r="852" spans="1:6" ht="16" x14ac:dyDescent="0.2">
      <c r="A852">
        <v>9</v>
      </c>
      <c r="B852" s="1" t="s">
        <v>1993</v>
      </c>
      <c r="C852" t="s">
        <v>193</v>
      </c>
      <c r="D852">
        <v>171</v>
      </c>
      <c r="F852" s="28">
        <f t="shared" si="15"/>
        <v>0</v>
      </c>
    </row>
    <row r="854" spans="1:6" ht="16" x14ac:dyDescent="0.2">
      <c r="A854">
        <v>10</v>
      </c>
      <c r="B854" s="1" t="s">
        <v>1994</v>
      </c>
      <c r="C854" t="s">
        <v>193</v>
      </c>
      <c r="D854">
        <v>171</v>
      </c>
      <c r="F854" s="28">
        <f t="shared" si="15"/>
        <v>0</v>
      </c>
    </row>
    <row r="856" spans="1:6" ht="16" x14ac:dyDescent="0.2">
      <c r="A856">
        <v>11</v>
      </c>
      <c r="B856" s="1" t="s">
        <v>1753</v>
      </c>
      <c r="C856" t="s">
        <v>16</v>
      </c>
      <c r="D856">
        <v>1</v>
      </c>
      <c r="F856" s="28">
        <f t="shared" si="15"/>
        <v>0</v>
      </c>
    </row>
    <row r="858" spans="1:6" ht="32" x14ac:dyDescent="0.2">
      <c r="B858" s="1" t="s">
        <v>1995</v>
      </c>
    </row>
    <row r="860" spans="1:6" ht="16" x14ac:dyDescent="0.2">
      <c r="A860">
        <v>12</v>
      </c>
      <c r="B860" s="1" t="s">
        <v>1996</v>
      </c>
      <c r="C860" t="s">
        <v>158</v>
      </c>
      <c r="D860">
        <v>1</v>
      </c>
      <c r="F860" s="28">
        <f t="shared" si="15"/>
        <v>0</v>
      </c>
    </row>
    <row r="862" spans="1:6" ht="16" x14ac:dyDescent="0.2">
      <c r="A862">
        <v>13</v>
      </c>
      <c r="B862" s="1" t="s">
        <v>1997</v>
      </c>
      <c r="C862" t="s">
        <v>237</v>
      </c>
      <c r="D862">
        <v>100</v>
      </c>
      <c r="F862" s="28">
        <f t="shared" si="15"/>
        <v>0</v>
      </c>
    </row>
    <row r="864" spans="1:6" ht="16" x14ac:dyDescent="0.2">
      <c r="A864">
        <v>14</v>
      </c>
      <c r="B864" s="1" t="s">
        <v>1998</v>
      </c>
      <c r="C864" t="s">
        <v>16</v>
      </c>
      <c r="D864">
        <v>1</v>
      </c>
      <c r="F864" s="28">
        <f t="shared" si="15"/>
        <v>0</v>
      </c>
    </row>
    <row r="866" spans="1:6" ht="16" x14ac:dyDescent="0.2">
      <c r="B866" s="1" t="s">
        <v>1999</v>
      </c>
    </row>
    <row r="868" spans="1:6" ht="16" x14ac:dyDescent="0.2">
      <c r="B868" s="1" t="s">
        <v>2000</v>
      </c>
    </row>
    <row r="870" spans="1:6" ht="16" x14ac:dyDescent="0.2">
      <c r="A870">
        <v>15</v>
      </c>
      <c r="B870" s="1" t="s">
        <v>2001</v>
      </c>
      <c r="C870" t="s">
        <v>280</v>
      </c>
      <c r="D870">
        <v>92</v>
      </c>
      <c r="F870" s="28">
        <f t="shared" si="15"/>
        <v>0</v>
      </c>
    </row>
    <row r="872" spans="1:6" ht="32" x14ac:dyDescent="0.2">
      <c r="B872" s="1" t="s">
        <v>2002</v>
      </c>
    </row>
    <row r="874" spans="1:6" ht="16" x14ac:dyDescent="0.2">
      <c r="A874">
        <v>16</v>
      </c>
      <c r="B874" s="1" t="s">
        <v>2003</v>
      </c>
      <c r="C874" t="s">
        <v>193</v>
      </c>
      <c r="D874">
        <v>468</v>
      </c>
      <c r="F874" s="28">
        <f t="shared" si="15"/>
        <v>0</v>
      </c>
    </row>
    <row r="876" spans="1:6" ht="32" x14ac:dyDescent="0.2">
      <c r="B876" s="1" t="s">
        <v>2004</v>
      </c>
    </row>
    <row r="878" spans="1:6" ht="16" x14ac:dyDescent="0.2">
      <c r="A878">
        <v>17</v>
      </c>
      <c r="B878" s="1" t="s">
        <v>2005</v>
      </c>
      <c r="C878" t="s">
        <v>280</v>
      </c>
      <c r="D878">
        <v>4</v>
      </c>
      <c r="F878" s="28">
        <f t="shared" si="15"/>
        <v>0</v>
      </c>
    </row>
    <row r="880" spans="1:6" ht="16" x14ac:dyDescent="0.2">
      <c r="B880" s="1" t="s">
        <v>748</v>
      </c>
    </row>
    <row r="882" spans="1:6" ht="48" x14ac:dyDescent="0.2">
      <c r="A882">
        <v>18</v>
      </c>
      <c r="B882" s="1" t="s">
        <v>2006</v>
      </c>
      <c r="C882" t="s">
        <v>193</v>
      </c>
      <c r="D882">
        <v>688</v>
      </c>
      <c r="F882" s="28">
        <f t="shared" si="15"/>
        <v>0</v>
      </c>
    </row>
    <row r="884" spans="1:6" ht="16" x14ac:dyDescent="0.2">
      <c r="B884" s="1" t="s">
        <v>1766</v>
      </c>
    </row>
    <row r="886" spans="1:6" ht="32" x14ac:dyDescent="0.2">
      <c r="B886" s="1" t="s">
        <v>2007</v>
      </c>
    </row>
    <row r="888" spans="1:6" ht="32" x14ac:dyDescent="0.2">
      <c r="A888">
        <v>19</v>
      </c>
      <c r="B888" s="1" t="s">
        <v>1768</v>
      </c>
      <c r="C888" t="s">
        <v>158</v>
      </c>
      <c r="D888">
        <v>5</v>
      </c>
      <c r="F888" s="28">
        <f t="shared" si="15"/>
        <v>0</v>
      </c>
    </row>
    <row r="890" spans="1:6" ht="16" x14ac:dyDescent="0.2">
      <c r="B890" s="1" t="s">
        <v>2008</v>
      </c>
    </row>
    <row r="892" spans="1:6" ht="16" x14ac:dyDescent="0.2">
      <c r="B892" s="1" t="s">
        <v>2009</v>
      </c>
    </row>
    <row r="894" spans="1:6" ht="32" x14ac:dyDescent="0.2">
      <c r="A894">
        <v>20</v>
      </c>
      <c r="B894" s="1" t="s">
        <v>2010</v>
      </c>
      <c r="C894" t="s">
        <v>280</v>
      </c>
      <c r="D894">
        <v>342</v>
      </c>
      <c r="F894" s="28">
        <f t="shared" si="15"/>
        <v>0</v>
      </c>
    </row>
    <row r="896" spans="1:6" ht="32" x14ac:dyDescent="0.2">
      <c r="A896">
        <v>21</v>
      </c>
      <c r="B896" s="1" t="s">
        <v>2011</v>
      </c>
      <c r="C896" t="s">
        <v>280</v>
      </c>
      <c r="D896">
        <v>1</v>
      </c>
      <c r="F896" s="28">
        <f t="shared" ref="F896:F926" si="16">E896*D896</f>
        <v>0</v>
      </c>
    </row>
    <row r="898" spans="1:6" ht="32" x14ac:dyDescent="0.2">
      <c r="A898">
        <v>22</v>
      </c>
      <c r="B898" s="1" t="s">
        <v>2012</v>
      </c>
      <c r="C898" t="s">
        <v>280</v>
      </c>
      <c r="D898">
        <v>1</v>
      </c>
      <c r="F898" s="28">
        <f t="shared" si="16"/>
        <v>0</v>
      </c>
    </row>
    <row r="900" spans="1:6" ht="16" x14ac:dyDescent="0.2">
      <c r="A900">
        <v>23</v>
      </c>
      <c r="B900" s="1" t="s">
        <v>2013</v>
      </c>
      <c r="C900" t="s">
        <v>280</v>
      </c>
      <c r="D900">
        <v>2</v>
      </c>
      <c r="F900" s="28">
        <f t="shared" si="16"/>
        <v>0</v>
      </c>
    </row>
    <row r="902" spans="1:6" ht="16" x14ac:dyDescent="0.2">
      <c r="B902" s="1" t="s">
        <v>2014</v>
      </c>
    </row>
    <row r="904" spans="1:6" ht="16" x14ac:dyDescent="0.2">
      <c r="B904" s="1" t="s">
        <v>2015</v>
      </c>
    </row>
    <row r="906" spans="1:6" ht="16" x14ac:dyDescent="0.2">
      <c r="A906">
        <v>24</v>
      </c>
      <c r="B906" s="1" t="s">
        <v>2016</v>
      </c>
      <c r="C906" t="s">
        <v>193</v>
      </c>
      <c r="D906">
        <v>702</v>
      </c>
      <c r="F906" s="28">
        <f t="shared" si="16"/>
        <v>0</v>
      </c>
    </row>
    <row r="908" spans="1:6" ht="16" x14ac:dyDescent="0.2">
      <c r="A908">
        <v>25</v>
      </c>
      <c r="B908" s="1" t="s">
        <v>2017</v>
      </c>
      <c r="C908" t="s">
        <v>193</v>
      </c>
      <c r="D908">
        <v>456</v>
      </c>
      <c r="F908" s="28">
        <f t="shared" si="16"/>
        <v>0</v>
      </c>
    </row>
    <row r="910" spans="1:6" ht="16" x14ac:dyDescent="0.2">
      <c r="B910" s="1" t="s">
        <v>2018</v>
      </c>
    </row>
    <row r="912" spans="1:6" ht="16" x14ac:dyDescent="0.2">
      <c r="A912">
        <v>26</v>
      </c>
      <c r="B912" s="1" t="s">
        <v>2019</v>
      </c>
      <c r="C912" t="s">
        <v>193</v>
      </c>
      <c r="D912">
        <v>702</v>
      </c>
      <c r="F912" s="28">
        <f t="shared" si="16"/>
        <v>0</v>
      </c>
    </row>
    <row r="914" spans="1:7" ht="16" x14ac:dyDescent="0.2">
      <c r="A914">
        <v>27</v>
      </c>
      <c r="B914" s="1" t="s">
        <v>2020</v>
      </c>
      <c r="C914" t="s">
        <v>193</v>
      </c>
      <c r="D914">
        <v>456</v>
      </c>
      <c r="F914" s="28">
        <f t="shared" si="16"/>
        <v>0</v>
      </c>
    </row>
    <row r="916" spans="1:7" ht="16" x14ac:dyDescent="0.2">
      <c r="B916" s="1" t="s">
        <v>2021</v>
      </c>
    </row>
    <row r="918" spans="1:7" ht="32" x14ac:dyDescent="0.2">
      <c r="A918">
        <v>28</v>
      </c>
      <c r="B918" s="1" t="s">
        <v>2022</v>
      </c>
      <c r="C918" t="s">
        <v>158</v>
      </c>
      <c r="D918">
        <v>1</v>
      </c>
      <c r="F918" s="28">
        <f t="shared" si="16"/>
        <v>0</v>
      </c>
    </row>
    <row r="920" spans="1:7" ht="16" x14ac:dyDescent="0.2">
      <c r="B920" s="1" t="s">
        <v>2023</v>
      </c>
    </row>
    <row r="922" spans="1:7" ht="16" x14ac:dyDescent="0.2">
      <c r="A922">
        <v>29</v>
      </c>
      <c r="B922" s="1" t="s">
        <v>2024</v>
      </c>
      <c r="C922" t="s">
        <v>193</v>
      </c>
      <c r="D922">
        <v>8</v>
      </c>
      <c r="F922" s="28">
        <f t="shared" si="16"/>
        <v>0</v>
      </c>
    </row>
    <row r="924" spans="1:7" ht="16" x14ac:dyDescent="0.2">
      <c r="B924" s="1" t="s">
        <v>2025</v>
      </c>
    </row>
    <row r="926" spans="1:7" ht="64" x14ac:dyDescent="0.2">
      <c r="A926">
        <v>30</v>
      </c>
      <c r="B926" s="1" t="s">
        <v>2026</v>
      </c>
      <c r="C926" t="s">
        <v>237</v>
      </c>
      <c r="D926">
        <v>3</v>
      </c>
      <c r="F926" s="28">
        <f t="shared" si="16"/>
        <v>0</v>
      </c>
    </row>
    <row r="927" spans="1:7" x14ac:dyDescent="0.2">
      <c r="G927" s="28">
        <f>SUM(F804:F926)</f>
        <v>0</v>
      </c>
    </row>
    <row r="929" spans="1:7" x14ac:dyDescent="0.2">
      <c r="B929" s="35"/>
      <c r="C929" s="36"/>
      <c r="D929" s="36"/>
      <c r="E929" s="45"/>
      <c r="F929" s="38"/>
      <c r="G929" s="38"/>
    </row>
    <row r="930" spans="1:7" ht="16" x14ac:dyDescent="0.2">
      <c r="A930">
        <v>1</v>
      </c>
      <c r="B930" s="1" t="s">
        <v>2027</v>
      </c>
      <c r="G930" s="28">
        <f>G85</f>
        <v>0</v>
      </c>
    </row>
    <row r="932" spans="1:7" ht="16" x14ac:dyDescent="0.2">
      <c r="A932">
        <v>2</v>
      </c>
      <c r="B932" s="1" t="s">
        <v>2028</v>
      </c>
      <c r="G932" s="28">
        <f>G149</f>
        <v>0</v>
      </c>
    </row>
    <row r="934" spans="1:7" ht="16" x14ac:dyDescent="0.2">
      <c r="A934">
        <v>3</v>
      </c>
      <c r="B934" s="1" t="s">
        <v>2029</v>
      </c>
      <c r="G934" s="28">
        <f>G251</f>
        <v>0</v>
      </c>
    </row>
    <row r="936" spans="1:7" ht="16" x14ac:dyDescent="0.2">
      <c r="A936">
        <v>4</v>
      </c>
      <c r="B936" s="1" t="s">
        <v>2030</v>
      </c>
      <c r="G936" s="28">
        <f>G317</f>
        <v>0</v>
      </c>
    </row>
    <row r="938" spans="1:7" ht="16" x14ac:dyDescent="0.2">
      <c r="A938">
        <v>5</v>
      </c>
      <c r="B938" s="1" t="s">
        <v>2031</v>
      </c>
      <c r="G938" s="28">
        <f>G487</f>
        <v>0</v>
      </c>
    </row>
    <row r="940" spans="1:7" ht="16" x14ac:dyDescent="0.2">
      <c r="A940">
        <v>6</v>
      </c>
      <c r="B940" s="1" t="s">
        <v>1910</v>
      </c>
      <c r="G940" s="28">
        <f>G541</f>
        <v>0</v>
      </c>
    </row>
    <row r="942" spans="1:7" ht="16" x14ac:dyDescent="0.2">
      <c r="A942">
        <v>7</v>
      </c>
      <c r="B942" s="1" t="s">
        <v>2032</v>
      </c>
      <c r="G942" s="28">
        <f>G667</f>
        <v>0</v>
      </c>
    </row>
    <row r="944" spans="1:7" ht="16" x14ac:dyDescent="0.2">
      <c r="A944">
        <v>8</v>
      </c>
      <c r="B944" s="1" t="s">
        <v>2033</v>
      </c>
      <c r="G944" s="28">
        <f>G793</f>
        <v>0</v>
      </c>
    </row>
    <row r="946" spans="1:7" ht="16" x14ac:dyDescent="0.2">
      <c r="A946">
        <v>9</v>
      </c>
      <c r="B946" s="1" t="s">
        <v>1975</v>
      </c>
      <c r="G946" s="28">
        <f>G809</f>
        <v>0</v>
      </c>
    </row>
    <row r="948" spans="1:7" ht="16" x14ac:dyDescent="0.2">
      <c r="A948">
        <v>10</v>
      </c>
      <c r="B948" s="1" t="s">
        <v>2034</v>
      </c>
      <c r="G948" s="28">
        <f>G927</f>
        <v>0</v>
      </c>
    </row>
    <row r="950" spans="1:7" ht="20" x14ac:dyDescent="0.25">
      <c r="B950" s="37" t="s">
        <v>2237</v>
      </c>
      <c r="G950" s="38">
        <f>SUM(G930:G948)</f>
        <v>0</v>
      </c>
    </row>
  </sheetData>
  <sheetProtection algorithmName="SHA-512" hashValue="7kfjSk0V+SyaxU6P8sYySjLSC4hJRDkVruy/vuhE8rg+vbwJMH2/sOh/ayl2bN8oYuQjRN2+nPzCAvwV38qcGQ==" saltValue="uWDMtTyn9PXFtsu4hnq4/Q==" spinCount="100000" sheet="1" objects="1" scenarios="1"/>
  <protectedRanges>
    <protectedRange algorithmName="SHA-512" hashValue="cWz3MoC25kEAuWPhFCh8tzpv62RlJ9hSbalkBcMt4cpKW0ZNSnrSVyZgvGlGs2Jsg7KYDRvv05Df5fYxGKqWMg==" saltValue="7R/jfskqCOSbZGAWi/iZkA==" spinCount="100000" sqref="B950" name="Range1_1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Final Summary</vt:lpstr>
      <vt:lpstr>PRELIMINARIES</vt:lpstr>
      <vt:lpstr>DECANTING</vt:lpstr>
      <vt:lpstr>REFURBISHMENTS</vt:lpstr>
      <vt:lpstr>NEW BUILDING WORKS</vt:lpstr>
      <vt:lpstr>ELECTRICAL INSTALLATION</vt:lpstr>
      <vt:lpstr>FIRE PROTECTION</vt:lpstr>
      <vt:lpstr>MECHANICAL INSTALLATIONS</vt:lpstr>
      <vt:lpstr>EXTERNAL WORKS</vt:lpstr>
      <vt:lpstr>PROVISIONAL SUMS</vt:lpstr>
      <vt:lpstr>'Final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Nogodi</dc:creator>
  <cp:lastModifiedBy>Microsoft Office User</cp:lastModifiedBy>
  <dcterms:created xsi:type="dcterms:W3CDTF">2023-07-18T06:48:53Z</dcterms:created>
  <dcterms:modified xsi:type="dcterms:W3CDTF">2023-09-08T18:43:51Z</dcterms:modified>
</cp:coreProperties>
</file>