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4857f9af9ed82e6/AEP/Projects/2024/202401 Iziko Projects/202401-8 Izam Foyer ^0 Bathrooms Upgrades/Tender Documents/Electrical/07-11-2024/NEW 07-11-2024/Part 1 Bathrooms ISAM/"/>
    </mc:Choice>
  </mc:AlternateContent>
  <xr:revisionPtr revIDLastSave="16" documentId="8_{5126AC5B-C2EB-4DDA-A7C7-045045263526}" xr6:coauthVersionLast="47" xr6:coauthVersionMax="47" xr10:uidLastSave="{785B6063-F056-484F-B553-226734DCE51D}"/>
  <bookViews>
    <workbookView xWindow="20370" yWindow="-120" windowWidth="29040" windowHeight="15840" tabRatio="840" xr2:uid="{00000000-000D-0000-FFFF-FFFF00000000}"/>
  </bookViews>
  <sheets>
    <sheet name="P&amp;Gs" sheetId="124" r:id="rId1"/>
    <sheet name="ELECTRICAL" sheetId="129" r:id="rId2"/>
    <sheet name="PROVISIONAL AMOUNTS" sheetId="130" r:id="rId3"/>
    <sheet name="SUMMARY" sheetId="125" r:id="rId4"/>
  </sheets>
  <definedNames>
    <definedName name="_xlnm.Print_Area" localSheetId="1">ELECTRICAL!$A$1:$F$44</definedName>
    <definedName name="_xlnm.Print_Area" localSheetId="0">'P&amp;Gs'!$A$1:$F$19</definedName>
    <definedName name="_xlnm.Print_Area" localSheetId="2">'PROVISIONAL AMOUNTS'!$A$1:$F$14</definedName>
    <definedName name="_xlnm.Print_Titles" localSheetId="1">ELECTRICAL!$1:$4</definedName>
    <definedName name="_xlnm.Print_Titles" localSheetId="0">'P&amp;Gs'!$1:$4</definedName>
    <definedName name="_xlnm.Print_Titles" localSheetId="2">'PROVISIONAL AMOUNTS'!$1:$4</definedName>
    <definedName name="_xlnm.Print_Titles" localSheetId="3">SUMMARY!$1:$5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29" l="1"/>
  <c r="F27" i="129"/>
  <c r="F24" i="129"/>
  <c r="F23" i="129"/>
  <c r="F22" i="129"/>
  <c r="F21" i="129"/>
  <c r="F20" i="129"/>
  <c r="F19" i="129"/>
  <c r="F18" i="129"/>
  <c r="F17" i="129"/>
  <c r="F16" i="129"/>
  <c r="F15" i="129"/>
  <c r="F14" i="129"/>
  <c r="F13" i="129"/>
  <c r="F12" i="129"/>
  <c r="F11" i="129"/>
  <c r="F10" i="129"/>
  <c r="F9" i="129"/>
  <c r="F8" i="129"/>
  <c r="F7" i="129"/>
  <c r="F6" i="130" l="1"/>
  <c r="A1" i="130"/>
  <c r="A1" i="129"/>
  <c r="F17" i="124"/>
  <c r="F14" i="130" l="1"/>
  <c r="F31" i="130" l="1"/>
  <c r="C8" i="125"/>
  <c r="A1" i="125"/>
  <c r="F9" i="124" l="1"/>
  <c r="F10" i="124" l="1"/>
  <c r="F11" i="124"/>
  <c r="F12" i="124"/>
  <c r="F13" i="124"/>
  <c r="F14" i="124"/>
  <c r="F15" i="124"/>
  <c r="F16" i="124"/>
  <c r="F19" i="124" l="1"/>
  <c r="C6" i="125" s="1"/>
  <c r="C7" i="125" l="1"/>
  <c r="C10" i="125" s="1"/>
</calcChain>
</file>

<file path=xl/sharedStrings.xml><?xml version="1.0" encoding="utf-8"?>
<sst xmlns="http://schemas.openxmlformats.org/spreadsheetml/2006/main" count="131" uniqueCount="84">
  <si>
    <t>TOTAL CARRIED OVER TO SUMMARY</t>
  </si>
  <si>
    <t>Sum</t>
  </si>
  <si>
    <t>ITEM</t>
  </si>
  <si>
    <t>DESCRIPTION</t>
  </si>
  <si>
    <t>UNIT</t>
  </si>
  <si>
    <t>QTY</t>
  </si>
  <si>
    <t xml:space="preserve">AMOUNT                       </t>
  </si>
  <si>
    <t>SECTION 1: PRELIMINARY &amp; GENERAL</t>
  </si>
  <si>
    <t>SECTION</t>
  </si>
  <si>
    <t>SECTION 1: PRELIMINARY AND GENERAL</t>
  </si>
  <si>
    <t>SUB-TOTAL EXCL. 15% VAT</t>
  </si>
  <si>
    <t>SUMMARY</t>
  </si>
  <si>
    <t>The bill of quantities must be read together with the preamble, tender specifications and drawings forming part of this tender. Quantities will be re-measured, actual quantities will be certified for payment</t>
  </si>
  <si>
    <t>Section 1: Preliminaries &amp; General</t>
  </si>
  <si>
    <t>1.1</t>
  </si>
  <si>
    <t>item</t>
  </si>
  <si>
    <t>1.2</t>
  </si>
  <si>
    <t>1.3</t>
  </si>
  <si>
    <t>1.4</t>
  </si>
  <si>
    <t>Site establishment cost</t>
  </si>
  <si>
    <t>1.5</t>
  </si>
  <si>
    <t>1.6</t>
  </si>
  <si>
    <t>Provide all scaffolding, lifting and plant equipment needed for the duration of the contract</t>
  </si>
  <si>
    <t>sum</t>
  </si>
  <si>
    <t>1.7</t>
  </si>
  <si>
    <t>1.8</t>
  </si>
  <si>
    <t xml:space="preserve">RATE            </t>
  </si>
  <si>
    <t xml:space="preserve">SECTION 1: PRELIMINARY AND GENERAL </t>
  </si>
  <si>
    <t>AMOUNT (R)</t>
  </si>
  <si>
    <t xml:space="preserve">GUARANTEE </t>
  </si>
  <si>
    <t>Allow for Rigging/hoisting of equipment (if applicable)</t>
  </si>
  <si>
    <t>IZIKO NATIONAL MUSEUMS - CAPE TOWN</t>
  </si>
  <si>
    <t>Allow for 12 Month maintenance period and guarantee for installations</t>
  </si>
  <si>
    <t xml:space="preserve">Allow for Testing and commissioning of entire Installation and issuing Certificates of Compliance where applicable. </t>
  </si>
  <si>
    <t xml:space="preserve">Allow for Safety File and Saftey Officer. </t>
  </si>
  <si>
    <t>SECTION 2: PROVISIONAL AMOUNTS</t>
  </si>
  <si>
    <t>ELECTRICAL &amp; ELECTRONIC INSTALLATIONS</t>
  </si>
  <si>
    <t>Temporary Lighting</t>
  </si>
  <si>
    <t>All TIME related items in terms of the Principal Agreement as  relating to this contract (Mechanical works only)</t>
  </si>
  <si>
    <t>Allow for all FIXED charge related items in terms of the Principal Agreement relating to this contract</t>
  </si>
  <si>
    <t>ELECTRICAL INSTALLATION</t>
  </si>
  <si>
    <t>Remove all existing light fittings and light fittings and make safee</t>
  </si>
  <si>
    <t>2.1.1</t>
  </si>
  <si>
    <t>2.2.1</t>
  </si>
  <si>
    <t xml:space="preserve">Type D1 equal or similar to type lascon SCL 704/W25W/4000K </t>
  </si>
  <si>
    <t>Type D1/E same as D1 but with battery backup for 0,5 hour</t>
  </si>
  <si>
    <t>6A 3-p socket outlets mounted in existing draw boxes</t>
  </si>
  <si>
    <t>16A 1L1W light switch - Onesto</t>
  </si>
  <si>
    <t xml:space="preserve">20A 2-p weatherproof surface mounted isloator </t>
  </si>
  <si>
    <t>25mmØ PVC conduits for smoke detectors with steel saddles every 1,5m</t>
  </si>
  <si>
    <t>m</t>
  </si>
  <si>
    <t>63mmØ round draw boxes for 25mm Ø conduits</t>
  </si>
  <si>
    <t>Allow a Contingency Amount for hidden broken services</t>
  </si>
  <si>
    <t>SECTION 2: ELECTRICAL INSTALLATION</t>
  </si>
  <si>
    <t>TOILETS INSTALLATION</t>
  </si>
  <si>
    <t>2.1.2</t>
  </si>
  <si>
    <t>2.1.3</t>
  </si>
  <si>
    <t>2.1.4</t>
  </si>
  <si>
    <t>2.1.8</t>
  </si>
  <si>
    <t>2.1.9</t>
  </si>
  <si>
    <t>2.1.10</t>
  </si>
  <si>
    <t>2.1.11</t>
  </si>
  <si>
    <t>each</t>
  </si>
  <si>
    <t>Type L1 as per Lighting Schedule</t>
  </si>
  <si>
    <t>Type L3 as per Lighting Schedule</t>
  </si>
  <si>
    <t>Type L2 as per Lighting Schedule</t>
  </si>
  <si>
    <t>Type L4 as per Lighting Schedule</t>
  </si>
  <si>
    <t>Type L5 as per Lighting Schedule</t>
  </si>
  <si>
    <t>Type L6 as per Lighting Schedule</t>
  </si>
  <si>
    <t>2.1.12</t>
  </si>
  <si>
    <t>2.1.13</t>
  </si>
  <si>
    <t>2.1.14</t>
  </si>
  <si>
    <t>2.1.15</t>
  </si>
  <si>
    <t>2.1.16</t>
  </si>
  <si>
    <t>2.1.17</t>
  </si>
  <si>
    <t>2.1.18</t>
  </si>
  <si>
    <t>2,5mm² x 3 core Twin+earth wring in ceiling</t>
  </si>
  <si>
    <t xml:space="preserve">Hand dryer points as per Specification(units by others) </t>
  </si>
  <si>
    <t>25mmØ PVC sprague 2,0m long sets</t>
  </si>
  <si>
    <t xml:space="preserve">Standard smoke detector units </t>
  </si>
  <si>
    <t>SOUTH AFRICAN MUSEUM BATHROOM UPGRADES</t>
  </si>
  <si>
    <t>2.1.5</t>
  </si>
  <si>
    <t>2.1.6</t>
  </si>
  <si>
    <t>2.1.7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</si>
</sst>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_(* #,##0.00_);_(* \(#,##0.00\);_(* &quot;-&quot;??_);_(@_)"/>
    <numFmt numFmtId="166" formatCode="_(&quot;N$&quot;* #,##0.00_);_(&quot;N$&quot;* \(#,##0.00\);_(&quot;N$&quot;* &quot;-&quot;??_);_(@_)"/>
    <numFmt numFmtId="167" formatCode="###\ ###\ ##0.00"/>
    <numFmt numFmtId="168" formatCode="0.0"/>
  </numFmts>
  <fonts count="24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166" fontId="6" fillId="0" borderId="0" applyFont="0" applyFill="0" applyBorder="0" applyAlignment="0" applyProtection="0"/>
    <xf numFmtId="0" fontId="6" fillId="0" borderId="0"/>
  </cellStyleXfs>
  <cellXfs count="133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3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wrapText="1"/>
    </xf>
    <xf numFmtId="1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wrapText="1"/>
    </xf>
    <xf numFmtId="165" fontId="1" fillId="0" borderId="10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168" fontId="16" fillId="0" borderId="4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8" fontId="8" fillId="0" borderId="1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166" fontId="13" fillId="2" borderId="9" xfId="5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43" fontId="19" fillId="0" borderId="22" xfId="0" applyNumberFormat="1" applyFont="1" applyBorder="1" applyAlignment="1">
      <alignment vertical="center" wrapText="1"/>
    </xf>
    <xf numFmtId="168" fontId="8" fillId="0" borderId="27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right" wrapText="1"/>
    </xf>
    <xf numFmtId="165" fontId="1" fillId="0" borderId="28" xfId="0" applyNumberFormat="1" applyFont="1" applyBorder="1" applyAlignment="1">
      <alignment horizontal="center" vertical="center"/>
    </xf>
    <xf numFmtId="43" fontId="19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2" fontId="7" fillId="0" borderId="30" xfId="0" applyNumberFormat="1" applyFont="1" applyBorder="1" applyAlignment="1" applyProtection="1">
      <alignment horizontal="center" vertical="center" wrapText="1"/>
      <protection locked="0"/>
    </xf>
    <xf numFmtId="43" fontId="7" fillId="0" borderId="30" xfId="0" applyNumberFormat="1" applyFont="1" applyBorder="1" applyAlignment="1" applyProtection="1">
      <alignment horizontal="center" vertical="center" wrapText="1"/>
      <protection locked="0"/>
    </xf>
    <xf numFmtId="43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43" fontId="7" fillId="0" borderId="14" xfId="0" applyNumberFormat="1" applyFont="1" applyBorder="1" applyAlignment="1" applyProtection="1">
      <alignment horizontal="center" vertical="center" wrapText="1"/>
      <protection locked="0"/>
    </xf>
    <xf numFmtId="4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3" fontId="1" fillId="0" borderId="17" xfId="0" applyNumberFormat="1" applyFont="1" applyBorder="1" applyAlignment="1">
      <alignment horizontal="center" vertical="center" wrapText="1"/>
    </xf>
    <xf numFmtId="43" fontId="1" fillId="0" borderId="18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vertical="center"/>
      <protection locked="0"/>
    </xf>
    <xf numFmtId="2" fontId="1" fillId="0" borderId="17" xfId="0" applyNumberFormat="1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7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44" fontId="1" fillId="0" borderId="22" xfId="0" applyNumberFormat="1" applyFont="1" applyBorder="1" applyAlignment="1">
      <alignment horizontal="center" vertical="center"/>
    </xf>
    <xf numFmtId="44" fontId="8" fillId="0" borderId="18" xfId="0" applyNumberFormat="1" applyFont="1" applyBorder="1" applyAlignment="1">
      <alignment horizontal="center" vertical="center" wrapText="1"/>
    </xf>
    <xf numFmtId="44" fontId="16" fillId="0" borderId="6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>
      <alignment horizontal="left" vertical="center" wrapText="1"/>
    </xf>
    <xf numFmtId="44" fontId="8" fillId="0" borderId="17" xfId="0" applyNumberFormat="1" applyFont="1" applyBorder="1" applyAlignment="1">
      <alignment horizontal="center" vertical="center" wrapText="1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left" vertical="center"/>
    </xf>
    <xf numFmtId="44" fontId="22" fillId="0" borderId="18" xfId="0" applyNumberFormat="1" applyFont="1" applyBorder="1" applyAlignment="1">
      <alignment horizontal="left" vertical="center" wrapText="1"/>
    </xf>
    <xf numFmtId="0" fontId="21" fillId="0" borderId="19" xfId="0" applyFont="1" applyBorder="1" applyAlignment="1" applyProtection="1">
      <alignment horizontal="center" vertical="center"/>
      <protection locked="0"/>
    </xf>
    <xf numFmtId="167" fontId="21" fillId="0" borderId="21" xfId="5" applyNumberFormat="1" applyFont="1" applyBorder="1" applyAlignment="1" applyProtection="1">
      <alignment horizontal="center" vertical="center"/>
    </xf>
    <xf numFmtId="44" fontId="7" fillId="0" borderId="12" xfId="0" applyNumberFormat="1" applyFont="1" applyBorder="1" applyAlignment="1" applyProtection="1">
      <alignment horizontal="left" wrapText="1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 wrapText="1"/>
    </xf>
    <xf numFmtId="0" fontId="21" fillId="0" borderId="20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4" fontId="1" fillId="0" borderId="18" xfId="0" applyNumberFormat="1" applyFont="1" applyBorder="1" applyAlignment="1">
      <alignment horizontal="center" vertical="center"/>
    </xf>
    <xf numFmtId="44" fontId="1" fillId="0" borderId="17" xfId="0" applyNumberFormat="1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horizontal="right" vertical="center"/>
      <protection locked="0"/>
    </xf>
    <xf numFmtId="44" fontId="14" fillId="0" borderId="31" xfId="5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43" fontId="7" fillId="0" borderId="0" xfId="0" applyNumberFormat="1" applyFont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</cellXfs>
  <cellStyles count="7">
    <cellStyle name="Comma 2" xfId="1" xr:uid="{00000000-0005-0000-0000-000001000000}"/>
    <cellStyle name="Currency_Broiler House Equipment" xfId="5" xr:uid="{ACB5170E-9919-4A1A-ACA9-7DF429F448BD}"/>
    <cellStyle name="Normal" xfId="0" builtinId="0"/>
    <cellStyle name="Normal 177" xfId="4" xr:uid="{7010EF1C-1D6B-4FF1-8C14-D35C81A9AA88}"/>
    <cellStyle name="Normal 2" xfId="2" xr:uid="{00000000-0005-0000-0000-000004000000}"/>
    <cellStyle name="Normal 2 2" xfId="6" xr:uid="{7A0629AF-93F9-4285-995E-0362308B7279}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0873-C88C-43AA-A548-18E12E677C0C}">
  <dimension ref="A1:F19"/>
  <sheetViews>
    <sheetView tabSelected="1" view="pageBreakPreview" zoomScale="130" zoomScaleNormal="100" zoomScaleSheetLayoutView="130" workbookViewId="0">
      <pane xSplit="2" ySplit="4" topLeftCell="C5" activePane="bottomRight" state="frozen"/>
      <selection activeCell="B25" sqref="B25"/>
      <selection pane="topRight" activeCell="B25" sqref="B25"/>
      <selection pane="bottomLeft" activeCell="B25" sqref="B25"/>
      <selection pane="bottomRight" activeCell="I4" sqref="I4"/>
    </sheetView>
  </sheetViews>
  <sheetFormatPr defaultColWidth="9.140625" defaultRowHeight="12.75" x14ac:dyDescent="0.2"/>
  <cols>
    <col min="1" max="1" width="6.42578125" style="2" customWidth="1"/>
    <col min="2" max="2" width="47.140625" style="1" customWidth="1"/>
    <col min="3" max="3" width="5.5703125" style="1" customWidth="1"/>
    <col min="4" max="4" width="5.85546875" style="13" customWidth="1"/>
    <col min="5" max="5" width="31.42578125" style="1" customWidth="1"/>
    <col min="6" max="6" width="34.42578125" style="15" customWidth="1"/>
    <col min="7" max="16384" width="9.140625" style="1"/>
  </cols>
  <sheetData>
    <row r="1" spans="1:6" ht="15" customHeight="1" x14ac:dyDescent="0.2">
      <c r="A1" s="8" t="s">
        <v>31</v>
      </c>
      <c r="B1" s="9"/>
      <c r="C1" s="7"/>
      <c r="D1" s="11"/>
      <c r="E1" s="3"/>
      <c r="F1" s="14"/>
    </row>
    <row r="2" spans="1:6" ht="15" customHeight="1" x14ac:dyDescent="0.2">
      <c r="A2" s="123" t="s">
        <v>80</v>
      </c>
      <c r="B2" s="123"/>
      <c r="C2" s="123"/>
      <c r="D2" s="123"/>
      <c r="E2" s="124" t="s">
        <v>27</v>
      </c>
      <c r="F2" s="124"/>
    </row>
    <row r="3" spans="1:6" ht="13.5" thickBot="1" x14ac:dyDescent="0.25">
      <c r="A3" s="95"/>
      <c r="B3" s="4"/>
      <c r="C3" s="5"/>
      <c r="D3" s="12"/>
      <c r="E3" s="3"/>
      <c r="F3" s="14"/>
    </row>
    <row r="4" spans="1:6" ht="45" customHeight="1" thickBot="1" x14ac:dyDescent="0.25">
      <c r="A4" s="61" t="s">
        <v>2</v>
      </c>
      <c r="B4" s="62" t="s">
        <v>3</v>
      </c>
      <c r="C4" s="63" t="s">
        <v>4</v>
      </c>
      <c r="D4" s="64" t="s">
        <v>5</v>
      </c>
      <c r="E4" s="65" t="s">
        <v>26</v>
      </c>
      <c r="F4" s="66" t="s">
        <v>6</v>
      </c>
    </row>
    <row r="5" spans="1:6" ht="45" customHeight="1" x14ac:dyDescent="0.2">
      <c r="A5" s="6">
        <v>1</v>
      </c>
      <c r="B5" s="42" t="s">
        <v>7</v>
      </c>
      <c r="C5" s="60"/>
      <c r="D5" s="60"/>
      <c r="E5" s="59"/>
      <c r="F5" s="53"/>
    </row>
    <row r="6" spans="1:6" ht="45" customHeight="1" x14ac:dyDescent="0.2">
      <c r="A6" s="6"/>
      <c r="B6" s="125" t="s">
        <v>12</v>
      </c>
      <c r="C6" s="16"/>
      <c r="D6" s="17"/>
      <c r="E6" s="59"/>
      <c r="F6" s="53"/>
    </row>
    <row r="7" spans="1:6" s="10" customFormat="1" ht="45" customHeight="1" x14ac:dyDescent="0.2">
      <c r="A7" s="19"/>
      <c r="B7" s="125"/>
      <c r="C7" s="20"/>
      <c r="D7" s="21"/>
      <c r="E7" s="22"/>
      <c r="F7" s="57"/>
    </row>
    <row r="8" spans="1:6" ht="45" customHeight="1" x14ac:dyDescent="0.2">
      <c r="A8" s="27">
        <v>1</v>
      </c>
      <c r="B8" s="29" t="s">
        <v>13</v>
      </c>
      <c r="C8" s="31"/>
      <c r="D8" s="31"/>
      <c r="E8" s="18"/>
      <c r="F8" s="57"/>
    </row>
    <row r="9" spans="1:6" ht="45" customHeight="1" x14ac:dyDescent="0.2">
      <c r="A9" s="28" t="s">
        <v>14</v>
      </c>
      <c r="B9" s="113" t="s">
        <v>12</v>
      </c>
      <c r="C9" s="32" t="s">
        <v>15</v>
      </c>
      <c r="D9" s="32">
        <v>1</v>
      </c>
      <c r="E9" s="37"/>
      <c r="F9" s="100">
        <f>E9*D9</f>
        <v>0</v>
      </c>
    </row>
    <row r="10" spans="1:6" ht="45" customHeight="1" x14ac:dyDescent="0.2">
      <c r="A10" s="36" t="s">
        <v>16</v>
      </c>
      <c r="B10" s="116" t="s">
        <v>38</v>
      </c>
      <c r="C10" s="34" t="s">
        <v>15</v>
      </c>
      <c r="D10" s="34">
        <v>1</v>
      </c>
      <c r="E10" s="23"/>
      <c r="F10" s="100">
        <f t="shared" ref="F10:F16" si="0">E10*D10</f>
        <v>0</v>
      </c>
    </row>
    <row r="11" spans="1:6" ht="45" customHeight="1" x14ac:dyDescent="0.2">
      <c r="A11" s="36" t="s">
        <v>17</v>
      </c>
      <c r="B11" s="33" t="s">
        <v>39</v>
      </c>
      <c r="C11" s="34" t="s">
        <v>15</v>
      </c>
      <c r="D11" s="34">
        <v>1</v>
      </c>
      <c r="E11" s="23"/>
      <c r="F11" s="100">
        <f t="shared" si="0"/>
        <v>0</v>
      </c>
    </row>
    <row r="12" spans="1:6" ht="45" customHeight="1" x14ac:dyDescent="0.2">
      <c r="A12" s="36" t="s">
        <v>18</v>
      </c>
      <c r="B12" s="35" t="s">
        <v>19</v>
      </c>
      <c r="C12" s="34" t="s">
        <v>15</v>
      </c>
      <c r="D12" s="34">
        <v>1</v>
      </c>
      <c r="E12" s="23"/>
      <c r="F12" s="100">
        <f t="shared" si="0"/>
        <v>0</v>
      </c>
    </row>
    <row r="13" spans="1:6" ht="45" customHeight="1" x14ac:dyDescent="0.2">
      <c r="A13" s="28" t="s">
        <v>20</v>
      </c>
      <c r="B13" s="30" t="s">
        <v>37</v>
      </c>
      <c r="C13" s="32" t="s">
        <v>15</v>
      </c>
      <c r="D13" s="32">
        <v>1</v>
      </c>
      <c r="E13" s="24"/>
      <c r="F13" s="100">
        <f t="shared" si="0"/>
        <v>0</v>
      </c>
    </row>
    <row r="14" spans="1:6" s="10" customFormat="1" ht="45" customHeight="1" x14ac:dyDescent="0.2">
      <c r="A14" s="36" t="s">
        <v>21</v>
      </c>
      <c r="B14" s="33" t="s">
        <v>22</v>
      </c>
      <c r="C14" s="34" t="s">
        <v>23</v>
      </c>
      <c r="D14" s="34">
        <v>1</v>
      </c>
      <c r="E14" s="23"/>
      <c r="F14" s="100">
        <f t="shared" si="0"/>
        <v>0</v>
      </c>
    </row>
    <row r="15" spans="1:6" ht="45" customHeight="1" x14ac:dyDescent="0.2">
      <c r="A15" s="28" t="s">
        <v>24</v>
      </c>
      <c r="B15" s="30" t="s">
        <v>30</v>
      </c>
      <c r="C15" s="32" t="s">
        <v>15</v>
      </c>
      <c r="D15" s="32">
        <v>1</v>
      </c>
      <c r="E15" s="24"/>
      <c r="F15" s="100">
        <f t="shared" si="0"/>
        <v>0</v>
      </c>
    </row>
    <row r="16" spans="1:6" ht="45" customHeight="1" x14ac:dyDescent="0.2">
      <c r="A16" s="36" t="s">
        <v>25</v>
      </c>
      <c r="B16" s="33" t="s">
        <v>33</v>
      </c>
      <c r="C16" s="34" t="s">
        <v>23</v>
      </c>
      <c r="D16" s="34">
        <v>1</v>
      </c>
      <c r="E16" s="23"/>
      <c r="F16" s="100">
        <f t="shared" si="0"/>
        <v>0</v>
      </c>
    </row>
    <row r="17" spans="1:6" ht="45" customHeight="1" x14ac:dyDescent="0.2">
      <c r="A17" s="36">
        <v>1.9</v>
      </c>
      <c r="B17" s="33" t="s">
        <v>34</v>
      </c>
      <c r="C17" s="34" t="s">
        <v>23</v>
      </c>
      <c r="D17" s="34">
        <v>1</v>
      </c>
      <c r="E17" s="23"/>
      <c r="F17" s="100">
        <f t="shared" ref="F17" si="1">E17*D17</f>
        <v>0</v>
      </c>
    </row>
    <row r="18" spans="1:6" ht="45" customHeight="1" thickBot="1" x14ac:dyDescent="0.25">
      <c r="A18" s="54"/>
      <c r="B18" s="67"/>
      <c r="C18" s="55"/>
      <c r="D18" s="55"/>
      <c r="E18" s="56"/>
      <c r="F18" s="58"/>
    </row>
    <row r="19" spans="1:6" ht="18.95" customHeight="1" thickBot="1" x14ac:dyDescent="0.25">
      <c r="A19" s="126" t="s">
        <v>0</v>
      </c>
      <c r="B19" s="127"/>
      <c r="C19" s="127"/>
      <c r="D19" s="127"/>
      <c r="E19" s="127"/>
      <c r="F19" s="111">
        <f>SUM(F9:F18)</f>
        <v>0</v>
      </c>
    </row>
  </sheetData>
  <sheetProtection selectLockedCells="1"/>
  <mergeCells count="4">
    <mergeCell ref="A2:D2"/>
    <mergeCell ref="E2:F2"/>
    <mergeCell ref="B6:B7"/>
    <mergeCell ref="A19:E19"/>
  </mergeCells>
  <phoneticPr fontId="15" type="noConversion"/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F9C3-9800-4995-958A-F3AB75B2A793}">
  <dimension ref="A1:F43"/>
  <sheetViews>
    <sheetView tabSelected="1" view="pageBreakPreview" zoomScale="115" zoomScaleNormal="100" zoomScaleSheetLayoutView="115" workbookViewId="0">
      <pane xSplit="2" ySplit="4" topLeftCell="C13" activePane="bottomRight" state="frozen"/>
      <selection activeCell="I4" sqref="I4"/>
      <selection pane="topRight" activeCell="I4" sqref="I4"/>
      <selection pane="bottomLeft" activeCell="I4" sqref="I4"/>
      <selection pane="bottomRight" activeCell="I4" sqref="I4"/>
    </sheetView>
  </sheetViews>
  <sheetFormatPr defaultColWidth="9.140625" defaultRowHeight="12.75" x14ac:dyDescent="0.2"/>
  <cols>
    <col min="1" max="1" width="6.42578125" style="2" customWidth="1"/>
    <col min="2" max="2" width="49.28515625" style="9" customWidth="1"/>
    <col min="3" max="3" width="5.42578125" style="1" customWidth="1"/>
    <col min="4" max="4" width="8.28515625" style="13" customWidth="1"/>
    <col min="5" max="5" width="29.140625" style="1" customWidth="1"/>
    <col min="6" max="6" width="31.28515625" style="15" customWidth="1"/>
    <col min="7" max="7" width="12.5703125" style="1" bestFit="1" customWidth="1"/>
    <col min="8" max="8" width="16.5703125" style="1" customWidth="1"/>
    <col min="9" max="16384" width="9.140625" style="1"/>
  </cols>
  <sheetData>
    <row r="1" spans="1:6" ht="15" customHeight="1" x14ac:dyDescent="0.2">
      <c r="A1" s="8" t="str">
        <f>'P&amp;Gs'!A1</f>
        <v>IZIKO NATIONAL MUSEUMS - CAPE TOWN</v>
      </c>
      <c r="C1" s="7"/>
      <c r="D1" s="11"/>
      <c r="E1" s="3"/>
      <c r="F1" s="14"/>
    </row>
    <row r="2" spans="1:6" ht="15" customHeight="1" x14ac:dyDescent="0.2">
      <c r="A2" s="8" t="s">
        <v>80</v>
      </c>
      <c r="B2" s="99"/>
      <c r="C2" s="99"/>
      <c r="D2" s="99"/>
      <c r="E2" s="124" t="s">
        <v>27</v>
      </c>
      <c r="F2" s="124"/>
    </row>
    <row r="3" spans="1:6" ht="13.5" thickBot="1" x14ac:dyDescent="0.25">
      <c r="A3" s="95"/>
      <c r="B3" s="95"/>
      <c r="C3" s="5"/>
      <c r="D3" s="12"/>
      <c r="E3" s="3"/>
      <c r="F3" s="14"/>
    </row>
    <row r="4" spans="1:6" ht="45" customHeight="1" x14ac:dyDescent="0.2">
      <c r="A4" s="68" t="s">
        <v>2</v>
      </c>
      <c r="B4" s="69" t="s">
        <v>3</v>
      </c>
      <c r="C4" s="70" t="s">
        <v>4</v>
      </c>
      <c r="D4" s="103" t="s">
        <v>5</v>
      </c>
      <c r="E4" s="72" t="s">
        <v>26</v>
      </c>
      <c r="F4" s="73" t="s">
        <v>6</v>
      </c>
    </row>
    <row r="5" spans="1:6" ht="42" customHeight="1" x14ac:dyDescent="0.2">
      <c r="A5" s="74">
        <v>2</v>
      </c>
      <c r="B5" s="104" t="s">
        <v>40</v>
      </c>
      <c r="C5" s="76"/>
      <c r="D5" s="77"/>
      <c r="E5" s="78"/>
      <c r="F5" s="79"/>
    </row>
    <row r="6" spans="1:6" ht="18" customHeight="1" x14ac:dyDescent="0.2">
      <c r="A6" s="80">
        <v>2.1</v>
      </c>
      <c r="B6" s="81" t="s">
        <v>54</v>
      </c>
      <c r="C6" s="82"/>
      <c r="D6" s="85"/>
      <c r="E6" s="105"/>
      <c r="F6" s="117"/>
    </row>
    <row r="7" spans="1:6" s="10" customFormat="1" ht="18" customHeight="1" x14ac:dyDescent="0.2">
      <c r="A7" s="83" t="s">
        <v>42</v>
      </c>
      <c r="B7" s="84" t="s">
        <v>41</v>
      </c>
      <c r="C7" s="85" t="s">
        <v>23</v>
      </c>
      <c r="D7" s="85">
        <v>1</v>
      </c>
      <c r="E7" s="105"/>
      <c r="F7" s="117">
        <f>SUM(D7*E7)</f>
        <v>0</v>
      </c>
    </row>
    <row r="8" spans="1:6" ht="18" customHeight="1" x14ac:dyDescent="0.2">
      <c r="A8" s="83" t="s">
        <v>55</v>
      </c>
      <c r="B8" s="115" t="s">
        <v>44</v>
      </c>
      <c r="C8" s="85" t="s">
        <v>62</v>
      </c>
      <c r="D8" s="85">
        <v>34</v>
      </c>
      <c r="E8" s="105"/>
      <c r="F8" s="117">
        <f>SUM(D8*E8)</f>
        <v>0</v>
      </c>
    </row>
    <row r="9" spans="1:6" ht="18" customHeight="1" x14ac:dyDescent="0.2">
      <c r="A9" s="83" t="s">
        <v>56</v>
      </c>
      <c r="B9" s="116" t="s">
        <v>45</v>
      </c>
      <c r="C9" s="85" t="s">
        <v>62</v>
      </c>
      <c r="D9" s="85">
        <v>0</v>
      </c>
      <c r="E9" s="105"/>
      <c r="F9" s="117">
        <f t="shared" ref="F9:F24" si="0">SUM(D9*E9)</f>
        <v>0</v>
      </c>
    </row>
    <row r="10" spans="1:6" ht="18" customHeight="1" x14ac:dyDescent="0.2">
      <c r="A10" s="83" t="s">
        <v>57</v>
      </c>
      <c r="B10" s="88" t="s">
        <v>63</v>
      </c>
      <c r="C10" s="85" t="s">
        <v>62</v>
      </c>
      <c r="D10" s="85">
        <v>2</v>
      </c>
      <c r="E10" s="105"/>
      <c r="F10" s="117">
        <f t="shared" si="0"/>
        <v>0</v>
      </c>
    </row>
    <row r="11" spans="1:6" ht="18" customHeight="1" x14ac:dyDescent="0.2">
      <c r="A11" s="83" t="s">
        <v>81</v>
      </c>
      <c r="B11" s="88" t="s">
        <v>65</v>
      </c>
      <c r="C11" s="85" t="s">
        <v>62</v>
      </c>
      <c r="D11" s="85">
        <v>2</v>
      </c>
      <c r="E11" s="105"/>
      <c r="F11" s="117">
        <f t="shared" si="0"/>
        <v>0</v>
      </c>
    </row>
    <row r="12" spans="1:6" ht="18" customHeight="1" x14ac:dyDescent="0.2">
      <c r="A12" s="83" t="s">
        <v>82</v>
      </c>
      <c r="B12" s="88" t="s">
        <v>64</v>
      </c>
      <c r="C12" s="85" t="s">
        <v>62</v>
      </c>
      <c r="D12" s="85">
        <v>4</v>
      </c>
      <c r="E12" s="105"/>
      <c r="F12" s="117">
        <f t="shared" si="0"/>
        <v>0</v>
      </c>
    </row>
    <row r="13" spans="1:6" ht="18" customHeight="1" x14ac:dyDescent="0.2">
      <c r="A13" s="83" t="s">
        <v>83</v>
      </c>
      <c r="B13" s="88" t="s">
        <v>66</v>
      </c>
      <c r="C13" s="85" t="s">
        <v>62</v>
      </c>
      <c r="D13" s="85">
        <v>4</v>
      </c>
      <c r="E13" s="105"/>
      <c r="F13" s="117">
        <f t="shared" si="0"/>
        <v>0</v>
      </c>
    </row>
    <row r="14" spans="1:6" ht="18" customHeight="1" x14ac:dyDescent="0.2">
      <c r="A14" s="83" t="s">
        <v>58</v>
      </c>
      <c r="B14" s="88" t="s">
        <v>67</v>
      </c>
      <c r="C14" s="85" t="s">
        <v>62</v>
      </c>
      <c r="D14" s="85">
        <v>1</v>
      </c>
      <c r="E14" s="105"/>
      <c r="F14" s="117">
        <f t="shared" si="0"/>
        <v>0</v>
      </c>
    </row>
    <row r="15" spans="1:6" ht="18" customHeight="1" x14ac:dyDescent="0.2">
      <c r="A15" s="83" t="s">
        <v>59</v>
      </c>
      <c r="B15" s="88" t="s">
        <v>68</v>
      </c>
      <c r="C15" s="85" t="s">
        <v>62</v>
      </c>
      <c r="D15" s="85">
        <v>4</v>
      </c>
      <c r="E15" s="105"/>
      <c r="F15" s="117">
        <f t="shared" si="0"/>
        <v>0</v>
      </c>
    </row>
    <row r="16" spans="1:6" ht="18" customHeight="1" x14ac:dyDescent="0.2">
      <c r="A16" s="83" t="s">
        <v>60</v>
      </c>
      <c r="B16" s="88" t="s">
        <v>46</v>
      </c>
      <c r="C16" s="85" t="s">
        <v>62</v>
      </c>
      <c r="D16" s="85">
        <v>34</v>
      </c>
      <c r="E16" s="105"/>
      <c r="F16" s="117">
        <f t="shared" si="0"/>
        <v>0</v>
      </c>
    </row>
    <row r="17" spans="1:6" ht="18" customHeight="1" x14ac:dyDescent="0.2">
      <c r="A17" s="83" t="s">
        <v>61</v>
      </c>
      <c r="B17" s="88" t="s">
        <v>47</v>
      </c>
      <c r="C17" s="85" t="s">
        <v>62</v>
      </c>
      <c r="D17" s="85">
        <v>10</v>
      </c>
      <c r="E17" s="105"/>
      <c r="F17" s="117">
        <f t="shared" si="0"/>
        <v>0</v>
      </c>
    </row>
    <row r="18" spans="1:6" ht="18" customHeight="1" x14ac:dyDescent="0.2">
      <c r="A18" s="83" t="s">
        <v>69</v>
      </c>
      <c r="B18" s="88" t="s">
        <v>48</v>
      </c>
      <c r="C18" s="85" t="s">
        <v>62</v>
      </c>
      <c r="D18" s="85">
        <v>2</v>
      </c>
      <c r="E18" s="105"/>
      <c r="F18" s="117">
        <f t="shared" si="0"/>
        <v>0</v>
      </c>
    </row>
    <row r="19" spans="1:6" ht="18" customHeight="1" x14ac:dyDescent="0.2">
      <c r="A19" s="83" t="s">
        <v>70</v>
      </c>
      <c r="B19" s="88" t="s">
        <v>76</v>
      </c>
      <c r="C19" s="85" t="s">
        <v>50</v>
      </c>
      <c r="D19" s="85">
        <v>95</v>
      </c>
      <c r="E19" s="105"/>
      <c r="F19" s="117">
        <f t="shared" si="0"/>
        <v>0</v>
      </c>
    </row>
    <row r="20" spans="1:6" ht="18" customHeight="1" x14ac:dyDescent="0.2">
      <c r="A20" s="83" t="s">
        <v>71</v>
      </c>
      <c r="B20" s="88" t="s">
        <v>77</v>
      </c>
      <c r="C20" s="85" t="s">
        <v>62</v>
      </c>
      <c r="D20" s="85">
        <v>9</v>
      </c>
      <c r="E20" s="105"/>
      <c r="F20" s="117">
        <f t="shared" si="0"/>
        <v>0</v>
      </c>
    </row>
    <row r="21" spans="1:6" ht="18" customHeight="1" x14ac:dyDescent="0.2">
      <c r="A21" s="83" t="s">
        <v>72</v>
      </c>
      <c r="B21" s="88" t="s">
        <v>49</v>
      </c>
      <c r="C21" s="85" t="s">
        <v>50</v>
      </c>
      <c r="D21" s="85">
        <v>65</v>
      </c>
      <c r="E21" s="105"/>
      <c r="F21" s="117">
        <f t="shared" si="0"/>
        <v>0</v>
      </c>
    </row>
    <row r="22" spans="1:6" ht="18" customHeight="1" x14ac:dyDescent="0.2">
      <c r="A22" s="83" t="s">
        <v>73</v>
      </c>
      <c r="B22" s="88" t="s">
        <v>51</v>
      </c>
      <c r="C22" s="85" t="s">
        <v>62</v>
      </c>
      <c r="D22" s="85">
        <v>11</v>
      </c>
      <c r="E22" s="105"/>
      <c r="F22" s="117">
        <f t="shared" si="0"/>
        <v>0</v>
      </c>
    </row>
    <row r="23" spans="1:6" ht="18" customHeight="1" x14ac:dyDescent="0.2">
      <c r="A23" s="83" t="s">
        <v>74</v>
      </c>
      <c r="B23" s="88" t="s">
        <v>78</v>
      </c>
      <c r="C23" s="85" t="s">
        <v>62</v>
      </c>
      <c r="D23" s="85">
        <v>12</v>
      </c>
      <c r="E23" s="105"/>
      <c r="F23" s="117">
        <f t="shared" si="0"/>
        <v>0</v>
      </c>
    </row>
    <row r="24" spans="1:6" ht="18" customHeight="1" x14ac:dyDescent="0.2">
      <c r="A24" s="83" t="s">
        <v>75</v>
      </c>
      <c r="B24" s="88" t="s">
        <v>79</v>
      </c>
      <c r="C24" s="85" t="s">
        <v>62</v>
      </c>
      <c r="D24" s="85">
        <v>12</v>
      </c>
      <c r="E24" s="105"/>
      <c r="F24" s="117">
        <f t="shared" si="0"/>
        <v>0</v>
      </c>
    </row>
    <row r="25" spans="1:6" ht="18" customHeight="1" x14ac:dyDescent="0.2">
      <c r="A25" s="83"/>
      <c r="B25" s="88"/>
      <c r="C25" s="85"/>
      <c r="D25" s="85"/>
      <c r="E25" s="105"/>
      <c r="F25" s="117"/>
    </row>
    <row r="26" spans="1:6" ht="18" customHeight="1" x14ac:dyDescent="0.2">
      <c r="A26" s="74">
        <v>2.2000000000000002</v>
      </c>
      <c r="B26" s="94" t="s">
        <v>29</v>
      </c>
      <c r="C26" s="92"/>
      <c r="D26" s="93"/>
      <c r="E26" s="118"/>
      <c r="F26" s="101"/>
    </row>
    <row r="27" spans="1:6" ht="18" customHeight="1" x14ac:dyDescent="0.2">
      <c r="A27" s="98" t="s">
        <v>43</v>
      </c>
      <c r="B27" s="96" t="s">
        <v>32</v>
      </c>
      <c r="C27" s="92" t="s">
        <v>1</v>
      </c>
      <c r="D27" s="97">
        <v>1</v>
      </c>
      <c r="E27" s="105"/>
      <c r="F27" s="101">
        <f t="shared" ref="F27" si="1">SUM(D27*E27)</f>
        <v>0</v>
      </c>
    </row>
    <row r="28" spans="1:6" ht="18" customHeight="1" x14ac:dyDescent="0.2">
      <c r="A28" s="83"/>
      <c r="B28" s="96"/>
      <c r="C28" s="121"/>
      <c r="D28" s="122"/>
      <c r="E28" s="105"/>
      <c r="F28" s="117"/>
    </row>
    <row r="29" spans="1:6" ht="18" customHeight="1" x14ac:dyDescent="0.2">
      <c r="A29" s="83"/>
      <c r="B29" s="96"/>
      <c r="C29" s="92"/>
      <c r="D29" s="97"/>
      <c r="E29" s="105"/>
      <c r="F29" s="117"/>
    </row>
    <row r="30" spans="1:6" ht="18" customHeight="1" x14ac:dyDescent="0.2">
      <c r="A30" s="80"/>
      <c r="B30" s="81"/>
      <c r="C30" s="82"/>
      <c r="D30" s="85"/>
      <c r="E30" s="105"/>
      <c r="F30" s="117"/>
    </row>
    <row r="31" spans="1:6" ht="18" customHeight="1" x14ac:dyDescent="0.2">
      <c r="A31" s="83"/>
      <c r="B31" s="84"/>
      <c r="C31" s="85"/>
      <c r="D31" s="85"/>
      <c r="E31" s="105"/>
      <c r="F31" s="117"/>
    </row>
    <row r="32" spans="1:6" ht="18" customHeight="1" x14ac:dyDescent="0.2">
      <c r="A32" s="83"/>
      <c r="B32" s="115"/>
      <c r="C32" s="85"/>
      <c r="D32" s="85"/>
      <c r="E32" s="105"/>
      <c r="F32" s="117"/>
    </row>
    <row r="33" spans="1:6" ht="18" customHeight="1" x14ac:dyDescent="0.2">
      <c r="A33" s="83"/>
      <c r="B33" s="116"/>
      <c r="C33" s="85"/>
      <c r="D33" s="85"/>
      <c r="E33" s="105"/>
      <c r="F33" s="117"/>
    </row>
    <row r="34" spans="1:6" ht="18" customHeight="1" x14ac:dyDescent="0.2">
      <c r="A34" s="83"/>
      <c r="B34" s="88"/>
      <c r="C34" s="85"/>
      <c r="D34" s="85"/>
      <c r="E34" s="105"/>
      <c r="F34" s="117"/>
    </row>
    <row r="35" spans="1:6" ht="18" customHeight="1" x14ac:dyDescent="0.2">
      <c r="A35" s="83"/>
      <c r="B35" s="88"/>
      <c r="C35" s="85"/>
      <c r="D35" s="85"/>
      <c r="E35" s="105"/>
      <c r="F35" s="117"/>
    </row>
    <row r="36" spans="1:6" ht="18" customHeight="1" x14ac:dyDescent="0.2">
      <c r="A36" s="83"/>
      <c r="B36" s="88"/>
      <c r="C36" s="85"/>
      <c r="D36" s="85"/>
      <c r="E36" s="105"/>
      <c r="F36" s="117"/>
    </row>
    <row r="37" spans="1:6" ht="18" customHeight="1" x14ac:dyDescent="0.2">
      <c r="A37" s="83"/>
      <c r="B37" s="88"/>
      <c r="C37" s="85"/>
      <c r="D37" s="85"/>
      <c r="E37" s="105"/>
      <c r="F37" s="117"/>
    </row>
    <row r="38" spans="1:6" ht="18" customHeight="1" x14ac:dyDescent="0.2">
      <c r="A38" s="83"/>
      <c r="B38" s="88"/>
      <c r="C38" s="85"/>
      <c r="D38" s="85"/>
      <c r="E38" s="105"/>
      <c r="F38" s="117"/>
    </row>
    <row r="39" spans="1:6" ht="18" customHeight="1" x14ac:dyDescent="0.2">
      <c r="A39" s="83"/>
      <c r="B39" s="88"/>
      <c r="C39" s="85"/>
      <c r="D39" s="85"/>
      <c r="E39" s="105"/>
      <c r="F39" s="117"/>
    </row>
    <row r="40" spans="1:6" ht="18" customHeight="1" x14ac:dyDescent="0.2">
      <c r="A40" s="83"/>
      <c r="B40" s="88"/>
      <c r="C40" s="85"/>
      <c r="D40" s="85"/>
      <c r="E40" s="105"/>
      <c r="F40" s="117"/>
    </row>
    <row r="41" spans="1:6" ht="18" customHeight="1" x14ac:dyDescent="0.2">
      <c r="A41" s="26"/>
      <c r="B41" s="43"/>
      <c r="C41" s="41"/>
      <c r="D41" s="44"/>
      <c r="E41" s="45"/>
      <c r="F41" s="47"/>
    </row>
    <row r="42" spans="1:6" ht="18" customHeight="1" thickBot="1" x14ac:dyDescent="0.25">
      <c r="A42" s="46"/>
      <c r="B42" s="48"/>
      <c r="C42" s="49"/>
      <c r="D42" s="49"/>
      <c r="E42" s="50"/>
      <c r="F42" s="51"/>
    </row>
    <row r="43" spans="1:6" ht="18" customHeight="1" thickBot="1" x14ac:dyDescent="0.25">
      <c r="A43" s="128" t="s">
        <v>0</v>
      </c>
      <c r="B43" s="129"/>
      <c r="C43" s="129"/>
      <c r="D43" s="129"/>
      <c r="E43" s="130"/>
      <c r="F43" s="52">
        <f>SUM(F7:F42)</f>
        <v>0</v>
      </c>
    </row>
  </sheetData>
  <sheetProtection selectLockedCells="1"/>
  <mergeCells count="2">
    <mergeCell ref="E2:F2"/>
    <mergeCell ref="A43:E43"/>
  </mergeCells>
  <phoneticPr fontId="23" type="noConversion"/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325-2905-4FDF-9B5C-4330805064E9}">
  <dimension ref="A1:F31"/>
  <sheetViews>
    <sheetView tabSelected="1" view="pageBreakPreview" zoomScale="130" zoomScaleNormal="100" zoomScaleSheetLayoutView="130" workbookViewId="0">
      <pane xSplit="2" ySplit="4" topLeftCell="C8" activePane="bottomRight" state="frozen"/>
      <selection activeCell="I4" sqref="I4"/>
      <selection pane="topRight" activeCell="I4" sqref="I4"/>
      <selection pane="bottomLeft" activeCell="I4" sqref="I4"/>
      <selection pane="bottomRight" activeCell="I4" sqref="I4"/>
    </sheetView>
  </sheetViews>
  <sheetFormatPr defaultColWidth="9.140625" defaultRowHeight="12.75" x14ac:dyDescent="0.2"/>
  <cols>
    <col min="1" max="1" width="6.42578125" style="2" customWidth="1"/>
    <col min="2" max="2" width="47.140625" style="9" customWidth="1"/>
    <col min="3" max="3" width="5.42578125" style="1" customWidth="1"/>
    <col min="4" max="4" width="5.85546875" style="13" customWidth="1"/>
    <col min="5" max="5" width="31.42578125" style="1" customWidth="1"/>
    <col min="6" max="6" width="34.42578125" style="15" customWidth="1"/>
    <col min="7" max="7" width="12.5703125" style="1" bestFit="1" customWidth="1"/>
    <col min="8" max="8" width="16.5703125" style="1" customWidth="1"/>
    <col min="9" max="16384" width="9.140625" style="1"/>
  </cols>
  <sheetData>
    <row r="1" spans="1:6" ht="15" customHeight="1" x14ac:dyDescent="0.2">
      <c r="A1" s="8" t="str">
        <f>'P&amp;Gs'!A1</f>
        <v>IZIKO NATIONAL MUSEUMS - CAPE TOWN</v>
      </c>
      <c r="C1" s="7"/>
      <c r="D1" s="11"/>
      <c r="E1" s="3"/>
      <c r="F1" s="14"/>
    </row>
    <row r="2" spans="1:6" ht="15" customHeight="1" x14ac:dyDescent="0.2">
      <c r="A2" s="8" t="s">
        <v>80</v>
      </c>
      <c r="B2" s="99"/>
      <c r="C2" s="99"/>
      <c r="D2" s="99"/>
      <c r="E2" s="124" t="s">
        <v>27</v>
      </c>
      <c r="F2" s="124"/>
    </row>
    <row r="3" spans="1:6" ht="13.5" thickBot="1" x14ac:dyDescent="0.25">
      <c r="A3" s="95"/>
      <c r="B3" s="95"/>
      <c r="C3" s="5"/>
      <c r="D3" s="12"/>
      <c r="E3" s="3"/>
      <c r="F3" s="14"/>
    </row>
    <row r="4" spans="1:6" ht="45" customHeight="1" x14ac:dyDescent="0.2">
      <c r="A4" s="68" t="s">
        <v>2</v>
      </c>
      <c r="B4" s="69" t="s">
        <v>3</v>
      </c>
      <c r="C4" s="70" t="s">
        <v>4</v>
      </c>
      <c r="D4" s="71" t="s">
        <v>5</v>
      </c>
      <c r="E4" s="72" t="s">
        <v>26</v>
      </c>
      <c r="F4" s="73" t="s">
        <v>6</v>
      </c>
    </row>
    <row r="5" spans="1:6" ht="42" customHeight="1" x14ac:dyDescent="0.2">
      <c r="A5" s="74">
        <v>3</v>
      </c>
      <c r="B5" s="75" t="s">
        <v>36</v>
      </c>
      <c r="C5" s="76"/>
      <c r="D5" s="77"/>
      <c r="E5" s="78"/>
      <c r="F5" s="79"/>
    </row>
    <row r="6" spans="1:6" ht="18.75" customHeight="1" x14ac:dyDescent="0.2">
      <c r="A6" s="80">
        <v>3.1</v>
      </c>
      <c r="B6" s="88" t="s">
        <v>52</v>
      </c>
      <c r="C6" s="85" t="s">
        <v>23</v>
      </c>
      <c r="D6" s="85">
        <v>1</v>
      </c>
      <c r="E6" s="105">
        <v>8500</v>
      </c>
      <c r="F6" s="87">
        <f>SUM(D6*E6)</f>
        <v>8500</v>
      </c>
    </row>
    <row r="7" spans="1:6" ht="18.75" customHeight="1" x14ac:dyDescent="0.2">
      <c r="A7" s="80"/>
      <c r="B7" s="88"/>
      <c r="C7" s="85"/>
      <c r="D7" s="85"/>
      <c r="E7" s="86"/>
      <c r="F7" s="87"/>
    </row>
    <row r="8" spans="1:6" ht="30" customHeight="1" x14ac:dyDescent="0.2">
      <c r="A8" s="80"/>
      <c r="B8" s="88"/>
      <c r="C8" s="85"/>
      <c r="D8" s="85"/>
      <c r="E8" s="105"/>
      <c r="F8" s="87"/>
    </row>
    <row r="9" spans="1:6" ht="33" customHeight="1" x14ac:dyDescent="0.2">
      <c r="A9" s="90"/>
      <c r="B9" s="115"/>
      <c r="C9" s="76"/>
      <c r="D9" s="89"/>
      <c r="E9" s="86"/>
      <c r="F9" s="91"/>
    </row>
    <row r="10" spans="1:6" ht="42" customHeight="1" x14ac:dyDescent="0.2">
      <c r="A10" s="74"/>
      <c r="B10" s="116"/>
      <c r="C10" s="92"/>
      <c r="D10" s="93"/>
      <c r="E10" s="92"/>
      <c r="F10" s="91"/>
    </row>
    <row r="11" spans="1:6" ht="42" customHeight="1" x14ac:dyDescent="0.2">
      <c r="A11" s="98"/>
      <c r="B11" s="33"/>
      <c r="C11" s="92"/>
      <c r="D11" s="97"/>
      <c r="E11" s="86"/>
      <c r="F11" s="101"/>
    </row>
    <row r="12" spans="1:6" ht="42" customHeight="1" x14ac:dyDescent="0.2">
      <c r="A12" s="74"/>
      <c r="B12" s="94"/>
      <c r="C12" s="92"/>
      <c r="D12" s="93"/>
      <c r="E12" s="92"/>
      <c r="F12" s="91"/>
    </row>
    <row r="13" spans="1:6" ht="42" customHeight="1" x14ac:dyDescent="0.2">
      <c r="A13" s="98"/>
      <c r="B13" s="96"/>
      <c r="C13" s="92"/>
      <c r="D13" s="97"/>
      <c r="E13" s="86"/>
      <c r="F13" s="101"/>
    </row>
    <row r="14" spans="1:6" ht="42" customHeight="1" thickBot="1" x14ac:dyDescent="0.25">
      <c r="A14" s="131" t="s">
        <v>0</v>
      </c>
      <c r="B14" s="132"/>
      <c r="C14" s="132"/>
      <c r="D14" s="132"/>
      <c r="E14" s="132"/>
      <c r="F14" s="102">
        <f>SUM(F5:F13)</f>
        <v>8500</v>
      </c>
    </row>
    <row r="15" spans="1:6" ht="42" customHeight="1" x14ac:dyDescent="0.2"/>
    <row r="16" spans="1:6" ht="42" customHeight="1" x14ac:dyDescent="0.2"/>
    <row r="17" spans="1:6" ht="42" customHeight="1" x14ac:dyDescent="0.2"/>
    <row r="18" spans="1:6" ht="42" customHeight="1" x14ac:dyDescent="0.2"/>
    <row r="19" spans="1:6" ht="42" customHeight="1" x14ac:dyDescent="0.2"/>
    <row r="20" spans="1:6" ht="18.95" customHeight="1" x14ac:dyDescent="0.2"/>
    <row r="29" spans="1:6" x14ac:dyDescent="0.2">
      <c r="A29" s="26"/>
      <c r="B29" s="43"/>
      <c r="C29" s="41"/>
      <c r="D29" s="44"/>
      <c r="E29" s="45"/>
      <c r="F29" s="47"/>
    </row>
    <row r="30" spans="1:6" ht="13.5" thickBot="1" x14ac:dyDescent="0.25">
      <c r="A30" s="46"/>
      <c r="B30" s="48"/>
      <c r="C30" s="49"/>
      <c r="D30" s="49"/>
      <c r="E30" s="50"/>
      <c r="F30" s="51"/>
    </row>
    <row r="31" spans="1:6" ht="13.5" thickBot="1" x14ac:dyDescent="0.25">
      <c r="A31" s="128" t="s">
        <v>0</v>
      </c>
      <c r="B31" s="129"/>
      <c r="C31" s="129"/>
      <c r="D31" s="129"/>
      <c r="E31" s="130"/>
      <c r="F31" s="52">
        <f>SUM(F9:F30)</f>
        <v>8500</v>
      </c>
    </row>
  </sheetData>
  <sheetProtection selectLockedCells="1"/>
  <mergeCells count="3">
    <mergeCell ref="E2:F2"/>
    <mergeCell ref="A14:E14"/>
    <mergeCell ref="A31:E31"/>
  </mergeCells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FC32-E198-4B81-9FD0-7783A2534E9B}">
  <dimension ref="A1:E11"/>
  <sheetViews>
    <sheetView tabSelected="1" view="pageBreakPreview" zoomScale="130" zoomScaleNormal="100" zoomScaleSheetLayoutView="130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 activeCell="I4" sqref="I4"/>
    </sheetView>
  </sheetViews>
  <sheetFormatPr defaultColWidth="9.140625" defaultRowHeight="12.75" x14ac:dyDescent="0.2"/>
  <cols>
    <col min="1" max="1" width="19.5703125" style="2" customWidth="1"/>
    <col min="2" max="2" width="83.140625" style="1" customWidth="1"/>
    <col min="3" max="3" width="25.5703125" style="1" customWidth="1"/>
    <col min="4" max="16384" width="9.140625" style="1"/>
  </cols>
  <sheetData>
    <row r="1" spans="1:5" ht="15" customHeight="1" x14ac:dyDescent="0.2">
      <c r="A1" s="8" t="str">
        <f>'P&amp;Gs'!A1</f>
        <v>IZIKO NATIONAL MUSEUMS - CAPE TOWN</v>
      </c>
      <c r="B1" s="9"/>
      <c r="C1" s="7"/>
    </row>
    <row r="2" spans="1:5" ht="15" customHeight="1" x14ac:dyDescent="0.2">
      <c r="A2" s="8" t="s">
        <v>80</v>
      </c>
      <c r="B2" s="99"/>
      <c r="C2" s="99"/>
      <c r="E2" s="1" t="s">
        <v>27</v>
      </c>
    </row>
    <row r="3" spans="1:5" ht="15" customHeight="1" x14ac:dyDescent="0.2">
      <c r="A3" s="95"/>
      <c r="B3" s="99"/>
      <c r="C3" s="99"/>
    </row>
    <row r="4" spans="1:5" ht="20.100000000000001" customHeight="1" thickBot="1" x14ac:dyDescent="0.25">
      <c r="A4" s="5"/>
      <c r="B4" s="25" t="s">
        <v>11</v>
      </c>
      <c r="C4" s="5"/>
    </row>
    <row r="5" spans="1:5" ht="45" customHeight="1" x14ac:dyDescent="0.2">
      <c r="A5" s="38" t="s">
        <v>8</v>
      </c>
      <c r="B5" s="39" t="s">
        <v>3</v>
      </c>
      <c r="C5" s="40" t="s">
        <v>28</v>
      </c>
    </row>
    <row r="6" spans="1:5" ht="45" customHeight="1" x14ac:dyDescent="0.2">
      <c r="A6" s="106">
        <v>1</v>
      </c>
      <c r="B6" s="107" t="s">
        <v>9</v>
      </c>
      <c r="C6" s="108">
        <f>SUM('P&amp;Gs'!F19)</f>
        <v>0</v>
      </c>
    </row>
    <row r="7" spans="1:5" ht="45" customHeight="1" x14ac:dyDescent="0.2">
      <c r="A7" s="106">
        <v>2</v>
      </c>
      <c r="B7" s="107" t="s">
        <v>53</v>
      </c>
      <c r="C7" s="108">
        <f>SUM(ELECTRICAL!F43)</f>
        <v>0</v>
      </c>
    </row>
    <row r="8" spans="1:5" s="10" customFormat="1" ht="45" customHeight="1" x14ac:dyDescent="0.2">
      <c r="A8" s="106">
        <v>3</v>
      </c>
      <c r="B8" s="107" t="s">
        <v>35</v>
      </c>
      <c r="C8" s="108">
        <f>SUM('PROVISIONAL AMOUNTS'!F14)</f>
        <v>8500</v>
      </c>
    </row>
    <row r="9" spans="1:5" s="10" customFormat="1" ht="45" customHeight="1" thickBot="1" x14ac:dyDescent="0.25">
      <c r="A9" s="109"/>
      <c r="B9" s="114"/>
      <c r="C9" s="110"/>
    </row>
    <row r="10" spans="1:5" ht="20.100000000000001" customHeight="1" thickBot="1" x14ac:dyDescent="0.25">
      <c r="A10" s="112"/>
      <c r="B10" s="119" t="s">
        <v>10</v>
      </c>
      <c r="C10" s="120">
        <f>SUM(C6:C9)</f>
        <v>8500</v>
      </c>
    </row>
    <row r="11" spans="1:5" x14ac:dyDescent="0.2">
      <c r="B11" s="33"/>
    </row>
  </sheetData>
  <sheetProtection selectLockedCells="1"/>
  <pageMargins left="1.1023622047244095" right="0.70866141732283472" top="0.74803149606299213" bottom="0.74803149606299213" header="0.31496062992125984" footer="0.31496062992125984"/>
  <pageSetup paperSize="9" scale="60" fitToHeight="0" orientation="portrait" useFirstPageNumber="1" horizontalDpi="1200" verticalDpi="1200" r:id="rId1"/>
  <headerFooter alignWithMargins="0">
    <oddHeader>&amp;C&amp;F</oddHeader>
    <oddFooter>&amp;LSigned by Tenderer
Date&amp;C...............................
................................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74740798EE845BE5F7FE1C8DECF3E" ma:contentTypeVersion="20" ma:contentTypeDescription="Create a new document." ma:contentTypeScope="" ma:versionID="edda0327d6dc74ec7c20106fd668866e">
  <xsd:schema xmlns:xsd="http://www.w3.org/2001/XMLSchema" xmlns:xs="http://www.w3.org/2001/XMLSchema" xmlns:p="http://schemas.microsoft.com/office/2006/metadata/properties" xmlns:ns1="http://schemas.microsoft.com/sharepoint/v3" xmlns:ns2="2ede8f11-3655-4bd5-8098-06cb6ff0beef" xmlns:ns3="a14e3b67-f5d8-4e38-8a6e-c8dc4059cbb8" targetNamespace="http://schemas.microsoft.com/office/2006/metadata/properties" ma:root="true" ma:fieldsID="df249ccbcccee82b70a7ca6cf6da23d1" ns1:_="" ns2:_="" ns3:_="">
    <xsd:import namespace="http://schemas.microsoft.com/sharepoint/v3"/>
    <xsd:import namespace="2ede8f11-3655-4bd5-8098-06cb6ff0beef"/>
    <xsd:import namespace="a14e3b67-f5d8-4e38-8a6e-c8dc4059c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e8f11-3655-4bd5-8098-06cb6ff0b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dd8dacb-4166-447b-ac3d-7196c5202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e3b67-f5d8-4e38-8a6e-c8dc4059cbb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de49-cdcc-4f95-a39e-7dbe9aa66284}" ma:internalName="TaxCatchAll" ma:showField="CatchAllData" ma:web="a14e3b67-f5d8-4e38-8a6e-c8dc4059c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de8f11-3655-4bd5-8098-06cb6ff0beef">
      <Terms xmlns="http://schemas.microsoft.com/office/infopath/2007/PartnerControls"/>
    </lcf76f155ced4ddcb4097134ff3c332f>
    <_ip_UnifiedCompliancePolicyProperties xmlns="http://schemas.microsoft.com/sharepoint/v3" xsi:nil="true"/>
    <TaxCatchAll xmlns="a14e3b67-f5d8-4e38-8a6e-c8dc4059cbb8" xsi:nil="true"/>
  </documentManagement>
</p:properties>
</file>

<file path=customXml/itemProps1.xml><?xml version="1.0" encoding="utf-8"?>
<ds:datastoreItem xmlns:ds="http://schemas.openxmlformats.org/officeDocument/2006/customXml" ds:itemID="{8A960C0E-C5F2-41C9-8117-80D7F89D44E4}"/>
</file>

<file path=customXml/itemProps2.xml><?xml version="1.0" encoding="utf-8"?>
<ds:datastoreItem xmlns:ds="http://schemas.openxmlformats.org/officeDocument/2006/customXml" ds:itemID="{A64F823A-9467-4244-8E70-D31AD35F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00EED-5724-4716-BC4E-5C6CC6BBCFF9}">
  <ds:schemaRefs>
    <ds:schemaRef ds:uri="e998484c-62bf-4b85-8410-987917d046c1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d2bb6e3e-7a1e-4d57-bcc9-ba9347c4fca1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P&amp;Gs</vt:lpstr>
      <vt:lpstr>ELECTRICAL</vt:lpstr>
      <vt:lpstr>PROVISIONAL AMOUNTS</vt:lpstr>
      <vt:lpstr>SUMMARY</vt:lpstr>
      <vt:lpstr>ELECTRICAL!Print_Area</vt:lpstr>
      <vt:lpstr>'P&amp;Gs'!Print_Area</vt:lpstr>
      <vt:lpstr>'PROVISIONAL AMOUNTS'!Print_Area</vt:lpstr>
      <vt:lpstr>ELECTRICAL!Print_Titles</vt:lpstr>
      <vt:lpstr>'P&amp;Gs'!Print_Titles</vt:lpstr>
      <vt:lpstr>'PROVISIONAL AMOUNTS'!Print_Titles</vt:lpstr>
      <vt:lpstr>SUMMARY!Print_Titles</vt:lpstr>
    </vt:vector>
  </TitlesOfParts>
  <Company>Burmeister &amp;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Abrie</cp:lastModifiedBy>
  <cp:lastPrinted>2024-11-07T09:06:38Z</cp:lastPrinted>
  <dcterms:created xsi:type="dcterms:W3CDTF">1998-09-23T01:26:18Z</dcterms:created>
  <dcterms:modified xsi:type="dcterms:W3CDTF">2024-11-07T09:18:26Z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0x010100FB274740798EE845BE5F7FE1C8DECF3E</vt:lpwstr>
  </property>
</Properties>
</file>