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cityofcapetowngov-my.sharepoint.com/personal/pdevries_capetown_gov_za/Documents/Documents/"/>
    </mc:Choice>
  </mc:AlternateContent>
  <xr:revisionPtr revIDLastSave="1507" documentId="8_{59C634C8-AC41-4E4D-AEFA-86E2881E4CA4}" xr6:coauthVersionLast="47" xr6:coauthVersionMax="47" xr10:uidLastSave="{6B6B0990-A273-43D4-BFCC-2261D77006F4}"/>
  <bookViews>
    <workbookView xWindow="-28920" yWindow="1530" windowWidth="29040" windowHeight="16440" activeTab="1" xr2:uid="{4700B7F4-F98C-492B-B0A0-86F46EB0954E}"/>
  </bookViews>
  <sheets>
    <sheet name="Bidder Instructions" sheetId="4" r:id="rId1"/>
    <sheet name="BOQ" sheetId="1" r:id="rId2"/>
    <sheet name="Sheet1" sheetId="5" state="hidden" r:id="rId3"/>
    <sheet name="CoCT Instructions" sheetId="3" state="hidden" r:id="rId4"/>
  </sheets>
  <definedNames>
    <definedName name="_xlnm._FilterDatabase" localSheetId="1" hidden="1">BOQ!$B$9:$J$173</definedName>
    <definedName name="_xlnm.Print_Area" localSheetId="1">BOQ!$D$10:$L$174</definedName>
    <definedName name="_xlnm.Print_Titles" localSheetId="1">BOQ!$6:$9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3" i="1" l="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0" i="1"/>
  <c r="G2" i="5"/>
  <c r="F2" i="5"/>
  <c r="E2" i="5"/>
  <c r="D2" i="5"/>
  <c r="D17" i="1" l="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1" i="1"/>
  <c r="D12" i="1"/>
  <c r="D13" i="1"/>
  <c r="D14" i="1"/>
  <c r="D15" i="1"/>
  <c r="D16" i="1"/>
  <c r="D10" i="1"/>
  <c r="H4" i="1"/>
  <c r="H2" i="5" s="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 r="J10" i="1"/>
  <c r="L172" i="1"/>
  <c r="L171" i="1"/>
  <c r="L170" i="1"/>
  <c r="L169" i="1"/>
  <c r="L168" i="1"/>
  <c r="L167" i="1"/>
  <c r="L166" i="1"/>
  <c r="L165" i="1"/>
  <c r="L164" i="1"/>
  <c r="L163" i="1"/>
  <c r="L162" i="1"/>
  <c r="L161" i="1"/>
  <c r="L160" i="1"/>
  <c r="L159" i="1"/>
  <c r="L158" i="1"/>
  <c r="L157" i="1"/>
  <c r="L156" i="1"/>
  <c r="L155" i="1"/>
  <c r="L154" i="1"/>
  <c r="L153" i="1"/>
  <c r="L152" i="1"/>
  <c r="L151" i="1"/>
  <c r="L150" i="1"/>
  <c r="L149" i="1"/>
  <c r="L148" i="1"/>
  <c r="L147" i="1"/>
  <c r="L146" i="1"/>
  <c r="L145"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8" i="1"/>
  <c r="L57" i="1"/>
  <c r="L56" i="1"/>
  <c r="L55" i="1"/>
  <c r="L54" i="1"/>
  <c r="L53" i="1"/>
  <c r="L52" i="1"/>
  <c r="L51" i="1"/>
  <c r="L50" i="1"/>
  <c r="L49" i="1"/>
  <c r="L48" i="1"/>
  <c r="L47" i="1"/>
  <c r="L46" i="1"/>
  <c r="L45" i="1"/>
  <c r="L44" i="1"/>
  <c r="L43" i="1"/>
  <c r="L42"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L13" i="1"/>
  <c r="L12" i="1"/>
  <c r="L11" i="1"/>
  <c r="L10" i="1"/>
  <c r="L173" i="1" l="1"/>
  <c r="H2" i="1"/>
  <c r="H1" i="1"/>
  <c r="H3" i="1" l="1"/>
</calcChain>
</file>

<file path=xl/sharedStrings.xml><?xml version="1.0" encoding="utf-8"?>
<sst xmlns="http://schemas.openxmlformats.org/spreadsheetml/2006/main" count="927" uniqueCount="413">
  <si>
    <t>ITEM NO</t>
  </si>
  <si>
    <t>DESCRIPTION</t>
  </si>
  <si>
    <t>UNIT</t>
  </si>
  <si>
    <t>RATE (Excl. VAT) R</t>
  </si>
  <si>
    <t>SPECIFICATION</t>
  </si>
  <si>
    <t>Sequence</t>
  </si>
  <si>
    <t>Group</t>
  </si>
  <si>
    <t>Number of rates required</t>
  </si>
  <si>
    <t>Number of rates captured</t>
  </si>
  <si>
    <t>Number of items not priced</t>
  </si>
  <si>
    <t>Note</t>
  </si>
  <si>
    <t>Basket Quantity</t>
  </si>
  <si>
    <t>Value</t>
  </si>
  <si>
    <t>Lumpsum Tender or Rates?</t>
  </si>
  <si>
    <t>LumpSum</t>
  </si>
  <si>
    <t>SeqUnique+Item</t>
  </si>
  <si>
    <t>1.  From the pricing schedule compiled as part of tender preparation, copy and paste the data into the BOQ sheet</t>
  </si>
  <si>
    <t>The sheet will bold the text where there is no unit of measure, no UoM would indicate that the text is a heading</t>
  </si>
  <si>
    <t>Do not overwrite the SeqUnique+Item column.  This automatically generates a unique item number which will be copied into the tender evaluation spreadsheet.</t>
  </si>
  <si>
    <t>Where there is a Unit of Measure, the shading will change to blue in the Price column to indicate that the bidder must capture a price.</t>
  </si>
  <si>
    <t>Paste the Item, Description and Unit of Measure data</t>
  </si>
  <si>
    <t>Do not overwrite the Note formulas - see below</t>
  </si>
  <si>
    <t>3. Look at the formula in the Note column.</t>
  </si>
  <si>
    <t>2. If any items have special compliance requirements, this can be captured in column H for the bidders to see.</t>
  </si>
  <si>
    <t>Standard messages are:</t>
  </si>
  <si>
    <t>If a price of Zero is captured, an appropriate message will display, this should eliminate clarifications for nil rates.</t>
  </si>
  <si>
    <t>If an item UoM is %, the format of the Price cell will default to Percentage with 2 decimal places.  If the bidder captures more than 100%, a warning message appears.</t>
  </si>
  <si>
    <t>If there is a UoM but no Item number, a message appears for you to fix the item number field.</t>
  </si>
  <si>
    <t>Other messages can be added using a similar sequential If formula structure, but test properly.</t>
  </si>
  <si>
    <t>4. Once complete, filter the sheet for Unit of Mesure excluding Blanks.  Select the range of Price cells and then remove the Locked indicator in the Format settings.</t>
  </si>
  <si>
    <t>Once the format is set, reset the filter to show all.</t>
  </si>
  <si>
    <t>6. Bidders wil now be able to capture prices in the blue cells only.</t>
  </si>
  <si>
    <t>Once a price is captured, the cell colour changes</t>
  </si>
  <si>
    <t>The 'help' on the top of the sheet will track the number of prices needed (count of UoM) and the number of prices captured (Price not blank)</t>
  </si>
  <si>
    <t>Sum of Prices</t>
  </si>
  <si>
    <t>The sum of all prices will display on the top of the pricing column, can be used as a control total if appropriate.</t>
  </si>
  <si>
    <t>7. Hide the CoCT Instructions sheet.</t>
  </si>
  <si>
    <t>These instructions are for COCT internal use of this sheet.</t>
  </si>
  <si>
    <t xml:space="preserve">    If this tender requires pricing for multiple areas on the same sheet, a special modification of the sheet must be requested from the SCM Department</t>
  </si>
  <si>
    <t>Unhide all the hidden columns, and where there is a formula, copy it to the new rows and ensure the correct data appears.</t>
  </si>
  <si>
    <t>Hide the appropriate columns so that Bidders don't see unnecessary data. (Yellow heading shading)</t>
  </si>
  <si>
    <r>
      <t xml:space="preserve">5. Activate Protection using the Review --&gt; Protect Sheet from the top menu, and capture a password - </t>
    </r>
    <r>
      <rPr>
        <b/>
        <sz val="11"/>
        <color rgb="FFFF0000"/>
        <rFont val="Calibri"/>
        <family val="2"/>
        <scheme val="minor"/>
      </rPr>
      <t>DON'T FORGET THE PASSWORD</t>
    </r>
    <r>
      <rPr>
        <b/>
        <sz val="11"/>
        <color theme="1"/>
        <rFont val="Calibri"/>
        <family val="2"/>
        <scheme val="minor"/>
      </rPr>
      <t>.</t>
    </r>
  </si>
  <si>
    <t>These instructions are to help bidders navigate the sheet.</t>
  </si>
  <si>
    <t>2.  Bidders cannot select any of the other cells, this is to preserve the structure to enable the evaluation using the rates provided.</t>
  </si>
  <si>
    <t>3.  Keep an eye on the information in row 1 to 4.  This will inform the user how many rates are required (based on all items with a Unit of Measure), as well as the number of rates alredy captured.</t>
  </si>
  <si>
    <t>4.  Make use of the filter functionality to filter for the Blue cells to see which have not been captured.</t>
  </si>
  <si>
    <t>5.  The sum of the rates visible on row 4 is for information purposes only and will not be used for evaluation purposes.
Please refer to the tender document for guidance on the evaluation methodology.</t>
  </si>
  <si>
    <t xml:space="preserve">1.  Prices are to be captured in the blue shaded cells.
     - Percentages must be captured as decimal values, where for example 12% is captured as a value of  0.12
     - If a percentage of more than 100% is captured, a warning message will appear to the right
     - If an item has no cost involved, you should capture a zero in the price, and an appropriate message will display to the right
     - If a price requires more than 2 decimal places, the cell can be formatted accordingly
     - Where a Unit of Measure is "%", then the format of the price cell will automatically show the Percentage format to 5 decimal places
</t>
  </si>
  <si>
    <t>Now filter column B and exclude blanks so that the bidder only sees the rows necessary, and not the entire template of 7000 rows.</t>
  </si>
  <si>
    <t>File Saved</t>
  </si>
  <si>
    <t>Count Item Numbers</t>
  </si>
  <si>
    <t>Count Descriptions</t>
  </si>
  <si>
    <t>Count UoM</t>
  </si>
  <si>
    <t>Count Prices</t>
  </si>
  <si>
    <t>Sum Prices</t>
  </si>
  <si>
    <t>Current ----&gt;</t>
  </si>
  <si>
    <t>History</t>
  </si>
  <si>
    <t>This sheet provides for approx 7000 prices.  If you have more prices in your price schedule, before doing anything else, insert extra rows above row 7000.</t>
  </si>
  <si>
    <t>If there are any prices or percentages which are fixed and which bidders may not alter, then format these cells as Locked as per above.</t>
  </si>
  <si>
    <t>TENDER HEADING / TITLE AND NUMBER</t>
  </si>
  <si>
    <t>ONLY PASTE VALUES, do not paste all formats etc, and ensure to start on row 10</t>
  </si>
  <si>
    <t>Capture the tender heading and numer on the top of the sheet</t>
  </si>
  <si>
    <t>Bidder Details:</t>
  </si>
  <si>
    <t>Company:</t>
  </si>
  <si>
    <t>Compiled by:</t>
  </si>
  <si>
    <t>6.  Once satisfied that all prices are final, this schedule must be printed and form part of the tender submission.  
This electronic schedule is to be returned to the City together with the hard-copy using a flash-drive and must be an exact match of the hard-copy.
The hard-copy will be the prevailing price for evaluation purposes.</t>
  </si>
  <si>
    <t>PDEVRIES</t>
  </si>
  <si>
    <t>Date/Time</t>
  </si>
  <si>
    <t>Action</t>
  </si>
  <si>
    <t>L88D82ED15F15</t>
  </si>
  <si>
    <t>File Closed</t>
  </si>
  <si>
    <t>File Opened</t>
  </si>
  <si>
    <t>L80E4BA72755E</t>
  </si>
  <si>
    <t>7.1 </t>
  </si>
  <si>
    <t>Site establishment including services and on-site facilities </t>
  </si>
  <si>
    <t>Sum </t>
  </si>
  <si>
    <t>Supply and installation of 2.4m high security fence </t>
  </si>
  <si>
    <t>m </t>
  </si>
  <si>
    <t>Supply and installation of 2.4m high hoarding </t>
  </si>
  <si>
    <t>Month </t>
  </si>
  <si>
    <t>De-establishment and handing the premises back to the City in the same condition </t>
  </si>
  <si>
    <t>7.2 &amp; 7.3 </t>
  </si>
  <si>
    <t>7.7 </t>
  </si>
  <si>
    <t>Sum per site/location </t>
  </si>
  <si>
    <t>8 </t>
  </si>
  <si>
    <t>Compliance with all health and safety requirements: </t>
  </si>
  <si>
    <t>Oversight, assessment of health and safety risks, inspections and training  </t>
  </si>
  <si>
    <t>Cone per day </t>
  </si>
  <si>
    <t>9 </t>
  </si>
  <si>
    <t>Compliance with all environmental requirements: </t>
  </si>
  <si>
    <t>Provision of an Environmental Management Plan, approved by the Purchaser </t>
  </si>
  <si>
    <t>Each </t>
  </si>
  <si>
    <t>Oversight, assessment of environmental risks, inspections and enforcement of Environmental Management Plan </t>
  </si>
  <si>
    <t>6.4.2.1 </t>
  </si>
  <si>
    <t>Establish links with stakeholders and coordinate services, report including minutes of meetings. </t>
  </si>
  <si>
    <t>Extra over item 2.1.1: </t>
  </si>
  <si>
    <t>Prepare Service Level Agreement (SLA) between City departments, CIDs and Supplier. </t>
  </si>
  <si>
    <t>Sum per SLA </t>
  </si>
  <si>
    <t>Reporting: </t>
  </si>
  <si>
    <t>6.4.2.2 </t>
  </si>
  <si>
    <t>Short weekly progress reports </t>
  </si>
  <si>
    <t>Report </t>
  </si>
  <si>
    <t>Monthly progress reports </t>
  </si>
  <si>
    <t>6.4.3.1 </t>
  </si>
  <si>
    <t>Overseeing, coordinating and managing the cleaning and waste management operations </t>
  </si>
  <si>
    <t>Extra over Item 2.2.1: </t>
  </si>
  <si>
    <t>6.4.3.2 (1) </t>
  </si>
  <si>
    <t>Deep cleaning with a mechanical scrubber (Hire of plant priced elsewhere) </t>
  </si>
  <si>
    <t>Hour </t>
  </si>
  <si>
    <t>Deep cleaning with a high-pressure water jet machine (Hire of plant priced elsewhere) </t>
  </si>
  <si>
    <t>6.4.3.2 (3) </t>
  </si>
  <si>
    <t>Grab type crane truck for the removal of builder’s rubble (Hire of plant priced elsewhere) </t>
  </si>
  <si>
    <t>6.4.3.4 </t>
  </si>
  <si>
    <t>The supply and removal of temporary public toilet structure (chemical or other approved type) </t>
  </si>
  <si>
    <t>Sum per toilet </t>
  </si>
  <si>
    <t>The hire of the toilet structure (chemical type) and weekly servicing and cleaning </t>
  </si>
  <si>
    <t>Week per toilet </t>
  </si>
  <si>
    <t>The provision of cleaning agents, cleaning equipment and toilet paper </t>
  </si>
  <si>
    <t>6.4.4 </t>
  </si>
  <si>
    <t>Set up landscaping services, including basic tools, plant and storage facilities (Over and above Item 1.1) </t>
  </si>
  <si>
    <t>Overseeing, coordinating and managing the gardening operations </t>
  </si>
  <si>
    <t>6.4.4.2 </t>
  </si>
  <si>
    <t>Maintenance of plant beds, including pruning, disease and pest control, waste management, weeding, trees less than 2m high, labour material, plant and tools  </t>
  </si>
  <si>
    <t>m² per Month </t>
  </si>
  <si>
    <t>Extra over Item 2.3.3:  </t>
  </si>
  <si>
    <t>6.4.4.2 (9) </t>
  </si>
  <si>
    <t>Fertilising including labour, material, plant and tools </t>
  </si>
  <si>
    <t>m² </t>
  </si>
  <si>
    <t>6.4.4.2 (10) </t>
  </si>
  <si>
    <t>6.4.4.2 (11) </t>
  </si>
  <si>
    <t>6.4.4.3 </t>
  </si>
  <si>
    <t>Watering by hand (with hosepipe) in the absence of a watering system or water supply </t>
  </si>
  <si>
    <t>m² per watering </t>
  </si>
  <si>
    <t>Assist the Purchaser with the preparation of a water meter application including all required documentation  </t>
  </si>
  <si>
    <t>Per application </t>
  </si>
  <si>
    <t>Install a water connection including the supply of all material up to and including the meter box. (meter by Purchaser)  </t>
  </si>
  <si>
    <t>Per connection </t>
  </si>
  <si>
    <t>6.4.4.4 </t>
  </si>
  <si>
    <t>Supply of trees </t>
  </si>
  <si>
    <t>50 litre bag </t>
  </si>
  <si>
    <t>100 litre bag </t>
  </si>
  <si>
    <t>200 litre bag </t>
  </si>
  <si>
    <t>400 litre bag </t>
  </si>
  <si>
    <t>1000 litre bag </t>
  </si>
  <si>
    <t>Planting of trees </t>
  </si>
  <si>
    <t>50 litre </t>
  </si>
  <si>
    <t>100 litre </t>
  </si>
  <si>
    <t>200 litre </t>
  </si>
  <si>
    <t>400 litre </t>
  </si>
  <si>
    <t>1000 litre </t>
  </si>
  <si>
    <t>Tree stakes and tree staking for newly planted trees </t>
  </si>
  <si>
    <t>Supply of plants: </t>
  </si>
  <si>
    <t>Ground covers: </t>
  </si>
  <si>
    <t>Supply 6 packs (or equivalent) annuals and perennials  </t>
  </si>
  <si>
    <t>6 pack </t>
  </si>
  <si>
    <t>Supply and plant Bulbs (all types) </t>
  </si>
  <si>
    <t>500g pack </t>
  </si>
  <si>
    <t>Supply Seeds (all types): </t>
  </si>
  <si>
    <t>100g pack </t>
  </si>
  <si>
    <t>Shrubs (all types) </t>
  </si>
  <si>
    <t>2kg bag </t>
  </si>
  <si>
    <t>20kg bag </t>
  </si>
  <si>
    <t>Planting of plants: </t>
  </si>
  <si>
    <t>Ground covers </t>
  </si>
  <si>
    <t>Shrubs </t>
  </si>
  <si>
    <t>Pruning of trees: </t>
  </si>
  <si>
    <t>Between 2m and 3.5m height </t>
  </si>
  <si>
    <t>Between 3.5m and 5m height </t>
  </si>
  <si>
    <t>6.4.4.5 </t>
  </si>
  <si>
    <t>Removal of dead trees complete with roots, including reinstatement of soil: </t>
  </si>
  <si>
    <t>Small trees (&lt;200mm dia. stump at 1m above ground) </t>
  </si>
  <si>
    <t>Medium trees (&gt;200mm, &lt;400mm dia. stump at 1m above ground) </t>
  </si>
  <si>
    <t>Large trees (&gt;200mm, &lt;600mm dia. stump at 1m above ground) </t>
  </si>
  <si>
    <t>Extra-large trees (&gt;600mm dia. stump at 1m above ground) </t>
  </si>
  <si>
    <t>6.4.4.6 </t>
  </si>
  <si>
    <t>Soil preparation and planting of grass: </t>
  </si>
  <si>
    <t>Buffalo </t>
  </si>
  <si>
    <t>Cynodon </t>
  </si>
  <si>
    <t>Kikuyu </t>
  </si>
  <si>
    <t>Grass cutting </t>
  </si>
  <si>
    <t>Fertilising lawns as specified including thorough watering afterwards </t>
  </si>
  <si>
    <t>Top dressing </t>
  </si>
  <si>
    <t>Aeration (lawns) </t>
  </si>
  <si>
    <t>De-thatching (lawns) </t>
  </si>
  <si>
    <t>6.4.4.6 (5) </t>
  </si>
  <si>
    <t>Repair to damaged areas caused by general usage of the turf/lawn. </t>
  </si>
  <si>
    <t>6.4.4.7 </t>
  </si>
  <si>
    <t>Supply and installation of paving, including weedkiller and sand bedding: </t>
  </si>
  <si>
    <t>De hoop red </t>
  </si>
  <si>
    <t>De hoop brown </t>
  </si>
  <si>
    <t>Wheat stone </t>
  </si>
  <si>
    <t>Concrete pavers  </t>
  </si>
  <si>
    <t>Edging: supply and install: </t>
  </si>
  <si>
    <t>E1 edge kerb </t>
  </si>
  <si>
    <t>MK2 mountable edge kerb </t>
  </si>
  <si>
    <t>CK5 combination </t>
  </si>
  <si>
    <t>BK2 barrier </t>
  </si>
  <si>
    <t>Supply of Geotextile (bidim only) lining/ weed guard </t>
  </si>
  <si>
    <t>Installation of Geotextile  </t>
  </si>
  <si>
    <t>Supply and install crushed stone gravel surfaces: </t>
  </si>
  <si>
    <t>50mm Hornfell </t>
  </si>
  <si>
    <t>m³ </t>
  </si>
  <si>
    <t>28mm Hornfell </t>
  </si>
  <si>
    <t>28mm Sandstone </t>
  </si>
  <si>
    <t>28mm Quartzitic </t>
  </si>
  <si>
    <t>Supply and install bollards: </t>
  </si>
  <si>
    <t>Concrete, steel reinforced, taper bollard </t>
  </si>
  <si>
    <t>Standard 150 dome top steel bollard </t>
  </si>
  <si>
    <t>Bastian concrete bollard </t>
  </si>
  <si>
    <t>Sphere concrete bollard </t>
  </si>
  <si>
    <t>Supply and install subbase layers, 120mm to 200mm thick as specified, with the following material qualities: </t>
  </si>
  <si>
    <t>G5 material </t>
  </si>
  <si>
    <t>G7 material </t>
  </si>
  <si>
    <t>6.4.5 </t>
  </si>
  <si>
    <t>The setting up of a comprehensive safety and security system, in compliance with the specifications </t>
  </si>
  <si>
    <t>Ongoing oversight and management of the safety and security system </t>
  </si>
  <si>
    <t>Provide time-based services on the instruction of the Purchaser in respect of services that are over and above/ additional to the rates provided elsewhere/above.  </t>
  </si>
  <si>
    <t>Precinct Manager (seconded to the City): </t>
  </si>
  <si>
    <t>Hourly basis </t>
  </si>
  <si>
    <t>Daily basis </t>
  </si>
  <si>
    <t>Day </t>
  </si>
  <si>
    <t>Contract Manager </t>
  </si>
  <si>
    <t>Operations Manager </t>
  </si>
  <si>
    <t>Security Manager </t>
  </si>
  <si>
    <t>Senior Foreman: </t>
  </si>
  <si>
    <t>Senior Foreman - shifts </t>
  </si>
  <si>
    <t>Day (8 hours) </t>
  </si>
  <si>
    <t>Senior Foreman – overtime </t>
  </si>
  <si>
    <t>Team Leader: </t>
  </si>
  <si>
    <t>Team Leader – shifts </t>
  </si>
  <si>
    <t>Team Leader - overtime </t>
  </si>
  <si>
    <t>Workers: </t>
  </si>
  <si>
    <t>Workers – shifts </t>
  </si>
  <si>
    <t>Workers - overtime </t>
  </si>
  <si>
    <t>Drivers: </t>
  </si>
  <si>
    <t>Drivers – shift </t>
  </si>
  <si>
    <t>Drivers – overtime </t>
  </si>
  <si>
    <t>Senior Security Officers (Grade C): </t>
  </si>
  <si>
    <t>Senior Security Officers – shift </t>
  </si>
  <si>
    <t>Day (12 hours) </t>
  </si>
  <si>
    <t>Senior Security Officers – overtime </t>
  </si>
  <si>
    <t>Junior Security Officers (Grade D): </t>
  </si>
  <si>
    <t>Junior Security Officers – shift </t>
  </si>
  <si>
    <t>Junior Security Officers - overtime </t>
  </si>
  <si>
    <t>Landscape Architect </t>
  </si>
  <si>
    <t>Horticulturist  </t>
  </si>
  <si>
    <t>Arborist </t>
  </si>
  <si>
    <t>Civil Engineer </t>
  </si>
  <si>
    <t>Electrical Engineer </t>
  </si>
  <si>
    <t>Technical Specialist </t>
  </si>
  <si>
    <t>Administrative officer </t>
  </si>
  <si>
    <t>Vehicles/Plant (including driver/ operator and transport to and from site): </t>
  </si>
  <si>
    <t>Compactor truck (12 m³)  </t>
  </si>
  <si>
    <t>Compactor truck (12 m³) </t>
  </si>
  <si>
    <t>Water truck (5 000 litre) </t>
  </si>
  <si>
    <t>Crane truck with grabber </t>
  </si>
  <si>
    <t>Mechanical sweeper (Industrial ride on auto sweeper) </t>
  </si>
  <si>
    <t>Mechanical scrubber (Industrial ride on auto scrubber 1,5 litre or equivalent) </t>
  </si>
  <si>
    <t>Digger loader </t>
  </si>
  <si>
    <t>6 m³ tip truck </t>
  </si>
  <si>
    <t>Vehicles/Plant (excluding driver/ operator; including transport to and from site): </t>
  </si>
  <si>
    <t>Bomag 75 compactor </t>
  </si>
  <si>
    <t>High-pressure water jet machine (12 bar 2.2kW minimum) excluding operator and including transport to and from site </t>
  </si>
  <si>
    <t>Other costs incurred on behalf of and with the approval of the Purchaser. </t>
  </si>
  <si>
    <t>Provisional Sum </t>
  </si>
  <si>
    <t>Extra over Item 3.1 above in respect of all administrative and other costs, overhead charges and profit. </t>
  </si>
  <si>
    <t>6.4.3.4 &amp; 8</t>
  </si>
  <si>
    <t>Extra over Items 1.1 and 1.2/1.3 for ongoing cleaning and maintenance of facilities, including ablution facilities for all staff, at the offices and at the work sites.  Ongoing cleaning and maintenance of all site facilities, including staff ablution facilities at offices and work sites, in accordance with Clause 8 (Health &amp; Safety) and applicable public health regulations. Cleaning standards, frequency and inspection requirements shall be strictly adhered to as per contract specifications and Purchaser instructions. </t>
  </si>
  <si>
    <t>All administrative, overhead and other costs associated with the establishment of resources to undertake the full scope of the work.  All administrative and overhead costs related to mobilisation and establishment of resources, limited to pre-defined and contractually allowable cost categories. Any cost not explicitly provided for shall be deemed included in the tendered rates.  All administrative and overhead costs related to mobilisation and establishment of resources, limited to pre-defined and contractually allowable cost categories. Any cost not explicitly provided for shall be deemed included in the tendered rates. </t>
  </si>
  <si>
    <t>All administrative and other overhead costs associated with the ongoing management of resources to undertake the full scope of the work.  Administrative and overhead costs directly attributable to ongoing contract management shall be included in tendered rates. No additional claims will be accepted unless pre-approved in writing and supported by verifiable records aligned with municipal financial policy. </t>
  </si>
  <si>
    <t>Wayleave applications to all authorities with respect to a particular site and compliance thereto.  The Contractor shall be responsible for submission and management of all wayleave applications and compliance with approval conditions. Delays attributable to third-party authorities shall not result in penalties where the Contractor demonstrates timely submission and documented follow-up. </t>
  </si>
  <si>
    <t>Provision of a Health and Safety plan, approved by the Purchaser  A project-specific Health and Safety Plan shall be submitted within 14 days of contract commencement and must receive written approval from the Purchaser prior to site establishment. </t>
  </si>
  <si>
    <t>Provision of personal protective clothing as specified.  PPE shall be provided to all personnel in full compliance with Clause 8, SANS standards and the Occupational Health and Safety Act. Proof of compliance shall be available for inspection at all times. </t>
  </si>
  <si>
    <t>Supply, placement and removal of traffic cones (750mm high).  Supply and deployment of traffic cones (minimum 750mm, SABS approved) shall comply with the South African Road Traffic Signs Manual (SARTSM). </t>
  </si>
  <si>
    <t>Safe storage and handling of hazardous chemical substances including Material Safety Data Sheets.  All hazardous substances shall be stored, handled, and disposed of in compliance with OHS and environmental legislation. Current MSDS documentation must be maintained on-site and available for inspection at all times. </t>
  </si>
  <si>
    <t>Precinct Management:  
All reports, minutes, and SLAs shall be prepared using Purchaser-approved templates and submitted within agreed timelines in both PDF and editable formats. Submission registers shall be maintained as proof. </t>
  </si>
  <si>
    <t>Cleaning and waste management 
Items 2.2.1–2.2.2 
All cleaning and waste management activities shall comply with the National Environmental Management: Waste Act and municipal by-laws. Disposal records, manifests, and compliance reports shall be submitted monthly. 
Items 2.2.3–2.2.5 – Public Toilets 
Public Ablutions shall be cleaned daily using approved cleaning agents. Consumables shall be replenished daily. Cleaning logs shall be maintained and made available for auditing. </t>
  </si>
  <si>
    <t>Soft Landscaping 
Items 2.3.4.1–2.3.4.3  
Only approved, environmentally compliant fertilisers and compost shall be used. Application rates and schedules shall be recorded and reported monthly. No synthetic inputs without written approval. 
Items 2.3.4.4–2.3.4.7 
Irrigation systems shall be maintained to prevent wastage. Leaks must be addressed immediately and major faults reported within 4 hours. Water usage shall comply with municipal restrictions and be logged. </t>
  </si>
  <si>
    <t>Composting including labour, material, plant and tools </t>
  </si>
  <si>
    <t>Mulching including labour, material, plant and tools </t>
  </si>
  <si>
    <t>Irrigation maintenance including labour material, plant and tools </t>
  </si>
  <si>
    <t>Hard Landscaping </t>
  </si>
  <si>
    <t>Safety and Security 
All security personnel must be PSiRA registered, appropriately trained, and vetted. Proof of registration and compliance shall be submitted monthly. Non-compliant personnel shall not be permitted on site. </t>
  </si>
  <si>
    <r>
      <t>m</t>
    </r>
    <r>
      <rPr>
        <sz val="9"/>
        <rFont val="Calibri"/>
        <family val="2"/>
      </rPr>
      <t>² </t>
    </r>
  </si>
  <si>
    <t>%</t>
  </si>
  <si>
    <t>1.9.1</t>
  </si>
  <si>
    <t>1.9.2</t>
  </si>
  <si>
    <t>1.9.3</t>
  </si>
  <si>
    <t>1.9.4</t>
  </si>
  <si>
    <t>1.10.1</t>
  </si>
  <si>
    <t>1.10.2</t>
  </si>
  <si>
    <t>1.10.3</t>
  </si>
  <si>
    <t>2.1.1</t>
  </si>
  <si>
    <t>2.1.2</t>
  </si>
  <si>
    <t>2.1.2.1</t>
  </si>
  <si>
    <t>2.1.3</t>
  </si>
  <si>
    <t>2.1.3.1</t>
  </si>
  <si>
    <t>2.1.3.2</t>
  </si>
  <si>
    <t>2.2.1</t>
  </si>
  <si>
    <t>2.2.2</t>
  </si>
  <si>
    <t>2.2.2.1</t>
  </si>
  <si>
    <t>2.2.2.2</t>
  </si>
  <si>
    <t>2.2.2.3</t>
  </si>
  <si>
    <t>2.2.3</t>
  </si>
  <si>
    <t>2.2.4</t>
  </si>
  <si>
    <t>2.2.5</t>
  </si>
  <si>
    <t>2.3.1</t>
  </si>
  <si>
    <t>2.3.2</t>
  </si>
  <si>
    <t>2.3.3</t>
  </si>
  <si>
    <t>2.3.4</t>
  </si>
  <si>
    <t>2.3.4.1</t>
  </si>
  <si>
    <t>2.3.4.2</t>
  </si>
  <si>
    <t>2.3.4.3</t>
  </si>
  <si>
    <t>2.3.4.4</t>
  </si>
  <si>
    <t>2.3.4.5</t>
  </si>
  <si>
    <t>2.3.4.6</t>
  </si>
  <si>
    <t>2.3.4.7</t>
  </si>
  <si>
    <t>2.3.5</t>
  </si>
  <si>
    <t>2.3.5.1</t>
  </si>
  <si>
    <t>2.3.5.2</t>
  </si>
  <si>
    <t>2.3.5.3</t>
  </si>
  <si>
    <t>2.3.5.4</t>
  </si>
  <si>
    <t>2.3.5.5</t>
  </si>
  <si>
    <t>2.3.6</t>
  </si>
  <si>
    <t>2.3.6.1</t>
  </si>
  <si>
    <t>2.3.6.2</t>
  </si>
  <si>
    <t>2.3.6.3</t>
  </si>
  <si>
    <t>2.3.6.4`</t>
  </si>
  <si>
    <t>2.3.6.5</t>
  </si>
  <si>
    <t>2.3.7</t>
  </si>
  <si>
    <t>2.3.8</t>
  </si>
  <si>
    <t>2.3.8.1</t>
  </si>
  <si>
    <t>2.3.8.1.1</t>
  </si>
  <si>
    <t>2.3.8.1.2</t>
  </si>
  <si>
    <t>2.3.8.1.3</t>
  </si>
  <si>
    <t>2.3.8.1.4</t>
  </si>
  <si>
    <t>2.3.8.2</t>
  </si>
  <si>
    <t>2.3.8.3</t>
  </si>
  <si>
    <t>2.3.9</t>
  </si>
  <si>
    <t>2.3.9.1</t>
  </si>
  <si>
    <t>2.3.9.2</t>
  </si>
  <si>
    <t>2.3.10</t>
  </si>
  <si>
    <t>2.3.10.1</t>
  </si>
  <si>
    <t>2.3.10.2</t>
  </si>
  <si>
    <t>2.3.11</t>
  </si>
  <si>
    <t>2.3.11.1</t>
  </si>
  <si>
    <t>2.3.11.2</t>
  </si>
  <si>
    <t>2.3.11.3</t>
  </si>
  <si>
    <t>2.3.11.4</t>
  </si>
  <si>
    <t>2.3.12</t>
  </si>
  <si>
    <t>2.3.12.1</t>
  </si>
  <si>
    <t>2.3.12.2</t>
  </si>
  <si>
    <t>2.3.12.3</t>
  </si>
  <si>
    <t>2.3.13</t>
  </si>
  <si>
    <t>2.3.14</t>
  </si>
  <si>
    <t>2.3.15</t>
  </si>
  <si>
    <t>2.3.16</t>
  </si>
  <si>
    <t>2.3.17</t>
  </si>
  <si>
    <t>2.3.18</t>
  </si>
  <si>
    <t>2.4.1</t>
  </si>
  <si>
    <t>2.4.1.1</t>
  </si>
  <si>
    <t>2.4.1.2</t>
  </si>
  <si>
    <t>2.4.1.3</t>
  </si>
  <si>
    <t>2.4.1.4</t>
  </si>
  <si>
    <t>2.4.2</t>
  </si>
  <si>
    <t>2.4.2.1</t>
  </si>
  <si>
    <t>2.4.2.2</t>
  </si>
  <si>
    <t>2.4.2.3</t>
  </si>
  <si>
    <t>2.4.2.4</t>
  </si>
  <si>
    <t>2.4.3</t>
  </si>
  <si>
    <t>2.4.4</t>
  </si>
  <si>
    <t>2.4.5</t>
  </si>
  <si>
    <t>2.4.5.1</t>
  </si>
  <si>
    <t>2.4.5.2</t>
  </si>
  <si>
    <t>2.4.5.3</t>
  </si>
  <si>
    <t>2.4.5.4</t>
  </si>
  <si>
    <t>2.4.6</t>
  </si>
  <si>
    <t>2.4.6.1</t>
  </si>
  <si>
    <t>2.4.6.2</t>
  </si>
  <si>
    <t>2.4.6.3</t>
  </si>
  <si>
    <t>2.4.6.4</t>
  </si>
  <si>
    <t>2.4.7</t>
  </si>
  <si>
    <t>2.4.7.1</t>
  </si>
  <si>
    <t>2.4.7.2</t>
  </si>
  <si>
    <t>2.5.1</t>
  </si>
  <si>
    <t>2.5.2</t>
  </si>
  <si>
    <t>3.1.1</t>
  </si>
  <si>
    <t>3.1.2</t>
  </si>
  <si>
    <t>3.5.1</t>
  </si>
  <si>
    <t>3.5.2</t>
  </si>
  <si>
    <t>3.6.1</t>
  </si>
  <si>
    <t>3.6.2</t>
  </si>
  <si>
    <t>3.7.1</t>
  </si>
  <si>
    <t>3.7.2</t>
  </si>
  <si>
    <t>3.8.1</t>
  </si>
  <si>
    <t>3.8.2</t>
  </si>
  <si>
    <t>3.9.1</t>
  </si>
  <si>
    <t>3.9.2</t>
  </si>
  <si>
    <t>3.10.1</t>
  </si>
  <si>
    <t>3.10.2</t>
  </si>
  <si>
    <t>3.18.1</t>
  </si>
  <si>
    <t>3.18.2</t>
  </si>
  <si>
    <t>3.18.3</t>
  </si>
  <si>
    <t>3.18.4</t>
  </si>
  <si>
    <t>3.18.5</t>
  </si>
  <si>
    <t>3.18.6</t>
  </si>
  <si>
    <t>3.18.7</t>
  </si>
  <si>
    <t>3.18.8</t>
  </si>
  <si>
    <t>3.18.9</t>
  </si>
  <si>
    <t>3.19.1</t>
  </si>
  <si>
    <t>3.19.2</t>
  </si>
  <si>
    <t>3. 10</t>
  </si>
  <si>
    <t>1. 10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</si>
</sst>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family val="2"/>
    </font>
    <font>
      <sz val="9"/>
      <color rgb="FF000000"/>
      <name val="Arial"/>
      <family val="2"/>
    </font>
    <font>
      <sz val="9"/>
      <name val="Arial"/>
      <family val="2"/>
    </font>
    <font>
      <sz val="11"/>
      <color rgb="FFFF0000"/>
      <name val="Calibri"/>
      <family val="2"/>
      <scheme val="minor"/>
    </font>
    <font>
      <b/>
      <sz val="11"/>
      <color rgb="FFFF0000"/>
      <name val="Calibri"/>
      <family val="2"/>
      <scheme val="minor"/>
    </font>
    <font>
      <b/>
      <u/>
      <sz val="14"/>
      <color theme="1"/>
      <name val="Calibri"/>
      <family val="2"/>
      <scheme val="minor"/>
    </font>
    <font>
      <b/>
      <sz val="14"/>
      <color theme="1"/>
      <name val="Calibri"/>
      <family val="2"/>
      <scheme val="minor"/>
    </font>
    <font>
      <sz val="11"/>
      <color theme="0"/>
      <name val="Calibri"/>
      <family val="2"/>
      <scheme val="minor"/>
    </font>
    <font>
      <b/>
      <sz val="18"/>
      <color theme="1"/>
      <name val="Calibri"/>
      <family val="2"/>
      <scheme val="minor"/>
    </font>
    <font>
      <b/>
      <sz val="12"/>
      <color theme="1"/>
      <name val="Calibri"/>
      <family val="2"/>
      <scheme val="minor"/>
    </font>
    <font>
      <b/>
      <sz val="11"/>
      <color theme="0"/>
      <name val="Calibri"/>
      <family val="2"/>
      <scheme val="minor"/>
    </font>
    <font>
      <sz val="9"/>
      <name val="Aptos"/>
      <family val="2"/>
    </font>
    <font>
      <sz val="9"/>
      <name val="Calibri"/>
      <family val="2"/>
    </font>
  </fonts>
  <fills count="4">
    <fill>
      <patternFill patternType="none"/>
    </fill>
    <fill>
      <patternFill patternType="gray125"/>
    </fill>
    <fill>
      <patternFill patternType="solid">
        <fgColor rgb="FFD9D9D9"/>
        <bgColor indexed="64"/>
      </patternFill>
    </fill>
    <fill>
      <patternFill patternType="solid">
        <fgColor rgb="FFFFFF00"/>
        <bgColor indexed="64"/>
      </patternFill>
    </fill>
  </fills>
  <borders count="1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55">
    <xf numFmtId="0" fontId="0" fillId="0" borderId="0" xfId="0"/>
    <xf numFmtId="0" fontId="3" fillId="2" borderId="1" xfId="0" applyFont="1" applyFill="1" applyBorder="1" applyAlignment="1">
      <alignment vertical="top" wrapText="1"/>
    </xf>
    <xf numFmtId="0" fontId="6" fillId="0" borderId="0" xfId="0" applyFont="1"/>
    <xf numFmtId="164" fontId="0" fillId="0" borderId="0" xfId="0" applyNumberFormat="1"/>
    <xf numFmtId="0" fontId="3" fillId="2" borderId="1" xfId="0" applyFont="1" applyFill="1" applyBorder="1" applyAlignment="1">
      <alignment horizontal="center" vertical="center" wrapText="1"/>
    </xf>
    <xf numFmtId="164" fontId="4" fillId="0" borderId="3" xfId="1" applyFont="1" applyFill="1" applyBorder="1" applyAlignment="1" applyProtection="1">
      <alignment horizontal="right" vertical="center"/>
    </xf>
    <xf numFmtId="164" fontId="4" fillId="0" borderId="3" xfId="1" applyFont="1" applyFill="1" applyBorder="1" applyAlignment="1" applyProtection="1">
      <alignment vertical="center"/>
    </xf>
    <xf numFmtId="164" fontId="5" fillId="0" borderId="3" xfId="1" applyFont="1" applyFill="1" applyBorder="1" applyAlignment="1" applyProtection="1">
      <alignment horizontal="right" vertical="center"/>
    </xf>
    <xf numFmtId="0" fontId="2" fillId="0" borderId="0" xfId="0" applyFont="1"/>
    <xf numFmtId="0" fontId="3" fillId="3" borderId="2" xfId="0" applyFont="1" applyFill="1" applyBorder="1" applyAlignment="1">
      <alignment vertical="top" wrapText="1"/>
    </xf>
    <xf numFmtId="0" fontId="3" fillId="3" borderId="3" xfId="0" applyFont="1" applyFill="1" applyBorder="1" applyAlignment="1">
      <alignment horizontal="center" vertical="center" wrapText="1"/>
    </xf>
    <xf numFmtId="0" fontId="8" fillId="0" borderId="0" xfId="0" applyFont="1"/>
    <xf numFmtId="0" fontId="0" fillId="0" borderId="0" xfId="0" applyAlignment="1">
      <alignment wrapText="1"/>
    </xf>
    <xf numFmtId="0" fontId="0" fillId="0" borderId="0" xfId="0" applyAlignment="1">
      <alignment vertical="center" wrapText="1"/>
    </xf>
    <xf numFmtId="0" fontId="8" fillId="0" borderId="0" xfId="0" applyFont="1" applyAlignment="1">
      <alignment wrapText="1"/>
    </xf>
    <xf numFmtId="22" fontId="0" fillId="0" borderId="0" xfId="0" applyNumberFormat="1"/>
    <xf numFmtId="0" fontId="9" fillId="0" borderId="6" xfId="0" applyFont="1" applyBorder="1" applyAlignment="1">
      <alignment vertical="center"/>
    </xf>
    <xf numFmtId="0" fontId="9" fillId="0" borderId="7" xfId="0" applyFont="1" applyBorder="1" applyAlignment="1">
      <alignment vertical="center"/>
    </xf>
    <xf numFmtId="0" fontId="9" fillId="0" borderId="8" xfId="0" applyFont="1" applyBorder="1" applyAlignment="1">
      <alignment vertical="center"/>
    </xf>
    <xf numFmtId="0" fontId="0" fillId="0" borderId="5" xfId="0" applyBorder="1"/>
    <xf numFmtId="0" fontId="12" fillId="0" borderId="3" xfId="0" applyFont="1" applyBorder="1" applyAlignment="1">
      <alignment vertical="center"/>
    </xf>
    <xf numFmtId="0" fontId="10" fillId="0" borderId="0" xfId="0" applyFont="1" applyProtection="1">
      <protection locked="0"/>
    </xf>
    <xf numFmtId="0" fontId="10" fillId="0" borderId="0" xfId="0" applyFont="1"/>
    <xf numFmtId="164" fontId="10" fillId="0" borderId="0" xfId="0" applyNumberFormat="1" applyFont="1"/>
    <xf numFmtId="0" fontId="13" fillId="0" borderId="0" xfId="0" applyFont="1"/>
    <xf numFmtId="22" fontId="10" fillId="0" borderId="0" xfId="0" applyNumberFormat="1" applyFont="1"/>
    <xf numFmtId="0" fontId="0" fillId="0" borderId="3" xfId="0" applyBorder="1" applyAlignment="1">
      <alignment horizontal="left" vertical="top"/>
    </xf>
    <xf numFmtId="0" fontId="4" fillId="0" borderId="3" xfId="0" applyFont="1" applyBorder="1" applyAlignment="1">
      <alignment horizontal="left" vertical="top"/>
    </xf>
    <xf numFmtId="0" fontId="4" fillId="0" borderId="3" xfId="0" applyFont="1" applyBorder="1" applyAlignment="1">
      <alignment horizontal="left" vertical="top" wrapText="1"/>
    </xf>
    <xf numFmtId="0" fontId="0" fillId="0" borderId="0" xfId="0" applyAlignment="1">
      <alignment horizontal="left" vertical="top"/>
    </xf>
    <xf numFmtId="0" fontId="5" fillId="0" borderId="3" xfId="0" applyFont="1" applyBorder="1" applyAlignment="1">
      <alignment horizontal="left" vertical="top"/>
    </xf>
    <xf numFmtId="0" fontId="5" fillId="0" borderId="3" xfId="0" applyFont="1" applyBorder="1" applyAlignment="1">
      <alignment horizontal="left" vertical="top" wrapText="1"/>
    </xf>
    <xf numFmtId="164" fontId="4" fillId="0" borderId="3" xfId="1" applyFont="1" applyFill="1" applyBorder="1" applyAlignment="1" applyProtection="1">
      <alignment horizontal="right" vertical="center"/>
      <protection locked="0"/>
    </xf>
    <xf numFmtId="164" fontId="4" fillId="0" borderId="3" xfId="1" applyFont="1" applyFill="1" applyBorder="1" applyAlignment="1" applyProtection="1">
      <alignment vertical="center"/>
      <protection locked="0"/>
    </xf>
    <xf numFmtId="164" fontId="5" fillId="0" borderId="3" xfId="1" applyFont="1" applyFill="1" applyBorder="1" applyAlignment="1" applyProtection="1">
      <alignment horizontal="right" vertical="center"/>
      <protection locked="0"/>
    </xf>
    <xf numFmtId="164" fontId="4" fillId="0" borderId="3" xfId="1" applyFont="1" applyFill="1" applyBorder="1" applyAlignment="1" applyProtection="1">
      <alignment vertical="center" wrapText="1"/>
      <protection locked="0"/>
    </xf>
    <xf numFmtId="0" fontId="5" fillId="0" borderId="3" xfId="0" applyFont="1" applyBorder="1" applyAlignment="1">
      <alignment horizontal="center" vertical="center" wrapText="1"/>
    </xf>
    <xf numFmtId="0" fontId="4" fillId="0" borderId="3" xfId="0" applyFont="1" applyBorder="1" applyAlignment="1">
      <alignment horizontal="center" vertical="top"/>
    </xf>
    <xf numFmtId="0" fontId="5" fillId="0" borderId="3" xfId="0" applyFont="1" applyBorder="1" applyAlignment="1">
      <alignment vertical="center" wrapText="1"/>
    </xf>
    <xf numFmtId="0" fontId="14" fillId="0" borderId="3" xfId="0" applyFont="1" applyBorder="1" applyAlignment="1">
      <alignment vertical="center" wrapText="1"/>
    </xf>
    <xf numFmtId="0" fontId="14" fillId="0" borderId="3" xfId="0" applyFont="1" applyBorder="1" applyAlignment="1">
      <alignment horizontal="center" vertical="center" wrapText="1"/>
    </xf>
    <xf numFmtId="0" fontId="5" fillId="0" borderId="3" xfId="0" applyFont="1" applyBorder="1" applyAlignment="1">
      <alignment horizontal="left" vertical="center" wrapText="1"/>
    </xf>
    <xf numFmtId="0" fontId="0" fillId="0" borderId="0" xfId="0" applyAlignment="1">
      <alignment horizontal="center" vertical="center"/>
    </xf>
    <xf numFmtId="164" fontId="2" fillId="0" borderId="4" xfId="0" applyNumberFormat="1" applyFont="1" applyBorder="1"/>
    <xf numFmtId="9" fontId="4" fillId="0" borderId="3" xfId="2" applyFont="1" applyFill="1" applyBorder="1" applyAlignment="1" applyProtection="1">
      <alignment horizontal="right" vertical="center"/>
      <protection locked="0"/>
    </xf>
    <xf numFmtId="0" fontId="0" fillId="0" borderId="3" xfId="0" applyBorder="1" applyAlignment="1">
      <alignment horizontal="left" vertical="top" wrapText="1"/>
    </xf>
    <xf numFmtId="0" fontId="9" fillId="0" borderId="3" xfId="0" applyFont="1" applyBorder="1" applyAlignment="1" applyProtection="1">
      <alignment horizontal="left" vertical="center" wrapText="1"/>
      <protection locked="0"/>
    </xf>
    <xf numFmtId="0" fontId="3" fillId="3" borderId="9" xfId="0" applyFont="1" applyFill="1" applyBorder="1" applyAlignment="1">
      <alignment horizontal="center" vertical="center" wrapText="1"/>
    </xf>
    <xf numFmtId="0" fontId="11" fillId="0" borderId="9" xfId="0" applyFont="1" applyBorder="1" applyAlignment="1">
      <alignment horizontal="center" vertical="center" wrapText="1"/>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0" fillId="0" borderId="0" xfId="0" applyAlignment="1">
      <alignment horizontal="right"/>
    </xf>
    <xf numFmtId="0" fontId="0" fillId="0" borderId="0" xfId="0" applyAlignment="1">
      <alignment horizontal="center"/>
    </xf>
  </cellXfs>
  <cellStyles count="3">
    <cellStyle name="Comma" xfId="1" builtinId="3"/>
    <cellStyle name="Normal" xfId="0" builtinId="0"/>
    <cellStyle name="Percent" xfId="2" builtinId="5"/>
  </cellStyles>
  <dxfs count="8">
    <dxf>
      <fill>
        <patternFill>
          <bgColor theme="0" tint="-0.14996795556505021"/>
        </patternFill>
      </fill>
    </dxf>
    <dxf>
      <fill>
        <patternFill>
          <bgColor rgb="FF92D050"/>
        </patternFill>
      </fill>
    </dxf>
    <dxf>
      <fill>
        <patternFill>
          <bgColor theme="9" tint="0.59996337778862885"/>
        </patternFill>
      </fill>
    </dxf>
    <dxf>
      <fill>
        <patternFill>
          <bgColor theme="4" tint="0.59996337778862885"/>
        </patternFill>
      </fill>
    </dxf>
    <dxf>
      <fill>
        <patternFill>
          <bgColor theme="4" tint="0.59996337778862885"/>
        </patternFill>
      </fill>
    </dxf>
    <dxf>
      <font>
        <b/>
        <i val="0"/>
      </font>
    </dxf>
    <dxf>
      <fill>
        <patternFill>
          <bgColor theme="4" tint="0.59996337778862885"/>
        </patternFill>
      </fill>
    </dxf>
    <dxf>
      <numFmt numFmtId="165" formatCode="0.00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87630</xdr:colOff>
      <xdr:row>0</xdr:row>
      <xdr:rowOff>53340</xdr:rowOff>
    </xdr:from>
    <xdr:to>
      <xdr:col>12</xdr:col>
      <xdr:colOff>198120</xdr:colOff>
      <xdr:row>3</xdr:row>
      <xdr:rowOff>85724</xdr:rowOff>
    </xdr:to>
    <xdr:sp macro="" textlink="">
      <xdr:nvSpPr>
        <xdr:cNvPr id="2" name="Rectangle: Rounded Corners 1">
          <a:extLst>
            <a:ext uri="{FF2B5EF4-FFF2-40B4-BE49-F238E27FC236}">
              <a16:creationId xmlns:a16="http://schemas.microsoft.com/office/drawing/2014/main" id="{39AFB987-47F4-44E3-BFB1-EF80AAD56E94}"/>
            </a:ext>
          </a:extLst>
        </xdr:cNvPr>
        <xdr:cNvSpPr/>
      </xdr:nvSpPr>
      <xdr:spPr>
        <a:xfrm>
          <a:off x="11069955" y="53340"/>
          <a:ext cx="4958715" cy="57530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ZA" sz="1100"/>
            <a:t>TO SEE WHICH PRICES ARE OUTSTANDING</a:t>
          </a:r>
        </a:p>
        <a:p>
          <a:pPr algn="ctr"/>
          <a:r>
            <a:rPr lang="en-ZA" sz="1100"/>
            <a:t>SET THE FILTER IN COLUMN "H"</a:t>
          </a:r>
          <a:r>
            <a:rPr lang="en-ZA" sz="1100" baseline="0"/>
            <a:t> TO SHOW BLUE CELLS ONLY</a:t>
          </a:r>
          <a:endParaRPr lang="en-ZA"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152400</xdr:colOff>
      <xdr:row>21</xdr:row>
      <xdr:rowOff>85725</xdr:rowOff>
    </xdr:from>
    <xdr:to>
      <xdr:col>7</xdr:col>
      <xdr:colOff>129540</xdr:colOff>
      <xdr:row>21</xdr:row>
      <xdr:rowOff>972097</xdr:rowOff>
    </xdr:to>
    <xdr:pic>
      <xdr:nvPicPr>
        <xdr:cNvPr id="2" name="Picture 1">
          <a:extLst>
            <a:ext uri="{FF2B5EF4-FFF2-40B4-BE49-F238E27FC236}">
              <a16:creationId xmlns:a16="http://schemas.microsoft.com/office/drawing/2014/main" id="{5237D324-1166-6F5B-13CE-4A5A76D8BB44}"/>
            </a:ext>
          </a:extLst>
        </xdr:cNvPr>
        <xdr:cNvPicPr>
          <a:picLocks noChangeAspect="1"/>
        </xdr:cNvPicPr>
      </xdr:nvPicPr>
      <xdr:blipFill>
        <a:blip xmlns:r="http://schemas.openxmlformats.org/officeDocument/2006/relationships" r:embed="rId1"/>
        <a:stretch>
          <a:fillRect/>
        </a:stretch>
      </xdr:blipFill>
      <xdr:spPr>
        <a:xfrm>
          <a:off x="762000" y="4610100"/>
          <a:ext cx="3634740" cy="89208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5D914-B808-40F0-982B-5746B440AF05}">
  <sheetPr codeName="Sheet5"/>
  <dimension ref="A1:A12"/>
  <sheetViews>
    <sheetView zoomScale="115" zoomScaleNormal="115" workbookViewId="0">
      <selection activeCell="A3" sqref="A3"/>
    </sheetView>
  </sheetViews>
  <sheetFormatPr defaultRowHeight="14.4" x14ac:dyDescent="0.3"/>
  <cols>
    <col min="1" max="1" width="131.77734375" customWidth="1"/>
  </cols>
  <sheetData>
    <row r="1" spans="1:1" ht="18" x14ac:dyDescent="0.35">
      <c r="A1" s="14" t="s">
        <v>42</v>
      </c>
    </row>
    <row r="2" spans="1:1" x14ac:dyDescent="0.3">
      <c r="A2" s="12"/>
    </row>
    <row r="3" spans="1:1" ht="136.19999999999999" customHeight="1" x14ac:dyDescent="0.3">
      <c r="A3" s="13" t="s">
        <v>47</v>
      </c>
    </row>
    <row r="4" spans="1:1" ht="46.2" customHeight="1" x14ac:dyDescent="0.3">
      <c r="A4" s="13" t="s">
        <v>43</v>
      </c>
    </row>
    <row r="5" spans="1:1" ht="46.2" customHeight="1" x14ac:dyDescent="0.3">
      <c r="A5" s="13" t="s">
        <v>44</v>
      </c>
    </row>
    <row r="6" spans="1:1" ht="46.2" customHeight="1" x14ac:dyDescent="0.3">
      <c r="A6" s="13" t="s">
        <v>45</v>
      </c>
    </row>
    <row r="7" spans="1:1" ht="46.2" customHeight="1" x14ac:dyDescent="0.3">
      <c r="A7" s="13" t="s">
        <v>46</v>
      </c>
    </row>
    <row r="8" spans="1:1" x14ac:dyDescent="0.3">
      <c r="A8" s="12"/>
    </row>
    <row r="9" spans="1:1" ht="43.2" x14ac:dyDescent="0.3">
      <c r="A9" s="12" t="s">
        <v>65</v>
      </c>
    </row>
    <row r="10" spans="1:1" x14ac:dyDescent="0.3">
      <c r="A10" s="12"/>
    </row>
    <row r="11" spans="1:1" x14ac:dyDescent="0.3">
      <c r="A11" s="12"/>
    </row>
    <row r="12" spans="1:1" x14ac:dyDescent="0.3">
      <c r="A12" s="1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43169-6CBA-4BC9-A48A-8202321EB3FF}">
  <sheetPr codeName="Sheet1">
    <pageSetUpPr fitToPage="1"/>
  </sheetPr>
  <dimension ref="B1:L174"/>
  <sheetViews>
    <sheetView tabSelected="1" zoomScaleNormal="100" workbookViewId="0">
      <pane xSplit="5" ySplit="9" topLeftCell="F10" activePane="bottomRight" state="frozen"/>
      <selection pane="topRight" activeCell="E1" sqref="E1"/>
      <selection pane="bottomLeft" activeCell="A6" sqref="A6"/>
      <selection pane="bottomRight" activeCell="H10" sqref="H10"/>
    </sheetView>
  </sheetViews>
  <sheetFormatPr defaultRowHeight="14.4" x14ac:dyDescent="0.3"/>
  <cols>
    <col min="1" max="1" width="3.44140625" customWidth="1"/>
    <col min="2" max="2" width="40.5546875" hidden="1" customWidth="1"/>
    <col min="3" max="3" width="19" hidden="1" customWidth="1"/>
    <col min="4" max="4" width="29.88671875" hidden="1" customWidth="1"/>
    <col min="5" max="5" width="8" customWidth="1"/>
    <col min="6" max="6" width="68.5546875" customWidth="1"/>
    <col min="7" max="7" width="14.6640625" customWidth="1"/>
    <col min="8" max="8" width="23.109375" customWidth="1"/>
    <col min="9" max="9" width="26.44140625" customWidth="1"/>
    <col min="10" max="10" width="32" customWidth="1"/>
    <col min="11" max="11" width="14.21875" hidden="1" customWidth="1"/>
    <col min="12" max="12" width="13.21875" hidden="1" customWidth="1"/>
  </cols>
  <sheetData>
    <row r="1" spans="2:12" x14ac:dyDescent="0.3">
      <c r="B1" t="s">
        <v>13</v>
      </c>
      <c r="C1" t="s">
        <v>14</v>
      </c>
      <c r="F1" s="53" t="s">
        <v>7</v>
      </c>
      <c r="G1" s="53"/>
      <c r="H1">
        <f>COUNTA(G10:G172)</f>
        <v>129</v>
      </c>
    </row>
    <row r="2" spans="2:12" x14ac:dyDescent="0.3">
      <c r="F2" s="53" t="s">
        <v>8</v>
      </c>
      <c r="G2" s="53"/>
      <c r="H2">
        <f>COUNTA(H10:H172)</f>
        <v>1</v>
      </c>
    </row>
    <row r="3" spans="2:12" x14ac:dyDescent="0.3">
      <c r="F3" s="53" t="s">
        <v>9</v>
      </c>
      <c r="G3" s="53"/>
      <c r="H3">
        <f>+H1-H2</f>
        <v>128</v>
      </c>
    </row>
    <row r="4" spans="2:12" x14ac:dyDescent="0.3">
      <c r="F4" s="53" t="s">
        <v>34</v>
      </c>
      <c r="G4" s="53"/>
      <c r="H4" s="3">
        <f>SUM(H10:H172)</f>
        <v>100000</v>
      </c>
    </row>
    <row r="5" spans="2:12" ht="15" thickBot="1" x14ac:dyDescent="0.35">
      <c r="H5" s="3"/>
    </row>
    <row r="6" spans="2:12" ht="34.799999999999997" customHeight="1" x14ac:dyDescent="0.3">
      <c r="D6" s="19"/>
      <c r="E6" s="16"/>
      <c r="F6" s="49" t="s">
        <v>59</v>
      </c>
      <c r="G6" s="50"/>
      <c r="H6" s="48" t="s">
        <v>62</v>
      </c>
      <c r="I6" s="20" t="s">
        <v>63</v>
      </c>
      <c r="J6" s="46"/>
    </row>
    <row r="7" spans="2:12" ht="21" customHeight="1" thickBot="1" x14ac:dyDescent="0.35">
      <c r="D7" s="17"/>
      <c r="E7" s="18"/>
      <c r="F7" s="51"/>
      <c r="G7" s="52"/>
      <c r="H7" s="48"/>
      <c r="I7" s="20" t="s">
        <v>64</v>
      </c>
      <c r="J7" s="46"/>
    </row>
    <row r="8" spans="2:12" ht="5.4" customHeight="1" thickBot="1" x14ac:dyDescent="0.35">
      <c r="H8" s="3"/>
    </row>
    <row r="9" spans="2:12" ht="15" thickBot="1" x14ac:dyDescent="0.35">
      <c r="B9" s="9" t="s">
        <v>6</v>
      </c>
      <c r="C9" s="9" t="s">
        <v>5</v>
      </c>
      <c r="D9" s="1" t="s">
        <v>15</v>
      </c>
      <c r="E9" s="1" t="s">
        <v>0</v>
      </c>
      <c r="F9" s="1" t="s">
        <v>1</v>
      </c>
      <c r="G9" s="4" t="s">
        <v>2</v>
      </c>
      <c r="H9" s="4" t="s">
        <v>3</v>
      </c>
      <c r="I9" s="4" t="s">
        <v>4</v>
      </c>
      <c r="J9" s="4" t="s">
        <v>10</v>
      </c>
      <c r="K9" s="47" t="s">
        <v>11</v>
      </c>
      <c r="L9" s="10" t="s">
        <v>12</v>
      </c>
    </row>
    <row r="10" spans="2:12" x14ac:dyDescent="0.3">
      <c r="C10">
        <f>ROW(C10)-9</f>
        <v>1</v>
      </c>
      <c r="D10" s="26" t="str">
        <f t="shared" ref="D10:D73" si="0">IF(OR(LEN(E10)&gt;0,LEN(F10)&gt;0,LEN(G10)&gt;0),TEXT(C10,"0000")&amp;" - "&amp;IF(LEN(E10)&gt;0,E10,"Heading"),"")</f>
        <v>0001 - 1.1</v>
      </c>
      <c r="E10" s="27">
        <v>1.1000000000000001</v>
      </c>
      <c r="F10" s="28" t="s">
        <v>74</v>
      </c>
      <c r="G10" s="36" t="s">
        <v>75</v>
      </c>
      <c r="H10" s="32"/>
      <c r="I10" s="37" t="s">
        <v>73</v>
      </c>
      <c r="J10" s="45" t="str">
        <f t="shared" ref="J10:J73" si="1">IF(AND(LEN(G10)&gt;0,LEN(H10)&gt;0,H10=0),"No charge for this item","")&amp;IF(AND(LEN(G10)&gt;0,LEN(E10)=0)," : UoM but no Item Num","")&amp;IF(AND(G10="%",H10&gt;1)," : Warning: % is greater than 100%, check and enter % in decimal format","")</f>
        <v/>
      </c>
      <c r="K10" s="29"/>
      <c r="L10" s="29" t="str">
        <f>IF(AND(K10&gt;0,H10&gt;0),K10*H10,"")</f>
        <v/>
      </c>
    </row>
    <row r="11" spans="2:12" x14ac:dyDescent="0.3">
      <c r="C11">
        <f t="shared" ref="C11:C74" si="2">ROW(C11)-9</f>
        <v>2</v>
      </c>
      <c r="D11" s="26" t="str">
        <f t="shared" si="0"/>
        <v>0002 - 1.2</v>
      </c>
      <c r="E11" s="27">
        <v>1.2</v>
      </c>
      <c r="F11" s="28" t="s">
        <v>76</v>
      </c>
      <c r="G11" s="36" t="s">
        <v>77</v>
      </c>
      <c r="H11" s="32"/>
      <c r="I11" s="37" t="s">
        <v>73</v>
      </c>
      <c r="J11" s="45" t="str">
        <f t="shared" si="1"/>
        <v/>
      </c>
      <c r="K11" s="29"/>
      <c r="L11" s="29" t="str">
        <f t="shared" ref="L11:L74" si="3">IF(AND(K11&gt;0,H11&gt;0),K11*H11,"")</f>
        <v/>
      </c>
    </row>
    <row r="12" spans="2:12" x14ac:dyDescent="0.3">
      <c r="C12">
        <f t="shared" si="2"/>
        <v>3</v>
      </c>
      <c r="D12" s="26" t="str">
        <f t="shared" si="0"/>
        <v>0003 - 1.3</v>
      </c>
      <c r="E12" s="27">
        <v>1.3</v>
      </c>
      <c r="F12" s="28" t="s">
        <v>78</v>
      </c>
      <c r="G12" s="36" t="s">
        <v>77</v>
      </c>
      <c r="H12" s="33"/>
      <c r="I12" s="37" t="s">
        <v>73</v>
      </c>
      <c r="J12" s="45" t="str">
        <f t="shared" si="1"/>
        <v/>
      </c>
      <c r="K12" s="29"/>
      <c r="L12" s="29" t="str">
        <f t="shared" si="3"/>
        <v/>
      </c>
    </row>
    <row r="13" spans="2:12" ht="68.400000000000006" x14ac:dyDescent="0.3">
      <c r="C13">
        <f t="shared" si="2"/>
        <v>4</v>
      </c>
      <c r="D13" s="26" t="str">
        <f t="shared" si="0"/>
        <v>0004 - 1.4</v>
      </c>
      <c r="E13" s="27">
        <v>1.4</v>
      </c>
      <c r="F13" s="28" t="s">
        <v>267</v>
      </c>
      <c r="G13" s="36" t="s">
        <v>79</v>
      </c>
      <c r="H13" s="33"/>
      <c r="I13" s="37" t="s">
        <v>73</v>
      </c>
      <c r="J13" s="45" t="str">
        <f t="shared" si="1"/>
        <v/>
      </c>
      <c r="K13" s="29"/>
      <c r="L13" s="29" t="str">
        <f t="shared" si="3"/>
        <v/>
      </c>
    </row>
    <row r="14" spans="2:12" x14ac:dyDescent="0.3">
      <c r="C14">
        <f t="shared" si="2"/>
        <v>5</v>
      </c>
      <c r="D14" s="26" t="str">
        <f t="shared" si="0"/>
        <v>0005 - 1.5</v>
      </c>
      <c r="E14" s="27">
        <v>1.5</v>
      </c>
      <c r="F14" s="28" t="s">
        <v>80</v>
      </c>
      <c r="G14" s="36" t="s">
        <v>75</v>
      </c>
      <c r="H14" s="32"/>
      <c r="I14" s="37" t="s">
        <v>73</v>
      </c>
      <c r="J14" s="45" t="str">
        <f t="shared" si="1"/>
        <v/>
      </c>
      <c r="K14" s="29"/>
      <c r="L14" s="29" t="str">
        <f t="shared" si="3"/>
        <v/>
      </c>
    </row>
    <row r="15" spans="2:12" ht="91.2" x14ac:dyDescent="0.3">
      <c r="C15">
        <f t="shared" si="2"/>
        <v>6</v>
      </c>
      <c r="D15" s="26" t="str">
        <f t="shared" si="0"/>
        <v>0006 - 1.6</v>
      </c>
      <c r="E15" s="27">
        <v>1.6</v>
      </c>
      <c r="F15" s="28" t="s">
        <v>268</v>
      </c>
      <c r="G15" s="36" t="s">
        <v>75</v>
      </c>
      <c r="H15" s="32"/>
      <c r="I15" s="37" t="s">
        <v>81</v>
      </c>
      <c r="J15" s="45" t="str">
        <f t="shared" si="1"/>
        <v/>
      </c>
      <c r="K15" s="29"/>
      <c r="L15" s="29" t="str">
        <f t="shared" si="3"/>
        <v/>
      </c>
    </row>
    <row r="16" spans="2:12" ht="57" x14ac:dyDescent="0.3">
      <c r="C16">
        <f t="shared" si="2"/>
        <v>7</v>
      </c>
      <c r="D16" s="26" t="str">
        <f t="shared" si="0"/>
        <v>0007 - 1.7</v>
      </c>
      <c r="E16" s="27">
        <v>1.7</v>
      </c>
      <c r="F16" s="28" t="s">
        <v>269</v>
      </c>
      <c r="G16" s="36" t="s">
        <v>79</v>
      </c>
      <c r="H16" s="32"/>
      <c r="I16" s="37"/>
      <c r="J16" s="45" t="str">
        <f t="shared" si="1"/>
        <v/>
      </c>
      <c r="K16" s="29"/>
      <c r="L16" s="29" t="str">
        <f t="shared" si="3"/>
        <v/>
      </c>
    </row>
    <row r="17" spans="3:12" ht="57" x14ac:dyDescent="0.3">
      <c r="C17">
        <f t="shared" si="2"/>
        <v>8</v>
      </c>
      <c r="D17" s="26" t="str">
        <f t="shared" si="0"/>
        <v>0008 - 1.8</v>
      </c>
      <c r="E17" s="27">
        <v>1.8</v>
      </c>
      <c r="F17" s="28" t="s">
        <v>270</v>
      </c>
      <c r="G17" s="36" t="s">
        <v>83</v>
      </c>
      <c r="H17" s="32"/>
      <c r="I17" s="37" t="s">
        <v>82</v>
      </c>
      <c r="J17" s="45" t="str">
        <f t="shared" si="1"/>
        <v/>
      </c>
      <c r="K17" s="29"/>
      <c r="L17" s="29" t="str">
        <f t="shared" si="3"/>
        <v/>
      </c>
    </row>
    <row r="18" spans="3:12" x14ac:dyDescent="0.3">
      <c r="C18">
        <f t="shared" si="2"/>
        <v>9</v>
      </c>
      <c r="D18" s="26" t="str">
        <f t="shared" si="0"/>
        <v>0009 - 1.9</v>
      </c>
      <c r="E18" s="27">
        <v>1.9</v>
      </c>
      <c r="F18" s="28" t="s">
        <v>85</v>
      </c>
      <c r="G18" s="36"/>
      <c r="H18" s="5"/>
      <c r="I18" s="37" t="s">
        <v>84</v>
      </c>
      <c r="J18" s="45" t="str">
        <f t="shared" si="1"/>
        <v/>
      </c>
      <c r="K18" s="29"/>
      <c r="L18" s="29" t="str">
        <f t="shared" si="3"/>
        <v/>
      </c>
    </row>
    <row r="19" spans="3:12" ht="34.200000000000003" x14ac:dyDescent="0.3">
      <c r="C19">
        <f t="shared" si="2"/>
        <v>10</v>
      </c>
      <c r="D19" s="26" t="str">
        <f t="shared" si="0"/>
        <v>0010 - 1.9.1</v>
      </c>
      <c r="E19" s="27" t="s">
        <v>285</v>
      </c>
      <c r="F19" s="28" t="s">
        <v>271</v>
      </c>
      <c r="G19" s="36" t="s">
        <v>75</v>
      </c>
      <c r="H19" s="32"/>
      <c r="I19" s="37"/>
      <c r="J19" s="45" t="str">
        <f t="shared" si="1"/>
        <v/>
      </c>
      <c r="K19" s="29">
        <v>10</v>
      </c>
      <c r="L19" s="29" t="str">
        <f t="shared" si="3"/>
        <v/>
      </c>
    </row>
    <row r="20" spans="3:12" x14ac:dyDescent="0.3">
      <c r="C20">
        <f t="shared" si="2"/>
        <v>11</v>
      </c>
      <c r="D20" s="26" t="str">
        <f t="shared" si="0"/>
        <v>0011 - 1.9.2</v>
      </c>
      <c r="E20" s="27" t="s">
        <v>286</v>
      </c>
      <c r="F20" s="28" t="s">
        <v>86</v>
      </c>
      <c r="G20" s="36" t="s">
        <v>79</v>
      </c>
      <c r="H20" s="32"/>
      <c r="I20" s="37"/>
      <c r="J20" s="45" t="str">
        <f t="shared" si="1"/>
        <v/>
      </c>
      <c r="K20" s="29"/>
      <c r="L20" s="29" t="str">
        <f t="shared" si="3"/>
        <v/>
      </c>
    </row>
    <row r="21" spans="3:12" ht="34.200000000000003" x14ac:dyDescent="0.3">
      <c r="C21">
        <f t="shared" si="2"/>
        <v>12</v>
      </c>
      <c r="D21" s="26" t="str">
        <f t="shared" si="0"/>
        <v>0012 - 1.9.3</v>
      </c>
      <c r="E21" s="27" t="s">
        <v>287</v>
      </c>
      <c r="F21" s="28" t="s">
        <v>272</v>
      </c>
      <c r="G21" s="36" t="s">
        <v>79</v>
      </c>
      <c r="H21" s="33"/>
      <c r="I21" s="37"/>
      <c r="J21" s="45" t="str">
        <f t="shared" si="1"/>
        <v/>
      </c>
      <c r="K21" s="29"/>
      <c r="L21" s="29" t="str">
        <f t="shared" si="3"/>
        <v/>
      </c>
    </row>
    <row r="22" spans="3:12" ht="34.200000000000003" x14ac:dyDescent="0.3">
      <c r="C22">
        <f t="shared" si="2"/>
        <v>13</v>
      </c>
      <c r="D22" s="26" t="str">
        <f t="shared" si="0"/>
        <v>0013 - 1.9.4</v>
      </c>
      <c r="E22" s="27" t="s">
        <v>288</v>
      </c>
      <c r="F22" s="28" t="s">
        <v>273</v>
      </c>
      <c r="G22" s="36" t="s">
        <v>87</v>
      </c>
      <c r="H22" s="33"/>
      <c r="I22" s="37"/>
      <c r="J22" s="45" t="str">
        <f t="shared" si="1"/>
        <v/>
      </c>
      <c r="K22" s="29"/>
      <c r="L22" s="29" t="str">
        <f t="shared" si="3"/>
        <v/>
      </c>
    </row>
    <row r="23" spans="3:12" x14ac:dyDescent="0.3">
      <c r="C23">
        <f t="shared" si="2"/>
        <v>14</v>
      </c>
      <c r="D23" s="26" t="str">
        <f t="shared" si="0"/>
        <v>0014 - 1. 10</v>
      </c>
      <c r="E23" s="27" t="s">
        <v>412</v>
      </c>
      <c r="F23" s="28" t="s">
        <v>89</v>
      </c>
      <c r="G23" s="36"/>
      <c r="H23" s="5"/>
      <c r="I23" s="37" t="s">
        <v>88</v>
      </c>
      <c r="J23" s="45" t="str">
        <f t="shared" si="1"/>
        <v/>
      </c>
      <c r="K23" s="29"/>
      <c r="L23" s="29" t="str">
        <f t="shared" si="3"/>
        <v/>
      </c>
    </row>
    <row r="24" spans="3:12" x14ac:dyDescent="0.3">
      <c r="C24">
        <f t="shared" si="2"/>
        <v>15</v>
      </c>
      <c r="D24" s="26" t="str">
        <f t="shared" si="0"/>
        <v>0015 - 1.10.1</v>
      </c>
      <c r="E24" s="27" t="s">
        <v>289</v>
      </c>
      <c r="F24" s="28" t="s">
        <v>90</v>
      </c>
      <c r="G24" s="36" t="s">
        <v>91</v>
      </c>
      <c r="H24" s="32"/>
      <c r="I24" s="37"/>
      <c r="J24" s="45" t="str">
        <f t="shared" si="1"/>
        <v/>
      </c>
      <c r="K24" s="29"/>
      <c r="L24" s="29" t="str">
        <f t="shared" si="3"/>
        <v/>
      </c>
    </row>
    <row r="25" spans="3:12" ht="22.8" x14ac:dyDescent="0.3">
      <c r="C25">
        <f t="shared" si="2"/>
        <v>16</v>
      </c>
      <c r="D25" s="26" t="str">
        <f t="shared" si="0"/>
        <v>0016 - 1.10.2</v>
      </c>
      <c r="E25" s="27" t="s">
        <v>290</v>
      </c>
      <c r="F25" s="28" t="s">
        <v>92</v>
      </c>
      <c r="G25" s="36" t="s">
        <v>79</v>
      </c>
      <c r="H25" s="32"/>
      <c r="I25" s="37"/>
      <c r="J25" s="45" t="str">
        <f t="shared" si="1"/>
        <v/>
      </c>
      <c r="K25" s="29"/>
      <c r="L25" s="29" t="str">
        <f t="shared" si="3"/>
        <v/>
      </c>
    </row>
    <row r="26" spans="3:12" ht="45.6" x14ac:dyDescent="0.3">
      <c r="C26">
        <f t="shared" si="2"/>
        <v>17</v>
      </c>
      <c r="D26" s="26" t="str">
        <f t="shared" si="0"/>
        <v>0017 - 1.10.3</v>
      </c>
      <c r="E26" s="27" t="s">
        <v>291</v>
      </c>
      <c r="F26" s="28" t="s">
        <v>274</v>
      </c>
      <c r="G26" s="36" t="s">
        <v>79</v>
      </c>
      <c r="H26" s="32"/>
      <c r="I26" s="37"/>
      <c r="J26" s="45" t="str">
        <f t="shared" si="1"/>
        <v/>
      </c>
      <c r="K26" s="29"/>
      <c r="L26" s="29" t="str">
        <f t="shared" si="3"/>
        <v/>
      </c>
    </row>
    <row r="27" spans="3:12" ht="48" x14ac:dyDescent="0.3">
      <c r="C27">
        <f t="shared" si="2"/>
        <v>18</v>
      </c>
      <c r="D27" s="26" t="str">
        <f t="shared" si="0"/>
        <v>0018 - 2.1</v>
      </c>
      <c r="E27" s="27">
        <v>2.1</v>
      </c>
      <c r="F27" s="28" t="s">
        <v>275</v>
      </c>
      <c r="G27" s="38"/>
      <c r="H27" s="5"/>
      <c r="I27" s="37"/>
      <c r="J27" s="45" t="str">
        <f t="shared" si="1"/>
        <v/>
      </c>
      <c r="K27" s="29"/>
      <c r="L27" s="29" t="str">
        <f t="shared" si="3"/>
        <v/>
      </c>
    </row>
    <row r="28" spans="3:12" ht="22.8" x14ac:dyDescent="0.3">
      <c r="C28">
        <f t="shared" si="2"/>
        <v>19</v>
      </c>
      <c r="D28" s="26" t="str">
        <f t="shared" si="0"/>
        <v>0019 - 2.1.1</v>
      </c>
      <c r="E28" s="27" t="s">
        <v>292</v>
      </c>
      <c r="F28" s="28" t="s">
        <v>94</v>
      </c>
      <c r="G28" s="36" t="s">
        <v>79</v>
      </c>
      <c r="H28" s="33"/>
      <c r="I28" s="37" t="s">
        <v>93</v>
      </c>
      <c r="J28" s="45" t="str">
        <f t="shared" si="1"/>
        <v/>
      </c>
      <c r="K28" s="29"/>
      <c r="L28" s="29" t="str">
        <f t="shared" si="3"/>
        <v/>
      </c>
    </row>
    <row r="29" spans="3:12" x14ac:dyDescent="0.3">
      <c r="C29">
        <f t="shared" si="2"/>
        <v>20</v>
      </c>
      <c r="D29" s="26" t="str">
        <f t="shared" si="0"/>
        <v>0020 - 2.1.2</v>
      </c>
      <c r="E29" s="27" t="s">
        <v>293</v>
      </c>
      <c r="F29" s="28" t="s">
        <v>95</v>
      </c>
      <c r="G29" s="36"/>
      <c r="H29" s="6"/>
      <c r="I29" s="37"/>
      <c r="J29" s="45" t="str">
        <f t="shared" si="1"/>
        <v/>
      </c>
      <c r="K29" s="29"/>
      <c r="L29" s="29" t="str">
        <f t="shared" si="3"/>
        <v/>
      </c>
    </row>
    <row r="30" spans="3:12" x14ac:dyDescent="0.3">
      <c r="C30">
        <f t="shared" si="2"/>
        <v>21</v>
      </c>
      <c r="D30" s="26" t="str">
        <f t="shared" si="0"/>
        <v>0021 - 2.1.2.1</v>
      </c>
      <c r="E30" s="27" t="s">
        <v>294</v>
      </c>
      <c r="F30" s="28" t="s">
        <v>96</v>
      </c>
      <c r="G30" s="36" t="s">
        <v>97</v>
      </c>
      <c r="H30" s="32"/>
      <c r="I30" s="37" t="s">
        <v>93</v>
      </c>
      <c r="J30" s="45" t="str">
        <f t="shared" si="1"/>
        <v/>
      </c>
      <c r="K30" s="29"/>
      <c r="L30" s="29" t="str">
        <f t="shared" si="3"/>
        <v/>
      </c>
    </row>
    <row r="31" spans="3:12" x14ac:dyDescent="0.3">
      <c r="C31">
        <f t="shared" si="2"/>
        <v>22</v>
      </c>
      <c r="D31" s="26" t="str">
        <f t="shared" si="0"/>
        <v>0022 - 2.1.3</v>
      </c>
      <c r="E31" s="27" t="s">
        <v>295</v>
      </c>
      <c r="F31" s="28" t="s">
        <v>98</v>
      </c>
      <c r="G31" s="36"/>
      <c r="H31" s="5"/>
      <c r="I31" s="37"/>
      <c r="J31" s="45" t="str">
        <f t="shared" si="1"/>
        <v/>
      </c>
      <c r="K31" s="29"/>
      <c r="L31" s="29" t="str">
        <f t="shared" si="3"/>
        <v/>
      </c>
    </row>
    <row r="32" spans="3:12" x14ac:dyDescent="0.3">
      <c r="C32">
        <f t="shared" si="2"/>
        <v>23</v>
      </c>
      <c r="D32" s="26" t="str">
        <f t="shared" si="0"/>
        <v>0023 - 2.1.3.1</v>
      </c>
      <c r="E32" s="27" t="s">
        <v>296</v>
      </c>
      <c r="F32" s="28" t="s">
        <v>100</v>
      </c>
      <c r="G32" s="36" t="s">
        <v>101</v>
      </c>
      <c r="H32" s="32"/>
      <c r="I32" s="37" t="s">
        <v>99</v>
      </c>
      <c r="J32" s="45" t="str">
        <f t="shared" si="1"/>
        <v/>
      </c>
      <c r="K32" s="29"/>
      <c r="L32" s="29" t="str">
        <f t="shared" si="3"/>
        <v/>
      </c>
    </row>
    <row r="33" spans="3:12" x14ac:dyDescent="0.3">
      <c r="C33">
        <f t="shared" si="2"/>
        <v>24</v>
      </c>
      <c r="D33" s="26" t="str">
        <f t="shared" si="0"/>
        <v>0024 - 2.1.3.2</v>
      </c>
      <c r="E33" s="27" t="s">
        <v>297</v>
      </c>
      <c r="F33" s="28" t="s">
        <v>102</v>
      </c>
      <c r="G33" s="36" t="s">
        <v>101</v>
      </c>
      <c r="H33" s="33"/>
      <c r="I33" s="37" t="s">
        <v>99</v>
      </c>
      <c r="J33" s="45" t="str">
        <f t="shared" si="1"/>
        <v/>
      </c>
      <c r="K33" s="29"/>
      <c r="L33" s="29" t="str">
        <f t="shared" si="3"/>
        <v/>
      </c>
    </row>
    <row r="34" spans="3:12" ht="108" x14ac:dyDescent="0.3">
      <c r="C34">
        <f t="shared" si="2"/>
        <v>25</v>
      </c>
      <c r="D34" s="26" t="str">
        <f t="shared" si="0"/>
        <v>0025 - 2.2</v>
      </c>
      <c r="E34" s="27">
        <v>2.2000000000000002</v>
      </c>
      <c r="F34" s="28" t="s">
        <v>276</v>
      </c>
      <c r="G34" s="39"/>
      <c r="H34" s="6"/>
      <c r="I34" s="37"/>
      <c r="J34" s="45" t="str">
        <f t="shared" si="1"/>
        <v/>
      </c>
      <c r="K34" s="29"/>
      <c r="L34" s="29" t="str">
        <f t="shared" si="3"/>
        <v/>
      </c>
    </row>
    <row r="35" spans="3:12" x14ac:dyDescent="0.3">
      <c r="C35">
        <f t="shared" si="2"/>
        <v>26</v>
      </c>
      <c r="D35" s="26" t="str">
        <f t="shared" si="0"/>
        <v>0026 - 2.2.1</v>
      </c>
      <c r="E35" s="27" t="s">
        <v>298</v>
      </c>
      <c r="F35" s="28" t="s">
        <v>104</v>
      </c>
      <c r="G35" s="36" t="s">
        <v>79</v>
      </c>
      <c r="H35" s="32"/>
      <c r="I35" s="37" t="s">
        <v>103</v>
      </c>
      <c r="J35" s="45" t="str">
        <f t="shared" si="1"/>
        <v/>
      </c>
      <c r="K35" s="29"/>
      <c r="L35" s="29" t="str">
        <f t="shared" si="3"/>
        <v/>
      </c>
    </row>
    <row r="36" spans="3:12" x14ac:dyDescent="0.3">
      <c r="C36">
        <f t="shared" si="2"/>
        <v>27</v>
      </c>
      <c r="D36" s="26" t="str">
        <f t="shared" si="0"/>
        <v>0027 - 2.2.2</v>
      </c>
      <c r="E36" s="27" t="s">
        <v>299</v>
      </c>
      <c r="F36" s="28" t="s">
        <v>105</v>
      </c>
      <c r="G36" s="36"/>
      <c r="H36" s="5"/>
      <c r="I36" s="37"/>
      <c r="J36" s="45" t="str">
        <f t="shared" si="1"/>
        <v/>
      </c>
      <c r="K36" s="29"/>
      <c r="L36" s="29" t="str">
        <f t="shared" si="3"/>
        <v/>
      </c>
    </row>
    <row r="37" spans="3:12" x14ac:dyDescent="0.3">
      <c r="C37">
        <f t="shared" si="2"/>
        <v>28</v>
      </c>
      <c r="D37" s="26" t="str">
        <f t="shared" si="0"/>
        <v>0028 - 2.2.2.1</v>
      </c>
      <c r="E37" s="27" t="s">
        <v>300</v>
      </c>
      <c r="F37" s="28" t="s">
        <v>107</v>
      </c>
      <c r="G37" s="36" t="s">
        <v>108</v>
      </c>
      <c r="H37" s="32"/>
      <c r="I37" s="37" t="s">
        <v>106</v>
      </c>
      <c r="J37" s="45" t="str">
        <f t="shared" si="1"/>
        <v/>
      </c>
      <c r="K37" s="29"/>
      <c r="L37" s="29" t="str">
        <f t="shared" si="3"/>
        <v/>
      </c>
    </row>
    <row r="38" spans="3:12" x14ac:dyDescent="0.3">
      <c r="C38">
        <f t="shared" si="2"/>
        <v>29</v>
      </c>
      <c r="D38" s="26" t="str">
        <f t="shared" si="0"/>
        <v>0029 - 2.2.2.2</v>
      </c>
      <c r="E38" s="27" t="s">
        <v>301</v>
      </c>
      <c r="F38" s="28" t="s">
        <v>109</v>
      </c>
      <c r="G38" s="36" t="s">
        <v>108</v>
      </c>
      <c r="H38" s="32"/>
      <c r="I38" s="37" t="s">
        <v>106</v>
      </c>
      <c r="J38" s="45" t="str">
        <f t="shared" si="1"/>
        <v/>
      </c>
      <c r="K38" s="29"/>
      <c r="L38" s="29" t="str">
        <f t="shared" si="3"/>
        <v/>
      </c>
    </row>
    <row r="39" spans="3:12" x14ac:dyDescent="0.3">
      <c r="C39">
        <f t="shared" si="2"/>
        <v>30</v>
      </c>
      <c r="D39" s="26" t="str">
        <f t="shared" si="0"/>
        <v>0030 - 2.2.2.3</v>
      </c>
      <c r="E39" s="27" t="s">
        <v>302</v>
      </c>
      <c r="F39" s="28" t="s">
        <v>111</v>
      </c>
      <c r="G39" s="36" t="s">
        <v>108</v>
      </c>
      <c r="H39" s="32"/>
      <c r="I39" s="37" t="s">
        <v>110</v>
      </c>
      <c r="J39" s="45" t="str">
        <f t="shared" si="1"/>
        <v/>
      </c>
      <c r="K39" s="29"/>
      <c r="L39" s="29" t="str">
        <f t="shared" si="3"/>
        <v/>
      </c>
    </row>
    <row r="40" spans="3:12" ht="22.8" x14ac:dyDescent="0.3">
      <c r="C40">
        <f t="shared" si="2"/>
        <v>31</v>
      </c>
      <c r="D40" s="26" t="str">
        <f t="shared" si="0"/>
        <v>0031 - 2.2.3</v>
      </c>
      <c r="E40" s="27" t="s">
        <v>303</v>
      </c>
      <c r="F40" s="28" t="s">
        <v>113</v>
      </c>
      <c r="G40" s="36" t="s">
        <v>114</v>
      </c>
      <c r="H40" s="32"/>
      <c r="I40" s="37" t="s">
        <v>112</v>
      </c>
      <c r="J40" s="45" t="str">
        <f t="shared" si="1"/>
        <v/>
      </c>
      <c r="K40" s="29"/>
      <c r="L40" s="29" t="str">
        <f t="shared" si="3"/>
        <v/>
      </c>
    </row>
    <row r="41" spans="3:12" x14ac:dyDescent="0.3">
      <c r="C41">
        <f t="shared" si="2"/>
        <v>32</v>
      </c>
      <c r="D41" s="26" t="str">
        <f t="shared" si="0"/>
        <v>0032 - 2.2.4</v>
      </c>
      <c r="E41" s="27" t="s">
        <v>304</v>
      </c>
      <c r="F41" s="28" t="s">
        <v>115</v>
      </c>
      <c r="G41" s="36" t="s">
        <v>116</v>
      </c>
      <c r="H41" s="32"/>
      <c r="I41" s="37" t="s">
        <v>112</v>
      </c>
      <c r="J41" s="45" t="str">
        <f t="shared" si="1"/>
        <v/>
      </c>
      <c r="K41" s="29"/>
      <c r="L41" s="29" t="str">
        <f t="shared" si="3"/>
        <v/>
      </c>
    </row>
    <row r="42" spans="3:12" x14ac:dyDescent="0.3">
      <c r="C42">
        <f t="shared" si="2"/>
        <v>33</v>
      </c>
      <c r="D42" s="26" t="str">
        <f t="shared" si="0"/>
        <v>0033 - 2.2.5</v>
      </c>
      <c r="E42" s="27" t="s">
        <v>305</v>
      </c>
      <c r="F42" s="28" t="s">
        <v>117</v>
      </c>
      <c r="G42" s="38" t="s">
        <v>116</v>
      </c>
      <c r="H42" s="32"/>
      <c r="I42" s="37" t="s">
        <v>266</v>
      </c>
      <c r="J42" s="45" t="str">
        <f t="shared" si="1"/>
        <v/>
      </c>
      <c r="K42" s="29"/>
      <c r="L42" s="29" t="str">
        <f t="shared" si="3"/>
        <v/>
      </c>
    </row>
    <row r="43" spans="3:12" ht="108" x14ac:dyDescent="0.3">
      <c r="C43">
        <f t="shared" si="2"/>
        <v>34</v>
      </c>
      <c r="D43" s="26" t="str">
        <f t="shared" si="0"/>
        <v>0034 - 2.3</v>
      </c>
      <c r="E43" s="27">
        <v>2.2999999999999998</v>
      </c>
      <c r="F43" s="28" t="s">
        <v>277</v>
      </c>
      <c r="G43" s="38"/>
      <c r="H43" s="5"/>
      <c r="I43" s="37"/>
      <c r="J43" s="45" t="str">
        <f t="shared" si="1"/>
        <v/>
      </c>
      <c r="K43" s="29"/>
      <c r="L43" s="29" t="str">
        <f t="shared" si="3"/>
        <v/>
      </c>
    </row>
    <row r="44" spans="3:12" ht="22.8" x14ac:dyDescent="0.3">
      <c r="C44">
        <f t="shared" si="2"/>
        <v>35</v>
      </c>
      <c r="D44" s="26" t="str">
        <f t="shared" si="0"/>
        <v>0035 - 2.3.1</v>
      </c>
      <c r="E44" s="27" t="s">
        <v>306</v>
      </c>
      <c r="F44" s="28" t="s">
        <v>119</v>
      </c>
      <c r="G44" s="36" t="s">
        <v>75</v>
      </c>
      <c r="H44" s="32"/>
      <c r="I44" s="37" t="s">
        <v>118</v>
      </c>
      <c r="J44" s="45" t="str">
        <f t="shared" si="1"/>
        <v/>
      </c>
      <c r="K44" s="29"/>
      <c r="L44" s="29" t="str">
        <f t="shared" si="3"/>
        <v/>
      </c>
    </row>
    <row r="45" spans="3:12" x14ac:dyDescent="0.3">
      <c r="C45">
        <f t="shared" si="2"/>
        <v>36</v>
      </c>
      <c r="D45" s="26" t="str">
        <f t="shared" si="0"/>
        <v>0036 - 2.3.2</v>
      </c>
      <c r="E45" s="27" t="s">
        <v>307</v>
      </c>
      <c r="F45" s="28" t="s">
        <v>120</v>
      </c>
      <c r="G45" s="36" t="s">
        <v>79</v>
      </c>
      <c r="H45" s="32"/>
      <c r="I45" s="37" t="s">
        <v>118</v>
      </c>
      <c r="J45" s="45" t="str">
        <f t="shared" si="1"/>
        <v/>
      </c>
      <c r="K45" s="29"/>
      <c r="L45" s="29" t="str">
        <f t="shared" si="3"/>
        <v/>
      </c>
    </row>
    <row r="46" spans="3:12" ht="22.8" x14ac:dyDescent="0.3">
      <c r="C46">
        <f t="shared" si="2"/>
        <v>37</v>
      </c>
      <c r="D46" s="26" t="str">
        <f t="shared" si="0"/>
        <v>0037 - 2.3.3</v>
      </c>
      <c r="E46" s="30" t="s">
        <v>308</v>
      </c>
      <c r="F46" s="31" t="s">
        <v>122</v>
      </c>
      <c r="G46" s="36" t="s">
        <v>123</v>
      </c>
      <c r="H46" s="34"/>
      <c r="I46" s="37" t="s">
        <v>121</v>
      </c>
      <c r="J46" s="45" t="str">
        <f t="shared" si="1"/>
        <v/>
      </c>
      <c r="K46" s="29"/>
      <c r="L46" s="29" t="str">
        <f t="shared" si="3"/>
        <v/>
      </c>
    </row>
    <row r="47" spans="3:12" x14ac:dyDescent="0.3">
      <c r="C47">
        <f t="shared" si="2"/>
        <v>38</v>
      </c>
      <c r="D47" s="26" t="str">
        <f t="shared" si="0"/>
        <v>0038 - 2.3.4</v>
      </c>
      <c r="E47" s="30" t="s">
        <v>309</v>
      </c>
      <c r="F47" s="31" t="s">
        <v>124</v>
      </c>
      <c r="G47" s="36"/>
      <c r="H47" s="7"/>
      <c r="I47" s="37"/>
      <c r="J47" s="45" t="str">
        <f t="shared" si="1"/>
        <v/>
      </c>
      <c r="K47" s="29"/>
      <c r="L47" s="29" t="str">
        <f t="shared" si="3"/>
        <v/>
      </c>
    </row>
    <row r="48" spans="3:12" x14ac:dyDescent="0.3">
      <c r="C48">
        <f t="shared" si="2"/>
        <v>39</v>
      </c>
      <c r="D48" s="26" t="str">
        <f t="shared" si="0"/>
        <v>0039 - 2.3.4.1</v>
      </c>
      <c r="E48" s="30" t="s">
        <v>310</v>
      </c>
      <c r="F48" s="31" t="s">
        <v>126</v>
      </c>
      <c r="G48" s="36" t="s">
        <v>127</v>
      </c>
      <c r="H48" s="34"/>
      <c r="I48" s="37" t="s">
        <v>125</v>
      </c>
      <c r="J48" s="45" t="str">
        <f t="shared" si="1"/>
        <v/>
      </c>
      <c r="K48" s="29"/>
      <c r="L48" s="29" t="str">
        <f t="shared" si="3"/>
        <v/>
      </c>
    </row>
    <row r="49" spans="3:12" x14ac:dyDescent="0.3">
      <c r="C49">
        <f t="shared" si="2"/>
        <v>40</v>
      </c>
      <c r="D49" s="26" t="str">
        <f t="shared" si="0"/>
        <v>0040 - 2.3.4.2</v>
      </c>
      <c r="E49" s="30" t="s">
        <v>311</v>
      </c>
      <c r="F49" s="31" t="s">
        <v>278</v>
      </c>
      <c r="G49" s="36" t="s">
        <v>127</v>
      </c>
      <c r="H49" s="34"/>
      <c r="I49" s="37" t="s">
        <v>128</v>
      </c>
      <c r="J49" s="45" t="str">
        <f t="shared" si="1"/>
        <v/>
      </c>
      <c r="K49" s="29"/>
      <c r="L49" s="29" t="str">
        <f t="shared" si="3"/>
        <v/>
      </c>
    </row>
    <row r="50" spans="3:12" x14ac:dyDescent="0.3">
      <c r="C50">
        <f t="shared" si="2"/>
        <v>41</v>
      </c>
      <c r="D50" s="26" t="str">
        <f t="shared" si="0"/>
        <v>0041 - 2.3.4.3</v>
      </c>
      <c r="E50" s="30" t="s">
        <v>312</v>
      </c>
      <c r="F50" s="31" t="s">
        <v>279</v>
      </c>
      <c r="G50" s="36" t="s">
        <v>127</v>
      </c>
      <c r="H50" s="34"/>
      <c r="I50" s="37" t="s">
        <v>129</v>
      </c>
      <c r="J50" s="45" t="str">
        <f t="shared" si="1"/>
        <v/>
      </c>
      <c r="K50" s="29"/>
      <c r="L50" s="29" t="str">
        <f t="shared" si="3"/>
        <v/>
      </c>
    </row>
    <row r="51" spans="3:12" x14ac:dyDescent="0.3">
      <c r="C51">
        <f t="shared" si="2"/>
        <v>42</v>
      </c>
      <c r="D51" s="26" t="str">
        <f t="shared" si="0"/>
        <v>0042 - 2.3.4.4</v>
      </c>
      <c r="E51" s="30" t="s">
        <v>313</v>
      </c>
      <c r="F51" s="31" t="s">
        <v>280</v>
      </c>
      <c r="G51" s="36" t="s">
        <v>123</v>
      </c>
      <c r="H51" s="34"/>
      <c r="I51" s="37" t="s">
        <v>130</v>
      </c>
      <c r="J51" s="45" t="str">
        <f t="shared" si="1"/>
        <v/>
      </c>
      <c r="K51" s="29"/>
      <c r="L51" s="29" t="str">
        <f t="shared" si="3"/>
        <v/>
      </c>
    </row>
    <row r="52" spans="3:12" x14ac:dyDescent="0.3">
      <c r="C52">
        <f t="shared" si="2"/>
        <v>43</v>
      </c>
      <c r="D52" s="26" t="str">
        <f t="shared" si="0"/>
        <v>0043 - 2.3.4.5</v>
      </c>
      <c r="E52" s="30" t="s">
        <v>314</v>
      </c>
      <c r="F52" s="31" t="s">
        <v>131</v>
      </c>
      <c r="G52" s="36" t="s">
        <v>132</v>
      </c>
      <c r="H52" s="34"/>
      <c r="I52" s="37" t="s">
        <v>130</v>
      </c>
      <c r="J52" s="45" t="str">
        <f t="shared" si="1"/>
        <v/>
      </c>
      <c r="K52" s="29"/>
      <c r="L52" s="29" t="str">
        <f t="shared" si="3"/>
        <v/>
      </c>
    </row>
    <row r="53" spans="3:12" ht="22.8" x14ac:dyDescent="0.3">
      <c r="C53">
        <f t="shared" si="2"/>
        <v>44</v>
      </c>
      <c r="D53" s="26" t="str">
        <f t="shared" si="0"/>
        <v>0044 - 2.3.4.6</v>
      </c>
      <c r="E53" s="30" t="s">
        <v>315</v>
      </c>
      <c r="F53" s="31" t="s">
        <v>133</v>
      </c>
      <c r="G53" s="36" t="s">
        <v>134</v>
      </c>
      <c r="H53" s="34"/>
      <c r="I53" s="37"/>
      <c r="J53" s="45" t="str">
        <f t="shared" si="1"/>
        <v/>
      </c>
      <c r="K53" s="29"/>
      <c r="L53" s="29" t="str">
        <f t="shared" si="3"/>
        <v/>
      </c>
    </row>
    <row r="54" spans="3:12" ht="22.8" x14ac:dyDescent="0.3">
      <c r="C54">
        <f t="shared" si="2"/>
        <v>45</v>
      </c>
      <c r="D54" s="26" t="str">
        <f t="shared" si="0"/>
        <v>0045 - 2.3.4.7</v>
      </c>
      <c r="E54" s="30" t="s">
        <v>316</v>
      </c>
      <c r="F54" s="31" t="s">
        <v>135</v>
      </c>
      <c r="G54" s="36" t="s">
        <v>136</v>
      </c>
      <c r="H54" s="34"/>
      <c r="I54" s="37"/>
      <c r="J54" s="45" t="str">
        <f t="shared" si="1"/>
        <v/>
      </c>
      <c r="K54" s="29"/>
      <c r="L54" s="29" t="str">
        <f t="shared" si="3"/>
        <v/>
      </c>
    </row>
    <row r="55" spans="3:12" x14ac:dyDescent="0.3">
      <c r="C55">
        <f t="shared" si="2"/>
        <v>46</v>
      </c>
      <c r="D55" s="26" t="str">
        <f t="shared" si="0"/>
        <v>0046 - 2.3.5</v>
      </c>
      <c r="E55" s="30" t="s">
        <v>317</v>
      </c>
      <c r="F55" s="31" t="s">
        <v>138</v>
      </c>
      <c r="G55" s="36"/>
      <c r="H55" s="7"/>
      <c r="I55" s="37" t="s">
        <v>137</v>
      </c>
      <c r="J55" s="45" t="str">
        <f t="shared" si="1"/>
        <v/>
      </c>
      <c r="K55" s="29"/>
      <c r="L55" s="29" t="str">
        <f t="shared" si="3"/>
        <v/>
      </c>
    </row>
    <row r="56" spans="3:12" x14ac:dyDescent="0.3">
      <c r="C56">
        <f t="shared" si="2"/>
        <v>47</v>
      </c>
      <c r="D56" s="26" t="str">
        <f t="shared" si="0"/>
        <v>0047 - 2.3.5.1</v>
      </c>
      <c r="E56" s="30" t="s">
        <v>318</v>
      </c>
      <c r="F56" s="31" t="s">
        <v>139</v>
      </c>
      <c r="G56" s="36" t="s">
        <v>91</v>
      </c>
      <c r="H56" s="34"/>
      <c r="I56" s="37"/>
      <c r="J56" s="45" t="str">
        <f t="shared" si="1"/>
        <v/>
      </c>
      <c r="K56" s="29"/>
      <c r="L56" s="29" t="str">
        <f t="shared" si="3"/>
        <v/>
      </c>
    </row>
    <row r="57" spans="3:12" x14ac:dyDescent="0.3">
      <c r="C57">
        <f t="shared" si="2"/>
        <v>48</v>
      </c>
      <c r="D57" s="26" t="str">
        <f t="shared" si="0"/>
        <v>0048 - 2.3.5.2</v>
      </c>
      <c r="E57" s="30" t="s">
        <v>319</v>
      </c>
      <c r="F57" s="31" t="s">
        <v>140</v>
      </c>
      <c r="G57" s="36" t="s">
        <v>91</v>
      </c>
      <c r="H57" s="34"/>
      <c r="I57" s="37"/>
      <c r="J57" s="45" t="str">
        <f t="shared" si="1"/>
        <v/>
      </c>
      <c r="K57" s="29"/>
      <c r="L57" s="29" t="str">
        <f t="shared" si="3"/>
        <v/>
      </c>
    </row>
    <row r="58" spans="3:12" x14ac:dyDescent="0.3">
      <c r="C58">
        <f t="shared" si="2"/>
        <v>49</v>
      </c>
      <c r="D58" s="26" t="str">
        <f t="shared" si="0"/>
        <v>0049 - 2.3.5.3</v>
      </c>
      <c r="E58" s="27" t="s">
        <v>320</v>
      </c>
      <c r="F58" s="28" t="s">
        <v>141</v>
      </c>
      <c r="G58" s="36" t="s">
        <v>91</v>
      </c>
      <c r="H58" s="32"/>
      <c r="I58" s="37"/>
      <c r="J58" s="45" t="str">
        <f t="shared" si="1"/>
        <v/>
      </c>
      <c r="K58" s="29"/>
      <c r="L58" s="29" t="str">
        <f t="shared" si="3"/>
        <v/>
      </c>
    </row>
    <row r="59" spans="3:12" x14ac:dyDescent="0.3">
      <c r="C59">
        <f t="shared" si="2"/>
        <v>50</v>
      </c>
      <c r="D59" s="26" t="str">
        <f t="shared" si="0"/>
        <v>0050 - 2.3.5.4</v>
      </c>
      <c r="E59" s="27" t="s">
        <v>321</v>
      </c>
      <c r="F59" s="28" t="s">
        <v>142</v>
      </c>
      <c r="G59" s="36" t="s">
        <v>91</v>
      </c>
      <c r="H59" s="32"/>
      <c r="I59" s="37"/>
      <c r="J59" s="45" t="str">
        <f t="shared" si="1"/>
        <v/>
      </c>
      <c r="K59" s="29"/>
      <c r="L59" s="29" t="str">
        <f t="shared" si="3"/>
        <v/>
      </c>
    </row>
    <row r="60" spans="3:12" x14ac:dyDescent="0.3">
      <c r="C60">
        <f t="shared" si="2"/>
        <v>51</v>
      </c>
      <c r="D60" s="26" t="str">
        <f t="shared" si="0"/>
        <v>0051 - 2.3.5.5</v>
      </c>
      <c r="E60" s="27" t="s">
        <v>322</v>
      </c>
      <c r="F60" s="28" t="s">
        <v>143</v>
      </c>
      <c r="G60" s="36" t="s">
        <v>91</v>
      </c>
      <c r="H60" s="32"/>
      <c r="I60" s="37"/>
      <c r="J60" s="45" t="str">
        <f t="shared" si="1"/>
        <v/>
      </c>
      <c r="K60" s="29"/>
      <c r="L60" s="29" t="str">
        <f t="shared" si="3"/>
        <v/>
      </c>
    </row>
    <row r="61" spans="3:12" x14ac:dyDescent="0.3">
      <c r="C61">
        <f t="shared" si="2"/>
        <v>52</v>
      </c>
      <c r="D61" s="26" t="str">
        <f t="shared" si="0"/>
        <v>0052 - 2.3.6</v>
      </c>
      <c r="E61" s="27" t="s">
        <v>323</v>
      </c>
      <c r="F61" s="28" t="s">
        <v>144</v>
      </c>
      <c r="G61" s="40"/>
      <c r="H61" s="5"/>
      <c r="I61" s="37" t="s">
        <v>137</v>
      </c>
      <c r="J61" s="45" t="str">
        <f t="shared" si="1"/>
        <v/>
      </c>
      <c r="K61" s="29"/>
      <c r="L61" s="29" t="str">
        <f t="shared" si="3"/>
        <v/>
      </c>
    </row>
    <row r="62" spans="3:12" x14ac:dyDescent="0.3">
      <c r="C62">
        <f t="shared" si="2"/>
        <v>53</v>
      </c>
      <c r="D62" s="26" t="str">
        <f t="shared" si="0"/>
        <v>0053 - 2.3.6.1</v>
      </c>
      <c r="E62" s="27" t="s">
        <v>324</v>
      </c>
      <c r="F62" s="28" t="s">
        <v>145</v>
      </c>
      <c r="G62" s="36" t="s">
        <v>91</v>
      </c>
      <c r="H62" s="32"/>
      <c r="I62" s="37"/>
      <c r="J62" s="45" t="str">
        <f t="shared" si="1"/>
        <v/>
      </c>
      <c r="K62" s="29"/>
      <c r="L62" s="29" t="str">
        <f t="shared" si="3"/>
        <v/>
      </c>
    </row>
    <row r="63" spans="3:12" x14ac:dyDescent="0.3">
      <c r="C63">
        <f t="shared" si="2"/>
        <v>54</v>
      </c>
      <c r="D63" s="26" t="str">
        <f t="shared" si="0"/>
        <v>0054 - 2.3.6.2</v>
      </c>
      <c r="E63" s="27" t="s">
        <v>325</v>
      </c>
      <c r="F63" s="28" t="s">
        <v>146</v>
      </c>
      <c r="G63" s="36" t="s">
        <v>91</v>
      </c>
      <c r="H63" s="32"/>
      <c r="I63" s="37"/>
      <c r="J63" s="45" t="str">
        <f t="shared" si="1"/>
        <v/>
      </c>
      <c r="K63" s="29"/>
      <c r="L63" s="29" t="str">
        <f t="shared" si="3"/>
        <v/>
      </c>
    </row>
    <row r="64" spans="3:12" x14ac:dyDescent="0.3">
      <c r="C64">
        <f t="shared" si="2"/>
        <v>55</v>
      </c>
      <c r="D64" s="26" t="str">
        <f t="shared" si="0"/>
        <v>0055 - 2.3.6.3</v>
      </c>
      <c r="E64" s="27" t="s">
        <v>326</v>
      </c>
      <c r="F64" s="28" t="s">
        <v>147</v>
      </c>
      <c r="G64" s="36" t="s">
        <v>91</v>
      </c>
      <c r="H64" s="32"/>
      <c r="I64" s="37"/>
      <c r="J64" s="45" t="str">
        <f t="shared" si="1"/>
        <v/>
      </c>
      <c r="K64" s="29"/>
      <c r="L64" s="29" t="str">
        <f t="shared" si="3"/>
        <v/>
      </c>
    </row>
    <row r="65" spans="3:12" x14ac:dyDescent="0.3">
      <c r="C65">
        <f t="shared" si="2"/>
        <v>56</v>
      </c>
      <c r="D65" s="26" t="str">
        <f t="shared" si="0"/>
        <v>0056 - 2.3.6.4`</v>
      </c>
      <c r="E65" s="27" t="s">
        <v>327</v>
      </c>
      <c r="F65" s="28" t="s">
        <v>148</v>
      </c>
      <c r="G65" s="36" t="s">
        <v>91</v>
      </c>
      <c r="H65" s="32"/>
      <c r="I65" s="37"/>
      <c r="J65" s="45" t="str">
        <f t="shared" si="1"/>
        <v/>
      </c>
      <c r="K65" s="29"/>
      <c r="L65" s="29" t="str">
        <f t="shared" si="3"/>
        <v/>
      </c>
    </row>
    <row r="66" spans="3:12" x14ac:dyDescent="0.3">
      <c r="C66">
        <f t="shared" si="2"/>
        <v>57</v>
      </c>
      <c r="D66" s="26" t="str">
        <f t="shared" si="0"/>
        <v>0057 - 2.3.6.5</v>
      </c>
      <c r="E66" s="27" t="s">
        <v>328</v>
      </c>
      <c r="F66" s="28" t="s">
        <v>149</v>
      </c>
      <c r="G66" s="36" t="s">
        <v>91</v>
      </c>
      <c r="H66" s="32"/>
      <c r="I66" s="37"/>
      <c r="J66" s="45" t="str">
        <f t="shared" si="1"/>
        <v/>
      </c>
      <c r="K66" s="29"/>
      <c r="L66" s="29" t="str">
        <f t="shared" si="3"/>
        <v/>
      </c>
    </row>
    <row r="67" spans="3:12" x14ac:dyDescent="0.3">
      <c r="C67">
        <f t="shared" si="2"/>
        <v>58</v>
      </c>
      <c r="D67" s="26" t="str">
        <f t="shared" si="0"/>
        <v>0058 - 2.3.7</v>
      </c>
      <c r="E67" s="27" t="s">
        <v>329</v>
      </c>
      <c r="F67" s="28" t="s">
        <v>150</v>
      </c>
      <c r="G67" s="36" t="s">
        <v>91</v>
      </c>
      <c r="H67" s="32"/>
      <c r="I67" s="37" t="s">
        <v>137</v>
      </c>
      <c r="J67" s="45" t="str">
        <f t="shared" si="1"/>
        <v/>
      </c>
      <c r="K67" s="29"/>
      <c r="L67" s="29" t="str">
        <f t="shared" si="3"/>
        <v/>
      </c>
    </row>
    <row r="68" spans="3:12" x14ac:dyDescent="0.3">
      <c r="C68">
        <f t="shared" si="2"/>
        <v>59</v>
      </c>
      <c r="D68" s="26" t="str">
        <f t="shared" si="0"/>
        <v>0059 - 2.3.8</v>
      </c>
      <c r="E68" s="27" t="s">
        <v>330</v>
      </c>
      <c r="F68" s="28" t="s">
        <v>151</v>
      </c>
      <c r="G68" s="36"/>
      <c r="H68" s="5"/>
      <c r="I68" s="37" t="s">
        <v>121</v>
      </c>
      <c r="J68" s="45" t="str">
        <f t="shared" si="1"/>
        <v/>
      </c>
      <c r="K68" s="29"/>
      <c r="L68" s="29" t="str">
        <f t="shared" si="3"/>
        <v/>
      </c>
    </row>
    <row r="69" spans="3:12" x14ac:dyDescent="0.3">
      <c r="C69">
        <f t="shared" si="2"/>
        <v>60</v>
      </c>
      <c r="D69" s="26" t="str">
        <f t="shared" si="0"/>
        <v>0060 - 2.3.8.1</v>
      </c>
      <c r="E69" s="27" t="s">
        <v>331</v>
      </c>
      <c r="F69" s="28" t="s">
        <v>152</v>
      </c>
      <c r="G69" s="36"/>
      <c r="H69" s="5"/>
      <c r="I69" s="37" t="s">
        <v>121</v>
      </c>
      <c r="J69" s="45" t="str">
        <f t="shared" si="1"/>
        <v/>
      </c>
      <c r="K69" s="29"/>
      <c r="L69" s="29" t="str">
        <f t="shared" si="3"/>
        <v/>
      </c>
    </row>
    <row r="70" spans="3:12" x14ac:dyDescent="0.3">
      <c r="C70">
        <f t="shared" si="2"/>
        <v>61</v>
      </c>
      <c r="D70" s="26" t="str">
        <f t="shared" si="0"/>
        <v>0061 - 2.3.8.1.1</v>
      </c>
      <c r="E70" s="27" t="s">
        <v>332</v>
      </c>
      <c r="F70" s="28" t="s">
        <v>153</v>
      </c>
      <c r="G70" s="36" t="s">
        <v>154</v>
      </c>
      <c r="H70" s="33"/>
      <c r="I70" s="37"/>
      <c r="J70" s="45" t="str">
        <f t="shared" si="1"/>
        <v/>
      </c>
      <c r="K70" s="29"/>
      <c r="L70" s="29" t="str">
        <f t="shared" si="3"/>
        <v/>
      </c>
    </row>
    <row r="71" spans="3:12" x14ac:dyDescent="0.3">
      <c r="C71">
        <f t="shared" si="2"/>
        <v>62</v>
      </c>
      <c r="D71" s="26" t="str">
        <f t="shared" si="0"/>
        <v>0062 - 2.3.8.1.2</v>
      </c>
      <c r="E71" s="27" t="s">
        <v>333</v>
      </c>
      <c r="F71" s="28" t="s">
        <v>155</v>
      </c>
      <c r="G71" s="36" t="s">
        <v>154</v>
      </c>
      <c r="H71" s="33"/>
      <c r="I71" s="37"/>
      <c r="J71" s="45" t="str">
        <f t="shared" si="1"/>
        <v/>
      </c>
      <c r="K71" s="29"/>
      <c r="L71" s="29" t="str">
        <f t="shared" si="3"/>
        <v/>
      </c>
    </row>
    <row r="72" spans="3:12" x14ac:dyDescent="0.3">
      <c r="C72">
        <f t="shared" si="2"/>
        <v>63</v>
      </c>
      <c r="D72" s="26" t="str">
        <f t="shared" si="0"/>
        <v>0063 - 2.3.8.1.3</v>
      </c>
      <c r="E72" s="27" t="s">
        <v>334</v>
      </c>
      <c r="F72" s="31" t="s">
        <v>155</v>
      </c>
      <c r="G72" s="36" t="s">
        <v>156</v>
      </c>
      <c r="H72" s="32"/>
      <c r="I72" s="37"/>
      <c r="J72" s="45" t="str">
        <f t="shared" si="1"/>
        <v/>
      </c>
      <c r="K72" s="29"/>
      <c r="L72" s="29" t="str">
        <f t="shared" si="3"/>
        <v/>
      </c>
    </row>
    <row r="73" spans="3:12" x14ac:dyDescent="0.3">
      <c r="C73">
        <f t="shared" si="2"/>
        <v>64</v>
      </c>
      <c r="D73" s="26" t="str">
        <f t="shared" si="0"/>
        <v>0064 - 2.3.8.1.4</v>
      </c>
      <c r="E73" s="27" t="s">
        <v>335</v>
      </c>
      <c r="F73" s="28" t="s">
        <v>157</v>
      </c>
      <c r="G73" s="36" t="s">
        <v>158</v>
      </c>
      <c r="H73" s="33"/>
      <c r="I73" s="37"/>
      <c r="J73" s="45" t="str">
        <f t="shared" si="1"/>
        <v/>
      </c>
      <c r="K73" s="29"/>
      <c r="L73" s="29" t="str">
        <f t="shared" si="3"/>
        <v/>
      </c>
    </row>
    <row r="74" spans="3:12" x14ac:dyDescent="0.3">
      <c r="C74">
        <f t="shared" si="2"/>
        <v>65</v>
      </c>
      <c r="D74" s="26" t="str">
        <f t="shared" ref="D74:D137" si="4">IF(OR(LEN(E74)&gt;0,LEN(F74)&gt;0,LEN(G74)&gt;0),TEXT(C74,"0000")&amp;" - "&amp;IF(LEN(E74)&gt;0,E74,"Heading"),"")</f>
        <v>0065 - 2.3.8.2</v>
      </c>
      <c r="E74" s="27" t="s">
        <v>336</v>
      </c>
      <c r="F74" s="28" t="s">
        <v>159</v>
      </c>
      <c r="G74" s="36" t="s">
        <v>160</v>
      </c>
      <c r="H74" s="33"/>
      <c r="I74" s="37" t="s">
        <v>121</v>
      </c>
      <c r="J74" s="45" t="str">
        <f t="shared" ref="J74:J137" si="5">IF(AND(LEN(G74)&gt;0,LEN(H74)&gt;0,H74=0),"No charge for this item","")&amp;IF(AND(LEN(G74)&gt;0,LEN(E74)=0)," : UoM but no Item Num","")&amp;IF(AND(G74="%",H74&gt;1)," : Warning: % is greater than 100%, check and enter % in decimal format","")</f>
        <v/>
      </c>
      <c r="K74" s="29"/>
      <c r="L74" s="29" t="str">
        <f t="shared" si="3"/>
        <v/>
      </c>
    </row>
    <row r="75" spans="3:12" x14ac:dyDescent="0.3">
      <c r="C75">
        <f t="shared" ref="C75:C138" si="6">ROW(C75)-9</f>
        <v>66</v>
      </c>
      <c r="D75" s="26" t="str">
        <f t="shared" si="4"/>
        <v>0066 - 2.3.8.3</v>
      </c>
      <c r="E75" s="27" t="s">
        <v>337</v>
      </c>
      <c r="F75" s="28" t="s">
        <v>159</v>
      </c>
      <c r="G75" s="36" t="s">
        <v>161</v>
      </c>
      <c r="H75" s="32"/>
      <c r="I75" s="37" t="s">
        <v>121</v>
      </c>
      <c r="J75" s="45" t="str">
        <f t="shared" si="5"/>
        <v/>
      </c>
      <c r="K75" s="29"/>
      <c r="L75" s="29" t="str">
        <f t="shared" ref="L75:L138" si="7">IF(AND(K75&gt;0,H75&gt;0),K75*H75,"")</f>
        <v/>
      </c>
    </row>
    <row r="76" spans="3:12" x14ac:dyDescent="0.3">
      <c r="C76">
        <f t="shared" si="6"/>
        <v>67</v>
      </c>
      <c r="D76" s="26" t="str">
        <f t="shared" si="4"/>
        <v>0067 - 2.3.9</v>
      </c>
      <c r="E76" s="27" t="s">
        <v>338</v>
      </c>
      <c r="F76" s="28" t="s">
        <v>162</v>
      </c>
      <c r="G76" s="36"/>
      <c r="H76" s="6"/>
      <c r="I76" s="37" t="s">
        <v>121</v>
      </c>
      <c r="J76" s="45" t="str">
        <f t="shared" si="5"/>
        <v/>
      </c>
      <c r="K76" s="29"/>
      <c r="L76" s="29" t="str">
        <f t="shared" si="7"/>
        <v/>
      </c>
    </row>
    <row r="77" spans="3:12" x14ac:dyDescent="0.3">
      <c r="C77">
        <f t="shared" si="6"/>
        <v>68</v>
      </c>
      <c r="D77" s="26" t="str">
        <f t="shared" si="4"/>
        <v>0068 - 2.3.9.1</v>
      </c>
      <c r="E77" s="27" t="s">
        <v>339</v>
      </c>
      <c r="F77" s="28" t="s">
        <v>163</v>
      </c>
      <c r="G77" s="36" t="s">
        <v>91</v>
      </c>
      <c r="H77" s="33"/>
      <c r="I77" s="37"/>
      <c r="J77" s="45" t="str">
        <f t="shared" si="5"/>
        <v/>
      </c>
      <c r="K77" s="29"/>
      <c r="L77" s="29" t="str">
        <f t="shared" si="7"/>
        <v/>
      </c>
    </row>
    <row r="78" spans="3:12" x14ac:dyDescent="0.3">
      <c r="C78">
        <f t="shared" si="6"/>
        <v>69</v>
      </c>
      <c r="D78" s="26" t="str">
        <f t="shared" si="4"/>
        <v>0069 - 2.3.9.2</v>
      </c>
      <c r="E78" s="27" t="s">
        <v>340</v>
      </c>
      <c r="F78" s="28" t="s">
        <v>164</v>
      </c>
      <c r="G78" s="36" t="s">
        <v>91</v>
      </c>
      <c r="H78" s="32"/>
      <c r="I78" s="37"/>
      <c r="J78" s="45" t="str">
        <f t="shared" si="5"/>
        <v/>
      </c>
      <c r="K78" s="29"/>
      <c r="L78" s="29" t="str">
        <f t="shared" si="7"/>
        <v/>
      </c>
    </row>
    <row r="79" spans="3:12" x14ac:dyDescent="0.3">
      <c r="C79">
        <f t="shared" si="6"/>
        <v>70</v>
      </c>
      <c r="D79" s="26" t="str">
        <f t="shared" si="4"/>
        <v>0070 - 2.3.10</v>
      </c>
      <c r="E79" s="27" t="s">
        <v>341</v>
      </c>
      <c r="F79" s="28" t="s">
        <v>165</v>
      </c>
      <c r="G79" s="36"/>
      <c r="H79" s="5"/>
      <c r="I79" s="37" t="s">
        <v>137</v>
      </c>
      <c r="J79" s="45" t="str">
        <f t="shared" si="5"/>
        <v/>
      </c>
      <c r="K79" s="29"/>
      <c r="L79" s="29" t="str">
        <f t="shared" si="7"/>
        <v/>
      </c>
    </row>
    <row r="80" spans="3:12" x14ac:dyDescent="0.3">
      <c r="C80">
        <f t="shared" si="6"/>
        <v>71</v>
      </c>
      <c r="D80" s="26" t="str">
        <f t="shared" si="4"/>
        <v>0071 - 2.3.10.1</v>
      </c>
      <c r="E80" s="27" t="s">
        <v>342</v>
      </c>
      <c r="F80" s="28" t="s">
        <v>166</v>
      </c>
      <c r="G80" s="36" t="s">
        <v>91</v>
      </c>
      <c r="H80" s="32"/>
      <c r="I80" s="37"/>
      <c r="J80" s="45" t="str">
        <f t="shared" si="5"/>
        <v/>
      </c>
      <c r="K80" s="29"/>
      <c r="L80" s="29" t="str">
        <f t="shared" si="7"/>
        <v/>
      </c>
    </row>
    <row r="81" spans="3:12" x14ac:dyDescent="0.3">
      <c r="C81">
        <f t="shared" si="6"/>
        <v>72</v>
      </c>
      <c r="D81" s="26" t="str">
        <f t="shared" si="4"/>
        <v>0072 - 2.3.10.2</v>
      </c>
      <c r="E81" s="27" t="s">
        <v>343</v>
      </c>
      <c r="F81" s="28" t="s">
        <v>167</v>
      </c>
      <c r="G81" s="36" t="s">
        <v>91</v>
      </c>
      <c r="H81" s="32"/>
      <c r="I81" s="37"/>
      <c r="J81" s="45" t="str">
        <f t="shared" si="5"/>
        <v/>
      </c>
      <c r="K81" s="29"/>
      <c r="L81" s="29" t="str">
        <f t="shared" si="7"/>
        <v/>
      </c>
    </row>
    <row r="82" spans="3:12" x14ac:dyDescent="0.3">
      <c r="C82">
        <f t="shared" si="6"/>
        <v>73</v>
      </c>
      <c r="D82" s="26" t="str">
        <f t="shared" si="4"/>
        <v>0073 - 2.3.11</v>
      </c>
      <c r="E82" s="27" t="s">
        <v>344</v>
      </c>
      <c r="F82" s="28" t="s">
        <v>169</v>
      </c>
      <c r="G82" s="40"/>
      <c r="H82" s="5"/>
      <c r="I82" s="37" t="s">
        <v>168</v>
      </c>
      <c r="J82" s="45" t="str">
        <f t="shared" si="5"/>
        <v/>
      </c>
      <c r="K82" s="29"/>
      <c r="L82" s="29" t="str">
        <f t="shared" si="7"/>
        <v/>
      </c>
    </row>
    <row r="83" spans="3:12" x14ac:dyDescent="0.3">
      <c r="C83">
        <f t="shared" si="6"/>
        <v>74</v>
      </c>
      <c r="D83" s="26" t="str">
        <f t="shared" si="4"/>
        <v>0074 - 2.3.11.1</v>
      </c>
      <c r="E83" s="27" t="s">
        <v>345</v>
      </c>
      <c r="F83" s="28" t="s">
        <v>170</v>
      </c>
      <c r="G83" s="36" t="s">
        <v>91</v>
      </c>
      <c r="H83" s="32"/>
      <c r="I83" s="37"/>
      <c r="J83" s="45" t="str">
        <f t="shared" si="5"/>
        <v/>
      </c>
      <c r="K83" s="29"/>
      <c r="L83" s="29" t="str">
        <f t="shared" si="7"/>
        <v/>
      </c>
    </row>
    <row r="84" spans="3:12" x14ac:dyDescent="0.3">
      <c r="C84">
        <f t="shared" si="6"/>
        <v>75</v>
      </c>
      <c r="D84" s="26" t="str">
        <f t="shared" si="4"/>
        <v>0075 - 2.3.11.2</v>
      </c>
      <c r="E84" s="27" t="s">
        <v>346</v>
      </c>
      <c r="F84" s="28" t="s">
        <v>171</v>
      </c>
      <c r="G84" s="36" t="s">
        <v>91</v>
      </c>
      <c r="H84" s="32"/>
      <c r="I84" s="37"/>
      <c r="J84" s="45" t="str">
        <f t="shared" si="5"/>
        <v/>
      </c>
      <c r="K84" s="29"/>
      <c r="L84" s="29" t="str">
        <f t="shared" si="7"/>
        <v/>
      </c>
    </row>
    <row r="85" spans="3:12" x14ac:dyDescent="0.3">
      <c r="C85">
        <f t="shared" si="6"/>
        <v>76</v>
      </c>
      <c r="D85" s="26" t="str">
        <f t="shared" si="4"/>
        <v>0076 - 2.3.11.3</v>
      </c>
      <c r="E85" s="27" t="s">
        <v>347</v>
      </c>
      <c r="F85" s="28" t="s">
        <v>172</v>
      </c>
      <c r="G85" s="36" t="s">
        <v>91</v>
      </c>
      <c r="H85" s="32"/>
      <c r="I85" s="37"/>
      <c r="J85" s="45" t="str">
        <f t="shared" si="5"/>
        <v/>
      </c>
      <c r="K85" s="29"/>
      <c r="L85" s="29" t="str">
        <f t="shared" si="7"/>
        <v/>
      </c>
    </row>
    <row r="86" spans="3:12" x14ac:dyDescent="0.3">
      <c r="C86">
        <f t="shared" si="6"/>
        <v>77</v>
      </c>
      <c r="D86" s="26" t="str">
        <f t="shared" si="4"/>
        <v>0077 - 2.3.11.4</v>
      </c>
      <c r="E86" s="27" t="s">
        <v>348</v>
      </c>
      <c r="F86" s="28" t="s">
        <v>173</v>
      </c>
      <c r="G86" s="36" t="s">
        <v>91</v>
      </c>
      <c r="H86" s="32"/>
      <c r="I86" s="37"/>
      <c r="J86" s="45" t="str">
        <f t="shared" si="5"/>
        <v/>
      </c>
      <c r="K86" s="29"/>
      <c r="L86" s="29" t="str">
        <f t="shared" si="7"/>
        <v/>
      </c>
    </row>
    <row r="87" spans="3:12" x14ac:dyDescent="0.3">
      <c r="C87">
        <f t="shared" si="6"/>
        <v>78</v>
      </c>
      <c r="D87" s="26" t="str">
        <f t="shared" si="4"/>
        <v>0078 - 2.3.12</v>
      </c>
      <c r="E87" s="27" t="s">
        <v>349</v>
      </c>
      <c r="F87" s="28" t="s">
        <v>175</v>
      </c>
      <c r="G87" s="41"/>
      <c r="H87" s="5"/>
      <c r="I87" s="37" t="s">
        <v>174</v>
      </c>
      <c r="J87" s="45" t="str">
        <f t="shared" si="5"/>
        <v/>
      </c>
      <c r="K87" s="29"/>
      <c r="L87" s="29" t="str">
        <f t="shared" si="7"/>
        <v/>
      </c>
    </row>
    <row r="88" spans="3:12" x14ac:dyDescent="0.3">
      <c r="C88">
        <f t="shared" si="6"/>
        <v>79</v>
      </c>
      <c r="D88" s="26" t="str">
        <f t="shared" si="4"/>
        <v>0079 - 2.3.12.1</v>
      </c>
      <c r="E88" s="27" t="s">
        <v>350</v>
      </c>
      <c r="F88" s="28" t="s">
        <v>176</v>
      </c>
      <c r="G88" s="36" t="s">
        <v>283</v>
      </c>
      <c r="H88" s="32"/>
      <c r="I88" s="37"/>
      <c r="J88" s="45" t="str">
        <f t="shared" si="5"/>
        <v/>
      </c>
      <c r="K88" s="29"/>
      <c r="L88" s="29" t="str">
        <f t="shared" si="7"/>
        <v/>
      </c>
    </row>
    <row r="89" spans="3:12" x14ac:dyDescent="0.3">
      <c r="C89">
        <f t="shared" si="6"/>
        <v>80</v>
      </c>
      <c r="D89" s="26" t="str">
        <f t="shared" si="4"/>
        <v>0080 - 2.3.12.2</v>
      </c>
      <c r="E89" s="27" t="s">
        <v>351</v>
      </c>
      <c r="F89" s="28" t="s">
        <v>177</v>
      </c>
      <c r="G89" s="36" t="s">
        <v>127</v>
      </c>
      <c r="H89" s="32"/>
      <c r="I89" s="37"/>
      <c r="J89" s="45" t="str">
        <f t="shared" si="5"/>
        <v/>
      </c>
      <c r="K89" s="29"/>
      <c r="L89" s="29" t="str">
        <f t="shared" si="7"/>
        <v/>
      </c>
    </row>
    <row r="90" spans="3:12" x14ac:dyDescent="0.3">
      <c r="C90">
        <f t="shared" si="6"/>
        <v>81</v>
      </c>
      <c r="D90" s="26" t="str">
        <f t="shared" si="4"/>
        <v>0081 - 2.3.12.3</v>
      </c>
      <c r="E90" s="27" t="s">
        <v>352</v>
      </c>
      <c r="F90" s="28" t="s">
        <v>178</v>
      </c>
      <c r="G90" s="36" t="s">
        <v>127</v>
      </c>
      <c r="H90" s="32"/>
      <c r="I90" s="37"/>
      <c r="J90" s="45" t="str">
        <f t="shared" si="5"/>
        <v/>
      </c>
      <c r="K90" s="29"/>
      <c r="L90" s="29" t="str">
        <f t="shared" si="7"/>
        <v/>
      </c>
    </row>
    <row r="91" spans="3:12" x14ac:dyDescent="0.3">
      <c r="C91">
        <f t="shared" si="6"/>
        <v>82</v>
      </c>
      <c r="D91" s="26" t="str">
        <f t="shared" si="4"/>
        <v>0082 - 2.3.13</v>
      </c>
      <c r="E91" s="27" t="s">
        <v>353</v>
      </c>
      <c r="F91" s="28" t="s">
        <v>179</v>
      </c>
      <c r="G91" s="36" t="s">
        <v>127</v>
      </c>
      <c r="H91" s="32"/>
      <c r="I91" s="37"/>
      <c r="J91" s="45" t="str">
        <f t="shared" si="5"/>
        <v/>
      </c>
      <c r="K91" s="29"/>
      <c r="L91" s="29" t="str">
        <f t="shared" si="7"/>
        <v/>
      </c>
    </row>
    <row r="92" spans="3:12" x14ac:dyDescent="0.3">
      <c r="C92">
        <f t="shared" si="6"/>
        <v>83</v>
      </c>
      <c r="D92" s="26" t="str">
        <f t="shared" si="4"/>
        <v>0083 - 2.3.14</v>
      </c>
      <c r="E92" s="27" t="s">
        <v>354</v>
      </c>
      <c r="F92" s="28" t="s">
        <v>180</v>
      </c>
      <c r="G92" s="36" t="s">
        <v>127</v>
      </c>
      <c r="H92" s="32"/>
      <c r="I92" s="37"/>
      <c r="J92" s="45" t="str">
        <f t="shared" si="5"/>
        <v/>
      </c>
      <c r="K92" s="29"/>
      <c r="L92" s="29" t="str">
        <f t="shared" si="7"/>
        <v/>
      </c>
    </row>
    <row r="93" spans="3:12" x14ac:dyDescent="0.3">
      <c r="C93">
        <f t="shared" si="6"/>
        <v>84</v>
      </c>
      <c r="D93" s="26" t="str">
        <f t="shared" si="4"/>
        <v>0084 - 2.3.15</v>
      </c>
      <c r="E93" s="27" t="s">
        <v>355</v>
      </c>
      <c r="F93" s="28" t="s">
        <v>181</v>
      </c>
      <c r="G93" s="36" t="s">
        <v>127</v>
      </c>
      <c r="H93" s="33"/>
      <c r="I93" s="37"/>
      <c r="J93" s="45" t="str">
        <f t="shared" si="5"/>
        <v/>
      </c>
      <c r="K93" s="29"/>
      <c r="L93" s="29" t="str">
        <f t="shared" si="7"/>
        <v/>
      </c>
    </row>
    <row r="94" spans="3:12" x14ac:dyDescent="0.3">
      <c r="C94">
        <f t="shared" si="6"/>
        <v>85</v>
      </c>
      <c r="D94" s="26" t="str">
        <f t="shared" si="4"/>
        <v>0085 - 2.3.16</v>
      </c>
      <c r="E94" s="27" t="s">
        <v>356</v>
      </c>
      <c r="F94" s="28" t="s">
        <v>182</v>
      </c>
      <c r="G94" s="36" t="s">
        <v>127</v>
      </c>
      <c r="H94" s="33"/>
      <c r="I94" s="37"/>
      <c r="J94" s="45" t="str">
        <f t="shared" si="5"/>
        <v/>
      </c>
      <c r="K94" s="29"/>
      <c r="L94" s="29" t="str">
        <f t="shared" si="7"/>
        <v/>
      </c>
    </row>
    <row r="95" spans="3:12" x14ac:dyDescent="0.3">
      <c r="C95">
        <f t="shared" si="6"/>
        <v>86</v>
      </c>
      <c r="D95" s="26" t="str">
        <f t="shared" si="4"/>
        <v>0086 - 2.3.17</v>
      </c>
      <c r="E95" s="27" t="s">
        <v>357</v>
      </c>
      <c r="F95" s="28" t="s">
        <v>183</v>
      </c>
      <c r="G95" s="36" t="s">
        <v>127</v>
      </c>
      <c r="H95" s="32"/>
      <c r="I95" s="37"/>
      <c r="J95" s="45" t="str">
        <f t="shared" si="5"/>
        <v/>
      </c>
      <c r="K95" s="29"/>
      <c r="L95" s="29" t="str">
        <f t="shared" si="7"/>
        <v/>
      </c>
    </row>
    <row r="96" spans="3:12" x14ac:dyDescent="0.3">
      <c r="C96">
        <f t="shared" si="6"/>
        <v>87</v>
      </c>
      <c r="D96" s="26" t="str">
        <f t="shared" si="4"/>
        <v>0087 - 2.3.18</v>
      </c>
      <c r="E96" s="27" t="s">
        <v>358</v>
      </c>
      <c r="F96" s="28" t="s">
        <v>185</v>
      </c>
      <c r="G96" s="36" t="s">
        <v>127</v>
      </c>
      <c r="H96" s="32"/>
      <c r="I96" s="37" t="s">
        <v>184</v>
      </c>
      <c r="J96" s="45" t="str">
        <f t="shared" si="5"/>
        <v/>
      </c>
      <c r="K96" s="29"/>
      <c r="L96" s="29" t="str">
        <f t="shared" si="7"/>
        <v/>
      </c>
    </row>
    <row r="97" spans="3:12" x14ac:dyDescent="0.3">
      <c r="C97">
        <f t="shared" si="6"/>
        <v>88</v>
      </c>
      <c r="D97" s="26" t="str">
        <f t="shared" si="4"/>
        <v>0088 - 2.4</v>
      </c>
      <c r="E97" s="27">
        <v>2.4</v>
      </c>
      <c r="F97" s="28" t="s">
        <v>281</v>
      </c>
      <c r="G97" s="41"/>
      <c r="H97" s="5"/>
      <c r="I97" s="37"/>
      <c r="J97" s="45" t="str">
        <f t="shared" si="5"/>
        <v/>
      </c>
      <c r="K97" s="29"/>
      <c r="L97" s="29" t="str">
        <f t="shared" si="7"/>
        <v/>
      </c>
    </row>
    <row r="98" spans="3:12" x14ac:dyDescent="0.3">
      <c r="C98">
        <f t="shared" si="6"/>
        <v>89</v>
      </c>
      <c r="D98" s="26" t="str">
        <f t="shared" si="4"/>
        <v>0089 - 2.4.1</v>
      </c>
      <c r="E98" s="27" t="s">
        <v>359</v>
      </c>
      <c r="F98" s="28" t="s">
        <v>187</v>
      </c>
      <c r="G98" s="36"/>
      <c r="H98" s="5"/>
      <c r="I98" s="37" t="s">
        <v>186</v>
      </c>
      <c r="J98" s="45" t="str">
        <f t="shared" si="5"/>
        <v/>
      </c>
      <c r="K98" s="29"/>
      <c r="L98" s="29" t="str">
        <f t="shared" si="7"/>
        <v/>
      </c>
    </row>
    <row r="99" spans="3:12" x14ac:dyDescent="0.3">
      <c r="C99">
        <f t="shared" si="6"/>
        <v>90</v>
      </c>
      <c r="D99" s="26" t="str">
        <f t="shared" si="4"/>
        <v>0090 - 2.4.1.1</v>
      </c>
      <c r="E99" s="27" t="s">
        <v>360</v>
      </c>
      <c r="F99" s="28" t="s">
        <v>188</v>
      </c>
      <c r="G99" s="36" t="s">
        <v>127</v>
      </c>
      <c r="H99" s="32"/>
      <c r="I99" s="37"/>
      <c r="J99" s="45" t="str">
        <f t="shared" si="5"/>
        <v/>
      </c>
      <c r="K99" s="29"/>
      <c r="L99" s="29" t="str">
        <f t="shared" si="7"/>
        <v/>
      </c>
    </row>
    <row r="100" spans="3:12" x14ac:dyDescent="0.3">
      <c r="C100">
        <f t="shared" si="6"/>
        <v>91</v>
      </c>
      <c r="D100" s="26" t="str">
        <f t="shared" si="4"/>
        <v>0091 - 2.4.1.2</v>
      </c>
      <c r="E100" s="27" t="s">
        <v>361</v>
      </c>
      <c r="F100" s="28" t="s">
        <v>189</v>
      </c>
      <c r="G100" s="36" t="s">
        <v>127</v>
      </c>
      <c r="H100" s="32"/>
      <c r="I100" s="37"/>
      <c r="J100" s="45" t="str">
        <f t="shared" si="5"/>
        <v/>
      </c>
      <c r="K100" s="29"/>
      <c r="L100" s="29" t="str">
        <f t="shared" si="7"/>
        <v/>
      </c>
    </row>
    <row r="101" spans="3:12" x14ac:dyDescent="0.3">
      <c r="C101">
        <f t="shared" si="6"/>
        <v>92</v>
      </c>
      <c r="D101" s="26" t="str">
        <f t="shared" si="4"/>
        <v>0092 - 2.4.1.3</v>
      </c>
      <c r="E101" s="27" t="s">
        <v>362</v>
      </c>
      <c r="F101" s="28" t="s">
        <v>190</v>
      </c>
      <c r="G101" s="36" t="s">
        <v>127</v>
      </c>
      <c r="H101" s="32"/>
      <c r="I101" s="37"/>
      <c r="J101" s="45" t="str">
        <f t="shared" si="5"/>
        <v/>
      </c>
      <c r="K101" s="29"/>
      <c r="L101" s="29" t="str">
        <f t="shared" si="7"/>
        <v/>
      </c>
    </row>
    <row r="102" spans="3:12" x14ac:dyDescent="0.3">
      <c r="C102">
        <f t="shared" si="6"/>
        <v>93</v>
      </c>
      <c r="D102" s="26" t="str">
        <f t="shared" si="4"/>
        <v>0093 - 2.4.1.4</v>
      </c>
      <c r="E102" s="27" t="s">
        <v>363</v>
      </c>
      <c r="F102" s="28" t="s">
        <v>191</v>
      </c>
      <c r="G102" s="36" t="s">
        <v>127</v>
      </c>
      <c r="H102" s="32"/>
      <c r="I102" s="37"/>
      <c r="J102" s="45" t="str">
        <f t="shared" si="5"/>
        <v/>
      </c>
      <c r="K102" s="29"/>
      <c r="L102" s="29" t="str">
        <f t="shared" si="7"/>
        <v/>
      </c>
    </row>
    <row r="103" spans="3:12" x14ac:dyDescent="0.3">
      <c r="C103">
        <f t="shared" si="6"/>
        <v>94</v>
      </c>
      <c r="D103" s="26" t="str">
        <f t="shared" si="4"/>
        <v>0094 - 2.4.2</v>
      </c>
      <c r="E103" s="27" t="s">
        <v>364</v>
      </c>
      <c r="F103" s="28" t="s">
        <v>192</v>
      </c>
      <c r="G103" s="40"/>
      <c r="H103" s="5"/>
      <c r="I103" s="37"/>
      <c r="J103" s="45" t="str">
        <f t="shared" si="5"/>
        <v/>
      </c>
      <c r="K103" s="29"/>
      <c r="L103" s="29" t="str">
        <f t="shared" si="7"/>
        <v/>
      </c>
    </row>
    <row r="104" spans="3:12" x14ac:dyDescent="0.3">
      <c r="C104">
        <f t="shared" si="6"/>
        <v>95</v>
      </c>
      <c r="D104" s="26" t="str">
        <f t="shared" si="4"/>
        <v>0095 - 2.4.2.1</v>
      </c>
      <c r="E104" s="27" t="s">
        <v>365</v>
      </c>
      <c r="F104" s="28" t="s">
        <v>193</v>
      </c>
      <c r="G104" s="36" t="s">
        <v>77</v>
      </c>
      <c r="H104" s="32"/>
      <c r="I104" s="37"/>
      <c r="J104" s="45" t="str">
        <f t="shared" si="5"/>
        <v/>
      </c>
      <c r="K104" s="29"/>
      <c r="L104" s="29" t="str">
        <f t="shared" si="7"/>
        <v/>
      </c>
    </row>
    <row r="105" spans="3:12" x14ac:dyDescent="0.3">
      <c r="C105">
        <f t="shared" si="6"/>
        <v>96</v>
      </c>
      <c r="D105" s="26" t="str">
        <f t="shared" si="4"/>
        <v>0096 - 2.4.2.2</v>
      </c>
      <c r="E105" s="27" t="s">
        <v>366</v>
      </c>
      <c r="F105" s="28" t="s">
        <v>194</v>
      </c>
      <c r="G105" s="36" t="s">
        <v>77</v>
      </c>
      <c r="H105" s="32"/>
      <c r="I105" s="37"/>
      <c r="J105" s="45" t="str">
        <f t="shared" si="5"/>
        <v/>
      </c>
      <c r="K105" s="29"/>
      <c r="L105" s="29" t="str">
        <f t="shared" si="7"/>
        <v/>
      </c>
    </row>
    <row r="106" spans="3:12" x14ac:dyDescent="0.3">
      <c r="C106">
        <f t="shared" si="6"/>
        <v>97</v>
      </c>
      <c r="D106" s="26" t="str">
        <f t="shared" si="4"/>
        <v>0097 - 2.4.2.3</v>
      </c>
      <c r="E106" s="27" t="s">
        <v>367</v>
      </c>
      <c r="F106" s="28" t="s">
        <v>195</v>
      </c>
      <c r="G106" s="36" t="s">
        <v>77</v>
      </c>
      <c r="H106" s="33"/>
      <c r="I106" s="37"/>
      <c r="J106" s="45" t="str">
        <f t="shared" si="5"/>
        <v/>
      </c>
      <c r="K106" s="29"/>
      <c r="L106" s="29" t="str">
        <f t="shared" si="7"/>
        <v/>
      </c>
    </row>
    <row r="107" spans="3:12" x14ac:dyDescent="0.3">
      <c r="C107">
        <f t="shared" si="6"/>
        <v>98</v>
      </c>
      <c r="D107" s="26" t="str">
        <f t="shared" si="4"/>
        <v>0098 - 2.4.2.4</v>
      </c>
      <c r="E107" s="27" t="s">
        <v>368</v>
      </c>
      <c r="F107" s="28" t="s">
        <v>196</v>
      </c>
      <c r="G107" s="36" t="s">
        <v>77</v>
      </c>
      <c r="H107" s="33"/>
      <c r="I107" s="37"/>
      <c r="J107" s="45" t="str">
        <f t="shared" si="5"/>
        <v/>
      </c>
      <c r="K107" s="29"/>
      <c r="L107" s="29" t="str">
        <f t="shared" si="7"/>
        <v/>
      </c>
    </row>
    <row r="108" spans="3:12" x14ac:dyDescent="0.3">
      <c r="C108">
        <f t="shared" si="6"/>
        <v>99</v>
      </c>
      <c r="D108" s="26" t="str">
        <f t="shared" si="4"/>
        <v>0099 - 2.4.3</v>
      </c>
      <c r="E108" s="27" t="s">
        <v>369</v>
      </c>
      <c r="F108" s="28" t="s">
        <v>197</v>
      </c>
      <c r="G108" s="36" t="s">
        <v>127</v>
      </c>
      <c r="H108" s="32"/>
      <c r="I108" s="37"/>
      <c r="J108" s="45" t="str">
        <f t="shared" si="5"/>
        <v/>
      </c>
      <c r="K108" s="29"/>
      <c r="L108" s="29" t="str">
        <f t="shared" si="7"/>
        <v/>
      </c>
    </row>
    <row r="109" spans="3:12" x14ac:dyDescent="0.3">
      <c r="C109">
        <f t="shared" si="6"/>
        <v>100</v>
      </c>
      <c r="D109" s="26" t="str">
        <f t="shared" si="4"/>
        <v>0100 - 2.4.4</v>
      </c>
      <c r="E109" s="27" t="s">
        <v>370</v>
      </c>
      <c r="F109" s="28" t="s">
        <v>198</v>
      </c>
      <c r="G109" s="36" t="s">
        <v>127</v>
      </c>
      <c r="H109" s="32"/>
      <c r="I109" s="37"/>
      <c r="J109" s="45" t="str">
        <f t="shared" si="5"/>
        <v/>
      </c>
      <c r="K109" s="29"/>
      <c r="L109" s="29" t="str">
        <f t="shared" si="7"/>
        <v/>
      </c>
    </row>
    <row r="110" spans="3:12" x14ac:dyDescent="0.3">
      <c r="C110">
        <f t="shared" si="6"/>
        <v>101</v>
      </c>
      <c r="D110" s="26" t="str">
        <f t="shared" si="4"/>
        <v>0101 - 2.4.5</v>
      </c>
      <c r="E110" s="27" t="s">
        <v>371</v>
      </c>
      <c r="F110" s="28" t="s">
        <v>199</v>
      </c>
      <c r="G110" s="36"/>
      <c r="H110" s="5"/>
      <c r="I110" s="37"/>
      <c r="J110" s="45" t="str">
        <f t="shared" si="5"/>
        <v/>
      </c>
      <c r="K110" s="29"/>
      <c r="L110" s="29" t="str">
        <f t="shared" si="7"/>
        <v/>
      </c>
    </row>
    <row r="111" spans="3:12" x14ac:dyDescent="0.3">
      <c r="C111">
        <f t="shared" si="6"/>
        <v>102</v>
      </c>
      <c r="D111" s="26" t="str">
        <f t="shared" si="4"/>
        <v>0102 - 2.4.5.1</v>
      </c>
      <c r="E111" s="27" t="s">
        <v>372</v>
      </c>
      <c r="F111" s="28" t="s">
        <v>200</v>
      </c>
      <c r="G111" s="36" t="s">
        <v>201</v>
      </c>
      <c r="H111" s="32"/>
      <c r="I111" s="37"/>
      <c r="J111" s="45" t="str">
        <f t="shared" si="5"/>
        <v/>
      </c>
      <c r="K111" s="29"/>
      <c r="L111" s="29" t="str">
        <f t="shared" si="7"/>
        <v/>
      </c>
    </row>
    <row r="112" spans="3:12" x14ac:dyDescent="0.3">
      <c r="C112">
        <f t="shared" si="6"/>
        <v>103</v>
      </c>
      <c r="D112" s="26" t="str">
        <f t="shared" si="4"/>
        <v>0103 - 2.4.5.2</v>
      </c>
      <c r="E112" s="27" t="s">
        <v>373</v>
      </c>
      <c r="F112" s="28" t="s">
        <v>202</v>
      </c>
      <c r="G112" s="36" t="s">
        <v>201</v>
      </c>
      <c r="H112" s="32"/>
      <c r="I112" s="37"/>
      <c r="J112" s="45" t="str">
        <f t="shared" si="5"/>
        <v/>
      </c>
      <c r="K112" s="29"/>
      <c r="L112" s="29" t="str">
        <f t="shared" si="7"/>
        <v/>
      </c>
    </row>
    <row r="113" spans="3:12" x14ac:dyDescent="0.3">
      <c r="C113">
        <f t="shared" si="6"/>
        <v>104</v>
      </c>
      <c r="D113" s="26" t="str">
        <f t="shared" si="4"/>
        <v>0104 - 2.4.5.3</v>
      </c>
      <c r="E113" s="27" t="s">
        <v>374</v>
      </c>
      <c r="F113" s="28" t="s">
        <v>203</v>
      </c>
      <c r="G113" s="36" t="s">
        <v>201</v>
      </c>
      <c r="H113" s="32"/>
      <c r="I113" s="37"/>
      <c r="J113" s="45" t="str">
        <f t="shared" si="5"/>
        <v/>
      </c>
      <c r="K113" s="29"/>
      <c r="L113" s="29" t="str">
        <f t="shared" si="7"/>
        <v/>
      </c>
    </row>
    <row r="114" spans="3:12" x14ac:dyDescent="0.3">
      <c r="C114">
        <f t="shared" si="6"/>
        <v>105</v>
      </c>
      <c r="D114" s="26" t="str">
        <f t="shared" si="4"/>
        <v>0105 - 2.4.5.4</v>
      </c>
      <c r="E114" s="27" t="s">
        <v>375</v>
      </c>
      <c r="F114" s="28" t="s">
        <v>204</v>
      </c>
      <c r="G114" s="36" t="s">
        <v>201</v>
      </c>
      <c r="H114" s="33"/>
      <c r="I114" s="37"/>
      <c r="J114" s="45" t="str">
        <f t="shared" si="5"/>
        <v/>
      </c>
      <c r="K114" s="29"/>
      <c r="L114" s="29" t="str">
        <f t="shared" si="7"/>
        <v/>
      </c>
    </row>
    <row r="115" spans="3:12" x14ac:dyDescent="0.3">
      <c r="C115">
        <f t="shared" si="6"/>
        <v>106</v>
      </c>
      <c r="D115" s="26" t="str">
        <f t="shared" si="4"/>
        <v>0106 - 2.4.6</v>
      </c>
      <c r="E115" s="27" t="s">
        <v>376</v>
      </c>
      <c r="F115" s="28" t="s">
        <v>205</v>
      </c>
      <c r="G115" s="36"/>
      <c r="H115" s="6"/>
      <c r="I115" s="37"/>
      <c r="J115" s="45" t="str">
        <f t="shared" si="5"/>
        <v/>
      </c>
      <c r="K115" s="29"/>
      <c r="L115" s="29" t="str">
        <f t="shared" si="7"/>
        <v/>
      </c>
    </row>
    <row r="116" spans="3:12" x14ac:dyDescent="0.3">
      <c r="C116">
        <f t="shared" si="6"/>
        <v>107</v>
      </c>
      <c r="D116" s="26" t="str">
        <f t="shared" si="4"/>
        <v>0107 - 2.4.6.1</v>
      </c>
      <c r="E116" s="27" t="s">
        <v>377</v>
      </c>
      <c r="F116" s="28" t="s">
        <v>206</v>
      </c>
      <c r="G116" s="36" t="s">
        <v>91</v>
      </c>
      <c r="H116" s="35"/>
      <c r="I116" s="37"/>
      <c r="J116" s="45" t="str">
        <f t="shared" si="5"/>
        <v/>
      </c>
      <c r="K116" s="29"/>
      <c r="L116" s="29" t="str">
        <f t="shared" si="7"/>
        <v/>
      </c>
    </row>
    <row r="117" spans="3:12" x14ac:dyDescent="0.3">
      <c r="C117">
        <f t="shared" si="6"/>
        <v>108</v>
      </c>
      <c r="D117" s="26" t="str">
        <f t="shared" si="4"/>
        <v>0108 - 2.4.6.2</v>
      </c>
      <c r="E117" s="27" t="s">
        <v>378</v>
      </c>
      <c r="F117" s="28" t="s">
        <v>207</v>
      </c>
      <c r="G117" s="36" t="s">
        <v>91</v>
      </c>
      <c r="H117" s="35"/>
      <c r="I117" s="37"/>
      <c r="J117" s="45" t="str">
        <f t="shared" si="5"/>
        <v/>
      </c>
      <c r="K117" s="29"/>
      <c r="L117" s="29" t="str">
        <f t="shared" si="7"/>
        <v/>
      </c>
    </row>
    <row r="118" spans="3:12" x14ac:dyDescent="0.3">
      <c r="C118">
        <f t="shared" si="6"/>
        <v>109</v>
      </c>
      <c r="D118" s="26" t="str">
        <f t="shared" si="4"/>
        <v>0109 - 2.4.6.3</v>
      </c>
      <c r="E118" s="27" t="s">
        <v>379</v>
      </c>
      <c r="F118" s="28" t="s">
        <v>208</v>
      </c>
      <c r="G118" s="36" t="s">
        <v>91</v>
      </c>
      <c r="H118" s="32"/>
      <c r="I118" s="37"/>
      <c r="J118" s="45" t="str">
        <f t="shared" si="5"/>
        <v/>
      </c>
      <c r="K118" s="29"/>
      <c r="L118" s="29" t="str">
        <f t="shared" si="7"/>
        <v/>
      </c>
    </row>
    <row r="119" spans="3:12" x14ac:dyDescent="0.3">
      <c r="C119">
        <f t="shared" si="6"/>
        <v>110</v>
      </c>
      <c r="D119" s="26" t="str">
        <f t="shared" si="4"/>
        <v>0110 - 2.4.6.4</v>
      </c>
      <c r="E119" s="27" t="s">
        <v>380</v>
      </c>
      <c r="F119" s="28" t="s">
        <v>209</v>
      </c>
      <c r="G119" s="36" t="s">
        <v>91</v>
      </c>
      <c r="H119" s="32"/>
      <c r="I119" s="37"/>
      <c r="J119" s="45" t="str">
        <f t="shared" si="5"/>
        <v/>
      </c>
      <c r="K119" s="29"/>
      <c r="L119" s="29" t="str">
        <f t="shared" si="7"/>
        <v/>
      </c>
    </row>
    <row r="120" spans="3:12" ht="24" x14ac:dyDescent="0.3">
      <c r="C120">
        <f t="shared" si="6"/>
        <v>111</v>
      </c>
      <c r="D120" s="26" t="str">
        <f t="shared" si="4"/>
        <v>0111 - 2.4.7</v>
      </c>
      <c r="E120" s="27" t="s">
        <v>381</v>
      </c>
      <c r="F120" s="28" t="s">
        <v>210</v>
      </c>
      <c r="G120" s="36"/>
      <c r="H120" s="5"/>
      <c r="I120" s="37"/>
      <c r="J120" s="45" t="str">
        <f t="shared" si="5"/>
        <v/>
      </c>
      <c r="K120" s="29"/>
      <c r="L120" s="29" t="str">
        <f t="shared" si="7"/>
        <v/>
      </c>
    </row>
    <row r="121" spans="3:12" x14ac:dyDescent="0.3">
      <c r="C121">
        <f t="shared" si="6"/>
        <v>112</v>
      </c>
      <c r="D121" s="26" t="str">
        <f t="shared" si="4"/>
        <v>0112 - 2.4.7.1</v>
      </c>
      <c r="E121" s="27" t="s">
        <v>382</v>
      </c>
      <c r="F121" s="28" t="s">
        <v>211</v>
      </c>
      <c r="G121" s="36" t="s">
        <v>201</v>
      </c>
      <c r="H121" s="32"/>
      <c r="I121" s="37"/>
      <c r="J121" s="45" t="str">
        <f t="shared" si="5"/>
        <v/>
      </c>
      <c r="K121" s="29"/>
      <c r="L121" s="29" t="str">
        <f t="shared" si="7"/>
        <v/>
      </c>
    </row>
    <row r="122" spans="3:12" x14ac:dyDescent="0.3">
      <c r="C122">
        <f t="shared" si="6"/>
        <v>113</v>
      </c>
      <c r="D122" s="26" t="str">
        <f t="shared" si="4"/>
        <v>0113 - 2.4.7.2</v>
      </c>
      <c r="E122" s="27" t="s">
        <v>383</v>
      </c>
      <c r="F122" s="28" t="s">
        <v>212</v>
      </c>
      <c r="G122" s="36" t="s">
        <v>201</v>
      </c>
      <c r="H122" s="32"/>
      <c r="I122" s="37"/>
      <c r="J122" s="45" t="str">
        <f t="shared" si="5"/>
        <v/>
      </c>
      <c r="K122" s="29"/>
      <c r="L122" s="29" t="str">
        <f t="shared" si="7"/>
        <v/>
      </c>
    </row>
    <row r="123" spans="3:12" ht="48" x14ac:dyDescent="0.3">
      <c r="C123">
        <f t="shared" si="6"/>
        <v>114</v>
      </c>
      <c r="D123" s="26" t="str">
        <f t="shared" si="4"/>
        <v>0114 - 2.5</v>
      </c>
      <c r="E123" s="27">
        <v>2.5</v>
      </c>
      <c r="F123" s="28" t="s">
        <v>282</v>
      </c>
      <c r="G123" s="38"/>
      <c r="H123" s="5"/>
      <c r="I123" s="37"/>
      <c r="J123" s="45" t="str">
        <f t="shared" si="5"/>
        <v/>
      </c>
      <c r="K123" s="29"/>
      <c r="L123" s="29" t="str">
        <f t="shared" si="7"/>
        <v/>
      </c>
    </row>
    <row r="124" spans="3:12" ht="22.8" x14ac:dyDescent="0.3">
      <c r="C124">
        <f t="shared" si="6"/>
        <v>115</v>
      </c>
      <c r="D124" s="26" t="str">
        <f t="shared" si="4"/>
        <v>0115 - 2.5.1</v>
      </c>
      <c r="E124" s="27" t="s">
        <v>384</v>
      </c>
      <c r="F124" s="28" t="s">
        <v>214</v>
      </c>
      <c r="G124" s="36" t="s">
        <v>75</v>
      </c>
      <c r="H124" s="32"/>
      <c r="I124" s="37" t="s">
        <v>213</v>
      </c>
      <c r="J124" s="45" t="str">
        <f t="shared" si="5"/>
        <v/>
      </c>
      <c r="K124" s="29"/>
      <c r="L124" s="29" t="str">
        <f t="shared" si="7"/>
        <v/>
      </c>
    </row>
    <row r="125" spans="3:12" x14ac:dyDescent="0.3">
      <c r="C125">
        <f t="shared" si="6"/>
        <v>116</v>
      </c>
      <c r="D125" s="26" t="str">
        <f t="shared" si="4"/>
        <v>0116 - 2.5.2</v>
      </c>
      <c r="E125" s="27" t="s">
        <v>385</v>
      </c>
      <c r="F125" s="28" t="s">
        <v>215</v>
      </c>
      <c r="G125" s="36" t="s">
        <v>79</v>
      </c>
      <c r="H125" s="32"/>
      <c r="I125" s="37" t="s">
        <v>213</v>
      </c>
      <c r="J125" s="45" t="str">
        <f t="shared" si="5"/>
        <v/>
      </c>
      <c r="K125" s="29"/>
      <c r="L125" s="29" t="str">
        <f t="shared" si="7"/>
        <v/>
      </c>
    </row>
    <row r="126" spans="3:12" ht="36" x14ac:dyDescent="0.3">
      <c r="C126">
        <f t="shared" si="6"/>
        <v>117</v>
      </c>
      <c r="D126" s="26" t="str">
        <f t="shared" si="4"/>
        <v>0117 - 3</v>
      </c>
      <c r="E126" s="27">
        <v>3</v>
      </c>
      <c r="F126" s="28" t="s">
        <v>216</v>
      </c>
      <c r="G126" s="36"/>
      <c r="H126" s="5"/>
      <c r="I126" s="37"/>
      <c r="J126" s="45" t="str">
        <f t="shared" si="5"/>
        <v/>
      </c>
      <c r="K126" s="29"/>
      <c r="L126" s="29" t="str">
        <f t="shared" si="7"/>
        <v/>
      </c>
    </row>
    <row r="127" spans="3:12" x14ac:dyDescent="0.3">
      <c r="C127">
        <f t="shared" si="6"/>
        <v>118</v>
      </c>
      <c r="D127" s="26" t="str">
        <f t="shared" si="4"/>
        <v>0118 - 3.1</v>
      </c>
      <c r="E127" s="27">
        <v>3.1</v>
      </c>
      <c r="F127" s="28" t="s">
        <v>217</v>
      </c>
      <c r="G127" s="36"/>
      <c r="H127" s="5"/>
      <c r="I127" s="37"/>
      <c r="J127" s="45" t="str">
        <f t="shared" si="5"/>
        <v/>
      </c>
      <c r="K127" s="29"/>
      <c r="L127" s="29" t="str">
        <f t="shared" si="7"/>
        <v/>
      </c>
    </row>
    <row r="128" spans="3:12" x14ac:dyDescent="0.3">
      <c r="C128">
        <f t="shared" si="6"/>
        <v>119</v>
      </c>
      <c r="D128" s="26" t="str">
        <f t="shared" si="4"/>
        <v>0119 - 3.1.1</v>
      </c>
      <c r="E128" s="27" t="s">
        <v>386</v>
      </c>
      <c r="F128" s="28" t="s">
        <v>218</v>
      </c>
      <c r="G128" s="36" t="s">
        <v>108</v>
      </c>
      <c r="H128" s="33"/>
      <c r="I128" s="37"/>
      <c r="J128" s="45" t="str">
        <f t="shared" si="5"/>
        <v/>
      </c>
      <c r="K128" s="29"/>
      <c r="L128" s="29" t="str">
        <f t="shared" si="7"/>
        <v/>
      </c>
    </row>
    <row r="129" spans="3:12" x14ac:dyDescent="0.3">
      <c r="C129">
        <f t="shared" si="6"/>
        <v>120</v>
      </c>
      <c r="D129" s="26" t="str">
        <f t="shared" si="4"/>
        <v>0120 - 3.1.2</v>
      </c>
      <c r="E129" s="27" t="s">
        <v>387</v>
      </c>
      <c r="F129" s="28" t="s">
        <v>219</v>
      </c>
      <c r="G129" s="36" t="s">
        <v>220</v>
      </c>
      <c r="H129" s="33"/>
      <c r="I129" s="37"/>
      <c r="J129" s="45" t="str">
        <f t="shared" si="5"/>
        <v/>
      </c>
      <c r="K129" s="29"/>
      <c r="L129" s="29" t="str">
        <f t="shared" si="7"/>
        <v/>
      </c>
    </row>
    <row r="130" spans="3:12" x14ac:dyDescent="0.3">
      <c r="C130">
        <f t="shared" si="6"/>
        <v>121</v>
      </c>
      <c r="D130" s="26" t="str">
        <f t="shared" si="4"/>
        <v>0121 - 3.2</v>
      </c>
      <c r="E130" s="27">
        <v>3.2</v>
      </c>
      <c r="F130" s="28" t="s">
        <v>221</v>
      </c>
      <c r="G130" s="36" t="s">
        <v>108</v>
      </c>
      <c r="H130" s="32"/>
      <c r="I130" s="37"/>
      <c r="J130" s="45" t="str">
        <f t="shared" si="5"/>
        <v/>
      </c>
      <c r="K130" s="29"/>
      <c r="L130" s="29" t="str">
        <f t="shared" si="7"/>
        <v/>
      </c>
    </row>
    <row r="131" spans="3:12" x14ac:dyDescent="0.3">
      <c r="C131">
        <f t="shared" si="6"/>
        <v>122</v>
      </c>
      <c r="D131" s="26" t="str">
        <f t="shared" si="4"/>
        <v>0122 - 3.3</v>
      </c>
      <c r="E131" s="27">
        <v>3.3</v>
      </c>
      <c r="F131" s="28" t="s">
        <v>222</v>
      </c>
      <c r="G131" s="36" t="s">
        <v>108</v>
      </c>
      <c r="H131" s="32"/>
      <c r="I131" s="37"/>
      <c r="J131" s="45" t="str">
        <f t="shared" si="5"/>
        <v/>
      </c>
      <c r="K131" s="29"/>
      <c r="L131" s="29" t="str">
        <f t="shared" si="7"/>
        <v/>
      </c>
    </row>
    <row r="132" spans="3:12" x14ac:dyDescent="0.3">
      <c r="C132">
        <f t="shared" si="6"/>
        <v>123</v>
      </c>
      <c r="D132" s="26" t="str">
        <f t="shared" si="4"/>
        <v>0123 - 3.4</v>
      </c>
      <c r="E132" s="27">
        <v>3.4</v>
      </c>
      <c r="F132" s="28" t="s">
        <v>223</v>
      </c>
      <c r="G132" s="36" t="s">
        <v>108</v>
      </c>
      <c r="H132" s="32"/>
      <c r="I132" s="37"/>
      <c r="J132" s="45" t="str">
        <f t="shared" si="5"/>
        <v/>
      </c>
      <c r="K132" s="29"/>
      <c r="L132" s="29" t="str">
        <f t="shared" si="7"/>
        <v/>
      </c>
    </row>
    <row r="133" spans="3:12" x14ac:dyDescent="0.3">
      <c r="C133">
        <f t="shared" si="6"/>
        <v>124</v>
      </c>
      <c r="D133" s="26" t="str">
        <f t="shared" si="4"/>
        <v>0124 - 3.5</v>
      </c>
      <c r="E133" s="27">
        <v>3.5</v>
      </c>
      <c r="F133" s="28" t="s">
        <v>224</v>
      </c>
      <c r="G133" s="41"/>
      <c r="H133" s="5"/>
      <c r="I133" s="37"/>
      <c r="J133" s="45" t="str">
        <f t="shared" si="5"/>
        <v/>
      </c>
      <c r="K133" s="29"/>
      <c r="L133" s="29" t="str">
        <f t="shared" si="7"/>
        <v/>
      </c>
    </row>
    <row r="134" spans="3:12" x14ac:dyDescent="0.3">
      <c r="C134">
        <f t="shared" si="6"/>
        <v>125</v>
      </c>
      <c r="D134" s="26" t="str">
        <f t="shared" si="4"/>
        <v>0125 - 3.5.1</v>
      </c>
      <c r="E134" s="27" t="s">
        <v>388</v>
      </c>
      <c r="F134" s="28" t="s">
        <v>225</v>
      </c>
      <c r="G134" s="36" t="s">
        <v>226</v>
      </c>
      <c r="H134" s="32"/>
      <c r="I134" s="37"/>
      <c r="J134" s="45" t="str">
        <f t="shared" si="5"/>
        <v/>
      </c>
      <c r="K134" s="29"/>
      <c r="L134" s="29" t="str">
        <f t="shared" si="7"/>
        <v/>
      </c>
    </row>
    <row r="135" spans="3:12" x14ac:dyDescent="0.3">
      <c r="C135">
        <f t="shared" si="6"/>
        <v>126</v>
      </c>
      <c r="D135" s="26" t="str">
        <f t="shared" si="4"/>
        <v>0126 - 3.5.2</v>
      </c>
      <c r="E135" s="27" t="s">
        <v>389</v>
      </c>
      <c r="F135" s="28" t="s">
        <v>227</v>
      </c>
      <c r="G135" s="36" t="s">
        <v>108</v>
      </c>
      <c r="H135" s="33"/>
      <c r="I135" s="37"/>
      <c r="J135" s="45" t="str">
        <f t="shared" si="5"/>
        <v/>
      </c>
      <c r="K135" s="29"/>
      <c r="L135" s="29" t="str">
        <f t="shared" si="7"/>
        <v/>
      </c>
    </row>
    <row r="136" spans="3:12" x14ac:dyDescent="0.3">
      <c r="C136">
        <f t="shared" si="6"/>
        <v>127</v>
      </c>
      <c r="D136" s="26" t="str">
        <f t="shared" si="4"/>
        <v>0127 - 3.6</v>
      </c>
      <c r="E136" s="27">
        <v>3.6</v>
      </c>
      <c r="F136" s="28" t="s">
        <v>228</v>
      </c>
      <c r="G136" s="41"/>
      <c r="H136" s="6"/>
      <c r="I136" s="37"/>
      <c r="J136" s="45" t="str">
        <f t="shared" si="5"/>
        <v/>
      </c>
      <c r="K136" s="29"/>
      <c r="L136" s="29" t="str">
        <f t="shared" si="7"/>
        <v/>
      </c>
    </row>
    <row r="137" spans="3:12" x14ac:dyDescent="0.3">
      <c r="C137">
        <f t="shared" si="6"/>
        <v>128</v>
      </c>
      <c r="D137" s="26" t="str">
        <f t="shared" si="4"/>
        <v>0128 - 3.6.1</v>
      </c>
      <c r="E137" s="27" t="s">
        <v>390</v>
      </c>
      <c r="F137" s="28" t="s">
        <v>229</v>
      </c>
      <c r="G137" s="36" t="s">
        <v>226</v>
      </c>
      <c r="H137" s="32"/>
      <c r="I137" s="37"/>
      <c r="J137" s="45" t="str">
        <f t="shared" si="5"/>
        <v/>
      </c>
      <c r="K137" s="29"/>
      <c r="L137" s="29" t="str">
        <f t="shared" si="7"/>
        <v/>
      </c>
    </row>
    <row r="138" spans="3:12" x14ac:dyDescent="0.3">
      <c r="C138">
        <f t="shared" si="6"/>
        <v>129</v>
      </c>
      <c r="D138" s="26" t="str">
        <f t="shared" ref="D138:D172" si="8">IF(OR(LEN(E138)&gt;0,LEN(F138)&gt;0,LEN(G138)&gt;0),TEXT(C138,"0000")&amp;" - "&amp;IF(LEN(E138)&gt;0,E138,"Heading"),"")</f>
        <v>0129 - 3.6.2</v>
      </c>
      <c r="E138" s="27" t="s">
        <v>391</v>
      </c>
      <c r="F138" s="28" t="s">
        <v>230</v>
      </c>
      <c r="G138" s="36" t="s">
        <v>108</v>
      </c>
      <c r="H138" s="32"/>
      <c r="I138" s="37"/>
      <c r="J138" s="45" t="str">
        <f t="shared" ref="J138:J172" si="9">IF(AND(LEN(G138)&gt;0,LEN(H138)&gt;0,H138=0),"No charge for this item","")&amp;IF(AND(LEN(G138)&gt;0,LEN(E138)=0)," : UoM but no Item Num","")&amp;IF(AND(G138="%",H138&gt;1)," : Warning: % is greater than 100%, check and enter % in decimal format","")</f>
        <v/>
      </c>
      <c r="K138" s="29"/>
      <c r="L138" s="29" t="str">
        <f t="shared" si="7"/>
        <v/>
      </c>
    </row>
    <row r="139" spans="3:12" x14ac:dyDescent="0.3">
      <c r="C139">
        <f t="shared" ref="C139:C172" si="10">ROW(C139)-9</f>
        <v>130</v>
      </c>
      <c r="D139" s="26" t="str">
        <f t="shared" si="8"/>
        <v>0130 - 3.7</v>
      </c>
      <c r="E139" s="27">
        <v>3.7</v>
      </c>
      <c r="F139" s="28" t="s">
        <v>231</v>
      </c>
      <c r="G139" s="41"/>
      <c r="H139" s="5"/>
      <c r="I139" s="37"/>
      <c r="J139" s="45" t="str">
        <f t="shared" si="9"/>
        <v/>
      </c>
      <c r="K139" s="29"/>
      <c r="L139" s="29" t="str">
        <f t="shared" ref="L139:L172" si="11">IF(AND(K139&gt;0,H139&gt;0),K139*H139,"")</f>
        <v/>
      </c>
    </row>
    <row r="140" spans="3:12" x14ac:dyDescent="0.3">
      <c r="C140">
        <f t="shared" si="10"/>
        <v>131</v>
      </c>
      <c r="D140" s="26" t="str">
        <f t="shared" si="8"/>
        <v>0131 - 3.7.1</v>
      </c>
      <c r="E140" s="27" t="s">
        <v>392</v>
      </c>
      <c r="F140" s="28" t="s">
        <v>232</v>
      </c>
      <c r="G140" s="36" t="s">
        <v>226</v>
      </c>
      <c r="H140" s="32"/>
      <c r="I140" s="37"/>
      <c r="J140" s="45" t="str">
        <f t="shared" si="9"/>
        <v/>
      </c>
      <c r="K140" s="29"/>
      <c r="L140" s="29" t="str">
        <f t="shared" si="11"/>
        <v/>
      </c>
    </row>
    <row r="141" spans="3:12" x14ac:dyDescent="0.3">
      <c r="C141">
        <f t="shared" si="10"/>
        <v>132</v>
      </c>
      <c r="D141" s="26" t="str">
        <f t="shared" si="8"/>
        <v>0132 - 3.7.2</v>
      </c>
      <c r="E141" s="27" t="s">
        <v>393</v>
      </c>
      <c r="F141" s="28" t="s">
        <v>233</v>
      </c>
      <c r="G141" s="36" t="s">
        <v>108</v>
      </c>
      <c r="H141" s="32"/>
      <c r="I141" s="37"/>
      <c r="J141" s="45" t="str">
        <f t="shared" si="9"/>
        <v/>
      </c>
      <c r="K141" s="29"/>
      <c r="L141" s="29" t="str">
        <f t="shared" si="11"/>
        <v/>
      </c>
    </row>
    <row r="142" spans="3:12" x14ac:dyDescent="0.3">
      <c r="C142">
        <f t="shared" si="10"/>
        <v>133</v>
      </c>
      <c r="D142" s="26" t="str">
        <f t="shared" si="8"/>
        <v>0133 - 3.8</v>
      </c>
      <c r="E142" s="27">
        <v>3.8</v>
      </c>
      <c r="F142" s="28" t="s">
        <v>234</v>
      </c>
      <c r="G142" s="41"/>
      <c r="H142" s="6"/>
      <c r="I142" s="37"/>
      <c r="J142" s="45" t="str">
        <f t="shared" si="9"/>
        <v/>
      </c>
      <c r="K142" s="29"/>
      <c r="L142" s="29" t="str">
        <f t="shared" si="11"/>
        <v/>
      </c>
    </row>
    <row r="143" spans="3:12" x14ac:dyDescent="0.3">
      <c r="C143">
        <f t="shared" si="10"/>
        <v>134</v>
      </c>
      <c r="D143" s="26" t="str">
        <f t="shared" si="8"/>
        <v>0134 - 3.8.1</v>
      </c>
      <c r="E143" s="27" t="s">
        <v>394</v>
      </c>
      <c r="F143" s="28" t="s">
        <v>235</v>
      </c>
      <c r="G143" s="36" t="s">
        <v>226</v>
      </c>
      <c r="H143" s="33"/>
      <c r="I143" s="37"/>
      <c r="J143" s="45" t="str">
        <f t="shared" si="9"/>
        <v/>
      </c>
      <c r="K143" s="29"/>
      <c r="L143" s="29" t="str">
        <f t="shared" si="11"/>
        <v/>
      </c>
    </row>
    <row r="144" spans="3:12" x14ac:dyDescent="0.3">
      <c r="C144">
        <f t="shared" si="10"/>
        <v>135</v>
      </c>
      <c r="D144" s="26" t="str">
        <f t="shared" si="8"/>
        <v>0135 - 3.8.2</v>
      </c>
      <c r="E144" s="27" t="s">
        <v>395</v>
      </c>
      <c r="F144" s="28" t="s">
        <v>236</v>
      </c>
      <c r="G144" s="36" t="s">
        <v>108</v>
      </c>
      <c r="H144" s="32"/>
      <c r="I144" s="37"/>
      <c r="J144" s="45" t="str">
        <f t="shared" si="9"/>
        <v/>
      </c>
      <c r="K144" s="29"/>
      <c r="L144" s="29" t="str">
        <f t="shared" si="11"/>
        <v/>
      </c>
    </row>
    <row r="145" spans="3:12" x14ac:dyDescent="0.3">
      <c r="C145">
        <f t="shared" si="10"/>
        <v>136</v>
      </c>
      <c r="D145" s="26" t="str">
        <f t="shared" si="8"/>
        <v>0136 - 3.9</v>
      </c>
      <c r="E145" s="27">
        <v>3.9</v>
      </c>
      <c r="F145" s="28" t="s">
        <v>237</v>
      </c>
      <c r="G145" s="41"/>
      <c r="H145" s="5"/>
      <c r="I145" s="37"/>
      <c r="J145" s="45" t="str">
        <f t="shared" si="9"/>
        <v/>
      </c>
      <c r="K145" s="29"/>
      <c r="L145" s="29" t="str">
        <f t="shared" si="11"/>
        <v/>
      </c>
    </row>
    <row r="146" spans="3:12" x14ac:dyDescent="0.3">
      <c r="C146">
        <f t="shared" si="10"/>
        <v>137</v>
      </c>
      <c r="D146" s="26" t="str">
        <f t="shared" si="8"/>
        <v>0137 - 3.9.1</v>
      </c>
      <c r="E146" s="27" t="s">
        <v>396</v>
      </c>
      <c r="F146" s="28" t="s">
        <v>238</v>
      </c>
      <c r="G146" s="36" t="s">
        <v>239</v>
      </c>
      <c r="H146" s="32"/>
      <c r="I146" s="37"/>
      <c r="J146" s="45" t="str">
        <f t="shared" si="9"/>
        <v/>
      </c>
      <c r="K146" s="29"/>
      <c r="L146" s="29" t="str">
        <f t="shared" si="11"/>
        <v/>
      </c>
    </row>
    <row r="147" spans="3:12" x14ac:dyDescent="0.3">
      <c r="C147">
        <f t="shared" si="10"/>
        <v>138</v>
      </c>
      <c r="D147" s="26" t="str">
        <f t="shared" si="8"/>
        <v>0138 - 3.9.2</v>
      </c>
      <c r="E147" s="27" t="s">
        <v>397</v>
      </c>
      <c r="F147" s="28" t="s">
        <v>240</v>
      </c>
      <c r="G147" s="36" t="s">
        <v>108</v>
      </c>
      <c r="H147" s="32"/>
      <c r="I147" s="37"/>
      <c r="J147" s="45" t="str">
        <f t="shared" si="9"/>
        <v/>
      </c>
      <c r="K147" s="29"/>
      <c r="L147" s="29" t="str">
        <f t="shared" si="11"/>
        <v/>
      </c>
    </row>
    <row r="148" spans="3:12" x14ac:dyDescent="0.3">
      <c r="C148">
        <f t="shared" si="10"/>
        <v>139</v>
      </c>
      <c r="D148" s="26" t="str">
        <f t="shared" si="8"/>
        <v>0139 - 3. 10</v>
      </c>
      <c r="E148" s="27" t="s">
        <v>411</v>
      </c>
      <c r="F148" s="28" t="s">
        <v>241</v>
      </c>
      <c r="G148" s="41"/>
      <c r="H148" s="6"/>
      <c r="I148" s="37"/>
      <c r="J148" s="45" t="str">
        <f t="shared" si="9"/>
        <v/>
      </c>
      <c r="K148" s="29"/>
      <c r="L148" s="29" t="str">
        <f t="shared" si="11"/>
        <v/>
      </c>
    </row>
    <row r="149" spans="3:12" x14ac:dyDescent="0.3">
      <c r="C149">
        <f t="shared" si="10"/>
        <v>140</v>
      </c>
      <c r="D149" s="26" t="str">
        <f t="shared" si="8"/>
        <v>0140 - 3.10.1</v>
      </c>
      <c r="E149" s="27" t="s">
        <v>398</v>
      </c>
      <c r="F149" s="28" t="s">
        <v>242</v>
      </c>
      <c r="G149" s="36" t="s">
        <v>239</v>
      </c>
      <c r="H149" s="33"/>
      <c r="I149" s="37"/>
      <c r="J149" s="45" t="str">
        <f t="shared" si="9"/>
        <v/>
      </c>
      <c r="K149" s="29"/>
      <c r="L149" s="29" t="str">
        <f t="shared" si="11"/>
        <v/>
      </c>
    </row>
    <row r="150" spans="3:12" x14ac:dyDescent="0.3">
      <c r="C150">
        <f t="shared" si="10"/>
        <v>141</v>
      </c>
      <c r="D150" s="26" t="str">
        <f t="shared" si="8"/>
        <v>0141 - 3.10.2</v>
      </c>
      <c r="E150" s="27" t="s">
        <v>399</v>
      </c>
      <c r="F150" s="28" t="s">
        <v>243</v>
      </c>
      <c r="G150" s="36" t="s">
        <v>108</v>
      </c>
      <c r="H150" s="32"/>
      <c r="I150" s="37"/>
      <c r="J150" s="45" t="str">
        <f t="shared" si="9"/>
        <v/>
      </c>
      <c r="K150" s="29"/>
      <c r="L150" s="29" t="str">
        <f t="shared" si="11"/>
        <v/>
      </c>
    </row>
    <row r="151" spans="3:12" x14ac:dyDescent="0.3">
      <c r="C151">
        <f t="shared" si="10"/>
        <v>142</v>
      </c>
      <c r="D151" s="26" t="str">
        <f t="shared" si="8"/>
        <v>0142 - 3.11</v>
      </c>
      <c r="E151" s="27">
        <v>3.11</v>
      </c>
      <c r="F151" s="28" t="s">
        <v>244</v>
      </c>
      <c r="G151" s="36" t="s">
        <v>108</v>
      </c>
      <c r="H151" s="32"/>
      <c r="I151" s="37"/>
      <c r="J151" s="45" t="str">
        <f t="shared" si="9"/>
        <v/>
      </c>
      <c r="K151" s="29"/>
      <c r="L151" s="29" t="str">
        <f t="shared" si="11"/>
        <v/>
      </c>
    </row>
    <row r="152" spans="3:12" x14ac:dyDescent="0.3">
      <c r="C152">
        <f t="shared" si="10"/>
        <v>143</v>
      </c>
      <c r="D152" s="26" t="str">
        <f t="shared" si="8"/>
        <v>0143 - 3.12</v>
      </c>
      <c r="E152" s="27">
        <v>3.12</v>
      </c>
      <c r="F152" s="28" t="s">
        <v>245</v>
      </c>
      <c r="G152" s="36" t="s">
        <v>108</v>
      </c>
      <c r="H152" s="32"/>
      <c r="I152" s="37"/>
      <c r="J152" s="45" t="str">
        <f t="shared" si="9"/>
        <v/>
      </c>
      <c r="K152" s="29"/>
      <c r="L152" s="29" t="str">
        <f t="shared" si="11"/>
        <v/>
      </c>
    </row>
    <row r="153" spans="3:12" x14ac:dyDescent="0.3">
      <c r="C153">
        <f t="shared" si="10"/>
        <v>144</v>
      </c>
      <c r="D153" s="26" t="str">
        <f t="shared" si="8"/>
        <v>0144 - 3.13</v>
      </c>
      <c r="E153" s="27">
        <v>3.13</v>
      </c>
      <c r="F153" s="28" t="s">
        <v>246</v>
      </c>
      <c r="G153" s="36" t="s">
        <v>108</v>
      </c>
      <c r="H153" s="32"/>
      <c r="I153" s="37"/>
      <c r="J153" s="45" t="str">
        <f t="shared" si="9"/>
        <v/>
      </c>
      <c r="K153" s="29"/>
      <c r="L153" s="29" t="str">
        <f t="shared" si="11"/>
        <v/>
      </c>
    </row>
    <row r="154" spans="3:12" x14ac:dyDescent="0.3">
      <c r="C154">
        <f t="shared" si="10"/>
        <v>145</v>
      </c>
      <c r="D154" s="26" t="str">
        <f t="shared" si="8"/>
        <v>0145 - 3.14</v>
      </c>
      <c r="E154" s="27">
        <v>3.14</v>
      </c>
      <c r="F154" s="28" t="s">
        <v>247</v>
      </c>
      <c r="G154" s="36" t="s">
        <v>108</v>
      </c>
      <c r="H154" s="32"/>
      <c r="I154" s="37"/>
      <c r="J154" s="45" t="str">
        <f t="shared" si="9"/>
        <v/>
      </c>
      <c r="K154" s="29"/>
      <c r="L154" s="29" t="str">
        <f t="shared" si="11"/>
        <v/>
      </c>
    </row>
    <row r="155" spans="3:12" x14ac:dyDescent="0.3">
      <c r="C155">
        <f t="shared" si="10"/>
        <v>146</v>
      </c>
      <c r="D155" s="26" t="str">
        <f t="shared" si="8"/>
        <v>0146 - 3.15</v>
      </c>
      <c r="E155" s="27">
        <v>3.15</v>
      </c>
      <c r="F155" s="28" t="s">
        <v>248</v>
      </c>
      <c r="G155" s="36" t="s">
        <v>108</v>
      </c>
      <c r="H155" s="32"/>
      <c r="I155" s="37"/>
      <c r="J155" s="45" t="str">
        <f t="shared" si="9"/>
        <v/>
      </c>
      <c r="K155" s="29"/>
      <c r="L155" s="29" t="str">
        <f t="shared" si="11"/>
        <v/>
      </c>
    </row>
    <row r="156" spans="3:12" x14ac:dyDescent="0.3">
      <c r="C156">
        <f t="shared" si="10"/>
        <v>147</v>
      </c>
      <c r="D156" s="26" t="str">
        <f t="shared" si="8"/>
        <v>0147 - 3.16</v>
      </c>
      <c r="E156" s="27">
        <v>3.16</v>
      </c>
      <c r="F156" s="28" t="s">
        <v>249</v>
      </c>
      <c r="G156" s="36" t="s">
        <v>108</v>
      </c>
      <c r="H156" s="32"/>
      <c r="I156" s="37"/>
      <c r="J156" s="45" t="str">
        <f t="shared" si="9"/>
        <v/>
      </c>
      <c r="K156" s="29"/>
      <c r="L156" s="29" t="str">
        <f t="shared" si="11"/>
        <v/>
      </c>
    </row>
    <row r="157" spans="3:12" x14ac:dyDescent="0.3">
      <c r="C157">
        <f t="shared" si="10"/>
        <v>148</v>
      </c>
      <c r="D157" s="26" t="str">
        <f t="shared" si="8"/>
        <v>0148 - 3.17</v>
      </c>
      <c r="E157" s="27">
        <v>3.17</v>
      </c>
      <c r="F157" s="28" t="s">
        <v>250</v>
      </c>
      <c r="G157" s="36" t="s">
        <v>108</v>
      </c>
      <c r="H157" s="32"/>
      <c r="I157" s="37"/>
      <c r="J157" s="45" t="str">
        <f t="shared" si="9"/>
        <v/>
      </c>
      <c r="K157" s="29"/>
      <c r="L157" s="29" t="str">
        <f t="shared" si="11"/>
        <v/>
      </c>
    </row>
    <row r="158" spans="3:12" x14ac:dyDescent="0.3">
      <c r="C158">
        <f t="shared" si="10"/>
        <v>149</v>
      </c>
      <c r="D158" s="26" t="str">
        <f t="shared" si="8"/>
        <v>0149 - 3.18</v>
      </c>
      <c r="E158" s="27">
        <v>3.18</v>
      </c>
      <c r="F158" s="28" t="s">
        <v>251</v>
      </c>
      <c r="G158" s="41"/>
      <c r="H158" s="5"/>
      <c r="I158" s="37"/>
      <c r="J158" s="45" t="str">
        <f t="shared" si="9"/>
        <v/>
      </c>
      <c r="K158" s="29"/>
      <c r="L158" s="29" t="str">
        <f t="shared" si="11"/>
        <v/>
      </c>
    </row>
    <row r="159" spans="3:12" x14ac:dyDescent="0.3">
      <c r="C159">
        <f t="shared" si="10"/>
        <v>150</v>
      </c>
      <c r="D159" s="26" t="str">
        <f t="shared" si="8"/>
        <v>0150 - 3.18.1</v>
      </c>
      <c r="E159" s="27" t="s">
        <v>400</v>
      </c>
      <c r="F159" s="28" t="s">
        <v>252</v>
      </c>
      <c r="G159" s="36" t="s">
        <v>108</v>
      </c>
      <c r="H159" s="32"/>
      <c r="I159" s="37"/>
      <c r="J159" s="45" t="str">
        <f t="shared" si="9"/>
        <v/>
      </c>
      <c r="K159" s="29"/>
      <c r="L159" s="29" t="str">
        <f t="shared" si="11"/>
        <v/>
      </c>
    </row>
    <row r="160" spans="3:12" x14ac:dyDescent="0.3">
      <c r="C160">
        <f t="shared" si="10"/>
        <v>151</v>
      </c>
      <c r="D160" s="26" t="str">
        <f t="shared" si="8"/>
        <v>0151 - 3.18.2</v>
      </c>
      <c r="E160" s="27" t="s">
        <v>401</v>
      </c>
      <c r="F160" s="28" t="s">
        <v>253</v>
      </c>
      <c r="G160" s="36" t="s">
        <v>79</v>
      </c>
      <c r="H160" s="32"/>
      <c r="I160" s="37"/>
      <c r="J160" s="45" t="str">
        <f t="shared" si="9"/>
        <v/>
      </c>
      <c r="K160" s="29"/>
      <c r="L160" s="29" t="str">
        <f t="shared" si="11"/>
        <v/>
      </c>
    </row>
    <row r="161" spans="3:12" x14ac:dyDescent="0.3">
      <c r="C161">
        <f t="shared" si="10"/>
        <v>152</v>
      </c>
      <c r="D161" s="26" t="str">
        <f t="shared" si="8"/>
        <v>0152 - 3.18.3</v>
      </c>
      <c r="E161" s="27" t="s">
        <v>402</v>
      </c>
      <c r="F161" s="28" t="s">
        <v>254</v>
      </c>
      <c r="G161" s="36" t="s">
        <v>108</v>
      </c>
      <c r="H161" s="32"/>
      <c r="I161" s="37"/>
      <c r="J161" s="45" t="str">
        <f t="shared" si="9"/>
        <v/>
      </c>
      <c r="K161" s="29"/>
      <c r="L161" s="29" t="str">
        <f t="shared" si="11"/>
        <v/>
      </c>
    </row>
    <row r="162" spans="3:12" x14ac:dyDescent="0.3">
      <c r="C162">
        <f t="shared" si="10"/>
        <v>153</v>
      </c>
      <c r="D162" s="26" t="str">
        <f t="shared" si="8"/>
        <v>0153 - 3.18.4</v>
      </c>
      <c r="E162" s="27" t="s">
        <v>403</v>
      </c>
      <c r="F162" s="28" t="s">
        <v>254</v>
      </c>
      <c r="G162" s="36" t="s">
        <v>79</v>
      </c>
      <c r="H162" s="32"/>
      <c r="I162" s="37"/>
      <c r="J162" s="45" t="str">
        <f t="shared" si="9"/>
        <v/>
      </c>
      <c r="K162" s="29"/>
      <c r="L162" s="29" t="str">
        <f t="shared" si="11"/>
        <v/>
      </c>
    </row>
    <row r="163" spans="3:12" x14ac:dyDescent="0.3">
      <c r="C163">
        <f t="shared" si="10"/>
        <v>154</v>
      </c>
      <c r="D163" s="26" t="str">
        <f t="shared" si="8"/>
        <v>0154 - 3.18.5</v>
      </c>
      <c r="E163" s="27" t="s">
        <v>404</v>
      </c>
      <c r="F163" s="28" t="s">
        <v>255</v>
      </c>
      <c r="G163" s="36" t="s">
        <v>108</v>
      </c>
      <c r="H163" s="32"/>
      <c r="I163" s="37"/>
      <c r="J163" s="45" t="str">
        <f t="shared" si="9"/>
        <v/>
      </c>
      <c r="K163" s="29"/>
      <c r="L163" s="29" t="str">
        <f t="shared" si="11"/>
        <v/>
      </c>
    </row>
    <row r="164" spans="3:12" x14ac:dyDescent="0.3">
      <c r="C164">
        <f t="shared" si="10"/>
        <v>155</v>
      </c>
      <c r="D164" s="26" t="str">
        <f t="shared" si="8"/>
        <v>0155 - 3.18.6</v>
      </c>
      <c r="E164" s="27" t="s">
        <v>405</v>
      </c>
      <c r="F164" s="28" t="s">
        <v>256</v>
      </c>
      <c r="G164" s="36" t="s">
        <v>108</v>
      </c>
      <c r="H164" s="32"/>
      <c r="I164" s="37"/>
      <c r="J164" s="45" t="str">
        <f t="shared" si="9"/>
        <v/>
      </c>
      <c r="K164" s="29"/>
      <c r="L164" s="29" t="str">
        <f t="shared" si="11"/>
        <v/>
      </c>
    </row>
    <row r="165" spans="3:12" x14ac:dyDescent="0.3">
      <c r="C165">
        <f t="shared" si="10"/>
        <v>156</v>
      </c>
      <c r="D165" s="26" t="str">
        <f t="shared" si="8"/>
        <v>0156 - 3.18.7</v>
      </c>
      <c r="E165" s="27" t="s">
        <v>406</v>
      </c>
      <c r="F165" s="28" t="s">
        <v>257</v>
      </c>
      <c r="G165" s="36" t="s">
        <v>108</v>
      </c>
      <c r="H165" s="33"/>
      <c r="I165" s="37"/>
      <c r="J165" s="45" t="str">
        <f t="shared" si="9"/>
        <v/>
      </c>
      <c r="K165" s="29"/>
      <c r="L165" s="29" t="str">
        <f t="shared" si="11"/>
        <v/>
      </c>
    </row>
    <row r="166" spans="3:12" x14ac:dyDescent="0.3">
      <c r="C166">
        <f t="shared" si="10"/>
        <v>157</v>
      </c>
      <c r="D166" s="26" t="str">
        <f t="shared" si="8"/>
        <v>0157 - 3.18.8</v>
      </c>
      <c r="E166" s="27" t="s">
        <v>407</v>
      </c>
      <c r="F166" s="28" t="s">
        <v>258</v>
      </c>
      <c r="G166" s="36" t="s">
        <v>108</v>
      </c>
      <c r="H166" s="33"/>
      <c r="I166" s="37"/>
      <c r="J166" s="45" t="str">
        <f t="shared" si="9"/>
        <v/>
      </c>
      <c r="K166" s="29"/>
      <c r="L166" s="29" t="str">
        <f t="shared" si="11"/>
        <v/>
      </c>
    </row>
    <row r="167" spans="3:12" x14ac:dyDescent="0.3">
      <c r="C167">
        <f t="shared" si="10"/>
        <v>158</v>
      </c>
      <c r="D167" s="26" t="str">
        <f t="shared" si="8"/>
        <v>0158 - 3.18.9</v>
      </c>
      <c r="E167" s="27" t="s">
        <v>408</v>
      </c>
      <c r="F167" s="28" t="s">
        <v>259</v>
      </c>
      <c r="G167" s="36" t="s">
        <v>108</v>
      </c>
      <c r="H167" s="32"/>
      <c r="I167" s="37"/>
      <c r="J167" s="45" t="str">
        <f t="shared" si="9"/>
        <v/>
      </c>
      <c r="K167" s="29"/>
      <c r="L167" s="29" t="str">
        <f t="shared" si="11"/>
        <v/>
      </c>
    </row>
    <row r="168" spans="3:12" x14ac:dyDescent="0.3">
      <c r="C168">
        <f t="shared" si="10"/>
        <v>159</v>
      </c>
      <c r="D168" s="26" t="str">
        <f t="shared" si="8"/>
        <v>0159 - 3.19</v>
      </c>
      <c r="E168" s="27">
        <v>3.19</v>
      </c>
      <c r="F168" s="28" t="s">
        <v>260</v>
      </c>
      <c r="G168" s="41"/>
      <c r="H168" s="5"/>
      <c r="I168" s="37"/>
      <c r="J168" s="45" t="str">
        <f t="shared" si="9"/>
        <v/>
      </c>
      <c r="K168" s="29"/>
      <c r="L168" s="29" t="str">
        <f t="shared" si="11"/>
        <v/>
      </c>
    </row>
    <row r="169" spans="3:12" x14ac:dyDescent="0.3">
      <c r="C169">
        <f t="shared" si="10"/>
        <v>160</v>
      </c>
      <c r="D169" s="26" t="str">
        <f t="shared" si="8"/>
        <v>0160 - 3.19.1</v>
      </c>
      <c r="E169" s="27" t="s">
        <v>409</v>
      </c>
      <c r="F169" s="28" t="s">
        <v>261</v>
      </c>
      <c r="G169" s="36" t="s">
        <v>108</v>
      </c>
      <c r="H169" s="32"/>
      <c r="I169" s="37"/>
      <c r="J169" s="45" t="str">
        <f t="shared" si="9"/>
        <v/>
      </c>
      <c r="K169" s="29"/>
      <c r="L169" s="29" t="str">
        <f t="shared" si="11"/>
        <v/>
      </c>
    </row>
    <row r="170" spans="3:12" ht="22.8" x14ac:dyDescent="0.3">
      <c r="C170">
        <f t="shared" si="10"/>
        <v>161</v>
      </c>
      <c r="D170" s="26" t="str">
        <f t="shared" si="8"/>
        <v>0161 - 3.19.2</v>
      </c>
      <c r="E170" s="27" t="s">
        <v>410</v>
      </c>
      <c r="F170" s="28" t="s">
        <v>262</v>
      </c>
      <c r="G170" s="36" t="s">
        <v>220</v>
      </c>
      <c r="H170" s="33"/>
      <c r="I170" s="37"/>
      <c r="J170" s="45" t="str">
        <f t="shared" si="9"/>
        <v/>
      </c>
      <c r="K170" s="29"/>
      <c r="L170" s="29" t="str">
        <f t="shared" si="11"/>
        <v/>
      </c>
    </row>
    <row r="171" spans="3:12" x14ac:dyDescent="0.3">
      <c r="C171">
        <f t="shared" si="10"/>
        <v>162</v>
      </c>
      <c r="D171" s="26" t="str">
        <f t="shared" si="8"/>
        <v>0162 - 4.1</v>
      </c>
      <c r="E171" s="27">
        <v>4.0999999999999996</v>
      </c>
      <c r="F171" s="28" t="s">
        <v>263</v>
      </c>
      <c r="G171" s="36" t="s">
        <v>264</v>
      </c>
      <c r="H171" s="6">
        <v>100000</v>
      </c>
      <c r="I171" s="37"/>
      <c r="J171" s="45" t="str">
        <f t="shared" si="9"/>
        <v/>
      </c>
      <c r="K171" s="29"/>
      <c r="L171" s="29" t="str">
        <f t="shared" si="11"/>
        <v/>
      </c>
    </row>
    <row r="172" spans="3:12" ht="22.8" x14ac:dyDescent="0.3">
      <c r="C172">
        <f t="shared" si="10"/>
        <v>163</v>
      </c>
      <c r="D172" s="26" t="str">
        <f t="shared" si="8"/>
        <v>0163 - 4.2</v>
      </c>
      <c r="E172" s="27">
        <v>4.2</v>
      </c>
      <c r="F172" s="28" t="s">
        <v>265</v>
      </c>
      <c r="G172" s="36" t="s">
        <v>284</v>
      </c>
      <c r="H172" s="44"/>
      <c r="I172" s="37"/>
      <c r="J172" s="45" t="str">
        <f t="shared" si="9"/>
        <v/>
      </c>
      <c r="K172" s="29"/>
      <c r="L172" s="29" t="str">
        <f t="shared" si="11"/>
        <v/>
      </c>
    </row>
    <row r="173" spans="3:12" ht="15" thickBot="1" x14ac:dyDescent="0.35">
      <c r="D173" s="29"/>
      <c r="E173" s="29"/>
      <c r="F173" s="29"/>
      <c r="G173" s="42"/>
      <c r="H173" s="43">
        <f>SUM(H10:H172)</f>
        <v>100000</v>
      </c>
      <c r="I173" s="29"/>
      <c r="J173" s="29"/>
      <c r="K173" s="29"/>
      <c r="L173" s="29">
        <f>SUM(L10:L172)</f>
        <v>0</v>
      </c>
    </row>
    <row r="174" spans="3:12" ht="15" thickTop="1" x14ac:dyDescent="0.3">
      <c r="D174" s="29"/>
      <c r="E174" s="29"/>
      <c r="F174" s="29"/>
      <c r="G174" s="42"/>
      <c r="I174" s="29"/>
      <c r="J174" s="29"/>
      <c r="K174" s="29"/>
      <c r="L174" s="29"/>
    </row>
  </sheetData>
  <sheetProtection algorithmName="SHA-512" hashValue="5wjkEjc2KoyH3H53BdUaDty9baYiPGi0SJMIhUVxb7th1XQn7G9yhirL8rMpFZFRfPWGsrfckv0/lsMo5Z+94w==" saltValue="GwqxjY7KFGCLv0oSjE7Yfw==" spinCount="100000" sheet="1" selectLockedCells="1" autoFilter="0"/>
  <autoFilter ref="B9:J173" xr:uid="{D4543169-6CBA-4BC9-A48A-8202321EB3FF}"/>
  <mergeCells count="6">
    <mergeCell ref="H6:H7"/>
    <mergeCell ref="F6:G7"/>
    <mergeCell ref="F1:G1"/>
    <mergeCell ref="F2:G2"/>
    <mergeCell ref="F3:G3"/>
    <mergeCell ref="F4:G4"/>
  </mergeCells>
  <conditionalFormatting sqref="H10:H172">
    <cfRule type="expression" dxfId="7" priority="7">
      <formula>IF(G10="%",TRUE,FALSE)</formula>
    </cfRule>
    <cfRule type="expression" dxfId="6" priority="8">
      <formula>IF(AND(LEN(G10)&gt;0,LEN(H10)=0),TRUE,FALSE)</formula>
    </cfRule>
  </conditionalFormatting>
  <conditionalFormatting sqref="F10:F172">
    <cfRule type="expression" dxfId="5" priority="5">
      <formula>IF(LEN(G10)=0,TRUE,FALSE)</formula>
    </cfRule>
  </conditionalFormatting>
  <conditionalFormatting sqref="J6:J7">
    <cfRule type="expression" dxfId="4" priority="4">
      <formula>IF(LEN(J6)=0,TRUE,FALSE)</formula>
    </cfRule>
  </conditionalFormatting>
  <conditionalFormatting sqref="H3">
    <cfRule type="expression" dxfId="3" priority="3">
      <formula>IF(AND($H$1&gt;0,$H$3&gt;0),TRUE,FALSE)</formula>
    </cfRule>
  </conditionalFormatting>
  <conditionalFormatting sqref="H2">
    <cfRule type="expression" dxfId="2" priority="2">
      <formula>IF($H$2&lt;&gt;$H$1,TRUE,FALSE)</formula>
    </cfRule>
  </conditionalFormatting>
  <conditionalFormatting sqref="H1:H3">
    <cfRule type="expression" dxfId="1" priority="1">
      <formula>IF(AND($H$1&gt;0,$H$3=0,$H$2=$H$1),TRUE,FALSE)</formula>
    </cfRule>
  </conditionalFormatting>
  <conditionalFormatting sqref="G10:H172">
    <cfRule type="expression" dxfId="0" priority="6">
      <formula>IF(LEN(F10)=0,TRUE,FALSE)</formula>
    </cfRule>
  </conditionalFormatting>
  <dataValidations count="2">
    <dataValidation type="list" allowBlank="1" showInputMessage="1" showErrorMessage="1" sqref="C1" xr:uid="{70B69961-602C-4682-8BB4-751D67094207}">
      <formula1>"Rates,LumpSum"</formula1>
    </dataValidation>
    <dataValidation type="decimal" allowBlank="1" showInputMessage="1" showErrorMessage="1" errorTitle="Value" error="The price must be a value, either zero or greater." sqref="H10:H172" xr:uid="{BFD51923-03E0-4D2E-905D-6DDBAD7F55BE}">
      <formula1>0</formula1>
      <formula2>999999999</formula2>
    </dataValidation>
  </dataValidations>
  <pageMargins left="0.25" right="0.25" top="0.75" bottom="0.75" header="0.3" footer="0.3"/>
  <pageSetup scale="77" fitToHeight="0" orientation="landscape"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A7B42-739D-446B-A3FC-4FEC3E560879}">
  <sheetPr codeName="Sheet3"/>
  <dimension ref="A1:AA1138"/>
  <sheetViews>
    <sheetView zoomScaleNormal="100" workbookViewId="0"/>
  </sheetViews>
  <sheetFormatPr defaultRowHeight="14.4" x14ac:dyDescent="0.3"/>
  <cols>
    <col min="1" max="1" width="19.6640625" customWidth="1"/>
    <col min="2" max="3" width="27.21875" customWidth="1"/>
    <col min="4" max="27" width="19.6640625" customWidth="1"/>
  </cols>
  <sheetData>
    <row r="1" spans="1:27" x14ac:dyDescent="0.3">
      <c r="A1" s="21" t="s">
        <v>49</v>
      </c>
      <c r="B1" s="22" t="s">
        <v>67</v>
      </c>
      <c r="C1" s="22" t="s">
        <v>68</v>
      </c>
      <c r="D1" s="21" t="s">
        <v>50</v>
      </c>
      <c r="E1" s="21" t="s">
        <v>51</v>
      </c>
      <c r="F1" s="21" t="s">
        <v>52</v>
      </c>
      <c r="G1" s="21" t="s">
        <v>53</v>
      </c>
      <c r="H1" s="21" t="s">
        <v>54</v>
      </c>
      <c r="I1" s="21"/>
      <c r="J1" s="21"/>
      <c r="K1" s="21"/>
      <c r="L1" s="21"/>
      <c r="M1" s="21"/>
      <c r="N1" s="21"/>
      <c r="O1" s="21"/>
      <c r="P1" s="21"/>
      <c r="Q1" s="21"/>
      <c r="R1" s="21"/>
      <c r="S1" s="21"/>
      <c r="T1" s="21"/>
      <c r="U1" s="21"/>
      <c r="V1" s="21"/>
      <c r="W1" s="21"/>
      <c r="X1" s="21"/>
      <c r="Y1" s="21"/>
      <c r="Z1" s="21"/>
      <c r="AA1" s="21"/>
    </row>
    <row r="2" spans="1:27" x14ac:dyDescent="0.3">
      <c r="A2" s="22" t="s">
        <v>55</v>
      </c>
      <c r="B2" s="22"/>
      <c r="C2" s="22"/>
      <c r="D2" s="22">
        <f>COUNTA(BOQ!E10:E172)</f>
        <v>163</v>
      </c>
      <c r="E2" s="22">
        <f>COUNTA(BOQ!F10:F172)</f>
        <v>163</v>
      </c>
      <c r="F2" s="22">
        <f>COUNTA(BOQ!G10:G172)</f>
        <v>129</v>
      </c>
      <c r="G2" s="22">
        <f>COUNTA(BOQ!H10:H172)</f>
        <v>1</v>
      </c>
      <c r="H2" s="23">
        <f>+BOQ!H4</f>
        <v>100000</v>
      </c>
      <c r="I2" s="22"/>
      <c r="J2" s="22"/>
      <c r="K2" s="22"/>
      <c r="L2" s="22"/>
      <c r="M2" s="22"/>
      <c r="N2" s="22"/>
      <c r="O2" s="22"/>
      <c r="P2" s="22"/>
      <c r="Q2" s="22"/>
      <c r="R2" s="22"/>
      <c r="S2" s="22"/>
      <c r="T2" s="22"/>
      <c r="U2" s="22"/>
      <c r="V2" s="22"/>
      <c r="W2" s="22"/>
      <c r="X2" s="22"/>
      <c r="Y2" s="22"/>
      <c r="Z2" s="22"/>
      <c r="AA2" s="22"/>
    </row>
    <row r="3" spans="1:27" x14ac:dyDescent="0.3">
      <c r="A3" s="24" t="s">
        <v>56</v>
      </c>
      <c r="B3" s="22"/>
      <c r="C3" s="22"/>
      <c r="D3" s="22"/>
      <c r="E3" s="22"/>
      <c r="F3" s="22"/>
      <c r="G3" s="22"/>
      <c r="H3" s="22"/>
      <c r="I3" s="22"/>
      <c r="J3" s="22"/>
      <c r="K3" s="22"/>
      <c r="L3" s="22"/>
      <c r="M3" s="22"/>
      <c r="N3" s="22"/>
      <c r="O3" s="22"/>
      <c r="P3" s="22"/>
      <c r="Q3" s="22"/>
      <c r="R3" s="22"/>
      <c r="S3" s="22"/>
      <c r="T3" s="22"/>
      <c r="U3" s="22"/>
      <c r="V3" s="22"/>
      <c r="W3" s="22"/>
      <c r="X3" s="22"/>
      <c r="Y3" s="22"/>
      <c r="Z3" s="22"/>
      <c r="AA3" s="22"/>
    </row>
    <row r="4" spans="1:27" x14ac:dyDescent="0.3">
      <c r="A4" s="22"/>
      <c r="B4" s="25"/>
      <c r="C4" s="25"/>
      <c r="D4" s="22"/>
      <c r="E4" s="22"/>
      <c r="F4" s="22"/>
      <c r="G4" s="22"/>
      <c r="H4" s="22"/>
      <c r="I4" s="22"/>
      <c r="J4" s="22"/>
      <c r="K4" s="22"/>
      <c r="L4" s="22"/>
      <c r="M4" s="22"/>
      <c r="N4" s="22"/>
      <c r="O4" s="22"/>
      <c r="P4" s="22"/>
      <c r="Q4" s="22"/>
      <c r="R4" s="22"/>
      <c r="S4" s="22"/>
      <c r="T4" s="22"/>
      <c r="U4" s="22"/>
      <c r="V4" s="22"/>
      <c r="W4" s="22"/>
      <c r="X4" s="22"/>
      <c r="Y4" s="22"/>
      <c r="Z4" s="22"/>
      <c r="AA4" s="22"/>
    </row>
    <row r="5" spans="1:27" x14ac:dyDescent="0.3">
      <c r="A5" s="22" t="s">
        <v>66</v>
      </c>
      <c r="B5" s="25">
        <v>45807.515902777777</v>
      </c>
      <c r="C5" s="25"/>
      <c r="D5" s="22">
        <v>7</v>
      </c>
      <c r="E5" s="22">
        <v>6</v>
      </c>
      <c r="F5" s="22">
        <v>5</v>
      </c>
      <c r="G5" s="22">
        <v>2</v>
      </c>
      <c r="H5" s="22">
        <v>100.12</v>
      </c>
      <c r="I5" s="22"/>
      <c r="J5" s="22"/>
      <c r="K5" s="22"/>
      <c r="L5" s="22"/>
      <c r="M5" s="22"/>
      <c r="N5" s="22"/>
      <c r="O5" s="22"/>
      <c r="P5" s="22"/>
      <c r="Q5" s="22"/>
      <c r="R5" s="22"/>
      <c r="S5" s="22"/>
      <c r="T5" s="22"/>
      <c r="U5" s="22"/>
      <c r="V5" s="22"/>
      <c r="W5" s="22"/>
      <c r="X5" s="22"/>
      <c r="Y5" s="22"/>
      <c r="Z5" s="22"/>
      <c r="AA5" s="22"/>
    </row>
    <row r="6" spans="1:27" x14ac:dyDescent="0.3">
      <c r="A6" s="22" t="s">
        <v>66</v>
      </c>
      <c r="B6" s="25">
        <v>45807.516192129631</v>
      </c>
      <c r="C6" s="25"/>
      <c r="D6" s="22">
        <v>7</v>
      </c>
      <c r="E6" s="22">
        <v>6</v>
      </c>
      <c r="F6" s="22">
        <v>5</v>
      </c>
      <c r="G6" s="22">
        <v>3</v>
      </c>
      <c r="H6" s="22">
        <v>300.12</v>
      </c>
      <c r="I6" s="22"/>
      <c r="J6" s="22"/>
      <c r="K6" s="22"/>
      <c r="L6" s="22"/>
      <c r="M6" s="22"/>
      <c r="N6" s="22"/>
      <c r="O6" s="22"/>
      <c r="P6" s="22"/>
      <c r="Q6" s="22"/>
      <c r="R6" s="22"/>
      <c r="S6" s="22"/>
      <c r="T6" s="22"/>
      <c r="U6" s="22"/>
      <c r="V6" s="22"/>
      <c r="W6" s="22"/>
      <c r="X6" s="22"/>
      <c r="Y6" s="22"/>
      <c r="Z6" s="22"/>
      <c r="AA6" s="22"/>
    </row>
    <row r="7" spans="1:27" x14ac:dyDescent="0.3">
      <c r="A7" s="22" t="s">
        <v>66</v>
      </c>
      <c r="B7" s="25">
        <v>45807.589363425926</v>
      </c>
      <c r="C7" s="22" t="s">
        <v>49</v>
      </c>
      <c r="D7" s="22">
        <v>7</v>
      </c>
      <c r="E7" s="22">
        <v>6</v>
      </c>
      <c r="F7" s="22">
        <v>5</v>
      </c>
      <c r="G7" s="22">
        <v>3</v>
      </c>
      <c r="H7" s="22">
        <v>300.12</v>
      </c>
      <c r="I7" s="22"/>
      <c r="J7" s="22"/>
      <c r="K7" s="22"/>
      <c r="L7" s="22"/>
      <c r="M7" s="22"/>
      <c r="N7" s="22"/>
      <c r="O7" s="22"/>
      <c r="P7" s="22"/>
      <c r="Q7" s="22"/>
      <c r="R7" s="22"/>
      <c r="S7" s="22"/>
      <c r="T7" s="22"/>
      <c r="U7" s="22"/>
      <c r="V7" s="22"/>
      <c r="W7" s="22"/>
      <c r="X7" s="22"/>
      <c r="Y7" s="22"/>
      <c r="Z7" s="22"/>
      <c r="AA7" s="22"/>
    </row>
    <row r="8" spans="1:27" x14ac:dyDescent="0.3">
      <c r="A8" s="22" t="s">
        <v>66</v>
      </c>
      <c r="B8" s="25">
        <v>45807.589918981481</v>
      </c>
      <c r="C8" s="22" t="s">
        <v>49</v>
      </c>
      <c r="D8" s="22">
        <v>7</v>
      </c>
      <c r="E8" s="22">
        <v>6</v>
      </c>
      <c r="F8" s="22">
        <v>5</v>
      </c>
      <c r="G8" s="22">
        <v>3</v>
      </c>
      <c r="H8" s="22">
        <v>300.12</v>
      </c>
      <c r="I8" s="22"/>
      <c r="J8" s="22"/>
      <c r="K8" s="22"/>
      <c r="L8" s="22"/>
      <c r="M8" s="22"/>
      <c r="N8" s="22"/>
      <c r="O8" s="22"/>
      <c r="P8" s="22"/>
      <c r="Q8" s="22"/>
      <c r="R8" s="22"/>
      <c r="S8" s="22"/>
      <c r="T8" s="22"/>
      <c r="U8" s="22"/>
      <c r="V8" s="22"/>
      <c r="W8" s="22"/>
      <c r="X8" s="22"/>
      <c r="Y8" s="22"/>
      <c r="Z8" s="22"/>
      <c r="AA8" s="22"/>
    </row>
    <row r="9" spans="1:27" x14ac:dyDescent="0.3">
      <c r="A9" s="22" t="s">
        <v>66</v>
      </c>
      <c r="B9" s="25">
        <v>45807.601504629631</v>
      </c>
      <c r="C9" s="22" t="s">
        <v>49</v>
      </c>
      <c r="D9" s="22">
        <v>7</v>
      </c>
      <c r="E9" s="22">
        <v>6</v>
      </c>
      <c r="F9" s="22">
        <v>5</v>
      </c>
      <c r="G9" s="22">
        <v>3</v>
      </c>
      <c r="H9" s="22">
        <v>300.12</v>
      </c>
      <c r="I9" s="22"/>
      <c r="J9" s="22"/>
      <c r="K9" s="22"/>
      <c r="L9" s="22"/>
      <c r="M9" s="22"/>
      <c r="N9" s="22"/>
      <c r="O9" s="22"/>
      <c r="P9" s="22"/>
      <c r="Q9" s="22"/>
      <c r="R9" s="22"/>
      <c r="S9" s="22"/>
      <c r="T9" s="22" t="s">
        <v>69</v>
      </c>
      <c r="U9" s="22"/>
      <c r="V9" s="22"/>
      <c r="W9" s="22"/>
      <c r="X9" s="22"/>
      <c r="Y9" s="22"/>
      <c r="Z9" s="22"/>
      <c r="AA9" s="22"/>
    </row>
    <row r="10" spans="1:27" x14ac:dyDescent="0.3">
      <c r="A10" s="22" t="s">
        <v>66</v>
      </c>
      <c r="B10" s="25">
        <v>45807.601793981485</v>
      </c>
      <c r="C10" s="22" t="s">
        <v>49</v>
      </c>
      <c r="D10" s="22">
        <v>7</v>
      </c>
      <c r="E10" s="22">
        <v>6</v>
      </c>
      <c r="F10" s="22">
        <v>5</v>
      </c>
      <c r="G10" s="22">
        <v>3</v>
      </c>
      <c r="H10" s="22">
        <v>300.12</v>
      </c>
      <c r="I10" s="22"/>
      <c r="J10" s="22"/>
      <c r="K10" s="22"/>
      <c r="L10" s="22"/>
      <c r="M10" s="22"/>
      <c r="N10" s="22"/>
      <c r="O10" s="22"/>
      <c r="P10" s="22"/>
      <c r="Q10" s="22"/>
      <c r="R10" s="22"/>
      <c r="S10" s="22"/>
      <c r="T10" s="22" t="s">
        <v>69</v>
      </c>
      <c r="U10" s="22"/>
      <c r="V10" s="22"/>
      <c r="W10" s="22"/>
      <c r="X10" s="22"/>
      <c r="Y10" s="22"/>
      <c r="Z10" s="22"/>
      <c r="AA10" s="22"/>
    </row>
    <row r="11" spans="1:27" x14ac:dyDescent="0.3">
      <c r="A11" s="22" t="s">
        <v>66</v>
      </c>
      <c r="B11" s="25">
        <v>45807.602152777778</v>
      </c>
      <c r="C11" s="22" t="s">
        <v>49</v>
      </c>
      <c r="D11" s="22">
        <v>7</v>
      </c>
      <c r="E11" s="22">
        <v>6</v>
      </c>
      <c r="F11" s="22">
        <v>5</v>
      </c>
      <c r="G11" s="22">
        <v>3</v>
      </c>
      <c r="H11" s="22">
        <v>300.12</v>
      </c>
      <c r="I11" s="22"/>
      <c r="J11" s="22"/>
      <c r="K11" s="22"/>
      <c r="L11" s="22"/>
      <c r="M11" s="22"/>
      <c r="N11" s="22"/>
      <c r="O11" s="22"/>
      <c r="P11" s="22"/>
      <c r="Q11" s="22"/>
      <c r="R11" s="22"/>
      <c r="S11" s="22"/>
      <c r="T11" s="22" t="s">
        <v>69</v>
      </c>
      <c r="U11" s="22"/>
      <c r="V11" s="22"/>
      <c r="W11" s="22"/>
      <c r="X11" s="22"/>
      <c r="Y11" s="22"/>
      <c r="Z11" s="22"/>
      <c r="AA11" s="22"/>
    </row>
    <row r="12" spans="1:27" x14ac:dyDescent="0.3">
      <c r="A12" s="22" t="s">
        <v>66</v>
      </c>
      <c r="B12" s="25">
        <v>45807.602187500001</v>
      </c>
      <c r="C12" s="22" t="s">
        <v>70</v>
      </c>
      <c r="D12" s="22">
        <v>7</v>
      </c>
      <c r="E12" s="22">
        <v>6</v>
      </c>
      <c r="F12" s="22">
        <v>5</v>
      </c>
      <c r="G12" s="22">
        <v>3</v>
      </c>
      <c r="H12" s="22">
        <v>300.12</v>
      </c>
      <c r="I12" s="22"/>
      <c r="J12" s="22"/>
      <c r="K12" s="22"/>
      <c r="L12" s="22"/>
      <c r="M12" s="22"/>
      <c r="N12" s="22"/>
      <c r="O12" s="22"/>
      <c r="P12" s="22"/>
      <c r="Q12" s="22"/>
      <c r="R12" s="22"/>
      <c r="S12" s="22"/>
      <c r="T12" s="22" t="s">
        <v>69</v>
      </c>
      <c r="U12" s="22"/>
      <c r="V12" s="22"/>
      <c r="W12" s="22"/>
      <c r="X12" s="22"/>
      <c r="Y12" s="22"/>
      <c r="Z12" s="22"/>
      <c r="AA12" s="22"/>
    </row>
    <row r="13" spans="1:27" x14ac:dyDescent="0.3">
      <c r="A13" s="22" t="s">
        <v>66</v>
      </c>
      <c r="B13" s="25">
        <v>45807.602303240739</v>
      </c>
      <c r="C13" s="22" t="s">
        <v>49</v>
      </c>
      <c r="D13" s="22">
        <v>7</v>
      </c>
      <c r="E13" s="22">
        <v>6</v>
      </c>
      <c r="F13" s="22">
        <v>5</v>
      </c>
      <c r="G13" s="22">
        <v>3</v>
      </c>
      <c r="H13" s="22">
        <v>300.12</v>
      </c>
      <c r="I13" s="22"/>
      <c r="J13" s="22"/>
      <c r="K13" s="22"/>
      <c r="L13" s="22"/>
      <c r="M13" s="22"/>
      <c r="N13" s="22"/>
      <c r="O13" s="22"/>
      <c r="P13" s="22"/>
      <c r="Q13" s="22"/>
      <c r="R13" s="22"/>
      <c r="S13" s="22"/>
      <c r="T13" s="22" t="s">
        <v>69</v>
      </c>
      <c r="U13" s="22"/>
      <c r="V13" s="22"/>
      <c r="W13" s="22"/>
      <c r="X13" s="22"/>
      <c r="Y13" s="22"/>
      <c r="Z13" s="22"/>
      <c r="AA13" s="22"/>
    </row>
    <row r="14" spans="1:27" x14ac:dyDescent="0.3">
      <c r="A14" s="22" t="s">
        <v>66</v>
      </c>
      <c r="B14" s="25">
        <v>45810.338402777779</v>
      </c>
      <c r="C14" s="22" t="s">
        <v>49</v>
      </c>
      <c r="D14" s="22">
        <v>7</v>
      </c>
      <c r="E14" s="22">
        <v>6</v>
      </c>
      <c r="F14" s="22">
        <v>5</v>
      </c>
      <c r="G14" s="22">
        <v>3</v>
      </c>
      <c r="H14" s="22">
        <v>300.12</v>
      </c>
      <c r="I14" s="22"/>
      <c r="J14" s="22"/>
      <c r="K14" s="22"/>
      <c r="L14" s="22"/>
      <c r="M14" s="22"/>
      <c r="N14" s="22"/>
      <c r="O14" s="22"/>
      <c r="P14" s="22"/>
      <c r="Q14" s="22"/>
      <c r="R14" s="22"/>
      <c r="S14" s="22"/>
      <c r="T14" s="22" t="s">
        <v>69</v>
      </c>
      <c r="U14" s="22"/>
      <c r="V14" s="22"/>
      <c r="W14" s="22"/>
      <c r="X14" s="22"/>
      <c r="Y14" s="22"/>
      <c r="Z14" s="22"/>
      <c r="AA14" s="22"/>
    </row>
    <row r="15" spans="1:27" x14ac:dyDescent="0.3">
      <c r="A15" s="22"/>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row>
    <row r="16" spans="1:27" x14ac:dyDescent="0.3">
      <c r="A16" s="22"/>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row>
    <row r="17" spans="1:27" x14ac:dyDescent="0.3">
      <c r="A17" s="22"/>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row>
    <row r="18" spans="1:27" x14ac:dyDescent="0.3">
      <c r="A18" s="22"/>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row>
    <row r="19" spans="1:27" x14ac:dyDescent="0.3">
      <c r="A19" s="22"/>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row>
    <row r="20" spans="1:27" x14ac:dyDescent="0.3">
      <c r="A20" s="22"/>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row>
    <row r="21" spans="1:27" x14ac:dyDescent="0.3">
      <c r="A21" s="22"/>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row>
    <row r="22" spans="1:27" x14ac:dyDescent="0.3">
      <c r="A22" s="22"/>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row>
    <row r="23" spans="1:27" x14ac:dyDescent="0.3">
      <c r="A23" s="22"/>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row>
    <row r="24" spans="1:27" x14ac:dyDescent="0.3">
      <c r="A24" s="22"/>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row>
    <row r="25" spans="1:27" x14ac:dyDescent="0.3">
      <c r="A25" s="22"/>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row>
    <row r="26" spans="1:27" x14ac:dyDescent="0.3">
      <c r="A26" s="22"/>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row>
    <row r="27" spans="1:27" x14ac:dyDescent="0.3">
      <c r="A27" s="22"/>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row>
    <row r="28" spans="1:27" x14ac:dyDescent="0.3">
      <c r="A28" s="22"/>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row>
    <row r="29" spans="1:27" x14ac:dyDescent="0.3">
      <c r="A29" s="22"/>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row>
    <row r="30" spans="1:27" x14ac:dyDescent="0.3">
      <c r="A30" s="22"/>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row>
    <row r="31" spans="1:27" x14ac:dyDescent="0.3">
      <c r="A31" s="22"/>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row>
    <row r="32" spans="1:27" x14ac:dyDescent="0.3">
      <c r="A32" s="22"/>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row>
    <row r="33" spans="1:27"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row>
    <row r="34" spans="1:27" x14ac:dyDescent="0.3">
      <c r="A34" s="22"/>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row>
    <row r="35" spans="1:27" x14ac:dyDescent="0.3">
      <c r="A35" s="22"/>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row>
    <row r="36" spans="1:27"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row>
    <row r="37" spans="1:27"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row>
    <row r="38" spans="1:27"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row>
    <row r="39" spans="1:27"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row>
    <row r="40" spans="1:27"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row>
    <row r="41" spans="1:27"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row>
    <row r="42" spans="1:27"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row>
    <row r="43" spans="1:27"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row>
    <row r="44" spans="1:27"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row>
    <row r="45" spans="1:27"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row>
    <row r="46" spans="1:27"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row>
    <row r="47" spans="1:27"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row>
    <row r="48" spans="1:27"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row>
    <row r="49" spans="1:27"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row>
    <row r="50" spans="1:27"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row>
    <row r="51" spans="1:27"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row>
    <row r="52" spans="1:27"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row>
    <row r="53" spans="1:27"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row>
    <row r="54" spans="1:27"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row>
    <row r="55" spans="1:27"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row>
    <row r="56" spans="1:27"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row>
    <row r="57" spans="1:27"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row>
    <row r="58" spans="1:27"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row>
    <row r="59" spans="1:27"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row>
    <row r="60" spans="1:27"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row>
    <row r="61" spans="1:27"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row>
    <row r="62" spans="1:27"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row>
    <row r="63" spans="1:27"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row>
    <row r="64" spans="1:27"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row>
    <row r="65" spans="1:27"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row>
    <row r="66" spans="1:27"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row>
    <row r="67" spans="1:27"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row>
    <row r="68" spans="1:27"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row>
    <row r="69" spans="1:27"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row>
    <row r="70" spans="1:27"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row>
    <row r="71" spans="1:27"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row>
    <row r="72" spans="1:27"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row>
    <row r="73" spans="1:27"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row>
    <row r="74" spans="1:27"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row>
    <row r="75" spans="1:27"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row>
    <row r="76" spans="1:27"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row>
    <row r="77" spans="1:27"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row>
    <row r="78" spans="1:27"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row>
    <row r="79" spans="1:27"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row>
    <row r="80" spans="1:27"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row>
    <row r="81" spans="1:27"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row>
    <row r="82" spans="1:27"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row>
    <row r="83" spans="1:27"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row>
    <row r="84" spans="1:27"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row>
    <row r="85" spans="1:27"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row>
    <row r="86" spans="1:27"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row>
    <row r="87" spans="1:27"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row>
    <row r="88" spans="1:27"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row>
    <row r="89" spans="1:27"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row>
    <row r="90" spans="1:27"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row>
    <row r="91" spans="1:27"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row>
    <row r="92" spans="1:27"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row>
    <row r="93" spans="1:27"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row>
    <row r="94" spans="1:27"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row>
    <row r="95" spans="1:27"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row>
    <row r="96" spans="1:27"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row>
    <row r="97" spans="1:27"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row>
    <row r="98" spans="1:27"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row>
    <row r="99" spans="1:27"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row>
    <row r="100" spans="1:27"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row>
    <row r="101" spans="1:27"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row>
    <row r="102" spans="1:27"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row>
    <row r="103" spans="1:27"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row>
    <row r="104" spans="1:27"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row>
    <row r="105" spans="1:27"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row>
    <row r="106" spans="1:27"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row>
    <row r="107" spans="1:27"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row>
    <row r="108" spans="1:27"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row>
    <row r="109" spans="1:27"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row>
    <row r="110" spans="1:27"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row>
    <row r="111" spans="1:27"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row>
    <row r="112" spans="1:27"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row>
    <row r="113" spans="1:27"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row>
    <row r="114" spans="1:27"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row>
    <row r="115" spans="1:27"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row>
    <row r="116" spans="1:27"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row>
    <row r="117" spans="1:27"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row>
    <row r="118" spans="1:27"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row>
    <row r="119" spans="1:27"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row>
    <row r="120" spans="1:27"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row>
    <row r="121" spans="1:27"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row>
    <row r="122" spans="1:27"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row>
    <row r="123" spans="1:27"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row>
    <row r="124" spans="1:27"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row>
    <row r="125" spans="1:27"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row>
    <row r="126" spans="1:27"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row>
    <row r="127" spans="1:27"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row>
    <row r="128" spans="1:27"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row>
    <row r="129" spans="1:27"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row>
    <row r="130" spans="1:27"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row>
    <row r="131" spans="1:27"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row>
    <row r="132" spans="1:27"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row>
    <row r="133" spans="1:27"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row>
    <row r="134" spans="1:27"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row>
    <row r="135" spans="1:27"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row>
    <row r="136" spans="1:27"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row>
    <row r="137" spans="1:27"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row>
    <row r="138" spans="1:27"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row>
    <row r="139" spans="1:27"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row>
    <row r="140" spans="1:27"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row>
    <row r="141" spans="1:27"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row>
    <row r="142" spans="1:27"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row>
    <row r="143" spans="1:27"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row>
    <row r="144" spans="1:27"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row>
    <row r="145" spans="1:27"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row>
    <row r="146" spans="1:27"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row>
    <row r="147" spans="1:27"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row>
    <row r="148" spans="1:27"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row>
    <row r="149" spans="1:27"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row>
    <row r="150" spans="1:27"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row>
    <row r="151" spans="1:27"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row>
    <row r="152" spans="1:27"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row>
    <row r="153" spans="1:27"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row>
    <row r="154" spans="1:27"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row>
    <row r="155" spans="1:27"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row>
    <row r="156" spans="1:27"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row>
    <row r="157" spans="1:27"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row>
    <row r="158" spans="1:27"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row>
    <row r="159" spans="1:27"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row>
    <row r="160" spans="1:27"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row>
    <row r="161" spans="1:27"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row>
    <row r="162" spans="1:27"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row>
    <row r="163" spans="1:27"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row>
    <row r="164" spans="1:27"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row>
    <row r="165" spans="1:27"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row>
    <row r="166" spans="1:27"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row>
    <row r="167" spans="1:27"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row>
    <row r="168" spans="1:27"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row>
    <row r="169" spans="1:27"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row>
    <row r="170" spans="1:27"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row>
    <row r="171" spans="1:27"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row>
    <row r="172" spans="1:27"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row>
    <row r="173" spans="1:27"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row>
    <row r="174" spans="1:27"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row>
    <row r="175" spans="1:27"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row>
    <row r="176" spans="1:27"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row>
    <row r="177" spans="1:27"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row>
    <row r="178" spans="1:27"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row>
    <row r="179" spans="1:27"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row>
    <row r="180" spans="1:27"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row>
    <row r="181" spans="1:27"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row>
    <row r="182" spans="1:27"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row>
    <row r="183" spans="1:27"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row>
    <row r="184" spans="1:27"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row>
    <row r="185" spans="1:27"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row>
    <row r="186" spans="1:27"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row>
    <row r="187" spans="1:27"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row>
    <row r="188" spans="1:27"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row>
    <row r="189" spans="1:27"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row>
    <row r="190" spans="1:27"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row>
    <row r="191" spans="1:27"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row>
    <row r="192" spans="1:27"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row>
    <row r="193" spans="1:27"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row>
    <row r="194" spans="1:27"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row>
    <row r="195" spans="1:27"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row>
    <row r="196" spans="1:27"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row>
    <row r="197" spans="1:27"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row>
    <row r="198" spans="1:27"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row>
    <row r="199" spans="1:27"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row>
    <row r="200" spans="1:27"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row>
    <row r="201" spans="1:27"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row>
    <row r="202" spans="1:27"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row>
    <row r="203" spans="1:27"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row>
    <row r="204" spans="1:27"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row>
    <row r="205" spans="1:27"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row>
    <row r="206" spans="1:27"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row>
    <row r="207" spans="1:27"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row>
    <row r="208" spans="1:27"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row>
    <row r="209" spans="1:27"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row>
    <row r="210" spans="1:27"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row>
    <row r="211" spans="1:27"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row>
    <row r="212" spans="1:27"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row>
    <row r="213" spans="1:27"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row>
    <row r="214" spans="1:27"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row>
    <row r="215" spans="1:27"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row>
    <row r="216" spans="1:27"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row>
    <row r="217" spans="1:27"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row>
    <row r="218" spans="1:27"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row>
    <row r="219" spans="1:27"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row>
    <row r="220" spans="1:27"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row>
    <row r="221" spans="1:27"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row>
    <row r="222" spans="1:27"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row>
    <row r="223" spans="1:27"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row>
    <row r="224" spans="1:27"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row>
    <row r="225" spans="1:27"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row>
    <row r="226" spans="1:27"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row>
    <row r="227" spans="1:27"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row>
    <row r="228" spans="1:27"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row>
    <row r="229" spans="1:27"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row>
    <row r="230" spans="1:27"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row>
    <row r="231" spans="1:27"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row>
    <row r="232" spans="1:27"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row>
    <row r="233" spans="1:27"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row>
    <row r="234" spans="1:27"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row>
    <row r="235" spans="1:27"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row>
    <row r="236" spans="1:27"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row>
    <row r="237" spans="1:27"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row>
    <row r="238" spans="1:27"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row>
    <row r="239" spans="1:27"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row>
    <row r="240" spans="1:27"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row>
    <row r="241" spans="1:27"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row>
    <row r="242" spans="1:27"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row>
    <row r="243" spans="1:27"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row>
    <row r="244" spans="1:27"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row>
    <row r="245" spans="1:27"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row>
    <row r="246" spans="1:27"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row>
    <row r="247" spans="1:27"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row>
    <row r="248" spans="1:27"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row>
    <row r="249" spans="1:27"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row>
    <row r="250" spans="1:27"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row>
    <row r="251" spans="1:27"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row>
    <row r="252" spans="1:27"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row>
    <row r="253" spans="1:27"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row>
    <row r="254" spans="1:27"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row>
    <row r="255" spans="1:27"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row>
    <row r="256" spans="1:27"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row>
    <row r="257" spans="1:27"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row>
    <row r="258" spans="1:27"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row>
    <row r="259" spans="1:27"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row>
    <row r="260" spans="1:27"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row>
    <row r="261" spans="1:27"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row>
    <row r="262" spans="1:27"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row>
    <row r="263" spans="1:27"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row>
    <row r="264" spans="1:27"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row>
    <row r="265" spans="1:27"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row>
    <row r="266" spans="1:27"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row>
    <row r="267" spans="1:27"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row>
    <row r="268" spans="1:27"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row>
    <row r="269" spans="1:27"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row>
    <row r="270" spans="1:27"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row>
    <row r="271" spans="1:27"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row>
    <row r="272" spans="1:27"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row>
    <row r="273" spans="1:27" x14ac:dyDescent="0.3">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row>
    <row r="274" spans="1:27" x14ac:dyDescent="0.3">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row>
    <row r="275" spans="1:27" x14ac:dyDescent="0.3">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row>
    <row r="276" spans="1:27" x14ac:dyDescent="0.3">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row>
    <row r="277" spans="1:27" x14ac:dyDescent="0.3">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row>
    <row r="278" spans="1:27" x14ac:dyDescent="0.3">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row>
    <row r="279" spans="1:27" x14ac:dyDescent="0.3">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row>
    <row r="280" spans="1:27" x14ac:dyDescent="0.3">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row>
    <row r="281" spans="1:27" x14ac:dyDescent="0.3">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row>
    <row r="282" spans="1:27" x14ac:dyDescent="0.3">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row>
    <row r="283" spans="1:27" x14ac:dyDescent="0.3">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row>
    <row r="284" spans="1:27" x14ac:dyDescent="0.3">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row>
    <row r="285" spans="1:27" x14ac:dyDescent="0.3">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row>
    <row r="286" spans="1:27" x14ac:dyDescent="0.3">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row>
    <row r="287" spans="1:27" x14ac:dyDescent="0.3">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row>
    <row r="288" spans="1:27" x14ac:dyDescent="0.3">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row>
    <row r="289" spans="1:27" x14ac:dyDescent="0.3">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row>
    <row r="290" spans="1:27" x14ac:dyDescent="0.3">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row>
    <row r="291" spans="1:27" x14ac:dyDescent="0.3">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row>
    <row r="292" spans="1:27" x14ac:dyDescent="0.3">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row>
    <row r="293" spans="1:27" x14ac:dyDescent="0.3">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row>
    <row r="294" spans="1:27" x14ac:dyDescent="0.3">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row>
    <row r="295" spans="1:27" x14ac:dyDescent="0.3">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row>
    <row r="296" spans="1:27" x14ac:dyDescent="0.3">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row>
    <row r="297" spans="1:27" x14ac:dyDescent="0.3">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row>
    <row r="298" spans="1:27" x14ac:dyDescent="0.3">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row>
    <row r="299" spans="1:27" x14ac:dyDescent="0.3">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row>
    <row r="300" spans="1:27" x14ac:dyDescent="0.3">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row>
    <row r="301" spans="1:27" x14ac:dyDescent="0.3">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row>
    <row r="302" spans="1:27" x14ac:dyDescent="0.3">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row>
    <row r="303" spans="1:27" x14ac:dyDescent="0.3">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row>
    <row r="304" spans="1:27" x14ac:dyDescent="0.3">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row>
    <row r="305" spans="1:27" x14ac:dyDescent="0.3">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row>
    <row r="306" spans="1:27" x14ac:dyDescent="0.3">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row>
    <row r="307" spans="1:27" x14ac:dyDescent="0.3">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row>
    <row r="308" spans="1:27" x14ac:dyDescent="0.3">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row>
    <row r="309" spans="1:27" x14ac:dyDescent="0.3">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row>
    <row r="310" spans="1:27" x14ac:dyDescent="0.3">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row>
    <row r="311" spans="1:27" x14ac:dyDescent="0.3">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row>
    <row r="312" spans="1:27" x14ac:dyDescent="0.3">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row>
    <row r="313" spans="1:27" x14ac:dyDescent="0.3">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row>
    <row r="314" spans="1:27" x14ac:dyDescent="0.3">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row>
    <row r="315" spans="1:27" x14ac:dyDescent="0.3">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row>
    <row r="316" spans="1:27" x14ac:dyDescent="0.3">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row>
    <row r="317" spans="1:27" x14ac:dyDescent="0.3">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row>
    <row r="318" spans="1:27" x14ac:dyDescent="0.3">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row>
    <row r="319" spans="1:27" x14ac:dyDescent="0.3">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row>
    <row r="320" spans="1:27" x14ac:dyDescent="0.3">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row>
    <row r="321" spans="1:27" x14ac:dyDescent="0.3">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row>
    <row r="322" spans="1:27" x14ac:dyDescent="0.3">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row>
    <row r="323" spans="1:27" x14ac:dyDescent="0.3">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row>
    <row r="324" spans="1:27" x14ac:dyDescent="0.3">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row>
    <row r="325" spans="1:27" x14ac:dyDescent="0.3">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row>
    <row r="326" spans="1:27" x14ac:dyDescent="0.3">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row>
    <row r="327" spans="1:27" x14ac:dyDescent="0.3">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row>
    <row r="328" spans="1:27" x14ac:dyDescent="0.3">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row>
    <row r="329" spans="1:27" x14ac:dyDescent="0.3">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row>
    <row r="330" spans="1:27" x14ac:dyDescent="0.3">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row>
    <row r="331" spans="1:27" x14ac:dyDescent="0.3">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row>
    <row r="332" spans="1:27" x14ac:dyDescent="0.3">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row>
    <row r="333" spans="1:27" x14ac:dyDescent="0.3">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row>
    <row r="334" spans="1:27" x14ac:dyDescent="0.3">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row>
    <row r="335" spans="1:27" x14ac:dyDescent="0.3">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row>
    <row r="336" spans="1:27" x14ac:dyDescent="0.3">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row>
    <row r="337" spans="1:27" x14ac:dyDescent="0.3">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row>
    <row r="338" spans="1:27" x14ac:dyDescent="0.3">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row>
    <row r="339" spans="1:27" x14ac:dyDescent="0.3">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row>
    <row r="340" spans="1:27" x14ac:dyDescent="0.3">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row>
    <row r="341" spans="1:27" x14ac:dyDescent="0.3">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row>
    <row r="342" spans="1:27" x14ac:dyDescent="0.3">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row>
    <row r="343" spans="1:27" x14ac:dyDescent="0.3">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row>
    <row r="344" spans="1:27" x14ac:dyDescent="0.3">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row>
    <row r="345" spans="1:27" x14ac:dyDescent="0.3">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row>
    <row r="346" spans="1:27" x14ac:dyDescent="0.3">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row>
    <row r="347" spans="1:27" x14ac:dyDescent="0.3">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row>
    <row r="348" spans="1:27" x14ac:dyDescent="0.3">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row>
    <row r="349" spans="1:27" x14ac:dyDescent="0.3">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row>
    <row r="350" spans="1:27" x14ac:dyDescent="0.3">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row>
    <row r="351" spans="1:27" x14ac:dyDescent="0.3">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row>
    <row r="352" spans="1:27" x14ac:dyDescent="0.3">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row>
    <row r="353" spans="1:27" x14ac:dyDescent="0.3">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row>
    <row r="354" spans="1:27" x14ac:dyDescent="0.3">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row>
    <row r="355" spans="1:27" x14ac:dyDescent="0.3">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row>
    <row r="356" spans="1:27" x14ac:dyDescent="0.3">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row>
    <row r="357" spans="1:27" x14ac:dyDescent="0.3">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row>
    <row r="358" spans="1:27" x14ac:dyDescent="0.3">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row>
    <row r="359" spans="1:27" x14ac:dyDescent="0.3">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row>
    <row r="360" spans="1:27" x14ac:dyDescent="0.3">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row>
    <row r="361" spans="1:27" x14ac:dyDescent="0.3">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row>
    <row r="362" spans="1:27" x14ac:dyDescent="0.3">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row>
    <row r="363" spans="1:27" x14ac:dyDescent="0.3">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row>
    <row r="364" spans="1:27" x14ac:dyDescent="0.3">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row>
    <row r="365" spans="1:27" x14ac:dyDescent="0.3">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row>
    <row r="366" spans="1:27" x14ac:dyDescent="0.3">
      <c r="A366" s="22"/>
      <c r="B366" s="22"/>
      <c r="C366" s="22"/>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row>
    <row r="367" spans="1:27" x14ac:dyDescent="0.3">
      <c r="A367" s="22"/>
      <c r="B367" s="22"/>
      <c r="C367" s="22"/>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row>
    <row r="368" spans="1:27" x14ac:dyDescent="0.3">
      <c r="A368" s="22"/>
      <c r="B368" s="22"/>
      <c r="C368" s="22"/>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row>
    <row r="369" spans="1:27" x14ac:dyDescent="0.3">
      <c r="A369" s="22"/>
      <c r="B369" s="22"/>
      <c r="C369" s="22"/>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row>
    <row r="370" spans="1:27" x14ac:dyDescent="0.3">
      <c r="A370" s="22"/>
      <c r="B370" s="22"/>
      <c r="C370" s="22"/>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row>
    <row r="371" spans="1:27" x14ac:dyDescent="0.3">
      <c r="A371" s="22"/>
      <c r="B371" s="22"/>
      <c r="C371" s="22"/>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row>
    <row r="372" spans="1:27" x14ac:dyDescent="0.3">
      <c r="A372" s="22"/>
      <c r="B372" s="22"/>
      <c r="C372" s="22"/>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row>
    <row r="373" spans="1:27" x14ac:dyDescent="0.3">
      <c r="A373" s="22"/>
      <c r="B373" s="22"/>
      <c r="C373" s="22"/>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row>
    <row r="374" spans="1:27" x14ac:dyDescent="0.3">
      <c r="A374" s="22"/>
      <c r="B374" s="22"/>
      <c r="C374" s="22"/>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row>
    <row r="375" spans="1:27" x14ac:dyDescent="0.3">
      <c r="A375" s="22"/>
      <c r="B375" s="22"/>
      <c r="C375" s="22"/>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row>
    <row r="376" spans="1:27" x14ac:dyDescent="0.3">
      <c r="A376" s="22"/>
      <c r="B376" s="22"/>
      <c r="C376" s="22"/>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row>
    <row r="377" spans="1:27" x14ac:dyDescent="0.3">
      <c r="A377" s="22"/>
      <c r="B377" s="22"/>
      <c r="C377" s="22"/>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row>
    <row r="378" spans="1:27" x14ac:dyDescent="0.3">
      <c r="A378" s="22"/>
      <c r="B378" s="22"/>
      <c r="C378" s="22"/>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row>
    <row r="379" spans="1:27" x14ac:dyDescent="0.3">
      <c r="A379" s="22"/>
      <c r="B379" s="22"/>
      <c r="C379" s="22"/>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row>
    <row r="380" spans="1:27" x14ac:dyDescent="0.3">
      <c r="A380" s="22"/>
      <c r="B380" s="22"/>
      <c r="C380" s="22"/>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row>
    <row r="381" spans="1:27" x14ac:dyDescent="0.3">
      <c r="A381" s="22"/>
      <c r="B381" s="22"/>
      <c r="C381" s="22"/>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row>
    <row r="382" spans="1:27" x14ac:dyDescent="0.3">
      <c r="A382" s="22"/>
      <c r="B382" s="22"/>
      <c r="C382" s="22"/>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row>
    <row r="383" spans="1:27" x14ac:dyDescent="0.3">
      <c r="A383" s="22"/>
      <c r="B383" s="22"/>
      <c r="C383" s="22"/>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row>
    <row r="384" spans="1:27" x14ac:dyDescent="0.3">
      <c r="A384" s="22"/>
      <c r="B384" s="22"/>
      <c r="C384" s="22"/>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row>
    <row r="385" spans="1:27" x14ac:dyDescent="0.3">
      <c r="A385" s="22"/>
      <c r="B385" s="22"/>
      <c r="C385" s="22"/>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row>
    <row r="386" spans="1:27" x14ac:dyDescent="0.3">
      <c r="A386" s="22"/>
      <c r="B386" s="22"/>
      <c r="C386" s="22"/>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row>
    <row r="387" spans="1:27" x14ac:dyDescent="0.3">
      <c r="A387" s="22"/>
      <c r="B387" s="22"/>
      <c r="C387" s="22"/>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row>
    <row r="388" spans="1:27" x14ac:dyDescent="0.3">
      <c r="A388" s="22"/>
      <c r="B388" s="22"/>
      <c r="C388" s="22"/>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row>
    <row r="389" spans="1:27" x14ac:dyDescent="0.3">
      <c r="A389" s="22"/>
      <c r="B389" s="22"/>
      <c r="C389" s="22"/>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row>
    <row r="390" spans="1:27" x14ac:dyDescent="0.3">
      <c r="A390" s="22"/>
      <c r="B390" s="22"/>
      <c r="C390" s="22"/>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row>
    <row r="391" spans="1:27" x14ac:dyDescent="0.3">
      <c r="A391" s="22"/>
      <c r="B391" s="22"/>
      <c r="C391" s="22"/>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row>
    <row r="392" spans="1:27" x14ac:dyDescent="0.3">
      <c r="A392" s="22"/>
      <c r="B392" s="22"/>
      <c r="C392" s="22"/>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row>
    <row r="393" spans="1:27" x14ac:dyDescent="0.3">
      <c r="A393" s="22"/>
      <c r="B393" s="22"/>
      <c r="C393" s="22"/>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row>
    <row r="394" spans="1:27" x14ac:dyDescent="0.3">
      <c r="A394" s="22"/>
      <c r="B394" s="22"/>
      <c r="C394" s="22"/>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row>
    <row r="395" spans="1:27" x14ac:dyDescent="0.3">
      <c r="A395" s="22"/>
      <c r="B395" s="22"/>
      <c r="C395" s="22"/>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row>
    <row r="396" spans="1:27" x14ac:dyDescent="0.3">
      <c r="A396" s="22"/>
      <c r="B396" s="22"/>
      <c r="C396" s="22"/>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row>
    <row r="397" spans="1:27" x14ac:dyDescent="0.3">
      <c r="A397" s="22"/>
      <c r="B397" s="22"/>
      <c r="C397" s="22"/>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row>
    <row r="398" spans="1:27" x14ac:dyDescent="0.3">
      <c r="A398" s="22"/>
      <c r="B398" s="22"/>
      <c r="C398" s="22"/>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row>
    <row r="399" spans="1:27" x14ac:dyDescent="0.3">
      <c r="A399" s="22"/>
      <c r="B399" s="22"/>
      <c r="C399" s="22"/>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row>
    <row r="400" spans="1:27" x14ac:dyDescent="0.3">
      <c r="A400" s="22"/>
      <c r="B400" s="22"/>
      <c r="C400" s="22"/>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row>
    <row r="401" spans="1:27" x14ac:dyDescent="0.3">
      <c r="A401" s="22"/>
      <c r="B401" s="22"/>
      <c r="C401" s="22"/>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row>
    <row r="402" spans="1:27" x14ac:dyDescent="0.3">
      <c r="A402" s="22"/>
      <c r="B402" s="22"/>
      <c r="C402" s="22"/>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row>
    <row r="403" spans="1:27" x14ac:dyDescent="0.3">
      <c r="A403" s="22"/>
      <c r="B403" s="22"/>
      <c r="C403" s="22"/>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row>
    <row r="404" spans="1:27" x14ac:dyDescent="0.3">
      <c r="A404" s="22"/>
      <c r="B404" s="22"/>
      <c r="C404" s="22"/>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row>
    <row r="405" spans="1:27" x14ac:dyDescent="0.3">
      <c r="A405" s="22"/>
      <c r="B405" s="22"/>
      <c r="C405" s="22"/>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row>
    <row r="406" spans="1:27" x14ac:dyDescent="0.3">
      <c r="A406" s="22"/>
      <c r="B406" s="22"/>
      <c r="C406" s="22"/>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row>
    <row r="407" spans="1:27" x14ac:dyDescent="0.3">
      <c r="A407" s="22"/>
      <c r="B407" s="22"/>
      <c r="C407" s="22"/>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row>
    <row r="408" spans="1:27" x14ac:dyDescent="0.3">
      <c r="A408" s="22"/>
      <c r="B408" s="22"/>
      <c r="C408" s="22"/>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row>
    <row r="409" spans="1:27" x14ac:dyDescent="0.3">
      <c r="A409" s="22"/>
      <c r="B409" s="22"/>
      <c r="C409" s="22"/>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row>
    <row r="410" spans="1:27" x14ac:dyDescent="0.3">
      <c r="A410" s="22"/>
      <c r="B410" s="22"/>
      <c r="C410" s="22"/>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row>
    <row r="411" spans="1:27" x14ac:dyDescent="0.3">
      <c r="A411" s="22"/>
      <c r="B411" s="22"/>
      <c r="C411" s="22"/>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row>
    <row r="412" spans="1:27" x14ac:dyDescent="0.3">
      <c r="A412" s="22"/>
      <c r="B412" s="22"/>
      <c r="C412" s="22"/>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row>
    <row r="413" spans="1:27" x14ac:dyDescent="0.3">
      <c r="A413" s="22"/>
      <c r="B413" s="22"/>
      <c r="C413" s="22"/>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row>
    <row r="414" spans="1:27" x14ac:dyDescent="0.3">
      <c r="A414" s="22"/>
      <c r="B414" s="22"/>
      <c r="C414" s="22"/>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row>
    <row r="415" spans="1:27" x14ac:dyDescent="0.3">
      <c r="A415" s="22"/>
      <c r="B415" s="22"/>
      <c r="C415" s="22"/>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row>
    <row r="416" spans="1:27" x14ac:dyDescent="0.3">
      <c r="A416" s="22"/>
      <c r="B416" s="22"/>
      <c r="C416" s="22"/>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row>
    <row r="417" spans="1:27" x14ac:dyDescent="0.3">
      <c r="A417" s="22"/>
      <c r="B417" s="22"/>
      <c r="C417" s="22"/>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row>
    <row r="418" spans="1:27" x14ac:dyDescent="0.3">
      <c r="A418" s="22"/>
      <c r="B418" s="22"/>
      <c r="C418" s="22"/>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row>
    <row r="419" spans="1:27" x14ac:dyDescent="0.3">
      <c r="A419" s="22"/>
      <c r="B419" s="22"/>
      <c r="C419" s="22"/>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row>
    <row r="420" spans="1:27" x14ac:dyDescent="0.3">
      <c r="A420" s="22"/>
      <c r="B420" s="22"/>
      <c r="C420" s="22"/>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row>
    <row r="421" spans="1:27" x14ac:dyDescent="0.3">
      <c r="A421" s="22"/>
      <c r="B421" s="22"/>
      <c r="C421" s="22"/>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row>
    <row r="422" spans="1:27" x14ac:dyDescent="0.3">
      <c r="A422" s="22"/>
      <c r="B422" s="22"/>
      <c r="C422" s="22"/>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row>
    <row r="423" spans="1:27" x14ac:dyDescent="0.3">
      <c r="A423" s="22"/>
      <c r="B423" s="22"/>
      <c r="C423" s="22"/>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row>
    <row r="424" spans="1:27" x14ac:dyDescent="0.3">
      <c r="A424" s="22"/>
      <c r="B424" s="22"/>
      <c r="C424" s="22"/>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row>
    <row r="425" spans="1:27" x14ac:dyDescent="0.3">
      <c r="A425" s="22"/>
      <c r="B425" s="22"/>
      <c r="C425" s="22"/>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row>
    <row r="426" spans="1:27" x14ac:dyDescent="0.3">
      <c r="A426" s="22"/>
      <c r="B426" s="22"/>
      <c r="C426" s="22"/>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row>
    <row r="427" spans="1:27" x14ac:dyDescent="0.3">
      <c r="A427" s="22"/>
      <c r="B427" s="22"/>
      <c r="C427" s="22"/>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row>
    <row r="428" spans="1:27" x14ac:dyDescent="0.3">
      <c r="A428" s="22"/>
      <c r="B428" s="22"/>
      <c r="C428" s="22"/>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row>
    <row r="429" spans="1:27" x14ac:dyDescent="0.3">
      <c r="A429" s="22"/>
      <c r="B429" s="22"/>
      <c r="C429" s="22"/>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row>
    <row r="430" spans="1:27" x14ac:dyDescent="0.3">
      <c r="A430" s="22"/>
      <c r="B430" s="22"/>
      <c r="C430" s="22"/>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row>
    <row r="431" spans="1:27" x14ac:dyDescent="0.3">
      <c r="A431" s="22"/>
      <c r="B431" s="22"/>
      <c r="C431" s="22"/>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row>
    <row r="432" spans="1:27" x14ac:dyDescent="0.3">
      <c r="A432" s="22"/>
      <c r="B432" s="22"/>
      <c r="C432" s="22"/>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row>
    <row r="433" spans="1:27" x14ac:dyDescent="0.3">
      <c r="A433" s="22"/>
      <c r="B433" s="22"/>
      <c r="C433" s="22"/>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row>
    <row r="434" spans="1:27" x14ac:dyDescent="0.3">
      <c r="A434" s="22"/>
      <c r="B434" s="22"/>
      <c r="C434" s="22"/>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row>
    <row r="435" spans="1:27" x14ac:dyDescent="0.3">
      <c r="A435" s="22"/>
      <c r="B435" s="22"/>
      <c r="C435" s="22"/>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row>
    <row r="436" spans="1:27" x14ac:dyDescent="0.3">
      <c r="A436" s="22"/>
      <c r="B436" s="22"/>
      <c r="C436" s="22"/>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row>
    <row r="437" spans="1:27" x14ac:dyDescent="0.3">
      <c r="A437" s="22"/>
      <c r="B437" s="22"/>
      <c r="C437" s="22"/>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row>
    <row r="438" spans="1:27" x14ac:dyDescent="0.3">
      <c r="A438" s="22"/>
      <c r="B438" s="22"/>
      <c r="C438" s="22"/>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row>
    <row r="439" spans="1:27" x14ac:dyDescent="0.3">
      <c r="A439" s="22"/>
      <c r="B439" s="22"/>
      <c r="C439" s="22"/>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row>
    <row r="440" spans="1:27" x14ac:dyDescent="0.3">
      <c r="A440" s="22"/>
      <c r="B440" s="22"/>
      <c r="C440" s="22"/>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row>
    <row r="441" spans="1:27" x14ac:dyDescent="0.3">
      <c r="A441" s="22"/>
      <c r="B441" s="22"/>
      <c r="C441" s="22"/>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row>
    <row r="442" spans="1:27" x14ac:dyDescent="0.3">
      <c r="A442" s="22"/>
      <c r="B442" s="22"/>
      <c r="C442" s="22"/>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row>
    <row r="443" spans="1:27" x14ac:dyDescent="0.3">
      <c r="A443" s="22"/>
      <c r="B443" s="22"/>
      <c r="C443" s="22"/>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row>
    <row r="444" spans="1:27" x14ac:dyDescent="0.3">
      <c r="A444" s="22"/>
      <c r="B444" s="22"/>
      <c r="C444" s="22"/>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row>
    <row r="445" spans="1:27" x14ac:dyDescent="0.3">
      <c r="A445" s="22"/>
      <c r="B445" s="22"/>
      <c r="C445" s="22"/>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row>
    <row r="446" spans="1:27" x14ac:dyDescent="0.3">
      <c r="A446" s="22"/>
      <c r="B446" s="22"/>
      <c r="C446" s="22"/>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row>
    <row r="447" spans="1:27" x14ac:dyDescent="0.3">
      <c r="A447" s="22"/>
      <c r="B447" s="22"/>
      <c r="C447" s="22"/>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row>
    <row r="448" spans="1:27" x14ac:dyDescent="0.3">
      <c r="A448" s="22"/>
      <c r="B448" s="22"/>
      <c r="C448" s="22"/>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row>
    <row r="449" spans="1:27" x14ac:dyDescent="0.3">
      <c r="A449" s="22"/>
      <c r="B449" s="22"/>
      <c r="C449" s="22"/>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row>
    <row r="450" spans="1:27" x14ac:dyDescent="0.3">
      <c r="A450" s="22"/>
      <c r="B450" s="22"/>
      <c r="C450" s="22"/>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row>
    <row r="451" spans="1:27" x14ac:dyDescent="0.3">
      <c r="A451" s="22"/>
      <c r="B451" s="22"/>
      <c r="C451" s="22"/>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row>
    <row r="452" spans="1:27" x14ac:dyDescent="0.3">
      <c r="A452" s="22"/>
      <c r="B452" s="22"/>
      <c r="C452" s="22"/>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row>
    <row r="453" spans="1:27" x14ac:dyDescent="0.3">
      <c r="A453" s="22"/>
      <c r="B453" s="22"/>
      <c r="C453" s="22"/>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row>
    <row r="454" spans="1:27" x14ac:dyDescent="0.3">
      <c r="A454" s="22"/>
      <c r="B454" s="22"/>
      <c r="C454" s="22"/>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row>
    <row r="455" spans="1:27" x14ac:dyDescent="0.3">
      <c r="A455" s="22"/>
      <c r="B455" s="22"/>
      <c r="C455" s="22"/>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row>
    <row r="456" spans="1:27" x14ac:dyDescent="0.3">
      <c r="A456" s="22"/>
      <c r="B456" s="22"/>
      <c r="C456" s="22"/>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row>
    <row r="457" spans="1:27" x14ac:dyDescent="0.3">
      <c r="A457" s="22"/>
      <c r="B457" s="22"/>
      <c r="C457" s="22"/>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row>
    <row r="458" spans="1:27" x14ac:dyDescent="0.3">
      <c r="A458" s="22"/>
      <c r="B458" s="22"/>
      <c r="C458" s="22"/>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row>
    <row r="459" spans="1:27" x14ac:dyDescent="0.3">
      <c r="A459" s="22"/>
      <c r="B459" s="22"/>
      <c r="C459" s="22"/>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row>
    <row r="460" spans="1:27" x14ac:dyDescent="0.3">
      <c r="A460" s="22"/>
      <c r="B460" s="22"/>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row>
    <row r="461" spans="1:27" x14ac:dyDescent="0.3">
      <c r="A461" s="22"/>
      <c r="B461" s="22"/>
      <c r="C461" s="22"/>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row>
    <row r="462" spans="1:27" x14ac:dyDescent="0.3">
      <c r="A462" s="22"/>
      <c r="B462" s="22"/>
      <c r="C462" s="22"/>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row>
    <row r="463" spans="1:27" x14ac:dyDescent="0.3">
      <c r="A463" s="22"/>
      <c r="B463" s="22"/>
      <c r="C463" s="22"/>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row>
    <row r="464" spans="1:27" x14ac:dyDescent="0.3">
      <c r="A464" s="22"/>
      <c r="B464" s="22"/>
      <c r="C464" s="22"/>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row>
    <row r="465" spans="1:27" x14ac:dyDescent="0.3">
      <c r="A465" s="22"/>
      <c r="B465" s="22"/>
      <c r="C465" s="22"/>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row>
    <row r="466" spans="1:27" x14ac:dyDescent="0.3">
      <c r="A466" s="22"/>
      <c r="B466" s="22"/>
      <c r="C466" s="22"/>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row>
    <row r="467" spans="1:27" x14ac:dyDescent="0.3">
      <c r="A467" s="22"/>
      <c r="B467" s="22"/>
      <c r="C467" s="22"/>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row>
    <row r="468" spans="1:27" x14ac:dyDescent="0.3">
      <c r="A468" s="22"/>
      <c r="B468" s="22"/>
      <c r="C468" s="22"/>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row>
    <row r="469" spans="1:27" x14ac:dyDescent="0.3">
      <c r="A469" s="22"/>
      <c r="B469" s="22"/>
      <c r="C469" s="22"/>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row>
    <row r="470" spans="1:27" x14ac:dyDescent="0.3">
      <c r="A470" s="22"/>
      <c r="B470" s="22"/>
      <c r="C470" s="22"/>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row>
    <row r="471" spans="1:27" x14ac:dyDescent="0.3">
      <c r="A471" s="22"/>
      <c r="B471" s="22"/>
      <c r="C471" s="22"/>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row>
    <row r="472" spans="1:27" x14ac:dyDescent="0.3">
      <c r="A472" s="22"/>
      <c r="B472" s="22"/>
      <c r="C472" s="22"/>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row>
    <row r="473" spans="1:27" x14ac:dyDescent="0.3">
      <c r="A473" s="22"/>
      <c r="B473" s="22"/>
      <c r="C473" s="22"/>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row>
    <row r="474" spans="1:27" x14ac:dyDescent="0.3">
      <c r="A474" s="22"/>
      <c r="B474" s="22"/>
      <c r="C474" s="22"/>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row>
    <row r="475" spans="1:27" x14ac:dyDescent="0.3">
      <c r="A475" s="22"/>
      <c r="B475" s="22"/>
      <c r="C475" s="22"/>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row>
    <row r="476" spans="1:27" x14ac:dyDescent="0.3">
      <c r="A476" s="22"/>
      <c r="B476" s="22"/>
      <c r="C476" s="22"/>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row>
    <row r="477" spans="1:27" x14ac:dyDescent="0.3">
      <c r="A477" s="22"/>
      <c r="B477" s="22"/>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row>
    <row r="478" spans="1:27" x14ac:dyDescent="0.3">
      <c r="A478" s="22"/>
      <c r="B478" s="22"/>
      <c r="C478" s="22"/>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row>
    <row r="479" spans="1:27" x14ac:dyDescent="0.3">
      <c r="A479" s="22"/>
      <c r="B479" s="22"/>
      <c r="C479" s="22"/>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row>
    <row r="480" spans="1:27" x14ac:dyDescent="0.3">
      <c r="A480" s="22"/>
      <c r="B480" s="22"/>
      <c r="C480" s="22"/>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row>
    <row r="481" spans="1:27" x14ac:dyDescent="0.3">
      <c r="A481" s="22"/>
      <c r="B481" s="22"/>
      <c r="C481" s="22"/>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row>
    <row r="482" spans="1:27" x14ac:dyDescent="0.3">
      <c r="A482" s="22"/>
      <c r="B482" s="22"/>
      <c r="C482" s="22"/>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row>
    <row r="483" spans="1:27" x14ac:dyDescent="0.3">
      <c r="A483" s="22"/>
      <c r="B483" s="22"/>
      <c r="C483" s="22"/>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row>
    <row r="484" spans="1:27" x14ac:dyDescent="0.3">
      <c r="A484" s="22"/>
      <c r="B484" s="22"/>
      <c r="C484" s="22"/>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row>
    <row r="485" spans="1:27" x14ac:dyDescent="0.3">
      <c r="A485" s="22"/>
      <c r="B485" s="22"/>
      <c r="C485" s="22"/>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row>
    <row r="486" spans="1:27" x14ac:dyDescent="0.3">
      <c r="A486" s="22"/>
      <c r="B486" s="22"/>
      <c r="C486" s="22"/>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row>
    <row r="487" spans="1:27" x14ac:dyDescent="0.3">
      <c r="A487" s="22"/>
      <c r="B487" s="22"/>
      <c r="C487" s="22"/>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row>
    <row r="488" spans="1:27" x14ac:dyDescent="0.3">
      <c r="A488" s="22"/>
      <c r="B488" s="22"/>
      <c r="C488" s="22"/>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row>
    <row r="489" spans="1:27" x14ac:dyDescent="0.3">
      <c r="A489" s="22"/>
      <c r="B489" s="22"/>
      <c r="C489" s="22"/>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row>
    <row r="490" spans="1:27" x14ac:dyDescent="0.3">
      <c r="A490" s="22"/>
      <c r="B490" s="22"/>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row>
    <row r="491" spans="1:27" x14ac:dyDescent="0.3">
      <c r="A491" s="22"/>
      <c r="B491" s="22"/>
      <c r="C491" s="22"/>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row>
    <row r="492" spans="1:27" x14ac:dyDescent="0.3">
      <c r="A492" s="22"/>
      <c r="B492" s="22"/>
      <c r="C492" s="22"/>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row>
    <row r="493" spans="1:27" x14ac:dyDescent="0.3">
      <c r="A493" s="22"/>
      <c r="B493" s="22"/>
      <c r="C493" s="22"/>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row>
    <row r="494" spans="1:27" x14ac:dyDescent="0.3">
      <c r="A494" s="22"/>
      <c r="B494" s="22"/>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row>
    <row r="495" spans="1:27" x14ac:dyDescent="0.3">
      <c r="A495" s="22"/>
      <c r="B495" s="22"/>
      <c r="C495" s="22"/>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row>
    <row r="496" spans="1:27" x14ac:dyDescent="0.3">
      <c r="A496" s="22"/>
      <c r="B496" s="22"/>
      <c r="C496" s="22"/>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row>
    <row r="497" spans="1:27" x14ac:dyDescent="0.3">
      <c r="A497" s="22"/>
      <c r="B497" s="22"/>
      <c r="C497" s="22"/>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row>
    <row r="498" spans="1:27" x14ac:dyDescent="0.3">
      <c r="A498" s="22"/>
      <c r="B498" s="22"/>
      <c r="C498" s="22"/>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row>
    <row r="499" spans="1:27" x14ac:dyDescent="0.3">
      <c r="A499" s="22"/>
      <c r="B499" s="22"/>
      <c r="C499" s="22"/>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row>
    <row r="500" spans="1:27" x14ac:dyDescent="0.3">
      <c r="A500" s="22"/>
      <c r="B500" s="22"/>
      <c r="C500" s="22"/>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row>
    <row r="501" spans="1:27" x14ac:dyDescent="0.3">
      <c r="A501" s="22"/>
      <c r="B501" s="22"/>
      <c r="C501" s="22"/>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row>
    <row r="502" spans="1:27" x14ac:dyDescent="0.3">
      <c r="A502" s="22"/>
      <c r="B502" s="22"/>
      <c r="C502" s="22"/>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row>
    <row r="503" spans="1:27" x14ac:dyDescent="0.3">
      <c r="A503" s="22"/>
      <c r="B503" s="22"/>
      <c r="C503" s="22"/>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row>
    <row r="504" spans="1:27" x14ac:dyDescent="0.3">
      <c r="A504" s="22"/>
      <c r="B504" s="22"/>
      <c r="C504" s="22"/>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row>
    <row r="505" spans="1:27" x14ac:dyDescent="0.3">
      <c r="A505" s="22"/>
      <c r="B505" s="22"/>
      <c r="C505" s="22"/>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row>
    <row r="506" spans="1:27" x14ac:dyDescent="0.3">
      <c r="A506" s="22"/>
      <c r="B506" s="22"/>
      <c r="C506" s="22"/>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row>
    <row r="507" spans="1:27" x14ac:dyDescent="0.3">
      <c r="A507" s="22"/>
      <c r="B507" s="22"/>
      <c r="C507" s="22"/>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row>
    <row r="508" spans="1:27" x14ac:dyDescent="0.3">
      <c r="A508" s="22"/>
      <c r="B508" s="22"/>
      <c r="C508" s="22"/>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row>
    <row r="509" spans="1:27" x14ac:dyDescent="0.3">
      <c r="A509" s="22"/>
      <c r="B509" s="22"/>
      <c r="C509" s="22"/>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row>
    <row r="510" spans="1:27" x14ac:dyDescent="0.3">
      <c r="A510" s="22"/>
      <c r="B510" s="22"/>
      <c r="C510" s="22"/>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row>
    <row r="511" spans="1:27" x14ac:dyDescent="0.3">
      <c r="A511" s="22"/>
      <c r="B511" s="22"/>
      <c r="C511" s="22"/>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row>
    <row r="512" spans="1:27" x14ac:dyDescent="0.3">
      <c r="A512" s="22"/>
      <c r="B512" s="22"/>
      <c r="C512" s="22"/>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row>
    <row r="513" spans="1:27" x14ac:dyDescent="0.3">
      <c r="A513" s="22"/>
      <c r="B513" s="22"/>
      <c r="C513" s="22"/>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row>
    <row r="514" spans="1:27" x14ac:dyDescent="0.3">
      <c r="A514" s="22"/>
      <c r="B514" s="22"/>
      <c r="C514" s="22"/>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row>
    <row r="515" spans="1:27" x14ac:dyDescent="0.3">
      <c r="A515" s="22"/>
      <c r="B515" s="22"/>
      <c r="C515" s="22"/>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row>
    <row r="516" spans="1:27" x14ac:dyDescent="0.3">
      <c r="A516" s="22"/>
      <c r="B516" s="22"/>
      <c r="C516" s="22"/>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row>
    <row r="517" spans="1:27" x14ac:dyDescent="0.3">
      <c r="A517" s="22"/>
      <c r="B517" s="22"/>
      <c r="C517" s="22"/>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row>
    <row r="518" spans="1:27" x14ac:dyDescent="0.3">
      <c r="A518" s="22"/>
      <c r="B518" s="22"/>
      <c r="C518" s="22"/>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row>
    <row r="519" spans="1:27" x14ac:dyDescent="0.3">
      <c r="A519" s="22"/>
      <c r="B519" s="22"/>
      <c r="C519" s="22"/>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row>
    <row r="520" spans="1:27" x14ac:dyDescent="0.3">
      <c r="A520" s="22"/>
      <c r="B520" s="22"/>
      <c r="C520" s="22"/>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row>
    <row r="521" spans="1:27" x14ac:dyDescent="0.3">
      <c r="A521" s="22"/>
      <c r="B521" s="22"/>
      <c r="C521" s="22"/>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row>
    <row r="522" spans="1:27" x14ac:dyDescent="0.3">
      <c r="A522" s="22"/>
      <c r="B522" s="22"/>
      <c r="C522" s="22"/>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row>
    <row r="523" spans="1:27" x14ac:dyDescent="0.3">
      <c r="A523" s="22"/>
      <c r="B523" s="22"/>
      <c r="C523" s="22"/>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row>
    <row r="524" spans="1:27" x14ac:dyDescent="0.3">
      <c r="A524" s="22"/>
      <c r="B524" s="22"/>
      <c r="C524" s="22"/>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row>
    <row r="525" spans="1:27" x14ac:dyDescent="0.3">
      <c r="A525" s="22"/>
      <c r="B525" s="22"/>
      <c r="C525" s="22"/>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row>
    <row r="526" spans="1:27" x14ac:dyDescent="0.3">
      <c r="A526" s="22"/>
      <c r="B526" s="22"/>
      <c r="C526" s="22"/>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row>
    <row r="527" spans="1:27" x14ac:dyDescent="0.3">
      <c r="A527" s="22"/>
      <c r="B527" s="22"/>
      <c r="C527" s="22"/>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row>
    <row r="528" spans="1:27" x14ac:dyDescent="0.3">
      <c r="A528" s="22"/>
      <c r="B528" s="22"/>
      <c r="C528" s="22"/>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row>
    <row r="529" spans="1:27" x14ac:dyDescent="0.3">
      <c r="A529" s="22"/>
      <c r="B529" s="22"/>
      <c r="C529" s="22"/>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row>
    <row r="530" spans="1:27" x14ac:dyDescent="0.3">
      <c r="A530" s="22"/>
      <c r="B530" s="22"/>
      <c r="C530" s="22"/>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row>
    <row r="531" spans="1:27" x14ac:dyDescent="0.3">
      <c r="A531" s="22"/>
      <c r="B531" s="22"/>
      <c r="C531" s="22"/>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row>
    <row r="532" spans="1:27" x14ac:dyDescent="0.3">
      <c r="A532" s="22"/>
      <c r="B532" s="22"/>
      <c r="C532" s="22"/>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row>
    <row r="533" spans="1:27" x14ac:dyDescent="0.3">
      <c r="A533" s="22"/>
      <c r="B533" s="22"/>
      <c r="C533" s="22"/>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row>
    <row r="534" spans="1:27" x14ac:dyDescent="0.3">
      <c r="A534" s="22"/>
      <c r="B534" s="22"/>
      <c r="C534" s="22"/>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row>
    <row r="535" spans="1:27" x14ac:dyDescent="0.3">
      <c r="A535" s="22"/>
      <c r="B535" s="22"/>
      <c r="C535" s="22"/>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row>
    <row r="536" spans="1:27" x14ac:dyDescent="0.3">
      <c r="A536" s="22"/>
      <c r="B536" s="22"/>
      <c r="C536" s="22"/>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row>
    <row r="537" spans="1:27" x14ac:dyDescent="0.3">
      <c r="A537" s="22"/>
      <c r="B537" s="22"/>
      <c r="C537" s="22"/>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row>
    <row r="538" spans="1:27" x14ac:dyDescent="0.3">
      <c r="A538" s="22"/>
      <c r="B538" s="22"/>
      <c r="C538" s="22"/>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row>
    <row r="539" spans="1:27" x14ac:dyDescent="0.3">
      <c r="A539" s="22"/>
      <c r="B539" s="22"/>
      <c r="C539" s="22"/>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row>
    <row r="540" spans="1:27" x14ac:dyDescent="0.3">
      <c r="A540" s="22"/>
      <c r="B540" s="22"/>
      <c r="C540" s="22"/>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row>
    <row r="541" spans="1:27" x14ac:dyDescent="0.3">
      <c r="A541" s="22"/>
      <c r="B541" s="22"/>
      <c r="C541" s="22"/>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row>
    <row r="542" spans="1:27" x14ac:dyDescent="0.3">
      <c r="A542" s="22"/>
      <c r="B542" s="22"/>
      <c r="C542" s="22"/>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row>
    <row r="543" spans="1:27" x14ac:dyDescent="0.3">
      <c r="A543" s="22"/>
      <c r="B543" s="22"/>
      <c r="C543" s="22"/>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row>
    <row r="544" spans="1:27" x14ac:dyDescent="0.3">
      <c r="A544" s="22"/>
      <c r="B544" s="22"/>
      <c r="C544" s="22"/>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row>
    <row r="545" spans="1:27" x14ac:dyDescent="0.3">
      <c r="A545" s="22"/>
      <c r="B545" s="22"/>
      <c r="C545" s="22"/>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row>
    <row r="546" spans="1:27" x14ac:dyDescent="0.3">
      <c r="A546" s="22"/>
      <c r="B546" s="22"/>
      <c r="C546" s="22"/>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row>
    <row r="547" spans="1:27" x14ac:dyDescent="0.3">
      <c r="A547" s="22"/>
      <c r="B547" s="22"/>
      <c r="C547" s="22"/>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row>
    <row r="548" spans="1:27" x14ac:dyDescent="0.3">
      <c r="A548" s="22"/>
      <c r="B548" s="22"/>
      <c r="C548" s="22"/>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row>
    <row r="549" spans="1:27" x14ac:dyDescent="0.3">
      <c r="A549" s="22"/>
      <c r="B549" s="22"/>
      <c r="C549" s="22"/>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row>
    <row r="550" spans="1:27" x14ac:dyDescent="0.3">
      <c r="A550" s="22"/>
      <c r="B550" s="22"/>
      <c r="C550" s="22"/>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row>
    <row r="551" spans="1:27" x14ac:dyDescent="0.3">
      <c r="A551" s="22"/>
      <c r="B551" s="22"/>
      <c r="C551" s="22"/>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row>
    <row r="552" spans="1:27" x14ac:dyDescent="0.3">
      <c r="A552" s="22"/>
      <c r="B552" s="22"/>
      <c r="C552" s="22"/>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row>
    <row r="553" spans="1:27" x14ac:dyDescent="0.3">
      <c r="A553" s="22"/>
      <c r="B553" s="22"/>
      <c r="C553" s="22"/>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row>
    <row r="554" spans="1:27" x14ac:dyDescent="0.3">
      <c r="A554" s="22"/>
      <c r="B554" s="22"/>
      <c r="C554" s="22"/>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row>
    <row r="555" spans="1:27" x14ac:dyDescent="0.3">
      <c r="A555" s="22"/>
      <c r="B555" s="22"/>
      <c r="C555" s="22"/>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row>
    <row r="556" spans="1:27" x14ac:dyDescent="0.3">
      <c r="A556" s="22"/>
      <c r="B556" s="22"/>
      <c r="C556" s="22"/>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row>
    <row r="557" spans="1:27" x14ac:dyDescent="0.3">
      <c r="A557" s="22"/>
      <c r="B557" s="22"/>
      <c r="C557" s="22"/>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row>
    <row r="558" spans="1:27" x14ac:dyDescent="0.3">
      <c r="A558" s="22"/>
      <c r="B558" s="22"/>
      <c r="C558" s="22"/>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row>
    <row r="559" spans="1:27" x14ac:dyDescent="0.3">
      <c r="A559" s="22"/>
      <c r="B559" s="22"/>
      <c r="C559" s="22"/>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row>
    <row r="560" spans="1:27" x14ac:dyDescent="0.3">
      <c r="A560" s="22"/>
      <c r="B560" s="22"/>
      <c r="C560" s="22"/>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row>
    <row r="561" spans="1:27" x14ac:dyDescent="0.3">
      <c r="A561" s="22"/>
      <c r="B561" s="22"/>
      <c r="C561" s="22"/>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row>
    <row r="562" spans="1:27" x14ac:dyDescent="0.3">
      <c r="A562" s="22"/>
      <c r="B562" s="22"/>
      <c r="C562" s="22"/>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row>
    <row r="563" spans="1:27" x14ac:dyDescent="0.3">
      <c r="A563" s="22"/>
      <c r="B563" s="22"/>
      <c r="C563" s="22"/>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row>
    <row r="564" spans="1:27" x14ac:dyDescent="0.3">
      <c r="A564" s="22"/>
      <c r="B564" s="22"/>
      <c r="C564" s="22"/>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row>
    <row r="565" spans="1:27" x14ac:dyDescent="0.3">
      <c r="A565" s="22"/>
      <c r="B565" s="22"/>
      <c r="C565" s="22"/>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row>
    <row r="566" spans="1:27" x14ac:dyDescent="0.3">
      <c r="A566" s="22"/>
      <c r="B566" s="22"/>
      <c r="C566" s="22"/>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row>
    <row r="567" spans="1:27" x14ac:dyDescent="0.3">
      <c r="A567" s="22"/>
      <c r="B567" s="22"/>
      <c r="C567" s="22"/>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row>
    <row r="568" spans="1:27" x14ac:dyDescent="0.3">
      <c r="A568" s="22"/>
      <c r="B568" s="22"/>
      <c r="C568" s="22"/>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row>
    <row r="569" spans="1:27" x14ac:dyDescent="0.3">
      <c r="A569" s="22"/>
      <c r="B569" s="22"/>
      <c r="C569" s="22"/>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row>
    <row r="570" spans="1:27" x14ac:dyDescent="0.3">
      <c r="A570" s="22"/>
      <c r="B570" s="22"/>
      <c r="C570" s="22"/>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row>
    <row r="571" spans="1:27" x14ac:dyDescent="0.3">
      <c r="A571" s="22"/>
      <c r="B571" s="22"/>
      <c r="C571" s="22"/>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row>
    <row r="572" spans="1:27" x14ac:dyDescent="0.3">
      <c r="A572" s="22"/>
      <c r="B572" s="22"/>
      <c r="C572" s="22"/>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row>
    <row r="573" spans="1:27" x14ac:dyDescent="0.3">
      <c r="A573" s="22"/>
      <c r="B573" s="22"/>
      <c r="C573" s="22"/>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row>
    <row r="574" spans="1:27" x14ac:dyDescent="0.3">
      <c r="A574" s="22"/>
      <c r="B574" s="22"/>
      <c r="C574" s="22"/>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row>
    <row r="575" spans="1:27" x14ac:dyDescent="0.3">
      <c r="A575" s="22"/>
      <c r="B575" s="22"/>
      <c r="C575" s="22"/>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row>
    <row r="576" spans="1:27" x14ac:dyDescent="0.3">
      <c r="A576" s="22"/>
      <c r="B576" s="22"/>
      <c r="C576" s="22"/>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row>
    <row r="577" spans="1:27" x14ac:dyDescent="0.3">
      <c r="A577" s="22"/>
      <c r="B577" s="22"/>
      <c r="C577" s="22"/>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row>
    <row r="578" spans="1:27" x14ac:dyDescent="0.3">
      <c r="A578" s="22"/>
      <c r="B578" s="22"/>
      <c r="C578" s="22"/>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row>
    <row r="579" spans="1:27" x14ac:dyDescent="0.3">
      <c r="A579" s="22"/>
      <c r="B579" s="22"/>
      <c r="C579" s="22"/>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row>
    <row r="580" spans="1:27" x14ac:dyDescent="0.3">
      <c r="A580" s="22"/>
      <c r="B580" s="22"/>
      <c r="C580" s="22"/>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row>
    <row r="581" spans="1:27" x14ac:dyDescent="0.3">
      <c r="A581" s="22"/>
      <c r="B581" s="22"/>
      <c r="C581" s="22"/>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row>
    <row r="582" spans="1:27" x14ac:dyDescent="0.3">
      <c r="A582" s="22"/>
      <c r="B582" s="22"/>
      <c r="C582" s="22"/>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row>
    <row r="583" spans="1:27" x14ac:dyDescent="0.3">
      <c r="A583" s="22"/>
      <c r="B583" s="22"/>
      <c r="C583" s="22"/>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row>
    <row r="584" spans="1:27" x14ac:dyDescent="0.3">
      <c r="A584" s="22"/>
      <c r="B584" s="22"/>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row>
    <row r="585" spans="1:27" x14ac:dyDescent="0.3">
      <c r="A585" s="22"/>
      <c r="B585" s="22"/>
      <c r="C585" s="22"/>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row>
    <row r="586" spans="1:27" x14ac:dyDescent="0.3">
      <c r="A586" s="22"/>
      <c r="B586" s="22"/>
      <c r="C586" s="22"/>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row>
    <row r="587" spans="1:27" x14ac:dyDescent="0.3">
      <c r="A587" s="22"/>
      <c r="B587" s="22"/>
      <c r="C587" s="22"/>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row>
    <row r="588" spans="1:27" x14ac:dyDescent="0.3">
      <c r="A588" s="22"/>
      <c r="B588" s="22"/>
      <c r="C588" s="22"/>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row>
    <row r="589" spans="1:27" x14ac:dyDescent="0.3">
      <c r="A589" s="22"/>
      <c r="B589" s="22"/>
      <c r="C589" s="22"/>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row>
    <row r="590" spans="1:27" x14ac:dyDescent="0.3">
      <c r="A590" s="22"/>
      <c r="B590" s="22"/>
      <c r="C590" s="22"/>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row>
    <row r="591" spans="1:27" x14ac:dyDescent="0.3">
      <c r="A591" s="22"/>
      <c r="B591" s="22"/>
      <c r="C591" s="22"/>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row>
    <row r="592" spans="1:27" x14ac:dyDescent="0.3">
      <c r="A592" s="22"/>
      <c r="B592" s="22"/>
      <c r="C592" s="22"/>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row>
    <row r="593" spans="1:27" x14ac:dyDescent="0.3">
      <c r="A593" s="22"/>
      <c r="B593" s="22"/>
      <c r="C593" s="22"/>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row>
    <row r="594" spans="1:27" x14ac:dyDescent="0.3">
      <c r="A594" s="22"/>
      <c r="B594" s="22"/>
      <c r="C594" s="22"/>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row>
    <row r="595" spans="1:27" x14ac:dyDescent="0.3">
      <c r="A595" s="22"/>
      <c r="B595" s="22"/>
      <c r="C595" s="22"/>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row>
    <row r="596" spans="1:27" x14ac:dyDescent="0.3">
      <c r="A596" s="22"/>
      <c r="B596" s="22"/>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row>
    <row r="597" spans="1:27" x14ac:dyDescent="0.3">
      <c r="A597" s="22"/>
      <c r="B597" s="22"/>
      <c r="C597" s="22"/>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row>
    <row r="598" spans="1:27" x14ac:dyDescent="0.3">
      <c r="A598" s="22"/>
      <c r="B598" s="22"/>
      <c r="C598" s="22"/>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row>
    <row r="599" spans="1:27" x14ac:dyDescent="0.3">
      <c r="A599" s="22"/>
      <c r="B599" s="22"/>
      <c r="C599" s="22"/>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row>
    <row r="600" spans="1:27" x14ac:dyDescent="0.3">
      <c r="A600" s="22"/>
      <c r="B600" s="22"/>
      <c r="C600" s="22"/>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row>
    <row r="601" spans="1:27" x14ac:dyDescent="0.3">
      <c r="A601" s="22"/>
      <c r="B601" s="22"/>
      <c r="C601" s="22"/>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row>
    <row r="602" spans="1:27" x14ac:dyDescent="0.3">
      <c r="A602" s="22"/>
      <c r="B602" s="22"/>
      <c r="C602" s="22"/>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row>
    <row r="603" spans="1:27" x14ac:dyDescent="0.3">
      <c r="A603" s="22"/>
      <c r="B603" s="22"/>
      <c r="C603" s="22"/>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row>
    <row r="604" spans="1:27" x14ac:dyDescent="0.3">
      <c r="A604" s="22"/>
      <c r="B604" s="22"/>
      <c r="C604" s="22"/>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row>
    <row r="605" spans="1:27" x14ac:dyDescent="0.3">
      <c r="A605" s="22"/>
      <c r="B605" s="22"/>
      <c r="C605" s="22"/>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row>
    <row r="606" spans="1:27" x14ac:dyDescent="0.3">
      <c r="A606" s="22"/>
      <c r="B606" s="22"/>
      <c r="C606" s="22"/>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row>
    <row r="607" spans="1:27" x14ac:dyDescent="0.3">
      <c r="A607" s="22"/>
      <c r="B607" s="22"/>
      <c r="C607" s="22"/>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row>
    <row r="608" spans="1:27" x14ac:dyDescent="0.3">
      <c r="A608" s="22"/>
      <c r="B608" s="22"/>
      <c r="C608" s="22"/>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row>
    <row r="609" spans="1:27" x14ac:dyDescent="0.3">
      <c r="A609" s="22"/>
      <c r="B609" s="22"/>
      <c r="C609" s="22"/>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row>
    <row r="610" spans="1:27" x14ac:dyDescent="0.3">
      <c r="A610" s="22"/>
      <c r="B610" s="22"/>
      <c r="C610" s="22"/>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row>
    <row r="611" spans="1:27" x14ac:dyDescent="0.3">
      <c r="A611" s="22"/>
      <c r="B611" s="22"/>
      <c r="C611" s="22"/>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row>
    <row r="612" spans="1:27" x14ac:dyDescent="0.3">
      <c r="A612" s="22"/>
      <c r="B612" s="22"/>
      <c r="C612" s="22"/>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row>
    <row r="613" spans="1:27" x14ac:dyDescent="0.3">
      <c r="A613" s="22"/>
      <c r="B613" s="22"/>
      <c r="C613" s="22"/>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row>
    <row r="614" spans="1:27" x14ac:dyDescent="0.3">
      <c r="A614" s="22"/>
      <c r="B614" s="22"/>
      <c r="C614" s="22"/>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row>
    <row r="615" spans="1:27" x14ac:dyDescent="0.3">
      <c r="A615" s="22"/>
      <c r="B615" s="22"/>
      <c r="C615" s="22"/>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row>
    <row r="616" spans="1:27" x14ac:dyDescent="0.3">
      <c r="A616" s="22"/>
      <c r="B616" s="22"/>
      <c r="C616" s="22"/>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row>
    <row r="617" spans="1:27" x14ac:dyDescent="0.3">
      <c r="A617" s="22"/>
      <c r="B617" s="22"/>
      <c r="C617" s="22"/>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row>
    <row r="618" spans="1:27" x14ac:dyDescent="0.3">
      <c r="A618" s="22"/>
      <c r="B618" s="22"/>
      <c r="C618" s="22"/>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row>
    <row r="619" spans="1:27" x14ac:dyDescent="0.3">
      <c r="A619" s="22"/>
      <c r="B619" s="22"/>
      <c r="C619" s="22"/>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row>
    <row r="620" spans="1:27" x14ac:dyDescent="0.3">
      <c r="A620" s="22"/>
      <c r="B620" s="22"/>
      <c r="C620" s="22"/>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row>
    <row r="621" spans="1:27" x14ac:dyDescent="0.3">
      <c r="A621" s="22"/>
      <c r="B621" s="22"/>
      <c r="C621" s="22"/>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row>
    <row r="622" spans="1:27" x14ac:dyDescent="0.3">
      <c r="A622" s="22"/>
      <c r="B622" s="22"/>
      <c r="C622" s="22"/>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row>
    <row r="623" spans="1:27" x14ac:dyDescent="0.3">
      <c r="A623" s="22"/>
      <c r="B623" s="22"/>
      <c r="C623" s="22"/>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row>
    <row r="624" spans="1:27" x14ac:dyDescent="0.3">
      <c r="A624" s="22"/>
      <c r="B624" s="22"/>
      <c r="C624" s="22"/>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row>
    <row r="625" spans="1:27" x14ac:dyDescent="0.3">
      <c r="A625" s="22"/>
      <c r="B625" s="22"/>
      <c r="C625" s="22"/>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row>
    <row r="626" spans="1:27" x14ac:dyDescent="0.3">
      <c r="A626" s="22"/>
      <c r="B626" s="22"/>
      <c r="C626" s="22"/>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row>
    <row r="627" spans="1:27" x14ac:dyDescent="0.3">
      <c r="A627" s="22"/>
      <c r="B627" s="22"/>
      <c r="C627" s="22"/>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row>
    <row r="628" spans="1:27" x14ac:dyDescent="0.3">
      <c r="A628" s="22"/>
      <c r="B628" s="22"/>
      <c r="C628" s="22"/>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row>
    <row r="629" spans="1:27" x14ac:dyDescent="0.3">
      <c r="A629" s="22"/>
      <c r="B629" s="22"/>
      <c r="C629" s="22"/>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row>
    <row r="630" spans="1:27" x14ac:dyDescent="0.3">
      <c r="A630" s="22"/>
      <c r="B630" s="22"/>
      <c r="C630" s="22"/>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row>
    <row r="631" spans="1:27" x14ac:dyDescent="0.3">
      <c r="A631" s="22"/>
      <c r="B631" s="22"/>
      <c r="C631" s="22"/>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row>
    <row r="632" spans="1:27" x14ac:dyDescent="0.3">
      <c r="A632" s="22"/>
      <c r="B632" s="22"/>
      <c r="C632" s="22"/>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row>
    <row r="633" spans="1:27" x14ac:dyDescent="0.3">
      <c r="A633" s="22"/>
      <c r="B633" s="22"/>
      <c r="C633" s="22"/>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row>
    <row r="634" spans="1:27" x14ac:dyDescent="0.3">
      <c r="A634" s="22"/>
      <c r="B634" s="22"/>
      <c r="C634" s="22"/>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row>
    <row r="635" spans="1:27" x14ac:dyDescent="0.3">
      <c r="A635" s="22"/>
      <c r="B635" s="22"/>
      <c r="C635" s="22"/>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row>
    <row r="636" spans="1:27" x14ac:dyDescent="0.3">
      <c r="A636" s="22"/>
      <c r="B636" s="22"/>
      <c r="C636" s="22"/>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row>
    <row r="637" spans="1:27" x14ac:dyDescent="0.3">
      <c r="A637" s="22"/>
      <c r="B637" s="22"/>
      <c r="C637" s="22"/>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row>
    <row r="638" spans="1:27" x14ac:dyDescent="0.3">
      <c r="A638" s="22"/>
      <c r="B638" s="22"/>
      <c r="C638" s="22"/>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row>
    <row r="639" spans="1:27" x14ac:dyDescent="0.3">
      <c r="A639" s="22"/>
      <c r="B639" s="22"/>
      <c r="C639" s="22"/>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row>
    <row r="640" spans="1:27" x14ac:dyDescent="0.3">
      <c r="A640" s="22"/>
      <c r="B640" s="22"/>
      <c r="C640" s="22"/>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row>
    <row r="641" spans="1:27" x14ac:dyDescent="0.3">
      <c r="A641" s="22"/>
      <c r="B641" s="22"/>
      <c r="C641" s="22"/>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row>
    <row r="642" spans="1:27" x14ac:dyDescent="0.3">
      <c r="A642" s="22"/>
      <c r="B642" s="22"/>
      <c r="C642" s="22"/>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row>
    <row r="643" spans="1:27" x14ac:dyDescent="0.3">
      <c r="A643" s="22"/>
      <c r="B643" s="22"/>
      <c r="C643" s="22"/>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row>
    <row r="644" spans="1:27" x14ac:dyDescent="0.3">
      <c r="A644" s="22"/>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row>
    <row r="645" spans="1:27" x14ac:dyDescent="0.3">
      <c r="A645" s="22"/>
      <c r="B645" s="22"/>
      <c r="C645" s="22"/>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row>
    <row r="646" spans="1:27" x14ac:dyDescent="0.3">
      <c r="A646" s="22"/>
      <c r="B646" s="22"/>
      <c r="C646" s="22"/>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row>
    <row r="647" spans="1:27" x14ac:dyDescent="0.3">
      <c r="A647" s="22"/>
      <c r="B647" s="22"/>
      <c r="C647" s="22"/>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row>
    <row r="648" spans="1:27" x14ac:dyDescent="0.3">
      <c r="A648" s="22"/>
      <c r="B648" s="22"/>
      <c r="C648" s="22"/>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row>
    <row r="649" spans="1:27" x14ac:dyDescent="0.3">
      <c r="A649" s="22"/>
      <c r="B649" s="22"/>
      <c r="C649" s="22"/>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row>
    <row r="650" spans="1:27" x14ac:dyDescent="0.3">
      <c r="A650" s="22"/>
      <c r="B650" s="22"/>
      <c r="C650" s="22"/>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row>
    <row r="651" spans="1:27" x14ac:dyDescent="0.3">
      <c r="A651" s="22"/>
      <c r="B651" s="22"/>
      <c r="C651" s="22"/>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row>
    <row r="652" spans="1:27" x14ac:dyDescent="0.3">
      <c r="A652" s="22"/>
      <c r="B652" s="22"/>
      <c r="C652" s="22"/>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row>
    <row r="653" spans="1:27" x14ac:dyDescent="0.3">
      <c r="A653" s="22"/>
      <c r="B653" s="22"/>
      <c r="C653" s="22"/>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row>
    <row r="654" spans="1:27" x14ac:dyDescent="0.3">
      <c r="A654" s="22"/>
      <c r="B654" s="22"/>
      <c r="C654" s="22"/>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row>
    <row r="655" spans="1:27" x14ac:dyDescent="0.3">
      <c r="A655" s="22"/>
      <c r="B655" s="22"/>
      <c r="C655" s="22"/>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row>
    <row r="656" spans="1:27" x14ac:dyDescent="0.3">
      <c r="A656" s="22"/>
      <c r="B656" s="22"/>
      <c r="C656" s="22"/>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row>
    <row r="657" spans="1:27" x14ac:dyDescent="0.3">
      <c r="A657" s="22"/>
      <c r="B657" s="22"/>
      <c r="C657" s="22"/>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row>
    <row r="658" spans="1:27" x14ac:dyDescent="0.3">
      <c r="A658" s="22"/>
      <c r="B658" s="22"/>
      <c r="C658" s="22"/>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row>
    <row r="659" spans="1:27" x14ac:dyDescent="0.3">
      <c r="A659" s="22"/>
      <c r="B659" s="22"/>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row>
    <row r="660" spans="1:27" x14ac:dyDescent="0.3">
      <c r="A660" s="22"/>
      <c r="B660" s="22"/>
      <c r="C660" s="22"/>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row>
    <row r="661" spans="1:27" x14ac:dyDescent="0.3">
      <c r="A661" s="22"/>
      <c r="B661" s="22"/>
      <c r="C661" s="22"/>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row>
    <row r="662" spans="1:27" x14ac:dyDescent="0.3">
      <c r="A662" s="22"/>
      <c r="B662" s="22"/>
      <c r="C662" s="22"/>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row>
    <row r="663" spans="1:27" x14ac:dyDescent="0.3">
      <c r="A663" s="22"/>
      <c r="B663" s="22"/>
      <c r="C663" s="22"/>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row>
    <row r="664" spans="1:27" x14ac:dyDescent="0.3">
      <c r="A664" s="22"/>
      <c r="B664" s="22"/>
      <c r="C664" s="22"/>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row>
    <row r="665" spans="1:27" x14ac:dyDescent="0.3">
      <c r="A665" s="22"/>
      <c r="B665" s="22"/>
      <c r="C665" s="22"/>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row>
    <row r="666" spans="1:27" x14ac:dyDescent="0.3">
      <c r="A666" s="22"/>
      <c r="B666" s="22"/>
      <c r="C666" s="22"/>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row>
    <row r="667" spans="1:27" x14ac:dyDescent="0.3">
      <c r="A667" s="22"/>
      <c r="B667" s="22"/>
      <c r="C667" s="22"/>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row>
    <row r="668" spans="1:27" x14ac:dyDescent="0.3">
      <c r="A668" s="22"/>
      <c r="B668" s="22"/>
      <c r="C668" s="22"/>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row>
    <row r="669" spans="1:27" x14ac:dyDescent="0.3">
      <c r="A669" s="22"/>
      <c r="B669" s="22"/>
      <c r="C669" s="22"/>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row>
    <row r="670" spans="1:27" x14ac:dyDescent="0.3">
      <c r="A670" s="22"/>
      <c r="B670" s="22"/>
      <c r="C670" s="22"/>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row>
    <row r="671" spans="1:27" x14ac:dyDescent="0.3">
      <c r="A671" s="22"/>
      <c r="B671" s="22"/>
      <c r="C671" s="22"/>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row>
    <row r="672" spans="1:27" x14ac:dyDescent="0.3">
      <c r="A672" s="22"/>
      <c r="B672" s="22"/>
      <c r="C672" s="22"/>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row>
    <row r="673" spans="1:27" x14ac:dyDescent="0.3">
      <c r="A673" s="22"/>
      <c r="B673" s="22"/>
      <c r="C673" s="22"/>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row>
    <row r="674" spans="1:27" x14ac:dyDescent="0.3">
      <c r="A674" s="22"/>
      <c r="B674" s="22"/>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row>
    <row r="675" spans="1:27" x14ac:dyDescent="0.3">
      <c r="A675" s="22"/>
      <c r="B675" s="22"/>
      <c r="C675" s="22"/>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row>
    <row r="676" spans="1:27" x14ac:dyDescent="0.3">
      <c r="A676" s="22"/>
      <c r="B676" s="22"/>
      <c r="C676" s="22"/>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row>
    <row r="677" spans="1:27" x14ac:dyDescent="0.3">
      <c r="A677" s="22"/>
      <c r="B677" s="22"/>
      <c r="C677" s="22"/>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row>
    <row r="678" spans="1:27" x14ac:dyDescent="0.3">
      <c r="A678" s="22"/>
      <c r="B678" s="22"/>
      <c r="C678" s="22"/>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row>
    <row r="679" spans="1:27" x14ac:dyDescent="0.3">
      <c r="A679" s="22"/>
      <c r="B679" s="22"/>
      <c r="C679" s="22"/>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row>
    <row r="680" spans="1:27" x14ac:dyDescent="0.3">
      <c r="A680" s="22"/>
      <c r="B680" s="22"/>
      <c r="C680" s="22"/>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row>
    <row r="681" spans="1:27" x14ac:dyDescent="0.3">
      <c r="A681" s="22"/>
      <c r="B681" s="22"/>
      <c r="C681" s="22"/>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row>
    <row r="682" spans="1:27" x14ac:dyDescent="0.3">
      <c r="A682" s="22"/>
      <c r="B682" s="22"/>
      <c r="C682" s="22"/>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row>
    <row r="683" spans="1:27" x14ac:dyDescent="0.3">
      <c r="A683" s="22"/>
      <c r="B683" s="22"/>
      <c r="C683" s="22"/>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row>
    <row r="684" spans="1:27" x14ac:dyDescent="0.3">
      <c r="A684" s="22"/>
      <c r="B684" s="22"/>
      <c r="C684" s="22"/>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row>
    <row r="685" spans="1:27" x14ac:dyDescent="0.3">
      <c r="A685" s="22"/>
      <c r="B685" s="22"/>
      <c r="C685" s="22"/>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row>
    <row r="686" spans="1:27" x14ac:dyDescent="0.3">
      <c r="A686" s="22"/>
      <c r="B686" s="22"/>
      <c r="C686" s="22"/>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row>
    <row r="687" spans="1:27" x14ac:dyDescent="0.3">
      <c r="A687" s="22"/>
      <c r="B687" s="22"/>
      <c r="C687" s="22"/>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row>
    <row r="688" spans="1:27" x14ac:dyDescent="0.3">
      <c r="A688" s="22"/>
      <c r="B688" s="22"/>
      <c r="C688" s="22"/>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row>
    <row r="689" spans="1:27" x14ac:dyDescent="0.3">
      <c r="A689" s="22"/>
      <c r="B689" s="22"/>
      <c r="C689" s="22"/>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row>
    <row r="690" spans="1:27" x14ac:dyDescent="0.3">
      <c r="A690" s="22"/>
      <c r="B690" s="22"/>
      <c r="C690" s="22"/>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row>
    <row r="691" spans="1:27" x14ac:dyDescent="0.3">
      <c r="A691" s="22"/>
      <c r="B691" s="22"/>
      <c r="C691" s="22"/>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row>
    <row r="692" spans="1:27" x14ac:dyDescent="0.3">
      <c r="A692" s="22"/>
      <c r="B692" s="22"/>
      <c r="C692" s="22"/>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row>
    <row r="693" spans="1:27" x14ac:dyDescent="0.3">
      <c r="A693" s="22"/>
      <c r="B693" s="22"/>
      <c r="C693" s="22"/>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row>
    <row r="694" spans="1:27" x14ac:dyDescent="0.3">
      <c r="A694" s="22"/>
      <c r="B694" s="22"/>
      <c r="C694" s="22"/>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row>
    <row r="695" spans="1:27" x14ac:dyDescent="0.3">
      <c r="A695" s="22"/>
      <c r="B695" s="22"/>
      <c r="C695" s="22"/>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row>
    <row r="696" spans="1:27" x14ac:dyDescent="0.3">
      <c r="A696" s="22"/>
      <c r="B696" s="22"/>
      <c r="C696" s="22"/>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row>
    <row r="697" spans="1:27" x14ac:dyDescent="0.3">
      <c r="A697" s="22"/>
      <c r="B697" s="22"/>
      <c r="C697" s="22"/>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row>
    <row r="698" spans="1:27" x14ac:dyDescent="0.3">
      <c r="A698" s="22"/>
      <c r="B698" s="22"/>
      <c r="C698" s="22"/>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row>
    <row r="699" spans="1:27" x14ac:dyDescent="0.3">
      <c r="A699" s="22"/>
      <c r="B699" s="22"/>
      <c r="C699" s="22"/>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row>
    <row r="700" spans="1:27" x14ac:dyDescent="0.3">
      <c r="A700" s="22"/>
      <c r="B700" s="22"/>
      <c r="C700" s="22"/>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row>
    <row r="701" spans="1:27" x14ac:dyDescent="0.3">
      <c r="A701" s="22"/>
      <c r="B701" s="22"/>
      <c r="C701" s="22"/>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row>
    <row r="702" spans="1:27" x14ac:dyDescent="0.3">
      <c r="A702" s="22"/>
      <c r="B702" s="22"/>
      <c r="C702" s="22"/>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row>
    <row r="703" spans="1:27" x14ac:dyDescent="0.3">
      <c r="A703" s="22"/>
      <c r="B703" s="22"/>
      <c r="C703" s="22"/>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row>
    <row r="704" spans="1:27" x14ac:dyDescent="0.3">
      <c r="A704" s="22"/>
      <c r="B704" s="22"/>
      <c r="C704" s="22"/>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row>
    <row r="705" spans="1:27" x14ac:dyDescent="0.3">
      <c r="A705" s="22"/>
      <c r="B705" s="22"/>
      <c r="C705" s="22"/>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row>
    <row r="706" spans="1:27" x14ac:dyDescent="0.3">
      <c r="A706" s="22"/>
      <c r="B706" s="22"/>
      <c r="C706" s="22"/>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row>
    <row r="707" spans="1:27" x14ac:dyDescent="0.3">
      <c r="A707" s="22"/>
      <c r="B707" s="22"/>
      <c r="C707" s="22"/>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row>
    <row r="708" spans="1:27" x14ac:dyDescent="0.3">
      <c r="A708" s="22"/>
      <c r="B708" s="22"/>
      <c r="C708" s="22"/>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row>
    <row r="709" spans="1:27" x14ac:dyDescent="0.3">
      <c r="A709" s="22"/>
      <c r="B709" s="22"/>
      <c r="C709" s="22"/>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row>
    <row r="710" spans="1:27" x14ac:dyDescent="0.3">
      <c r="A710" s="22"/>
      <c r="B710" s="22"/>
      <c r="C710" s="22"/>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row>
    <row r="711" spans="1:27" x14ac:dyDescent="0.3">
      <c r="A711" s="22"/>
      <c r="B711" s="22"/>
      <c r="C711" s="22"/>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row>
    <row r="712" spans="1:27" x14ac:dyDescent="0.3">
      <c r="A712" s="22"/>
      <c r="B712" s="22"/>
      <c r="C712" s="22"/>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row>
    <row r="713" spans="1:27" x14ac:dyDescent="0.3">
      <c r="A713" s="22"/>
      <c r="B713" s="22"/>
      <c r="C713" s="22"/>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row>
    <row r="714" spans="1:27" x14ac:dyDescent="0.3">
      <c r="A714" s="22"/>
      <c r="B714" s="22"/>
      <c r="C714" s="22"/>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row>
    <row r="715" spans="1:27" x14ac:dyDescent="0.3">
      <c r="A715" s="22"/>
      <c r="B715" s="22"/>
      <c r="C715" s="22"/>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row>
    <row r="716" spans="1:27" x14ac:dyDescent="0.3">
      <c r="A716" s="22"/>
      <c r="B716" s="22"/>
      <c r="C716" s="22"/>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row>
    <row r="717" spans="1:27" x14ac:dyDescent="0.3">
      <c r="A717" s="22"/>
      <c r="B717" s="22"/>
      <c r="C717" s="22"/>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row>
    <row r="718" spans="1:27" x14ac:dyDescent="0.3">
      <c r="A718" s="22"/>
      <c r="B718" s="22"/>
      <c r="C718" s="22"/>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row>
    <row r="719" spans="1:27" x14ac:dyDescent="0.3">
      <c r="A719" s="22"/>
      <c r="B719" s="22"/>
      <c r="C719" s="22"/>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row>
    <row r="720" spans="1:27" x14ac:dyDescent="0.3">
      <c r="A720" s="22"/>
      <c r="B720" s="22"/>
      <c r="C720" s="22"/>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row>
    <row r="721" spans="1:27" x14ac:dyDescent="0.3">
      <c r="A721" s="22"/>
      <c r="B721" s="22"/>
      <c r="C721" s="22"/>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row>
    <row r="722" spans="1:27" x14ac:dyDescent="0.3">
      <c r="A722" s="22"/>
      <c r="B722" s="22"/>
      <c r="C722" s="22"/>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row>
    <row r="723" spans="1:27" x14ac:dyDescent="0.3">
      <c r="A723" s="22"/>
      <c r="B723" s="22"/>
      <c r="C723" s="22"/>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row>
    <row r="724" spans="1:27" x14ac:dyDescent="0.3">
      <c r="A724" s="22"/>
      <c r="B724" s="22"/>
      <c r="C724" s="22"/>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row>
    <row r="725" spans="1:27" x14ac:dyDescent="0.3">
      <c r="A725" s="22"/>
      <c r="B725" s="22"/>
      <c r="C725" s="22"/>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row>
    <row r="726" spans="1:27" x14ac:dyDescent="0.3">
      <c r="A726" s="22"/>
      <c r="B726" s="22"/>
      <c r="C726" s="22"/>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row>
    <row r="727" spans="1:27" x14ac:dyDescent="0.3">
      <c r="A727" s="22"/>
      <c r="B727" s="22"/>
      <c r="C727" s="22"/>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row>
    <row r="728" spans="1:27" x14ac:dyDescent="0.3">
      <c r="A728" s="22"/>
      <c r="B728" s="22"/>
      <c r="C728" s="22"/>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row>
    <row r="729" spans="1:27" x14ac:dyDescent="0.3">
      <c r="A729" s="22"/>
      <c r="B729" s="22"/>
      <c r="C729" s="22"/>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row>
    <row r="730" spans="1:27" x14ac:dyDescent="0.3">
      <c r="A730" s="22"/>
      <c r="B730" s="22"/>
      <c r="C730" s="22"/>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row>
    <row r="731" spans="1:27" x14ac:dyDescent="0.3">
      <c r="A731" s="22"/>
      <c r="B731" s="22"/>
      <c r="C731" s="22"/>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row>
    <row r="732" spans="1:27" x14ac:dyDescent="0.3">
      <c r="A732" s="22"/>
      <c r="B732" s="22"/>
      <c r="C732" s="22"/>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row>
    <row r="733" spans="1:27" x14ac:dyDescent="0.3">
      <c r="A733" s="22"/>
      <c r="B733" s="22"/>
      <c r="C733" s="22"/>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row>
    <row r="734" spans="1:27" x14ac:dyDescent="0.3">
      <c r="A734" s="22"/>
      <c r="B734" s="22"/>
      <c r="C734" s="22"/>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row>
    <row r="735" spans="1:27" x14ac:dyDescent="0.3">
      <c r="A735" s="22"/>
      <c r="B735" s="22"/>
      <c r="C735" s="22"/>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row>
    <row r="736" spans="1:27" x14ac:dyDescent="0.3">
      <c r="A736" s="22"/>
      <c r="B736" s="22"/>
      <c r="C736" s="22"/>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row>
    <row r="737" spans="1:27" x14ac:dyDescent="0.3">
      <c r="A737" s="22"/>
      <c r="B737" s="22"/>
      <c r="C737" s="22"/>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row>
    <row r="738" spans="1:27" x14ac:dyDescent="0.3">
      <c r="A738" s="22"/>
      <c r="B738" s="22"/>
      <c r="C738" s="22"/>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row>
    <row r="739" spans="1:27" x14ac:dyDescent="0.3">
      <c r="A739" s="22"/>
      <c r="B739" s="22"/>
      <c r="C739" s="22"/>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row>
    <row r="740" spans="1:27" x14ac:dyDescent="0.3">
      <c r="A740" s="22"/>
      <c r="B740" s="22"/>
      <c r="C740" s="22"/>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row>
    <row r="741" spans="1:27" x14ac:dyDescent="0.3">
      <c r="A741" s="22"/>
      <c r="B741" s="22"/>
      <c r="C741" s="22"/>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row>
    <row r="742" spans="1:27" x14ac:dyDescent="0.3">
      <c r="A742" s="22"/>
      <c r="B742" s="22"/>
      <c r="C742" s="22"/>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row>
    <row r="743" spans="1:27" x14ac:dyDescent="0.3">
      <c r="A743" s="22"/>
      <c r="B743" s="22"/>
      <c r="C743" s="22"/>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row>
    <row r="744" spans="1:27" x14ac:dyDescent="0.3">
      <c r="A744" s="22"/>
      <c r="B744" s="22"/>
      <c r="C744" s="22"/>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row>
    <row r="745" spans="1:27" x14ac:dyDescent="0.3">
      <c r="A745" s="22"/>
      <c r="B745" s="22"/>
      <c r="C745" s="22"/>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row>
    <row r="746" spans="1:27" x14ac:dyDescent="0.3">
      <c r="A746" s="22"/>
      <c r="B746" s="22"/>
      <c r="C746" s="22"/>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row>
    <row r="747" spans="1:27" x14ac:dyDescent="0.3">
      <c r="A747" s="22"/>
      <c r="B747" s="22"/>
      <c r="C747" s="22"/>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row>
    <row r="748" spans="1:27" x14ac:dyDescent="0.3">
      <c r="A748" s="22"/>
      <c r="B748" s="22"/>
      <c r="C748" s="22"/>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row>
    <row r="749" spans="1:27" x14ac:dyDescent="0.3">
      <c r="A749" s="22"/>
      <c r="B749" s="22"/>
      <c r="C749" s="22"/>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row>
    <row r="750" spans="1:27" x14ac:dyDescent="0.3">
      <c r="A750" s="22"/>
      <c r="B750" s="22"/>
      <c r="C750" s="22"/>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row>
    <row r="751" spans="1:27" x14ac:dyDescent="0.3">
      <c r="A751" s="22"/>
      <c r="B751" s="22"/>
      <c r="C751" s="22"/>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row>
    <row r="752" spans="1:27" x14ac:dyDescent="0.3">
      <c r="A752" s="22"/>
      <c r="B752" s="22"/>
      <c r="C752" s="22"/>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row>
    <row r="753" spans="1:27" x14ac:dyDescent="0.3">
      <c r="A753" s="22"/>
      <c r="B753" s="22"/>
      <c r="C753" s="22"/>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row>
    <row r="754" spans="1:27" x14ac:dyDescent="0.3">
      <c r="A754" s="22"/>
      <c r="B754" s="22"/>
      <c r="C754" s="22"/>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row>
    <row r="755" spans="1:27" x14ac:dyDescent="0.3">
      <c r="A755" s="22"/>
      <c r="B755" s="22"/>
      <c r="C755" s="22"/>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row>
    <row r="756" spans="1:27" x14ac:dyDescent="0.3">
      <c r="A756" s="22"/>
      <c r="B756" s="22"/>
      <c r="C756" s="22"/>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row>
    <row r="757" spans="1:27" x14ac:dyDescent="0.3">
      <c r="A757" s="22"/>
      <c r="B757" s="22"/>
      <c r="C757" s="22"/>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row>
    <row r="758" spans="1:27" x14ac:dyDescent="0.3">
      <c r="A758" s="22"/>
      <c r="B758" s="22"/>
      <c r="C758" s="22"/>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row>
    <row r="759" spans="1:27" x14ac:dyDescent="0.3">
      <c r="A759" s="22"/>
      <c r="B759" s="22"/>
      <c r="C759" s="22"/>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row>
    <row r="760" spans="1:27" x14ac:dyDescent="0.3">
      <c r="A760" s="22"/>
      <c r="B760" s="22"/>
      <c r="C760" s="22"/>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row>
    <row r="761" spans="1:27" x14ac:dyDescent="0.3">
      <c r="A761" s="22"/>
      <c r="B761" s="22"/>
      <c r="C761" s="22"/>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row>
    <row r="762" spans="1:27" x14ac:dyDescent="0.3">
      <c r="A762" s="22"/>
      <c r="B762" s="22"/>
      <c r="C762" s="22"/>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row>
    <row r="763" spans="1:27" x14ac:dyDescent="0.3">
      <c r="A763" s="22"/>
      <c r="B763" s="22"/>
      <c r="C763" s="22"/>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row>
    <row r="764" spans="1:27" x14ac:dyDescent="0.3">
      <c r="A764" s="22"/>
      <c r="B764" s="22"/>
      <c r="C764" s="22"/>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row>
    <row r="765" spans="1:27" x14ac:dyDescent="0.3">
      <c r="A765" s="22"/>
      <c r="B765" s="22"/>
      <c r="C765" s="22"/>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row>
    <row r="766" spans="1:27" x14ac:dyDescent="0.3">
      <c r="A766" s="22"/>
      <c r="B766" s="22"/>
      <c r="C766" s="22"/>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row>
    <row r="767" spans="1:27" x14ac:dyDescent="0.3">
      <c r="A767" s="22"/>
      <c r="B767" s="22"/>
      <c r="C767" s="22"/>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row>
    <row r="768" spans="1:27" x14ac:dyDescent="0.3">
      <c r="A768" s="22"/>
      <c r="B768" s="22"/>
      <c r="C768" s="22"/>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row>
    <row r="769" spans="1:27" x14ac:dyDescent="0.3">
      <c r="A769" s="22"/>
      <c r="B769" s="22"/>
      <c r="C769" s="22"/>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row>
    <row r="770" spans="1:27" x14ac:dyDescent="0.3">
      <c r="A770" s="22"/>
      <c r="B770" s="22"/>
      <c r="C770" s="22"/>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row>
    <row r="771" spans="1:27" x14ac:dyDescent="0.3">
      <c r="A771" s="22"/>
      <c r="B771" s="22"/>
      <c r="C771" s="22"/>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row>
    <row r="772" spans="1:27" x14ac:dyDescent="0.3">
      <c r="A772" s="22"/>
      <c r="B772" s="22"/>
      <c r="C772" s="22"/>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row>
    <row r="773" spans="1:27" x14ac:dyDescent="0.3">
      <c r="A773" s="22"/>
      <c r="B773" s="22"/>
      <c r="C773" s="22"/>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row>
    <row r="774" spans="1:27" x14ac:dyDescent="0.3">
      <c r="A774" s="22"/>
      <c r="B774" s="22"/>
      <c r="C774" s="22"/>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row>
    <row r="775" spans="1:27" x14ac:dyDescent="0.3">
      <c r="A775" s="22"/>
      <c r="B775" s="22"/>
      <c r="C775" s="22"/>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row>
    <row r="776" spans="1:27" x14ac:dyDescent="0.3">
      <c r="A776" s="22"/>
      <c r="B776" s="22"/>
      <c r="C776" s="22"/>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row>
    <row r="777" spans="1:27" x14ac:dyDescent="0.3">
      <c r="A777" s="22"/>
      <c r="B777" s="22"/>
      <c r="C777" s="22"/>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row>
    <row r="778" spans="1:27" x14ac:dyDescent="0.3">
      <c r="A778" s="22"/>
      <c r="B778" s="22"/>
      <c r="C778" s="22"/>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row>
    <row r="779" spans="1:27" x14ac:dyDescent="0.3">
      <c r="A779" s="22"/>
      <c r="B779" s="22"/>
      <c r="C779" s="22"/>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row>
    <row r="780" spans="1:27" x14ac:dyDescent="0.3">
      <c r="A780" s="22"/>
      <c r="B780" s="22"/>
      <c r="C780" s="22"/>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row>
    <row r="781" spans="1:27" x14ac:dyDescent="0.3">
      <c r="A781" s="22"/>
      <c r="B781" s="22"/>
      <c r="C781" s="22"/>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row>
    <row r="782" spans="1:27" x14ac:dyDescent="0.3">
      <c r="A782" s="22"/>
      <c r="B782" s="22"/>
      <c r="C782" s="22"/>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row>
    <row r="783" spans="1:27" x14ac:dyDescent="0.3">
      <c r="A783" s="22"/>
      <c r="B783" s="22"/>
      <c r="C783" s="22"/>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row>
    <row r="784" spans="1:27" x14ac:dyDescent="0.3">
      <c r="A784" s="22"/>
      <c r="B784" s="22"/>
      <c r="C784" s="22"/>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row>
    <row r="785" spans="1:27" x14ac:dyDescent="0.3">
      <c r="A785" s="22"/>
      <c r="B785" s="22"/>
      <c r="C785" s="22"/>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row>
    <row r="786" spans="1:27" x14ac:dyDescent="0.3">
      <c r="A786" s="22"/>
      <c r="B786" s="22"/>
      <c r="C786" s="22"/>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row>
    <row r="787" spans="1:27" x14ac:dyDescent="0.3">
      <c r="A787" s="22"/>
      <c r="B787" s="22"/>
      <c r="C787" s="22"/>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row>
    <row r="788" spans="1:27" x14ac:dyDescent="0.3">
      <c r="A788" s="22"/>
      <c r="B788" s="22"/>
      <c r="C788" s="22"/>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row>
    <row r="789" spans="1:27" x14ac:dyDescent="0.3">
      <c r="A789" s="22"/>
      <c r="B789" s="22"/>
      <c r="C789" s="22"/>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row>
    <row r="790" spans="1:27" x14ac:dyDescent="0.3">
      <c r="A790" s="22"/>
      <c r="B790" s="22"/>
      <c r="C790" s="22"/>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row>
    <row r="791" spans="1:27" x14ac:dyDescent="0.3">
      <c r="A791" s="22"/>
      <c r="B791" s="22"/>
      <c r="C791" s="22"/>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row>
    <row r="792" spans="1:27" x14ac:dyDescent="0.3">
      <c r="A792" s="22"/>
      <c r="B792" s="22"/>
      <c r="C792" s="22"/>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row>
    <row r="793" spans="1:27" x14ac:dyDescent="0.3">
      <c r="A793" s="22"/>
      <c r="B793" s="22"/>
      <c r="C793" s="22"/>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row>
    <row r="794" spans="1:27" x14ac:dyDescent="0.3">
      <c r="A794" s="22"/>
      <c r="B794" s="22"/>
      <c r="C794" s="22"/>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row>
    <row r="795" spans="1:27" x14ac:dyDescent="0.3">
      <c r="A795" s="22"/>
      <c r="B795" s="22"/>
      <c r="C795" s="22"/>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row>
    <row r="796" spans="1:27" x14ac:dyDescent="0.3">
      <c r="A796" s="22"/>
      <c r="B796" s="22"/>
      <c r="C796" s="22"/>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row>
    <row r="797" spans="1:27" x14ac:dyDescent="0.3">
      <c r="A797" s="22"/>
      <c r="B797" s="22"/>
      <c r="C797" s="22"/>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row>
    <row r="798" spans="1:27" x14ac:dyDescent="0.3">
      <c r="A798" s="22"/>
      <c r="B798" s="22"/>
      <c r="C798" s="22"/>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row>
    <row r="799" spans="1:27" x14ac:dyDescent="0.3">
      <c r="A799" s="22"/>
      <c r="B799" s="22"/>
      <c r="C799" s="22"/>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row>
    <row r="800" spans="1:27" x14ac:dyDescent="0.3">
      <c r="A800" s="22"/>
      <c r="B800" s="22"/>
      <c r="C800" s="22"/>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row>
    <row r="801" spans="1:27" x14ac:dyDescent="0.3">
      <c r="A801" s="22"/>
      <c r="B801" s="22"/>
      <c r="C801" s="22"/>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row>
    <row r="802" spans="1:27" x14ac:dyDescent="0.3">
      <c r="A802" s="22"/>
      <c r="B802" s="22"/>
      <c r="C802" s="22"/>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row>
    <row r="803" spans="1:27" x14ac:dyDescent="0.3">
      <c r="A803" s="22"/>
      <c r="B803" s="22"/>
      <c r="C803" s="22"/>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row>
    <row r="804" spans="1:27" x14ac:dyDescent="0.3">
      <c r="A804" s="22"/>
      <c r="B804" s="22"/>
      <c r="C804" s="22"/>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row>
    <row r="805" spans="1:27" x14ac:dyDescent="0.3">
      <c r="A805" s="22"/>
      <c r="B805" s="22"/>
      <c r="C805" s="22"/>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row>
    <row r="806" spans="1:27" x14ac:dyDescent="0.3">
      <c r="A806" s="22"/>
      <c r="B806" s="22"/>
      <c r="C806" s="22"/>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row>
    <row r="807" spans="1:27" x14ac:dyDescent="0.3">
      <c r="A807" s="22"/>
      <c r="B807" s="22"/>
      <c r="C807" s="22"/>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row>
    <row r="808" spans="1:27" x14ac:dyDescent="0.3">
      <c r="A808" s="22"/>
      <c r="B808" s="22"/>
      <c r="C808" s="22"/>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row>
    <row r="809" spans="1:27" x14ac:dyDescent="0.3">
      <c r="A809" s="22"/>
      <c r="B809" s="22"/>
      <c r="C809" s="22"/>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row>
    <row r="810" spans="1:27" x14ac:dyDescent="0.3">
      <c r="A810" s="22"/>
      <c r="B810" s="22"/>
      <c r="C810" s="22"/>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row>
    <row r="811" spans="1:27" x14ac:dyDescent="0.3">
      <c r="A811" s="22"/>
      <c r="B811" s="22"/>
      <c r="C811" s="22"/>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row>
    <row r="812" spans="1:27" x14ac:dyDescent="0.3">
      <c r="A812" s="22"/>
      <c r="B812" s="22"/>
      <c r="C812" s="22"/>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row>
    <row r="813" spans="1:27" x14ac:dyDescent="0.3">
      <c r="A813" s="22"/>
      <c r="B813" s="22"/>
      <c r="C813" s="22"/>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row>
    <row r="814" spans="1:27" x14ac:dyDescent="0.3">
      <c r="A814" s="22"/>
      <c r="B814" s="22"/>
      <c r="C814" s="22"/>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row>
    <row r="815" spans="1:27" x14ac:dyDescent="0.3">
      <c r="A815" s="22"/>
      <c r="B815" s="22"/>
      <c r="C815" s="22"/>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row>
    <row r="816" spans="1:27" x14ac:dyDescent="0.3">
      <c r="A816" s="22"/>
      <c r="B816" s="22"/>
      <c r="C816" s="22"/>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row>
    <row r="817" spans="1:27" x14ac:dyDescent="0.3">
      <c r="A817" s="22"/>
      <c r="B817" s="22"/>
      <c r="C817" s="22"/>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row>
    <row r="818" spans="1:27" x14ac:dyDescent="0.3">
      <c r="A818" s="22"/>
      <c r="B818" s="22"/>
      <c r="C818" s="22"/>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row>
    <row r="819" spans="1:27" x14ac:dyDescent="0.3">
      <c r="A819" s="22"/>
      <c r="B819" s="22"/>
      <c r="C819" s="22"/>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row>
    <row r="820" spans="1:27" x14ac:dyDescent="0.3">
      <c r="A820" s="22"/>
      <c r="B820" s="22"/>
      <c r="C820" s="22"/>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row>
    <row r="821" spans="1:27" x14ac:dyDescent="0.3">
      <c r="A821" s="22"/>
      <c r="B821" s="22"/>
      <c r="C821" s="22"/>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row>
    <row r="822" spans="1:27" x14ac:dyDescent="0.3">
      <c r="A822" s="22"/>
      <c r="B822" s="22"/>
      <c r="C822" s="22"/>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row>
    <row r="823" spans="1:27" x14ac:dyDescent="0.3">
      <c r="A823" s="22"/>
      <c r="B823" s="22"/>
      <c r="C823" s="22"/>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row>
    <row r="824" spans="1:27" x14ac:dyDescent="0.3">
      <c r="A824" s="22"/>
      <c r="B824" s="22"/>
      <c r="C824" s="22"/>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row>
    <row r="825" spans="1:27" x14ac:dyDescent="0.3">
      <c r="A825" s="22"/>
      <c r="B825" s="22"/>
      <c r="C825" s="22"/>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row>
    <row r="826" spans="1:27" x14ac:dyDescent="0.3">
      <c r="A826" s="22"/>
      <c r="B826" s="22"/>
      <c r="C826" s="22"/>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row>
    <row r="827" spans="1:27" x14ac:dyDescent="0.3">
      <c r="A827" s="22"/>
      <c r="B827" s="22"/>
      <c r="C827" s="22"/>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row>
    <row r="828" spans="1:27" x14ac:dyDescent="0.3">
      <c r="A828" s="22"/>
      <c r="B828" s="22"/>
      <c r="C828" s="22"/>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row>
    <row r="829" spans="1:27" x14ac:dyDescent="0.3">
      <c r="A829" s="22"/>
      <c r="B829" s="22"/>
      <c r="C829" s="22"/>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row>
    <row r="830" spans="1:27" x14ac:dyDescent="0.3">
      <c r="A830" s="22"/>
      <c r="B830" s="22"/>
      <c r="C830" s="22"/>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row>
    <row r="831" spans="1:27" x14ac:dyDescent="0.3">
      <c r="A831" s="22"/>
      <c r="B831" s="22"/>
      <c r="C831" s="22"/>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row>
    <row r="832" spans="1:27" x14ac:dyDescent="0.3">
      <c r="A832" s="22"/>
      <c r="B832" s="22"/>
      <c r="C832" s="22"/>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row>
    <row r="833" spans="1:27" x14ac:dyDescent="0.3">
      <c r="A833" s="22"/>
      <c r="B833" s="22"/>
      <c r="C833" s="22"/>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row>
    <row r="834" spans="1:27" x14ac:dyDescent="0.3">
      <c r="A834" s="22"/>
      <c r="B834" s="22"/>
      <c r="C834" s="22"/>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row>
    <row r="835" spans="1:27" x14ac:dyDescent="0.3">
      <c r="A835" s="22"/>
      <c r="B835" s="22"/>
      <c r="C835" s="22"/>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row>
    <row r="836" spans="1:27" x14ac:dyDescent="0.3">
      <c r="A836" s="22"/>
      <c r="B836" s="22"/>
      <c r="C836" s="22"/>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row>
    <row r="837" spans="1:27" x14ac:dyDescent="0.3">
      <c r="A837" s="22"/>
      <c r="B837" s="22"/>
      <c r="C837" s="22"/>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row>
    <row r="838" spans="1:27" x14ac:dyDescent="0.3">
      <c r="A838" s="22"/>
      <c r="B838" s="22"/>
      <c r="C838" s="22"/>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row>
    <row r="839" spans="1:27" x14ac:dyDescent="0.3">
      <c r="A839" s="22"/>
      <c r="B839" s="22"/>
      <c r="C839" s="22"/>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row>
    <row r="840" spans="1:27" x14ac:dyDescent="0.3">
      <c r="A840" s="22"/>
      <c r="B840" s="22"/>
      <c r="C840" s="22"/>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row>
    <row r="841" spans="1:27" x14ac:dyDescent="0.3">
      <c r="A841" s="22"/>
      <c r="B841" s="22"/>
      <c r="C841" s="22"/>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row>
    <row r="842" spans="1:27" x14ac:dyDescent="0.3">
      <c r="A842" s="22"/>
      <c r="B842" s="22"/>
      <c r="C842" s="22"/>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row>
    <row r="843" spans="1:27" x14ac:dyDescent="0.3">
      <c r="A843" s="22"/>
      <c r="B843" s="22"/>
      <c r="C843" s="22"/>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row>
    <row r="844" spans="1:27" x14ac:dyDescent="0.3">
      <c r="A844" s="22"/>
      <c r="B844" s="22"/>
      <c r="C844" s="22"/>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row>
    <row r="845" spans="1:27" x14ac:dyDescent="0.3">
      <c r="A845" s="22"/>
      <c r="B845" s="22"/>
      <c r="C845" s="22"/>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row>
    <row r="846" spans="1:27" x14ac:dyDescent="0.3">
      <c r="A846" s="22"/>
      <c r="B846" s="22"/>
      <c r="C846" s="22"/>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row>
    <row r="847" spans="1:27" x14ac:dyDescent="0.3">
      <c r="A847" s="22"/>
      <c r="B847" s="22"/>
      <c r="C847" s="22"/>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row>
    <row r="848" spans="1:27" x14ac:dyDescent="0.3">
      <c r="A848" s="22"/>
      <c r="B848" s="22"/>
      <c r="C848" s="22"/>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row>
    <row r="849" spans="1:27" x14ac:dyDescent="0.3">
      <c r="A849" s="22"/>
      <c r="B849" s="22"/>
      <c r="C849" s="22"/>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row>
    <row r="850" spans="1:27" x14ac:dyDescent="0.3">
      <c r="A850" s="22"/>
      <c r="B850" s="22"/>
      <c r="C850" s="22"/>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row>
    <row r="851" spans="1:27" x14ac:dyDescent="0.3">
      <c r="A851" s="22"/>
      <c r="B851" s="22"/>
      <c r="C851" s="22"/>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row>
    <row r="852" spans="1:27" x14ac:dyDescent="0.3">
      <c r="A852" s="22"/>
      <c r="B852" s="22"/>
      <c r="C852" s="22"/>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row>
    <row r="853" spans="1:27" x14ac:dyDescent="0.3">
      <c r="A853" s="22"/>
      <c r="B853" s="22"/>
      <c r="C853" s="22"/>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row>
    <row r="854" spans="1:27" x14ac:dyDescent="0.3">
      <c r="A854" s="22"/>
      <c r="B854" s="22"/>
      <c r="C854" s="22"/>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row>
    <row r="855" spans="1:27" x14ac:dyDescent="0.3">
      <c r="A855" s="22"/>
      <c r="B855" s="22"/>
      <c r="C855" s="22"/>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row>
    <row r="856" spans="1:27" x14ac:dyDescent="0.3">
      <c r="A856" s="22"/>
      <c r="B856" s="22"/>
      <c r="C856" s="22"/>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row>
    <row r="857" spans="1:27" x14ac:dyDescent="0.3">
      <c r="A857" s="22"/>
      <c r="B857" s="22"/>
      <c r="C857" s="22"/>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row>
    <row r="858" spans="1:27" x14ac:dyDescent="0.3">
      <c r="A858" s="22"/>
      <c r="B858" s="22"/>
      <c r="C858" s="22"/>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row>
    <row r="859" spans="1:27" x14ac:dyDescent="0.3">
      <c r="A859" s="22"/>
      <c r="B859" s="22"/>
      <c r="C859" s="22"/>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row>
    <row r="860" spans="1:27" x14ac:dyDescent="0.3">
      <c r="A860" s="22"/>
      <c r="B860" s="22"/>
      <c r="C860" s="22"/>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row>
    <row r="861" spans="1:27" x14ac:dyDescent="0.3">
      <c r="A861" s="22"/>
      <c r="B861" s="22"/>
      <c r="C861" s="22"/>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row>
    <row r="862" spans="1:27" x14ac:dyDescent="0.3">
      <c r="A862" s="22"/>
      <c r="B862" s="22"/>
      <c r="C862" s="22"/>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row>
    <row r="863" spans="1:27" x14ac:dyDescent="0.3">
      <c r="A863" s="22"/>
      <c r="B863" s="22"/>
      <c r="C863" s="22"/>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row>
    <row r="864" spans="1:27" x14ac:dyDescent="0.3">
      <c r="A864" s="22"/>
      <c r="B864" s="22"/>
      <c r="C864" s="22"/>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row>
    <row r="865" spans="1:27" x14ac:dyDescent="0.3">
      <c r="A865" s="22"/>
      <c r="B865" s="22"/>
      <c r="C865" s="22"/>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row>
    <row r="866" spans="1:27" x14ac:dyDescent="0.3">
      <c r="A866" s="22"/>
      <c r="B866" s="22"/>
      <c r="C866" s="22"/>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row>
    <row r="867" spans="1:27" x14ac:dyDescent="0.3">
      <c r="A867" s="22"/>
      <c r="B867" s="22"/>
      <c r="C867" s="22"/>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row>
    <row r="868" spans="1:27" x14ac:dyDescent="0.3">
      <c r="A868" s="22"/>
      <c r="B868" s="22"/>
      <c r="C868" s="22"/>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row>
    <row r="869" spans="1:27" x14ac:dyDescent="0.3">
      <c r="A869" s="22"/>
      <c r="B869" s="22"/>
      <c r="C869" s="22"/>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row>
    <row r="870" spans="1:27" x14ac:dyDescent="0.3">
      <c r="A870" s="22"/>
      <c r="B870" s="22"/>
      <c r="C870" s="22"/>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row>
    <row r="871" spans="1:27" x14ac:dyDescent="0.3">
      <c r="A871" s="22"/>
      <c r="B871" s="22"/>
      <c r="C871" s="22"/>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row>
    <row r="872" spans="1:27" x14ac:dyDescent="0.3">
      <c r="A872" s="22"/>
      <c r="B872" s="22"/>
      <c r="C872" s="22"/>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row>
    <row r="873" spans="1:27" x14ac:dyDescent="0.3">
      <c r="A873" s="22"/>
      <c r="B873" s="22"/>
      <c r="C873" s="22"/>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row>
    <row r="874" spans="1:27" x14ac:dyDescent="0.3">
      <c r="A874" s="22"/>
      <c r="B874" s="22"/>
      <c r="C874" s="22"/>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row>
    <row r="875" spans="1:27" x14ac:dyDescent="0.3">
      <c r="A875" s="22"/>
      <c r="B875" s="22"/>
      <c r="C875" s="22"/>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row>
    <row r="876" spans="1:27" x14ac:dyDescent="0.3">
      <c r="A876" s="22"/>
      <c r="B876" s="22"/>
      <c r="C876" s="22"/>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row>
    <row r="877" spans="1:27" x14ac:dyDescent="0.3">
      <c r="A877" s="22"/>
      <c r="B877" s="22"/>
      <c r="C877" s="22"/>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row>
    <row r="878" spans="1:27" x14ac:dyDescent="0.3">
      <c r="A878" s="22"/>
      <c r="B878" s="22"/>
      <c r="C878" s="22"/>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row>
    <row r="879" spans="1:27" x14ac:dyDescent="0.3">
      <c r="A879" s="22"/>
      <c r="B879" s="22"/>
      <c r="C879" s="22"/>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row>
    <row r="880" spans="1:27" x14ac:dyDescent="0.3">
      <c r="A880" s="22"/>
      <c r="B880" s="22"/>
      <c r="C880" s="22"/>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row>
    <row r="881" spans="1:27" x14ac:dyDescent="0.3">
      <c r="A881" s="22"/>
      <c r="B881" s="22"/>
      <c r="C881" s="22"/>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row>
    <row r="882" spans="1:27" x14ac:dyDescent="0.3">
      <c r="A882" s="22"/>
      <c r="B882" s="22"/>
      <c r="C882" s="22"/>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row>
    <row r="883" spans="1:27" x14ac:dyDescent="0.3">
      <c r="A883" s="22"/>
      <c r="B883" s="22"/>
      <c r="C883" s="22"/>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row>
    <row r="884" spans="1:27" x14ac:dyDescent="0.3">
      <c r="A884" s="22"/>
      <c r="B884" s="22"/>
      <c r="C884" s="22"/>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row>
    <row r="885" spans="1:27" x14ac:dyDescent="0.3">
      <c r="A885" s="22"/>
      <c r="B885" s="22"/>
      <c r="C885" s="22"/>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row>
    <row r="886" spans="1:27" x14ac:dyDescent="0.3">
      <c r="A886" s="22"/>
      <c r="B886" s="22"/>
      <c r="C886" s="22"/>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row>
    <row r="887" spans="1:27" x14ac:dyDescent="0.3">
      <c r="A887" s="22"/>
      <c r="B887" s="22"/>
      <c r="C887" s="22"/>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row>
    <row r="888" spans="1:27" x14ac:dyDescent="0.3">
      <c r="A888" s="22"/>
      <c r="B888" s="22"/>
      <c r="C888" s="22"/>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row>
    <row r="889" spans="1:27" x14ac:dyDescent="0.3">
      <c r="A889" s="22"/>
      <c r="B889" s="22"/>
      <c r="C889" s="22"/>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row>
    <row r="890" spans="1:27" x14ac:dyDescent="0.3">
      <c r="A890" s="22"/>
      <c r="B890" s="22"/>
      <c r="C890" s="22"/>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row>
    <row r="891" spans="1:27" x14ac:dyDescent="0.3">
      <c r="A891" s="22"/>
      <c r="B891" s="22"/>
      <c r="C891" s="22"/>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row>
    <row r="892" spans="1:27" x14ac:dyDescent="0.3">
      <c r="A892" s="22"/>
      <c r="B892" s="22"/>
      <c r="C892" s="22"/>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row>
    <row r="893" spans="1:27" x14ac:dyDescent="0.3">
      <c r="A893" s="22"/>
      <c r="B893" s="22"/>
      <c r="C893" s="22"/>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row>
    <row r="894" spans="1:27" x14ac:dyDescent="0.3">
      <c r="A894" s="22"/>
      <c r="B894" s="22"/>
      <c r="C894" s="22"/>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row>
    <row r="895" spans="1:27" x14ac:dyDescent="0.3">
      <c r="A895" s="22"/>
      <c r="B895" s="22"/>
      <c r="C895" s="22"/>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row>
    <row r="896" spans="1:27" x14ac:dyDescent="0.3">
      <c r="A896" s="22"/>
      <c r="B896" s="22"/>
      <c r="C896" s="22"/>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row>
    <row r="897" spans="1:27" x14ac:dyDescent="0.3">
      <c r="A897" s="22"/>
      <c r="B897" s="22"/>
      <c r="C897" s="22"/>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row>
    <row r="898" spans="1:27" x14ac:dyDescent="0.3">
      <c r="A898" s="22"/>
      <c r="B898" s="22"/>
      <c r="C898" s="22"/>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row>
    <row r="899" spans="1:27" x14ac:dyDescent="0.3">
      <c r="A899" s="22"/>
      <c r="B899" s="22"/>
      <c r="C899" s="22"/>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row>
    <row r="900" spans="1:27" x14ac:dyDescent="0.3">
      <c r="A900" s="22"/>
      <c r="B900" s="22"/>
      <c r="C900" s="22"/>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row>
    <row r="901" spans="1:27" x14ac:dyDescent="0.3">
      <c r="A901" s="22"/>
      <c r="B901" s="22"/>
      <c r="C901" s="22"/>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row>
    <row r="902" spans="1:27" x14ac:dyDescent="0.3">
      <c r="A902" s="22"/>
      <c r="B902" s="22"/>
      <c r="C902" s="22"/>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row>
    <row r="903" spans="1:27" x14ac:dyDescent="0.3">
      <c r="A903" s="22"/>
      <c r="B903" s="22"/>
      <c r="C903" s="22"/>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row>
    <row r="904" spans="1:27" x14ac:dyDescent="0.3">
      <c r="A904" s="22"/>
      <c r="B904" s="22"/>
      <c r="C904" s="22"/>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row>
    <row r="905" spans="1:27" x14ac:dyDescent="0.3">
      <c r="A905" s="22"/>
      <c r="B905" s="22"/>
      <c r="C905" s="22"/>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row>
    <row r="906" spans="1:27" x14ac:dyDescent="0.3">
      <c r="A906" s="22"/>
      <c r="B906" s="22"/>
      <c r="C906" s="22"/>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row>
    <row r="907" spans="1:27" x14ac:dyDescent="0.3">
      <c r="A907" s="22"/>
      <c r="B907" s="22"/>
      <c r="C907" s="22"/>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row>
    <row r="908" spans="1:27" x14ac:dyDescent="0.3">
      <c r="A908" s="22"/>
      <c r="B908" s="22"/>
      <c r="C908" s="22"/>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row>
    <row r="909" spans="1:27" x14ac:dyDescent="0.3">
      <c r="A909" s="22"/>
      <c r="B909" s="22"/>
      <c r="C909" s="22"/>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row>
    <row r="910" spans="1:27" x14ac:dyDescent="0.3">
      <c r="A910" s="22"/>
      <c r="B910" s="22"/>
      <c r="C910" s="22"/>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row>
    <row r="911" spans="1:27" x14ac:dyDescent="0.3">
      <c r="A911" s="22"/>
      <c r="B911" s="22"/>
      <c r="C911" s="22"/>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row>
    <row r="912" spans="1:27" x14ac:dyDescent="0.3">
      <c r="A912" s="22"/>
      <c r="B912" s="22"/>
      <c r="C912" s="22"/>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row>
    <row r="913" spans="1:27" x14ac:dyDescent="0.3">
      <c r="A913" s="22"/>
      <c r="B913" s="22"/>
      <c r="C913" s="22"/>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row>
    <row r="914" spans="1:27" x14ac:dyDescent="0.3">
      <c r="A914" s="22"/>
      <c r="B914" s="22"/>
      <c r="C914" s="22"/>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row>
    <row r="915" spans="1:27" x14ac:dyDescent="0.3">
      <c r="A915" s="22"/>
      <c r="B915" s="22"/>
      <c r="C915" s="22"/>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row>
    <row r="916" spans="1:27" x14ac:dyDescent="0.3">
      <c r="A916" s="22"/>
      <c r="B916" s="22"/>
      <c r="C916" s="22"/>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row>
    <row r="917" spans="1:27" x14ac:dyDescent="0.3">
      <c r="A917" s="22"/>
      <c r="B917" s="22"/>
      <c r="C917" s="22"/>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row>
    <row r="918" spans="1:27" x14ac:dyDescent="0.3">
      <c r="A918" s="22"/>
      <c r="B918" s="22"/>
      <c r="C918" s="22"/>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row>
    <row r="919" spans="1:27" x14ac:dyDescent="0.3">
      <c r="A919" s="22"/>
      <c r="B919" s="22"/>
      <c r="C919" s="22"/>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row>
    <row r="920" spans="1:27" x14ac:dyDescent="0.3">
      <c r="A920" s="22"/>
      <c r="B920" s="22"/>
      <c r="C920" s="22"/>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row>
    <row r="921" spans="1:27" x14ac:dyDescent="0.3">
      <c r="A921" s="22"/>
      <c r="B921" s="22"/>
      <c r="C921" s="22"/>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row>
    <row r="922" spans="1:27" x14ac:dyDescent="0.3">
      <c r="A922" s="22"/>
      <c r="B922" s="22"/>
      <c r="C922" s="22"/>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row>
    <row r="923" spans="1:27" x14ac:dyDescent="0.3">
      <c r="A923" s="22"/>
      <c r="B923" s="22"/>
      <c r="C923" s="22"/>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row>
    <row r="924" spans="1:27" x14ac:dyDescent="0.3">
      <c r="A924" s="22"/>
      <c r="B924" s="22"/>
      <c r="C924" s="22"/>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row>
    <row r="925" spans="1:27" x14ac:dyDescent="0.3">
      <c r="A925" s="22"/>
      <c r="B925" s="22"/>
      <c r="C925" s="22"/>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row>
    <row r="926" spans="1:27" x14ac:dyDescent="0.3">
      <c r="A926" s="22"/>
      <c r="B926" s="22"/>
      <c r="C926" s="22"/>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row>
    <row r="927" spans="1:27" x14ac:dyDescent="0.3">
      <c r="A927" s="22"/>
      <c r="B927" s="22"/>
      <c r="C927" s="22"/>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row>
    <row r="928" spans="1:27" x14ac:dyDescent="0.3">
      <c r="A928" s="22"/>
      <c r="B928" s="22"/>
      <c r="C928" s="22"/>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row>
    <row r="929" spans="1:27" x14ac:dyDescent="0.3">
      <c r="A929" s="22"/>
      <c r="B929" s="22"/>
      <c r="C929" s="22"/>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row>
    <row r="930" spans="1:27" x14ac:dyDescent="0.3">
      <c r="A930" s="22"/>
      <c r="B930" s="22"/>
      <c r="C930" s="22"/>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row>
    <row r="931" spans="1:27" x14ac:dyDescent="0.3">
      <c r="A931" s="22"/>
      <c r="B931" s="22"/>
      <c r="C931" s="22"/>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row>
    <row r="932" spans="1:27" x14ac:dyDescent="0.3">
      <c r="A932" s="22"/>
      <c r="B932" s="22"/>
      <c r="C932" s="22"/>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row>
    <row r="933" spans="1:27" x14ac:dyDescent="0.3">
      <c r="A933" s="22"/>
      <c r="B933" s="22"/>
      <c r="C933" s="22"/>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row>
    <row r="934" spans="1:27" x14ac:dyDescent="0.3">
      <c r="A934" s="22"/>
      <c r="B934" s="22"/>
      <c r="C934" s="22"/>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row>
    <row r="935" spans="1:27" x14ac:dyDescent="0.3">
      <c r="A935" s="22"/>
      <c r="B935" s="22"/>
      <c r="C935" s="22"/>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row>
    <row r="936" spans="1:27" x14ac:dyDescent="0.3">
      <c r="A936" s="22"/>
      <c r="B936" s="22"/>
      <c r="C936" s="22"/>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row>
    <row r="937" spans="1:27" x14ac:dyDescent="0.3">
      <c r="A937" s="22"/>
      <c r="B937" s="22"/>
      <c r="C937" s="22"/>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row>
    <row r="938" spans="1:27" x14ac:dyDescent="0.3">
      <c r="A938" s="22"/>
      <c r="B938" s="22"/>
      <c r="C938" s="22"/>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row>
    <row r="939" spans="1:27" x14ac:dyDescent="0.3">
      <c r="A939" s="22"/>
      <c r="B939" s="22"/>
      <c r="C939" s="22"/>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row>
    <row r="940" spans="1:27" x14ac:dyDescent="0.3">
      <c r="A940" s="22"/>
      <c r="B940" s="22"/>
      <c r="C940" s="22"/>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row>
    <row r="941" spans="1:27" x14ac:dyDescent="0.3">
      <c r="A941" s="22"/>
      <c r="B941" s="22"/>
      <c r="C941" s="22"/>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row>
    <row r="942" spans="1:27" x14ac:dyDescent="0.3">
      <c r="A942" s="22"/>
      <c r="B942" s="22"/>
      <c r="C942" s="22"/>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row>
    <row r="943" spans="1:27" x14ac:dyDescent="0.3">
      <c r="A943" s="22"/>
      <c r="B943" s="22"/>
      <c r="C943" s="22"/>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row>
    <row r="944" spans="1:27" x14ac:dyDescent="0.3">
      <c r="A944" s="22"/>
      <c r="B944" s="22"/>
      <c r="C944" s="22"/>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row>
    <row r="945" spans="1:27" x14ac:dyDescent="0.3">
      <c r="A945" s="22"/>
      <c r="B945" s="22"/>
      <c r="C945" s="22"/>
      <c r="D945" s="22"/>
      <c r="E945" s="22"/>
      <c r="F945" s="22"/>
      <c r="G945" s="22"/>
      <c r="H945" s="22"/>
      <c r="I945" s="22"/>
      <c r="J945" s="22"/>
      <c r="K945" s="22"/>
      <c r="L945" s="22"/>
      <c r="M945" s="22"/>
      <c r="N945" s="22"/>
      <c r="O945" s="22"/>
      <c r="P945" s="22"/>
      <c r="Q945" s="22"/>
      <c r="R945" s="22"/>
      <c r="S945" s="22"/>
      <c r="T945" s="22"/>
      <c r="U945" s="22"/>
      <c r="V945" s="22"/>
      <c r="W945" s="22"/>
      <c r="X945" s="22"/>
      <c r="Y945" s="22"/>
      <c r="Z945" s="22"/>
      <c r="AA945" s="22"/>
    </row>
    <row r="946" spans="1:27" x14ac:dyDescent="0.3">
      <c r="A946" s="22"/>
      <c r="B946" s="22"/>
      <c r="C946" s="22"/>
      <c r="D946" s="22"/>
      <c r="E946" s="22"/>
      <c r="F946" s="22"/>
      <c r="G946" s="22"/>
      <c r="H946" s="22"/>
      <c r="I946" s="22"/>
      <c r="J946" s="22"/>
      <c r="K946" s="22"/>
      <c r="L946" s="22"/>
      <c r="M946" s="22"/>
      <c r="N946" s="22"/>
      <c r="O946" s="22"/>
      <c r="P946" s="22"/>
      <c r="Q946" s="22"/>
      <c r="R946" s="22"/>
      <c r="S946" s="22"/>
      <c r="T946" s="22"/>
      <c r="U946" s="22"/>
      <c r="V946" s="22"/>
      <c r="W946" s="22"/>
      <c r="X946" s="22"/>
      <c r="Y946" s="22"/>
      <c r="Z946" s="22"/>
      <c r="AA946" s="22"/>
    </row>
    <row r="947" spans="1:27" x14ac:dyDescent="0.3">
      <c r="A947" s="22"/>
      <c r="B947" s="22"/>
      <c r="C947" s="22"/>
      <c r="D947" s="22"/>
      <c r="E947" s="22"/>
      <c r="F947" s="22"/>
      <c r="G947" s="22"/>
      <c r="H947" s="22"/>
      <c r="I947" s="22"/>
      <c r="J947" s="22"/>
      <c r="K947" s="22"/>
      <c r="L947" s="22"/>
      <c r="M947" s="22"/>
      <c r="N947" s="22"/>
      <c r="O947" s="22"/>
      <c r="P947" s="22"/>
      <c r="Q947" s="22"/>
      <c r="R947" s="22"/>
      <c r="S947" s="22"/>
      <c r="T947" s="22"/>
      <c r="U947" s="22"/>
      <c r="V947" s="22"/>
      <c r="W947" s="22"/>
      <c r="X947" s="22"/>
      <c r="Y947" s="22"/>
      <c r="Z947" s="22"/>
      <c r="AA947" s="22"/>
    </row>
    <row r="948" spans="1:27" x14ac:dyDescent="0.3">
      <c r="A948" s="22"/>
      <c r="B948" s="22"/>
      <c r="C948" s="22"/>
      <c r="D948" s="22"/>
      <c r="E948" s="22"/>
      <c r="F948" s="22"/>
      <c r="G948" s="22"/>
      <c r="H948" s="22"/>
      <c r="I948" s="22"/>
      <c r="J948" s="22"/>
      <c r="K948" s="22"/>
      <c r="L948" s="22"/>
      <c r="M948" s="22"/>
      <c r="N948" s="22"/>
      <c r="O948" s="22"/>
      <c r="P948" s="22"/>
      <c r="Q948" s="22"/>
      <c r="R948" s="22"/>
      <c r="S948" s="22"/>
      <c r="T948" s="22"/>
      <c r="U948" s="22"/>
      <c r="V948" s="22"/>
      <c r="W948" s="22"/>
      <c r="X948" s="22"/>
      <c r="Y948" s="22"/>
      <c r="Z948" s="22"/>
      <c r="AA948" s="22"/>
    </row>
    <row r="949" spans="1:27" x14ac:dyDescent="0.3">
      <c r="A949" s="22"/>
      <c r="B949" s="22"/>
      <c r="C949" s="22"/>
      <c r="D949" s="22"/>
      <c r="E949" s="22"/>
      <c r="F949" s="22"/>
      <c r="G949" s="22"/>
      <c r="H949" s="22"/>
      <c r="I949" s="22"/>
      <c r="J949" s="22"/>
      <c r="K949" s="22"/>
      <c r="L949" s="22"/>
      <c r="M949" s="22"/>
      <c r="N949" s="22"/>
      <c r="O949" s="22"/>
      <c r="P949" s="22"/>
      <c r="Q949" s="22"/>
      <c r="R949" s="22"/>
      <c r="S949" s="22"/>
      <c r="T949" s="22"/>
      <c r="U949" s="22"/>
      <c r="V949" s="22"/>
      <c r="W949" s="22"/>
      <c r="X949" s="22"/>
      <c r="Y949" s="22"/>
      <c r="Z949" s="22"/>
      <c r="AA949" s="22"/>
    </row>
    <row r="950" spans="1:27" x14ac:dyDescent="0.3">
      <c r="A950" s="22"/>
      <c r="B950" s="22"/>
      <c r="C950" s="22"/>
      <c r="D950" s="22"/>
      <c r="E950" s="22"/>
      <c r="F950" s="22"/>
      <c r="G950" s="22"/>
      <c r="H950" s="22"/>
      <c r="I950" s="22"/>
      <c r="J950" s="22"/>
      <c r="K950" s="22"/>
      <c r="L950" s="22"/>
      <c r="M950" s="22"/>
      <c r="N950" s="22"/>
      <c r="O950" s="22"/>
      <c r="P950" s="22"/>
      <c r="Q950" s="22"/>
      <c r="R950" s="22"/>
      <c r="S950" s="22"/>
      <c r="T950" s="22"/>
      <c r="U950" s="22"/>
      <c r="V950" s="22"/>
      <c r="W950" s="22"/>
      <c r="X950" s="22"/>
      <c r="Y950" s="22"/>
      <c r="Z950" s="22"/>
      <c r="AA950" s="22"/>
    </row>
    <row r="951" spans="1:27" x14ac:dyDescent="0.3">
      <c r="A951" s="22"/>
      <c r="B951" s="22"/>
      <c r="C951" s="22"/>
      <c r="D951" s="22"/>
      <c r="E951" s="22"/>
      <c r="F951" s="22"/>
      <c r="G951" s="22"/>
      <c r="H951" s="22"/>
      <c r="I951" s="22"/>
      <c r="J951" s="22"/>
      <c r="K951" s="22"/>
      <c r="L951" s="22"/>
      <c r="M951" s="22"/>
      <c r="N951" s="22"/>
      <c r="O951" s="22"/>
      <c r="P951" s="22"/>
      <c r="Q951" s="22"/>
      <c r="R951" s="22"/>
      <c r="S951" s="22"/>
      <c r="T951" s="22"/>
      <c r="U951" s="22"/>
      <c r="V951" s="22"/>
      <c r="W951" s="22"/>
      <c r="X951" s="22"/>
      <c r="Y951" s="22"/>
      <c r="Z951" s="22"/>
      <c r="AA951" s="22"/>
    </row>
    <row r="952" spans="1:27" x14ac:dyDescent="0.3">
      <c r="A952" s="22"/>
      <c r="B952" s="22"/>
      <c r="C952" s="22"/>
      <c r="D952" s="22"/>
      <c r="E952" s="22"/>
      <c r="F952" s="22"/>
      <c r="G952" s="22"/>
      <c r="H952" s="22"/>
      <c r="I952" s="22"/>
      <c r="J952" s="22"/>
      <c r="K952" s="22"/>
      <c r="L952" s="22"/>
      <c r="M952" s="22"/>
      <c r="N952" s="22"/>
      <c r="O952" s="22"/>
      <c r="P952" s="22"/>
      <c r="Q952" s="22"/>
      <c r="R952" s="22"/>
      <c r="S952" s="22"/>
      <c r="T952" s="22"/>
      <c r="U952" s="22"/>
      <c r="V952" s="22"/>
      <c r="W952" s="22"/>
      <c r="X952" s="22"/>
      <c r="Y952" s="22"/>
      <c r="Z952" s="22"/>
      <c r="AA952" s="22"/>
    </row>
    <row r="953" spans="1:27" x14ac:dyDescent="0.3">
      <c r="A953" s="22"/>
      <c r="B953" s="22"/>
      <c r="C953" s="22"/>
      <c r="D953" s="22"/>
      <c r="E953" s="22"/>
      <c r="F953" s="22"/>
      <c r="G953" s="22"/>
      <c r="H953" s="22"/>
      <c r="I953" s="22"/>
      <c r="J953" s="22"/>
      <c r="K953" s="22"/>
      <c r="L953" s="22"/>
      <c r="M953" s="22"/>
      <c r="N953" s="22"/>
      <c r="O953" s="22"/>
      <c r="P953" s="22"/>
      <c r="Q953" s="22"/>
      <c r="R953" s="22"/>
      <c r="S953" s="22"/>
      <c r="T953" s="22"/>
      <c r="U953" s="22"/>
      <c r="V953" s="22"/>
      <c r="W953" s="22"/>
      <c r="X953" s="22"/>
      <c r="Y953" s="22"/>
      <c r="Z953" s="22"/>
      <c r="AA953" s="22"/>
    </row>
    <row r="954" spans="1:27" x14ac:dyDescent="0.3">
      <c r="A954" s="22"/>
      <c r="B954" s="22"/>
      <c r="C954" s="22"/>
      <c r="D954" s="22"/>
      <c r="E954" s="22"/>
      <c r="F954" s="22"/>
      <c r="G954" s="22"/>
      <c r="H954" s="22"/>
      <c r="I954" s="22"/>
      <c r="J954" s="22"/>
      <c r="K954" s="22"/>
      <c r="L954" s="22"/>
      <c r="M954" s="22"/>
      <c r="N954" s="22"/>
      <c r="O954" s="22"/>
      <c r="P954" s="22"/>
      <c r="Q954" s="22"/>
      <c r="R954" s="22"/>
      <c r="S954" s="22"/>
      <c r="T954" s="22"/>
      <c r="U954" s="22"/>
      <c r="V954" s="22"/>
      <c r="W954" s="22"/>
      <c r="X954" s="22"/>
      <c r="Y954" s="22"/>
      <c r="Z954" s="22"/>
      <c r="AA954" s="22"/>
    </row>
    <row r="955" spans="1:27" x14ac:dyDescent="0.3">
      <c r="A955" s="22"/>
      <c r="B955" s="22"/>
      <c r="C955" s="22"/>
      <c r="D955" s="22"/>
      <c r="E955" s="22"/>
      <c r="F955" s="22"/>
      <c r="G955" s="22"/>
      <c r="H955" s="22"/>
      <c r="I955" s="22"/>
      <c r="J955" s="22"/>
      <c r="K955" s="22"/>
      <c r="L955" s="22"/>
      <c r="M955" s="22"/>
      <c r="N955" s="22"/>
      <c r="O955" s="22"/>
      <c r="P955" s="22"/>
      <c r="Q955" s="22"/>
      <c r="R955" s="22"/>
      <c r="S955" s="22"/>
      <c r="T955" s="22"/>
      <c r="U955" s="22"/>
      <c r="V955" s="22"/>
      <c r="W955" s="22"/>
      <c r="X955" s="22"/>
      <c r="Y955" s="22"/>
      <c r="Z955" s="22"/>
      <c r="AA955" s="22"/>
    </row>
    <row r="956" spans="1:27" x14ac:dyDescent="0.3">
      <c r="A956" s="22"/>
      <c r="B956" s="22"/>
      <c r="C956" s="22"/>
      <c r="D956" s="22"/>
      <c r="E956" s="22"/>
      <c r="F956" s="22"/>
      <c r="G956" s="22"/>
      <c r="H956" s="22"/>
      <c r="I956" s="22"/>
      <c r="J956" s="22"/>
      <c r="K956" s="22"/>
      <c r="L956" s="22"/>
      <c r="M956" s="22"/>
      <c r="N956" s="22"/>
      <c r="O956" s="22"/>
      <c r="P956" s="22"/>
      <c r="Q956" s="22"/>
      <c r="R956" s="22"/>
      <c r="S956" s="22"/>
      <c r="T956" s="22"/>
      <c r="U956" s="22"/>
      <c r="V956" s="22"/>
      <c r="W956" s="22"/>
      <c r="X956" s="22"/>
      <c r="Y956" s="22"/>
      <c r="Z956" s="22"/>
      <c r="AA956" s="22"/>
    </row>
    <row r="957" spans="1:27" x14ac:dyDescent="0.3">
      <c r="A957" s="22"/>
      <c r="B957" s="22"/>
      <c r="C957" s="22"/>
      <c r="D957" s="22"/>
      <c r="E957" s="22"/>
      <c r="F957" s="22"/>
      <c r="G957" s="22"/>
      <c r="H957" s="22"/>
      <c r="I957" s="22"/>
      <c r="J957" s="22"/>
      <c r="K957" s="22"/>
      <c r="L957" s="22"/>
      <c r="M957" s="22"/>
      <c r="N957" s="22"/>
      <c r="O957" s="22"/>
      <c r="P957" s="22"/>
      <c r="Q957" s="22"/>
      <c r="R957" s="22"/>
      <c r="S957" s="22"/>
      <c r="T957" s="22"/>
      <c r="U957" s="22"/>
      <c r="V957" s="22"/>
      <c r="W957" s="22"/>
      <c r="X957" s="22"/>
      <c r="Y957" s="22"/>
      <c r="Z957" s="22"/>
      <c r="AA957" s="22"/>
    </row>
    <row r="958" spans="1:27" x14ac:dyDescent="0.3">
      <c r="A958" s="22"/>
      <c r="B958" s="22"/>
      <c r="C958" s="22"/>
      <c r="D958" s="22"/>
      <c r="E958" s="22"/>
      <c r="F958" s="22"/>
      <c r="G958" s="22"/>
      <c r="H958" s="22"/>
      <c r="I958" s="22"/>
      <c r="J958" s="22"/>
      <c r="K958" s="22"/>
      <c r="L958" s="22"/>
      <c r="M958" s="22"/>
      <c r="N958" s="22"/>
      <c r="O958" s="22"/>
      <c r="P958" s="22"/>
      <c r="Q958" s="22"/>
      <c r="R958" s="22"/>
      <c r="S958" s="22"/>
      <c r="T958" s="22"/>
      <c r="U958" s="22"/>
      <c r="V958" s="22"/>
      <c r="W958" s="22"/>
      <c r="X958" s="22"/>
      <c r="Y958" s="22"/>
      <c r="Z958" s="22"/>
      <c r="AA958" s="22"/>
    </row>
    <row r="959" spans="1:27" x14ac:dyDescent="0.3">
      <c r="A959" s="22"/>
      <c r="B959" s="22"/>
      <c r="C959" s="22"/>
      <c r="D959" s="22"/>
      <c r="E959" s="22"/>
      <c r="F959" s="22"/>
      <c r="G959" s="22"/>
      <c r="H959" s="22"/>
      <c r="I959" s="22"/>
      <c r="J959" s="22"/>
      <c r="K959" s="22"/>
      <c r="L959" s="22"/>
      <c r="M959" s="22"/>
      <c r="N959" s="22"/>
      <c r="O959" s="22"/>
      <c r="P959" s="22"/>
      <c r="Q959" s="22"/>
      <c r="R959" s="22"/>
      <c r="S959" s="22"/>
      <c r="T959" s="22"/>
      <c r="U959" s="22"/>
      <c r="V959" s="22"/>
      <c r="W959" s="22"/>
      <c r="X959" s="22"/>
      <c r="Y959" s="22"/>
      <c r="Z959" s="22"/>
      <c r="AA959" s="22"/>
    </row>
    <row r="960" spans="1:27" x14ac:dyDescent="0.3">
      <c r="A960" s="22"/>
      <c r="B960" s="22"/>
      <c r="C960" s="22"/>
      <c r="D960" s="22"/>
      <c r="E960" s="22"/>
      <c r="F960" s="22"/>
      <c r="G960" s="22"/>
      <c r="H960" s="22"/>
      <c r="I960" s="22"/>
      <c r="J960" s="22"/>
      <c r="K960" s="22"/>
      <c r="L960" s="22"/>
      <c r="M960" s="22"/>
      <c r="N960" s="22"/>
      <c r="O960" s="22"/>
      <c r="P960" s="22"/>
      <c r="Q960" s="22"/>
      <c r="R960" s="22"/>
      <c r="S960" s="22"/>
      <c r="T960" s="22"/>
      <c r="U960" s="22"/>
      <c r="V960" s="22"/>
      <c r="W960" s="22"/>
      <c r="X960" s="22"/>
      <c r="Y960" s="22"/>
      <c r="Z960" s="22"/>
      <c r="AA960" s="22"/>
    </row>
    <row r="961" spans="1:27" x14ac:dyDescent="0.3">
      <c r="A961" s="22"/>
      <c r="B961" s="22"/>
      <c r="C961" s="22"/>
      <c r="D961" s="22"/>
      <c r="E961" s="22"/>
      <c r="F961" s="22"/>
      <c r="G961" s="22"/>
      <c r="H961" s="22"/>
      <c r="I961" s="22"/>
      <c r="J961" s="22"/>
      <c r="K961" s="22"/>
      <c r="L961" s="22"/>
      <c r="M961" s="22"/>
      <c r="N961" s="22"/>
      <c r="O961" s="22"/>
      <c r="P961" s="22"/>
      <c r="Q961" s="22"/>
      <c r="R961" s="22"/>
      <c r="S961" s="22"/>
      <c r="T961" s="22"/>
      <c r="U961" s="22"/>
      <c r="V961" s="22"/>
      <c r="W961" s="22"/>
      <c r="X961" s="22"/>
      <c r="Y961" s="22"/>
      <c r="Z961" s="22"/>
      <c r="AA961" s="22"/>
    </row>
    <row r="962" spans="1:27" x14ac:dyDescent="0.3">
      <c r="A962" s="22"/>
      <c r="B962" s="22"/>
      <c r="C962" s="22"/>
      <c r="D962" s="22"/>
      <c r="E962" s="22"/>
      <c r="F962" s="22"/>
      <c r="G962" s="22"/>
      <c r="H962" s="22"/>
      <c r="I962" s="22"/>
      <c r="J962" s="22"/>
      <c r="K962" s="22"/>
      <c r="L962" s="22"/>
      <c r="M962" s="22"/>
      <c r="N962" s="22"/>
      <c r="O962" s="22"/>
      <c r="P962" s="22"/>
      <c r="Q962" s="22"/>
      <c r="R962" s="22"/>
      <c r="S962" s="22"/>
      <c r="T962" s="22"/>
      <c r="U962" s="22"/>
      <c r="V962" s="22"/>
      <c r="W962" s="22"/>
      <c r="X962" s="22"/>
      <c r="Y962" s="22"/>
      <c r="Z962" s="22"/>
      <c r="AA962" s="22"/>
    </row>
    <row r="963" spans="1:27" x14ac:dyDescent="0.3">
      <c r="A963" s="22"/>
      <c r="B963" s="22"/>
      <c r="C963" s="22"/>
      <c r="D963" s="22"/>
      <c r="E963" s="22"/>
      <c r="F963" s="22"/>
      <c r="G963" s="22"/>
      <c r="H963" s="22"/>
      <c r="I963" s="22"/>
      <c r="J963" s="22"/>
      <c r="K963" s="22"/>
      <c r="L963" s="22"/>
      <c r="M963" s="22"/>
      <c r="N963" s="22"/>
      <c r="O963" s="22"/>
      <c r="P963" s="22"/>
      <c r="Q963" s="22"/>
      <c r="R963" s="22"/>
      <c r="S963" s="22"/>
      <c r="T963" s="22"/>
      <c r="U963" s="22"/>
      <c r="V963" s="22"/>
      <c r="W963" s="22"/>
      <c r="X963" s="22"/>
      <c r="Y963" s="22"/>
      <c r="Z963" s="22"/>
      <c r="AA963" s="22"/>
    </row>
    <row r="964" spans="1:27" x14ac:dyDescent="0.3">
      <c r="A964" s="22"/>
      <c r="B964" s="22"/>
      <c r="C964" s="22"/>
      <c r="D964" s="22"/>
      <c r="E964" s="22"/>
      <c r="F964" s="22"/>
      <c r="G964" s="22"/>
      <c r="H964" s="22"/>
      <c r="I964" s="22"/>
      <c r="J964" s="22"/>
      <c r="K964" s="22"/>
      <c r="L964" s="22"/>
      <c r="M964" s="22"/>
      <c r="N964" s="22"/>
      <c r="O964" s="22"/>
      <c r="P964" s="22"/>
      <c r="Q964" s="22"/>
      <c r="R964" s="22"/>
      <c r="S964" s="22"/>
      <c r="T964" s="22"/>
      <c r="U964" s="22"/>
      <c r="V964" s="22"/>
      <c r="W964" s="22"/>
      <c r="X964" s="22"/>
      <c r="Y964" s="22"/>
      <c r="Z964" s="22"/>
      <c r="AA964" s="22"/>
    </row>
    <row r="965" spans="1:27" x14ac:dyDescent="0.3">
      <c r="A965" s="22"/>
      <c r="B965" s="22"/>
      <c r="C965" s="22"/>
      <c r="D965" s="22"/>
      <c r="E965" s="22"/>
      <c r="F965" s="22"/>
      <c r="G965" s="22"/>
      <c r="H965" s="22"/>
      <c r="I965" s="22"/>
      <c r="J965" s="22"/>
      <c r="K965" s="22"/>
      <c r="L965" s="22"/>
      <c r="M965" s="22"/>
      <c r="N965" s="22"/>
      <c r="O965" s="22"/>
      <c r="P965" s="22"/>
      <c r="Q965" s="22"/>
      <c r="R965" s="22"/>
      <c r="S965" s="22"/>
      <c r="T965" s="22"/>
      <c r="U965" s="22"/>
      <c r="V965" s="22"/>
      <c r="W965" s="22"/>
      <c r="X965" s="22"/>
      <c r="Y965" s="22"/>
      <c r="Z965" s="22"/>
      <c r="AA965" s="22"/>
    </row>
    <row r="966" spans="1:27" x14ac:dyDescent="0.3">
      <c r="A966" s="22"/>
      <c r="B966" s="22"/>
      <c r="C966" s="22"/>
      <c r="D966" s="22"/>
      <c r="E966" s="22"/>
      <c r="F966" s="22"/>
      <c r="G966" s="22"/>
      <c r="H966" s="22"/>
      <c r="I966" s="22"/>
      <c r="J966" s="22"/>
      <c r="K966" s="22"/>
      <c r="L966" s="22"/>
      <c r="M966" s="22"/>
      <c r="N966" s="22"/>
      <c r="O966" s="22"/>
      <c r="P966" s="22"/>
      <c r="Q966" s="22"/>
      <c r="R966" s="22"/>
      <c r="S966" s="22"/>
      <c r="T966" s="22"/>
      <c r="U966" s="22"/>
      <c r="V966" s="22"/>
      <c r="W966" s="22"/>
      <c r="X966" s="22"/>
      <c r="Y966" s="22"/>
      <c r="Z966" s="22"/>
      <c r="AA966" s="22"/>
    </row>
    <row r="967" spans="1:27" x14ac:dyDescent="0.3">
      <c r="A967" s="22"/>
      <c r="B967" s="22"/>
      <c r="C967" s="22"/>
      <c r="D967" s="22"/>
      <c r="E967" s="22"/>
      <c r="F967" s="22"/>
      <c r="G967" s="22"/>
      <c r="H967" s="22"/>
      <c r="I967" s="22"/>
      <c r="J967" s="22"/>
      <c r="K967" s="22"/>
      <c r="L967" s="22"/>
      <c r="M967" s="22"/>
      <c r="N967" s="22"/>
      <c r="O967" s="22"/>
      <c r="P967" s="22"/>
      <c r="Q967" s="22"/>
      <c r="R967" s="22"/>
      <c r="S967" s="22"/>
      <c r="T967" s="22"/>
      <c r="U967" s="22"/>
      <c r="V967" s="22"/>
      <c r="W967" s="22"/>
      <c r="X967" s="22"/>
      <c r="Y967" s="22"/>
      <c r="Z967" s="22"/>
      <c r="AA967" s="22"/>
    </row>
    <row r="968" spans="1:27" x14ac:dyDescent="0.3">
      <c r="A968" s="22"/>
      <c r="B968" s="22"/>
      <c r="C968" s="22"/>
      <c r="D968" s="22"/>
      <c r="E968" s="22"/>
      <c r="F968" s="22"/>
      <c r="G968" s="22"/>
      <c r="H968" s="22"/>
      <c r="I968" s="22"/>
      <c r="J968" s="22"/>
      <c r="K968" s="22"/>
      <c r="L968" s="22"/>
      <c r="M968" s="22"/>
      <c r="N968" s="22"/>
      <c r="O968" s="22"/>
      <c r="P968" s="22"/>
      <c r="Q968" s="22"/>
      <c r="R968" s="22"/>
      <c r="S968" s="22"/>
      <c r="T968" s="22"/>
      <c r="U968" s="22"/>
      <c r="V968" s="22"/>
      <c r="W968" s="22"/>
      <c r="X968" s="22"/>
      <c r="Y968" s="22"/>
      <c r="Z968" s="22"/>
      <c r="AA968" s="22"/>
    </row>
    <row r="969" spans="1:27" x14ac:dyDescent="0.3">
      <c r="A969" s="22"/>
      <c r="B969" s="22"/>
      <c r="C969" s="22"/>
      <c r="D969" s="22"/>
      <c r="E969" s="22"/>
      <c r="F969" s="22"/>
      <c r="G969" s="22"/>
      <c r="H969" s="22"/>
      <c r="I969" s="22"/>
      <c r="J969" s="22"/>
      <c r="K969" s="22"/>
      <c r="L969" s="22"/>
      <c r="M969" s="22"/>
      <c r="N969" s="22"/>
      <c r="O969" s="22"/>
      <c r="P969" s="22"/>
      <c r="Q969" s="22"/>
      <c r="R969" s="22"/>
      <c r="S969" s="22"/>
      <c r="T969" s="22"/>
      <c r="U969" s="22"/>
      <c r="V969" s="22"/>
      <c r="W969" s="22"/>
      <c r="X969" s="22"/>
      <c r="Y969" s="22"/>
      <c r="Z969" s="22"/>
      <c r="AA969" s="22"/>
    </row>
    <row r="970" spans="1:27" x14ac:dyDescent="0.3">
      <c r="A970" s="22"/>
      <c r="B970" s="22"/>
      <c r="C970" s="22"/>
      <c r="D970" s="22"/>
      <c r="E970" s="22"/>
      <c r="F970" s="22"/>
      <c r="G970" s="22"/>
      <c r="H970" s="22"/>
      <c r="I970" s="22"/>
      <c r="J970" s="22"/>
      <c r="K970" s="22"/>
      <c r="L970" s="22"/>
      <c r="M970" s="22"/>
      <c r="N970" s="22"/>
      <c r="O970" s="22"/>
      <c r="P970" s="22"/>
      <c r="Q970" s="22"/>
      <c r="R970" s="22"/>
      <c r="S970" s="22"/>
      <c r="T970" s="22"/>
      <c r="U970" s="22"/>
      <c r="V970" s="22"/>
      <c r="W970" s="22"/>
      <c r="X970" s="22"/>
      <c r="Y970" s="22"/>
      <c r="Z970" s="22"/>
      <c r="AA970" s="22"/>
    </row>
    <row r="971" spans="1:27" x14ac:dyDescent="0.3">
      <c r="A971" s="22"/>
      <c r="B971" s="22"/>
      <c r="C971" s="22"/>
      <c r="D971" s="22"/>
      <c r="E971" s="22"/>
      <c r="F971" s="22"/>
      <c r="G971" s="22"/>
      <c r="H971" s="22"/>
      <c r="I971" s="22"/>
      <c r="J971" s="22"/>
      <c r="K971" s="22"/>
      <c r="L971" s="22"/>
      <c r="M971" s="22"/>
      <c r="N971" s="22"/>
      <c r="O971" s="22"/>
      <c r="P971" s="22"/>
      <c r="Q971" s="22"/>
      <c r="R971" s="22"/>
      <c r="S971" s="22"/>
      <c r="T971" s="22"/>
      <c r="U971" s="22"/>
      <c r="V971" s="22"/>
      <c r="W971" s="22"/>
      <c r="X971" s="22"/>
      <c r="Y971" s="22"/>
      <c r="Z971" s="22"/>
      <c r="AA971" s="22"/>
    </row>
    <row r="972" spans="1:27" x14ac:dyDescent="0.3">
      <c r="A972" s="22"/>
      <c r="B972" s="22"/>
      <c r="C972" s="22"/>
      <c r="D972" s="22"/>
      <c r="E972" s="22"/>
      <c r="F972" s="22"/>
      <c r="G972" s="22"/>
      <c r="H972" s="22"/>
      <c r="I972" s="22"/>
      <c r="J972" s="22"/>
      <c r="K972" s="22"/>
      <c r="L972" s="22"/>
      <c r="M972" s="22"/>
      <c r="N972" s="22"/>
      <c r="O972" s="22"/>
      <c r="P972" s="22"/>
      <c r="Q972" s="22"/>
      <c r="R972" s="22"/>
      <c r="S972" s="22"/>
      <c r="T972" s="22"/>
      <c r="U972" s="22"/>
      <c r="V972" s="22"/>
      <c r="W972" s="22"/>
      <c r="X972" s="22"/>
      <c r="Y972" s="22"/>
      <c r="Z972" s="22"/>
      <c r="AA972" s="22"/>
    </row>
    <row r="973" spans="1:27" x14ac:dyDescent="0.3">
      <c r="A973" s="22"/>
      <c r="B973" s="22"/>
      <c r="C973" s="22"/>
      <c r="D973" s="22"/>
      <c r="E973" s="22"/>
      <c r="F973" s="22"/>
      <c r="G973" s="22"/>
      <c r="H973" s="22"/>
      <c r="I973" s="22"/>
      <c r="J973" s="22"/>
      <c r="K973" s="22"/>
      <c r="L973" s="22"/>
      <c r="M973" s="22"/>
      <c r="N973" s="22"/>
      <c r="O973" s="22"/>
      <c r="P973" s="22"/>
      <c r="Q973" s="22"/>
      <c r="R973" s="22"/>
      <c r="S973" s="22"/>
      <c r="T973" s="22"/>
      <c r="U973" s="22"/>
      <c r="V973" s="22"/>
      <c r="W973" s="22"/>
      <c r="X973" s="22"/>
      <c r="Y973" s="22"/>
      <c r="Z973" s="22"/>
      <c r="AA973" s="22"/>
    </row>
    <row r="974" spans="1:27" x14ac:dyDescent="0.3">
      <c r="A974" s="22"/>
      <c r="B974" s="22"/>
      <c r="C974" s="22"/>
      <c r="D974" s="22"/>
      <c r="E974" s="22"/>
      <c r="F974" s="22"/>
      <c r="G974" s="22"/>
      <c r="H974" s="22"/>
      <c r="I974" s="22"/>
      <c r="J974" s="22"/>
      <c r="K974" s="22"/>
      <c r="L974" s="22"/>
      <c r="M974" s="22"/>
      <c r="N974" s="22"/>
      <c r="O974" s="22"/>
      <c r="P974" s="22"/>
      <c r="Q974" s="22"/>
      <c r="R974" s="22"/>
      <c r="S974" s="22"/>
      <c r="T974" s="22"/>
      <c r="U974" s="22"/>
      <c r="V974" s="22"/>
      <c r="W974" s="22"/>
      <c r="X974" s="22"/>
      <c r="Y974" s="22"/>
      <c r="Z974" s="22"/>
      <c r="AA974" s="22"/>
    </row>
    <row r="975" spans="1:27" x14ac:dyDescent="0.3">
      <c r="A975" s="22"/>
      <c r="B975" s="22"/>
      <c r="C975" s="22"/>
      <c r="D975" s="22"/>
      <c r="E975" s="22"/>
      <c r="F975" s="22"/>
      <c r="G975" s="22"/>
      <c r="H975" s="22"/>
      <c r="I975" s="22"/>
      <c r="J975" s="22"/>
      <c r="K975" s="22"/>
      <c r="L975" s="22"/>
      <c r="M975" s="22"/>
      <c r="N975" s="22"/>
      <c r="O975" s="22"/>
      <c r="P975" s="22"/>
      <c r="Q975" s="22"/>
      <c r="R975" s="22"/>
      <c r="S975" s="22"/>
      <c r="T975" s="22"/>
      <c r="U975" s="22"/>
      <c r="V975" s="22"/>
      <c r="W975" s="22"/>
      <c r="X975" s="22"/>
      <c r="Y975" s="22"/>
      <c r="Z975" s="22"/>
      <c r="AA975" s="22"/>
    </row>
    <row r="976" spans="1:27" x14ac:dyDescent="0.3">
      <c r="A976" s="22"/>
      <c r="B976" s="22"/>
      <c r="C976" s="22"/>
      <c r="D976" s="22"/>
      <c r="E976" s="22"/>
      <c r="F976" s="22"/>
      <c r="G976" s="22"/>
      <c r="H976" s="22"/>
      <c r="I976" s="22"/>
      <c r="J976" s="22"/>
      <c r="K976" s="22"/>
      <c r="L976" s="22"/>
      <c r="M976" s="22"/>
      <c r="N976" s="22"/>
      <c r="O976" s="22"/>
      <c r="P976" s="22"/>
      <c r="Q976" s="22"/>
      <c r="R976" s="22"/>
      <c r="S976" s="22"/>
      <c r="T976" s="22"/>
      <c r="U976" s="22"/>
      <c r="V976" s="22"/>
      <c r="W976" s="22"/>
      <c r="X976" s="22"/>
      <c r="Y976" s="22"/>
      <c r="Z976" s="22"/>
      <c r="AA976" s="22"/>
    </row>
    <row r="977" spans="1:27" x14ac:dyDescent="0.3">
      <c r="A977" s="22"/>
      <c r="B977" s="22"/>
      <c r="C977" s="22"/>
      <c r="D977" s="22"/>
      <c r="E977" s="22"/>
      <c r="F977" s="22"/>
      <c r="G977" s="22"/>
      <c r="H977" s="22"/>
      <c r="I977" s="22"/>
      <c r="J977" s="22"/>
      <c r="K977" s="22"/>
      <c r="L977" s="22"/>
      <c r="M977" s="22"/>
      <c r="N977" s="22"/>
      <c r="O977" s="22"/>
      <c r="P977" s="22"/>
      <c r="Q977" s="22"/>
      <c r="R977" s="22"/>
      <c r="S977" s="22"/>
      <c r="T977" s="22"/>
      <c r="U977" s="22"/>
      <c r="V977" s="22"/>
      <c r="W977" s="22"/>
      <c r="X977" s="22"/>
      <c r="Y977" s="22"/>
      <c r="Z977" s="22"/>
      <c r="AA977" s="22"/>
    </row>
    <row r="978" spans="1:27" x14ac:dyDescent="0.3">
      <c r="A978" s="22"/>
      <c r="B978" s="22"/>
      <c r="C978" s="22"/>
      <c r="D978" s="22"/>
      <c r="E978" s="22"/>
      <c r="F978" s="22"/>
      <c r="G978" s="22"/>
      <c r="H978" s="22"/>
      <c r="I978" s="22"/>
      <c r="J978" s="22"/>
      <c r="K978" s="22"/>
      <c r="L978" s="22"/>
      <c r="M978" s="22"/>
      <c r="N978" s="22"/>
      <c r="O978" s="22"/>
      <c r="P978" s="22"/>
      <c r="Q978" s="22"/>
      <c r="R978" s="22"/>
      <c r="S978" s="22"/>
      <c r="T978" s="22"/>
      <c r="U978" s="22"/>
      <c r="V978" s="22"/>
      <c r="W978" s="22"/>
      <c r="X978" s="22"/>
      <c r="Y978" s="22"/>
      <c r="Z978" s="22"/>
      <c r="AA978" s="22"/>
    </row>
    <row r="979" spans="1:27" x14ac:dyDescent="0.3">
      <c r="A979" s="22"/>
      <c r="B979" s="22"/>
      <c r="C979" s="22"/>
      <c r="D979" s="22"/>
      <c r="E979" s="22"/>
      <c r="F979" s="22"/>
      <c r="G979" s="22"/>
      <c r="H979" s="22"/>
      <c r="I979" s="22"/>
      <c r="J979" s="22"/>
      <c r="K979" s="22"/>
      <c r="L979" s="22"/>
      <c r="M979" s="22"/>
      <c r="N979" s="22"/>
      <c r="O979" s="22"/>
      <c r="P979" s="22"/>
      <c r="Q979" s="22"/>
      <c r="R979" s="22"/>
      <c r="S979" s="22"/>
      <c r="T979" s="22"/>
      <c r="U979" s="22"/>
      <c r="V979" s="22"/>
      <c r="W979" s="22"/>
      <c r="X979" s="22"/>
      <c r="Y979" s="22"/>
      <c r="Z979" s="22"/>
      <c r="AA979" s="22"/>
    </row>
    <row r="980" spans="1:27" x14ac:dyDescent="0.3">
      <c r="A980" s="22"/>
      <c r="B980" s="22"/>
      <c r="C980" s="22"/>
      <c r="D980" s="22"/>
      <c r="E980" s="22"/>
      <c r="F980" s="22"/>
      <c r="G980" s="22"/>
      <c r="H980" s="22"/>
      <c r="I980" s="22"/>
      <c r="J980" s="22"/>
      <c r="K980" s="22"/>
      <c r="L980" s="22"/>
      <c r="M980" s="22"/>
      <c r="N980" s="22"/>
      <c r="O980" s="22"/>
      <c r="P980" s="22"/>
      <c r="Q980" s="22"/>
      <c r="R980" s="22"/>
      <c r="S980" s="22"/>
      <c r="T980" s="22"/>
      <c r="U980" s="22"/>
      <c r="V980" s="22"/>
      <c r="W980" s="22"/>
      <c r="X980" s="22"/>
      <c r="Y980" s="22"/>
      <c r="Z980" s="22"/>
      <c r="AA980" s="22"/>
    </row>
    <row r="981" spans="1:27" x14ac:dyDescent="0.3">
      <c r="A981" s="22"/>
      <c r="B981" s="22"/>
      <c r="C981" s="22"/>
      <c r="D981" s="22"/>
      <c r="E981" s="22"/>
      <c r="F981" s="22"/>
      <c r="G981" s="22"/>
      <c r="H981" s="22"/>
      <c r="I981" s="22"/>
      <c r="J981" s="22"/>
      <c r="K981" s="22"/>
      <c r="L981" s="22"/>
      <c r="M981" s="22"/>
      <c r="N981" s="22"/>
      <c r="O981" s="22"/>
      <c r="P981" s="22"/>
      <c r="Q981" s="22"/>
      <c r="R981" s="22"/>
      <c r="S981" s="22"/>
      <c r="T981" s="22"/>
      <c r="U981" s="22"/>
      <c r="V981" s="22"/>
      <c r="W981" s="22"/>
      <c r="X981" s="22"/>
      <c r="Y981" s="22"/>
      <c r="Z981" s="22"/>
      <c r="AA981" s="22"/>
    </row>
    <row r="982" spans="1:27" x14ac:dyDescent="0.3">
      <c r="A982" s="22"/>
      <c r="B982" s="22"/>
      <c r="C982" s="22"/>
      <c r="D982" s="22"/>
      <c r="E982" s="22"/>
      <c r="F982" s="22"/>
      <c r="G982" s="22"/>
      <c r="H982" s="22"/>
      <c r="I982" s="22"/>
      <c r="J982" s="22"/>
      <c r="K982" s="22"/>
      <c r="L982" s="22"/>
      <c r="M982" s="22"/>
      <c r="N982" s="22"/>
      <c r="O982" s="22"/>
      <c r="P982" s="22"/>
      <c r="Q982" s="22"/>
      <c r="R982" s="22"/>
      <c r="S982" s="22"/>
      <c r="T982" s="22"/>
      <c r="U982" s="22"/>
      <c r="V982" s="22"/>
      <c r="W982" s="22"/>
      <c r="X982" s="22"/>
      <c r="Y982" s="22"/>
      <c r="Z982" s="22"/>
      <c r="AA982" s="22"/>
    </row>
    <row r="983" spans="1:27" x14ac:dyDescent="0.3">
      <c r="A983" s="22"/>
      <c r="B983" s="22"/>
      <c r="C983" s="22"/>
      <c r="D983" s="22"/>
      <c r="E983" s="22"/>
      <c r="F983" s="22"/>
      <c r="G983" s="22"/>
      <c r="H983" s="22"/>
      <c r="I983" s="22"/>
      <c r="J983" s="22"/>
      <c r="K983" s="22"/>
      <c r="L983" s="22"/>
      <c r="M983" s="22"/>
      <c r="N983" s="22"/>
      <c r="O983" s="22"/>
      <c r="P983" s="22"/>
      <c r="Q983" s="22"/>
      <c r="R983" s="22"/>
      <c r="S983" s="22"/>
      <c r="T983" s="22"/>
      <c r="U983" s="22"/>
      <c r="V983" s="22"/>
      <c r="W983" s="22"/>
      <c r="X983" s="22"/>
      <c r="Y983" s="22"/>
      <c r="Z983" s="22"/>
      <c r="AA983" s="22"/>
    </row>
    <row r="984" spans="1:27" x14ac:dyDescent="0.3">
      <c r="A984" s="22"/>
      <c r="B984" s="22"/>
      <c r="C984" s="22"/>
      <c r="D984" s="22"/>
      <c r="E984" s="22"/>
      <c r="F984" s="22"/>
      <c r="G984" s="22"/>
      <c r="H984" s="22"/>
      <c r="I984" s="22"/>
      <c r="J984" s="22"/>
      <c r="K984" s="22"/>
      <c r="L984" s="22"/>
      <c r="M984" s="22"/>
      <c r="N984" s="22"/>
      <c r="O984" s="22"/>
      <c r="P984" s="22"/>
      <c r="Q984" s="22"/>
      <c r="R984" s="22"/>
      <c r="S984" s="22"/>
      <c r="T984" s="22"/>
      <c r="U984" s="22"/>
      <c r="V984" s="22"/>
      <c r="W984" s="22"/>
      <c r="X984" s="22"/>
      <c r="Y984" s="22"/>
      <c r="Z984" s="22"/>
      <c r="AA984" s="22"/>
    </row>
    <row r="985" spans="1:27" x14ac:dyDescent="0.3">
      <c r="A985" s="22"/>
      <c r="B985" s="22"/>
      <c r="C985" s="22"/>
      <c r="D985" s="22"/>
      <c r="E985" s="22"/>
      <c r="F985" s="22"/>
      <c r="G985" s="22"/>
      <c r="H985" s="22"/>
      <c r="I985" s="22"/>
      <c r="J985" s="22"/>
      <c r="K985" s="22"/>
      <c r="L985" s="22"/>
      <c r="M985" s="22"/>
      <c r="N985" s="22"/>
      <c r="O985" s="22"/>
      <c r="P985" s="22"/>
      <c r="Q985" s="22"/>
      <c r="R985" s="22"/>
      <c r="S985" s="22"/>
      <c r="T985" s="22"/>
      <c r="U985" s="22"/>
      <c r="V985" s="22"/>
      <c r="W985" s="22"/>
      <c r="X985" s="22"/>
      <c r="Y985" s="22"/>
      <c r="Z985" s="22"/>
      <c r="AA985" s="22"/>
    </row>
    <row r="986" spans="1:27" x14ac:dyDescent="0.3">
      <c r="A986" s="22"/>
      <c r="B986" s="22"/>
      <c r="C986" s="22"/>
      <c r="D986" s="22"/>
      <c r="E986" s="22"/>
      <c r="F986" s="22"/>
      <c r="G986" s="22"/>
      <c r="H986" s="22"/>
      <c r="I986" s="22"/>
      <c r="J986" s="22"/>
      <c r="K986" s="22"/>
      <c r="L986" s="22"/>
      <c r="M986" s="22"/>
      <c r="N986" s="22"/>
      <c r="O986" s="22"/>
      <c r="P986" s="22"/>
      <c r="Q986" s="22"/>
      <c r="R986" s="22"/>
      <c r="S986" s="22"/>
      <c r="T986" s="22"/>
      <c r="U986" s="22"/>
      <c r="V986" s="22"/>
      <c r="W986" s="22"/>
      <c r="X986" s="22"/>
      <c r="Y986" s="22"/>
      <c r="Z986" s="22"/>
      <c r="AA986" s="22"/>
    </row>
    <row r="987" spans="1:27" x14ac:dyDescent="0.3">
      <c r="A987" s="22"/>
      <c r="B987" s="22"/>
      <c r="C987" s="22"/>
      <c r="D987" s="22"/>
      <c r="E987" s="22"/>
      <c r="F987" s="22"/>
      <c r="G987" s="22"/>
      <c r="H987" s="22"/>
      <c r="I987" s="22"/>
      <c r="J987" s="22"/>
      <c r="K987" s="22"/>
      <c r="L987" s="22"/>
      <c r="M987" s="22"/>
      <c r="N987" s="22"/>
      <c r="O987" s="22"/>
      <c r="P987" s="22"/>
      <c r="Q987" s="22"/>
      <c r="R987" s="22"/>
      <c r="S987" s="22"/>
      <c r="T987" s="22"/>
      <c r="U987" s="22"/>
      <c r="V987" s="22"/>
      <c r="W987" s="22"/>
      <c r="X987" s="22"/>
      <c r="Y987" s="22"/>
      <c r="Z987" s="22"/>
      <c r="AA987" s="22"/>
    </row>
    <row r="988" spans="1:27" x14ac:dyDescent="0.3">
      <c r="A988" s="22"/>
      <c r="B988" s="22"/>
      <c r="C988" s="22"/>
      <c r="D988" s="22"/>
      <c r="E988" s="22"/>
      <c r="F988" s="22"/>
      <c r="G988" s="22"/>
      <c r="H988" s="22"/>
      <c r="I988" s="22"/>
      <c r="J988" s="22"/>
      <c r="K988" s="22"/>
      <c r="L988" s="22"/>
      <c r="M988" s="22"/>
      <c r="N988" s="22"/>
      <c r="O988" s="22"/>
      <c r="P988" s="22"/>
      <c r="Q988" s="22"/>
      <c r="R988" s="22"/>
      <c r="S988" s="22"/>
      <c r="T988" s="22"/>
      <c r="U988" s="22"/>
      <c r="V988" s="22"/>
      <c r="W988" s="22"/>
      <c r="X988" s="22"/>
      <c r="Y988" s="22"/>
      <c r="Z988" s="22"/>
      <c r="AA988" s="22"/>
    </row>
    <row r="989" spans="1:27" x14ac:dyDescent="0.3">
      <c r="A989" s="22"/>
      <c r="B989" s="22"/>
      <c r="C989" s="22"/>
      <c r="D989" s="22"/>
      <c r="E989" s="22"/>
      <c r="F989" s="22"/>
      <c r="G989" s="22"/>
      <c r="H989" s="22"/>
      <c r="I989" s="22"/>
      <c r="J989" s="22"/>
      <c r="K989" s="22"/>
      <c r="L989" s="22"/>
      <c r="M989" s="22"/>
      <c r="N989" s="22"/>
      <c r="O989" s="22"/>
      <c r="P989" s="22"/>
      <c r="Q989" s="22"/>
      <c r="R989" s="22"/>
      <c r="S989" s="22"/>
      <c r="T989" s="22"/>
      <c r="U989" s="22"/>
      <c r="V989" s="22"/>
      <c r="W989" s="22"/>
      <c r="X989" s="22"/>
      <c r="Y989" s="22"/>
      <c r="Z989" s="22"/>
      <c r="AA989" s="22"/>
    </row>
    <row r="990" spans="1:27" x14ac:dyDescent="0.3">
      <c r="A990" s="22"/>
      <c r="B990" s="22"/>
      <c r="C990" s="22"/>
      <c r="D990" s="22"/>
      <c r="E990" s="22"/>
      <c r="F990" s="22"/>
      <c r="G990" s="22"/>
      <c r="H990" s="22"/>
      <c r="I990" s="22"/>
      <c r="J990" s="22"/>
      <c r="K990" s="22"/>
      <c r="L990" s="22"/>
      <c r="M990" s="22"/>
      <c r="N990" s="22"/>
      <c r="O990" s="22"/>
      <c r="P990" s="22"/>
      <c r="Q990" s="22"/>
      <c r="R990" s="22"/>
      <c r="S990" s="22"/>
      <c r="T990" s="22"/>
      <c r="U990" s="22"/>
      <c r="V990" s="22"/>
      <c r="W990" s="22"/>
      <c r="X990" s="22"/>
      <c r="Y990" s="22"/>
      <c r="Z990" s="22"/>
      <c r="AA990" s="22"/>
    </row>
    <row r="991" spans="1:27" x14ac:dyDescent="0.3">
      <c r="A991" s="22"/>
      <c r="B991" s="22"/>
      <c r="C991" s="22"/>
      <c r="D991" s="22"/>
      <c r="E991" s="22"/>
      <c r="F991" s="22"/>
      <c r="G991" s="22"/>
      <c r="H991" s="22"/>
      <c r="I991" s="22"/>
      <c r="J991" s="22"/>
      <c r="K991" s="22"/>
      <c r="L991" s="22"/>
      <c r="M991" s="22"/>
      <c r="N991" s="22"/>
      <c r="O991" s="22"/>
      <c r="P991" s="22"/>
      <c r="Q991" s="22"/>
      <c r="R991" s="22"/>
      <c r="S991" s="22"/>
      <c r="T991" s="22"/>
      <c r="U991" s="22"/>
      <c r="V991" s="22"/>
      <c r="W991" s="22"/>
      <c r="X991" s="22"/>
      <c r="Y991" s="22"/>
      <c r="Z991" s="22"/>
      <c r="AA991" s="22"/>
    </row>
    <row r="992" spans="1:27" x14ac:dyDescent="0.3">
      <c r="A992" s="22"/>
      <c r="B992" s="22"/>
      <c r="C992" s="22"/>
      <c r="D992" s="22"/>
      <c r="E992" s="22"/>
      <c r="F992" s="22"/>
      <c r="G992" s="22"/>
      <c r="H992" s="22"/>
      <c r="I992" s="22"/>
      <c r="J992" s="22"/>
      <c r="K992" s="22"/>
      <c r="L992" s="22"/>
      <c r="M992" s="22"/>
      <c r="N992" s="22"/>
      <c r="O992" s="22"/>
      <c r="P992" s="22"/>
      <c r="Q992" s="22"/>
      <c r="R992" s="22"/>
      <c r="S992" s="22"/>
      <c r="T992" s="22"/>
      <c r="U992" s="22"/>
      <c r="V992" s="22"/>
      <c r="W992" s="22"/>
      <c r="X992" s="22"/>
      <c r="Y992" s="22"/>
      <c r="Z992" s="22"/>
      <c r="AA992" s="22"/>
    </row>
    <row r="993" spans="1:27" x14ac:dyDescent="0.3">
      <c r="A993" s="22"/>
      <c r="B993" s="22"/>
      <c r="C993" s="22"/>
      <c r="D993" s="22"/>
      <c r="E993" s="22"/>
      <c r="F993" s="22"/>
      <c r="G993" s="22"/>
      <c r="H993" s="22"/>
      <c r="I993" s="22"/>
      <c r="J993" s="22"/>
      <c r="K993" s="22"/>
      <c r="L993" s="22"/>
      <c r="M993" s="22"/>
      <c r="N993" s="22"/>
      <c r="O993" s="22"/>
      <c r="P993" s="22"/>
      <c r="Q993" s="22"/>
      <c r="R993" s="22"/>
      <c r="S993" s="22"/>
      <c r="T993" s="22"/>
      <c r="U993" s="22"/>
      <c r="V993" s="22"/>
      <c r="W993" s="22"/>
      <c r="X993" s="22"/>
      <c r="Y993" s="22"/>
      <c r="Z993" s="22"/>
      <c r="AA993" s="22"/>
    </row>
    <row r="994" spans="1:27" x14ac:dyDescent="0.3">
      <c r="A994" s="22"/>
      <c r="B994" s="22"/>
      <c r="C994" s="22"/>
      <c r="D994" s="22"/>
      <c r="E994" s="22"/>
      <c r="F994" s="22"/>
      <c r="G994" s="22"/>
      <c r="H994" s="22"/>
      <c r="I994" s="22"/>
      <c r="J994" s="22"/>
      <c r="K994" s="22"/>
      <c r="L994" s="22"/>
      <c r="M994" s="22"/>
      <c r="N994" s="22"/>
      <c r="O994" s="22"/>
      <c r="P994" s="22"/>
      <c r="Q994" s="22"/>
      <c r="R994" s="22"/>
      <c r="S994" s="22"/>
      <c r="T994" s="22"/>
      <c r="U994" s="22"/>
      <c r="V994" s="22"/>
      <c r="W994" s="22"/>
      <c r="X994" s="22"/>
      <c r="Y994" s="22"/>
      <c r="Z994" s="22"/>
      <c r="AA994" s="22"/>
    </row>
    <row r="995" spans="1:27" x14ac:dyDescent="0.3">
      <c r="A995" s="22"/>
      <c r="B995" s="22"/>
      <c r="C995" s="22"/>
      <c r="D995" s="22"/>
      <c r="E995" s="22"/>
      <c r="F995" s="22"/>
      <c r="G995" s="22"/>
      <c r="H995" s="22"/>
      <c r="I995" s="22"/>
      <c r="J995" s="22"/>
      <c r="K995" s="22"/>
      <c r="L995" s="22"/>
      <c r="M995" s="22"/>
      <c r="N995" s="22"/>
      <c r="O995" s="22"/>
      <c r="P995" s="22"/>
      <c r="Q995" s="22"/>
      <c r="R995" s="22"/>
      <c r="S995" s="22"/>
      <c r="T995" s="22"/>
      <c r="U995" s="22"/>
      <c r="V995" s="22"/>
      <c r="W995" s="22"/>
      <c r="X995" s="22"/>
      <c r="Y995" s="22"/>
      <c r="Z995" s="22"/>
      <c r="AA995" s="22"/>
    </row>
    <row r="996" spans="1:27" x14ac:dyDescent="0.3">
      <c r="A996" s="22"/>
      <c r="B996" s="22"/>
      <c r="C996" s="22"/>
      <c r="D996" s="22"/>
      <c r="E996" s="22"/>
      <c r="F996" s="22"/>
      <c r="G996" s="22"/>
      <c r="H996" s="22"/>
      <c r="I996" s="22"/>
      <c r="J996" s="22"/>
      <c r="K996" s="22"/>
      <c r="L996" s="22"/>
      <c r="M996" s="22"/>
      <c r="N996" s="22"/>
      <c r="O996" s="22"/>
      <c r="P996" s="22"/>
      <c r="Q996" s="22"/>
      <c r="R996" s="22"/>
      <c r="S996" s="22"/>
      <c r="T996" s="22"/>
      <c r="U996" s="22"/>
      <c r="V996" s="22"/>
      <c r="W996" s="22"/>
      <c r="X996" s="22"/>
      <c r="Y996" s="22"/>
      <c r="Z996" s="22"/>
      <c r="AA996" s="22"/>
    </row>
    <row r="997" spans="1:27" x14ac:dyDescent="0.3">
      <c r="A997" s="22"/>
      <c r="B997" s="22"/>
      <c r="C997" s="22"/>
      <c r="D997" s="22"/>
      <c r="E997" s="22"/>
      <c r="F997" s="22"/>
      <c r="G997" s="22"/>
      <c r="H997" s="22"/>
      <c r="I997" s="22"/>
      <c r="J997" s="22"/>
      <c r="K997" s="22"/>
      <c r="L997" s="22"/>
      <c r="M997" s="22"/>
      <c r="N997" s="22"/>
      <c r="O997" s="22"/>
      <c r="P997" s="22"/>
      <c r="Q997" s="22"/>
      <c r="R997" s="22"/>
      <c r="S997" s="22"/>
      <c r="T997" s="22"/>
      <c r="U997" s="22"/>
      <c r="V997" s="22"/>
      <c r="W997" s="22"/>
      <c r="X997" s="22"/>
      <c r="Y997" s="22"/>
      <c r="Z997" s="22"/>
      <c r="AA997" s="22"/>
    </row>
    <row r="998" spans="1:27" x14ac:dyDescent="0.3">
      <c r="A998" s="22"/>
      <c r="B998" s="22"/>
      <c r="C998" s="22"/>
      <c r="D998" s="22"/>
      <c r="E998" s="22"/>
      <c r="F998" s="22"/>
      <c r="G998" s="22"/>
      <c r="H998" s="22"/>
      <c r="I998" s="22"/>
      <c r="J998" s="22"/>
      <c r="K998" s="22"/>
      <c r="L998" s="22"/>
      <c r="M998" s="22"/>
      <c r="N998" s="22"/>
      <c r="O998" s="22"/>
      <c r="P998" s="22"/>
      <c r="Q998" s="22"/>
      <c r="R998" s="22"/>
      <c r="S998" s="22"/>
      <c r="T998" s="22"/>
      <c r="U998" s="22"/>
      <c r="V998" s="22"/>
      <c r="W998" s="22"/>
      <c r="X998" s="22"/>
      <c r="Y998" s="22"/>
      <c r="Z998" s="22"/>
      <c r="AA998" s="22"/>
    </row>
    <row r="999" spans="1:27" x14ac:dyDescent="0.3">
      <c r="A999" s="22"/>
      <c r="B999" s="22"/>
      <c r="C999" s="22"/>
      <c r="D999" s="22"/>
      <c r="E999" s="22"/>
      <c r="F999" s="22"/>
      <c r="G999" s="22"/>
      <c r="H999" s="22"/>
      <c r="I999" s="22"/>
      <c r="J999" s="22"/>
      <c r="K999" s="22"/>
      <c r="L999" s="22"/>
      <c r="M999" s="22"/>
      <c r="N999" s="22"/>
      <c r="O999" s="22"/>
      <c r="P999" s="22"/>
      <c r="Q999" s="22"/>
      <c r="R999" s="22"/>
      <c r="S999" s="22"/>
      <c r="T999" s="22"/>
      <c r="U999" s="22"/>
      <c r="V999" s="22"/>
      <c r="W999" s="22"/>
      <c r="X999" s="22"/>
      <c r="Y999" s="22"/>
      <c r="Z999" s="22"/>
      <c r="AA999" s="22"/>
    </row>
    <row r="1000" spans="1:27" x14ac:dyDescent="0.3">
      <c r="A1000" s="22"/>
      <c r="B1000" s="22"/>
      <c r="C1000" s="22"/>
      <c r="D1000" s="22"/>
      <c r="E1000" s="22"/>
      <c r="F1000" s="22"/>
      <c r="G1000" s="22"/>
      <c r="H1000" s="22"/>
      <c r="I1000" s="22"/>
      <c r="J1000" s="22"/>
      <c r="K1000" s="22"/>
      <c r="L1000" s="22"/>
      <c r="M1000" s="22"/>
      <c r="N1000" s="22"/>
      <c r="O1000" s="22"/>
      <c r="P1000" s="22"/>
      <c r="Q1000" s="22"/>
      <c r="R1000" s="22"/>
      <c r="S1000" s="22"/>
      <c r="T1000" s="22"/>
      <c r="U1000" s="22"/>
      <c r="V1000" s="22"/>
      <c r="W1000" s="22"/>
      <c r="X1000" s="22"/>
      <c r="Y1000" s="22"/>
      <c r="Z1000" s="22"/>
      <c r="AA1000" s="22"/>
    </row>
    <row r="1001" spans="1:27" x14ac:dyDescent="0.3">
      <c r="A1001" s="22"/>
      <c r="B1001" s="22"/>
      <c r="C1001" s="22"/>
      <c r="D1001" s="22"/>
      <c r="E1001" s="22"/>
      <c r="F1001" s="22"/>
      <c r="G1001" s="22"/>
      <c r="H1001" s="22"/>
      <c r="I1001" s="22"/>
      <c r="J1001" s="22"/>
      <c r="K1001" s="22"/>
      <c r="L1001" s="22"/>
      <c r="M1001" s="22"/>
      <c r="N1001" s="22"/>
      <c r="O1001" s="22"/>
      <c r="P1001" s="22"/>
      <c r="Q1001" s="22"/>
      <c r="R1001" s="22"/>
      <c r="S1001" s="22"/>
      <c r="T1001" s="22"/>
      <c r="U1001" s="22"/>
      <c r="V1001" s="22"/>
      <c r="W1001" s="22"/>
      <c r="X1001" s="22"/>
      <c r="Y1001" s="22"/>
      <c r="Z1001" s="22"/>
      <c r="AA1001" s="22"/>
    </row>
    <row r="1002" spans="1:27" x14ac:dyDescent="0.3">
      <c r="A1002" s="22"/>
      <c r="B1002" s="22"/>
      <c r="C1002" s="22"/>
      <c r="D1002" s="22"/>
      <c r="E1002" s="22"/>
      <c r="F1002" s="22"/>
      <c r="G1002" s="22"/>
      <c r="H1002" s="22"/>
      <c r="I1002" s="22"/>
      <c r="J1002" s="22"/>
      <c r="K1002" s="22"/>
      <c r="L1002" s="22"/>
      <c r="M1002" s="22"/>
      <c r="N1002" s="22"/>
      <c r="O1002" s="22"/>
      <c r="P1002" s="22"/>
      <c r="Q1002" s="22"/>
      <c r="R1002" s="22"/>
      <c r="S1002" s="22"/>
      <c r="T1002" s="22"/>
      <c r="U1002" s="22"/>
      <c r="V1002" s="22"/>
      <c r="W1002" s="22"/>
      <c r="X1002" s="22"/>
      <c r="Y1002" s="22"/>
      <c r="Z1002" s="22"/>
      <c r="AA1002" s="22"/>
    </row>
    <row r="1003" spans="1:27" x14ac:dyDescent="0.3">
      <c r="A1003" s="22"/>
      <c r="B1003" s="22"/>
      <c r="C1003" s="22"/>
      <c r="D1003" s="22"/>
      <c r="E1003" s="22"/>
      <c r="F1003" s="22"/>
      <c r="G1003" s="22"/>
      <c r="H1003" s="22"/>
      <c r="I1003" s="22"/>
      <c r="J1003" s="22"/>
      <c r="K1003" s="22"/>
      <c r="L1003" s="22"/>
      <c r="M1003" s="22"/>
      <c r="N1003" s="22"/>
      <c r="O1003" s="22"/>
      <c r="P1003" s="22"/>
      <c r="Q1003" s="22"/>
      <c r="R1003" s="22"/>
      <c r="S1003" s="22"/>
      <c r="T1003" s="22"/>
      <c r="U1003" s="22"/>
      <c r="V1003" s="22"/>
      <c r="W1003" s="22"/>
      <c r="X1003" s="22"/>
      <c r="Y1003" s="22"/>
      <c r="Z1003" s="22"/>
      <c r="AA1003" s="22"/>
    </row>
    <row r="1004" spans="1:27" x14ac:dyDescent="0.3">
      <c r="A1004" s="22"/>
      <c r="B1004" s="22"/>
      <c r="C1004" s="22"/>
      <c r="D1004" s="22"/>
      <c r="E1004" s="22"/>
      <c r="F1004" s="22"/>
      <c r="G1004" s="22"/>
      <c r="H1004" s="22"/>
      <c r="I1004" s="22"/>
      <c r="J1004" s="22"/>
      <c r="K1004" s="22"/>
      <c r="L1004" s="22"/>
      <c r="M1004" s="22"/>
      <c r="N1004" s="22"/>
      <c r="O1004" s="22"/>
      <c r="P1004" s="22"/>
      <c r="Q1004" s="22"/>
      <c r="R1004" s="22"/>
      <c r="S1004" s="22"/>
      <c r="T1004" s="22"/>
      <c r="U1004" s="22"/>
      <c r="V1004" s="22"/>
      <c r="W1004" s="22"/>
      <c r="X1004" s="22"/>
      <c r="Y1004" s="22"/>
      <c r="Z1004" s="22"/>
      <c r="AA1004" s="22"/>
    </row>
    <row r="1005" spans="1:27" x14ac:dyDescent="0.3">
      <c r="A1005" s="22"/>
      <c r="B1005" s="22"/>
      <c r="C1005" s="22"/>
      <c r="D1005" s="22"/>
      <c r="E1005" s="22"/>
      <c r="F1005" s="22"/>
      <c r="G1005" s="22"/>
      <c r="H1005" s="22"/>
      <c r="I1005" s="22"/>
      <c r="J1005" s="22"/>
      <c r="K1005" s="22"/>
      <c r="L1005" s="22"/>
      <c r="M1005" s="22"/>
      <c r="N1005" s="22"/>
      <c r="O1005" s="22"/>
      <c r="P1005" s="22"/>
      <c r="Q1005" s="22"/>
      <c r="R1005" s="22"/>
      <c r="S1005" s="22"/>
      <c r="T1005" s="22"/>
      <c r="U1005" s="22"/>
      <c r="V1005" s="22"/>
      <c r="W1005" s="22"/>
      <c r="X1005" s="22"/>
      <c r="Y1005" s="22"/>
      <c r="Z1005" s="22"/>
      <c r="AA1005" s="22"/>
    </row>
    <row r="1006" spans="1:27" x14ac:dyDescent="0.3">
      <c r="A1006" s="22"/>
      <c r="B1006" s="22"/>
      <c r="C1006" s="22"/>
      <c r="D1006" s="22"/>
      <c r="E1006" s="22"/>
      <c r="F1006" s="22"/>
      <c r="G1006" s="22"/>
      <c r="H1006" s="22"/>
      <c r="I1006" s="22"/>
      <c r="J1006" s="22"/>
      <c r="K1006" s="22"/>
      <c r="L1006" s="22"/>
      <c r="M1006" s="22"/>
      <c r="N1006" s="22"/>
      <c r="O1006" s="22"/>
      <c r="P1006" s="22"/>
      <c r="Q1006" s="22"/>
      <c r="R1006" s="22"/>
      <c r="S1006" s="22"/>
      <c r="T1006" s="22"/>
      <c r="U1006" s="22"/>
      <c r="V1006" s="22"/>
      <c r="W1006" s="22"/>
      <c r="X1006" s="22"/>
      <c r="Y1006" s="22"/>
      <c r="Z1006" s="22"/>
      <c r="AA1006" s="22"/>
    </row>
    <row r="1007" spans="1:27" x14ac:dyDescent="0.3">
      <c r="A1007" s="22"/>
      <c r="B1007" s="22"/>
      <c r="C1007" s="22"/>
      <c r="D1007" s="22"/>
      <c r="E1007" s="22"/>
      <c r="F1007" s="22"/>
      <c r="G1007" s="22"/>
      <c r="H1007" s="22"/>
      <c r="I1007" s="22"/>
      <c r="J1007" s="22"/>
      <c r="K1007" s="22"/>
      <c r="L1007" s="22"/>
      <c r="M1007" s="22"/>
      <c r="N1007" s="22"/>
      <c r="O1007" s="22"/>
      <c r="P1007" s="22"/>
      <c r="Q1007" s="22"/>
      <c r="R1007" s="22"/>
      <c r="S1007" s="22"/>
      <c r="T1007" s="22"/>
      <c r="U1007" s="22"/>
      <c r="V1007" s="22"/>
      <c r="W1007" s="22"/>
      <c r="X1007" s="22"/>
      <c r="Y1007" s="22"/>
      <c r="Z1007" s="22"/>
      <c r="AA1007" s="22"/>
    </row>
    <row r="1008" spans="1:27" x14ac:dyDescent="0.3">
      <c r="A1008" s="22"/>
      <c r="B1008" s="22"/>
      <c r="C1008" s="22"/>
      <c r="D1008" s="22"/>
      <c r="E1008" s="22"/>
      <c r="F1008" s="22"/>
      <c r="G1008" s="22"/>
      <c r="H1008" s="22"/>
      <c r="I1008" s="22"/>
      <c r="J1008" s="22"/>
      <c r="K1008" s="22"/>
      <c r="L1008" s="22"/>
      <c r="M1008" s="22"/>
      <c r="N1008" s="22"/>
      <c r="O1008" s="22"/>
      <c r="P1008" s="22"/>
      <c r="Q1008" s="22"/>
      <c r="R1008" s="22"/>
      <c r="S1008" s="22"/>
      <c r="T1008" s="22"/>
      <c r="U1008" s="22"/>
      <c r="V1008" s="22"/>
      <c r="W1008" s="22"/>
      <c r="X1008" s="22"/>
      <c r="Y1008" s="22"/>
      <c r="Z1008" s="22"/>
      <c r="AA1008" s="22"/>
    </row>
    <row r="1009" spans="1:27" x14ac:dyDescent="0.3">
      <c r="A1009" s="22"/>
      <c r="B1009" s="22"/>
      <c r="C1009" s="22"/>
      <c r="D1009" s="22"/>
      <c r="E1009" s="22"/>
      <c r="F1009" s="22"/>
      <c r="G1009" s="22"/>
      <c r="H1009" s="22"/>
      <c r="I1009" s="22"/>
      <c r="J1009" s="22"/>
      <c r="K1009" s="22"/>
      <c r="L1009" s="22"/>
      <c r="M1009" s="22"/>
      <c r="N1009" s="22"/>
      <c r="O1009" s="22"/>
      <c r="P1009" s="22"/>
      <c r="Q1009" s="22"/>
      <c r="R1009" s="22"/>
      <c r="S1009" s="22"/>
      <c r="T1009" s="22"/>
      <c r="U1009" s="22"/>
      <c r="V1009" s="22"/>
      <c r="W1009" s="22"/>
      <c r="X1009" s="22"/>
      <c r="Y1009" s="22"/>
      <c r="Z1009" s="22"/>
      <c r="AA1009" s="22"/>
    </row>
    <row r="1010" spans="1:27" x14ac:dyDescent="0.3">
      <c r="A1010" s="22"/>
      <c r="B1010" s="22"/>
      <c r="C1010" s="22"/>
      <c r="D1010" s="22"/>
      <c r="E1010" s="22"/>
      <c r="F1010" s="22"/>
      <c r="G1010" s="22"/>
      <c r="H1010" s="22"/>
      <c r="I1010" s="22"/>
      <c r="J1010" s="22"/>
      <c r="K1010" s="22"/>
      <c r="L1010" s="22"/>
      <c r="M1010" s="22"/>
      <c r="N1010" s="22"/>
      <c r="O1010" s="22"/>
      <c r="P1010" s="22"/>
      <c r="Q1010" s="22"/>
      <c r="R1010" s="22"/>
      <c r="S1010" s="22"/>
      <c r="T1010" s="22"/>
      <c r="U1010" s="22"/>
      <c r="V1010" s="22"/>
      <c r="W1010" s="22"/>
      <c r="X1010" s="22"/>
      <c r="Y1010" s="22"/>
      <c r="Z1010" s="22"/>
      <c r="AA1010" s="22"/>
    </row>
    <row r="1011" spans="1:27" x14ac:dyDescent="0.3">
      <c r="A1011" s="22"/>
      <c r="B1011" s="22"/>
      <c r="C1011" s="22"/>
      <c r="D1011" s="22"/>
      <c r="E1011" s="22"/>
      <c r="F1011" s="22"/>
      <c r="G1011" s="22"/>
      <c r="H1011" s="22"/>
      <c r="I1011" s="22"/>
      <c r="J1011" s="22"/>
      <c r="K1011" s="22"/>
      <c r="L1011" s="22"/>
      <c r="M1011" s="22"/>
      <c r="N1011" s="22"/>
      <c r="O1011" s="22"/>
      <c r="P1011" s="22"/>
      <c r="Q1011" s="22"/>
      <c r="R1011" s="22"/>
      <c r="S1011" s="22"/>
      <c r="T1011" s="22"/>
      <c r="U1011" s="22"/>
      <c r="V1011" s="22"/>
      <c r="W1011" s="22"/>
      <c r="X1011" s="22"/>
      <c r="Y1011" s="22"/>
      <c r="Z1011" s="22"/>
      <c r="AA1011" s="22"/>
    </row>
    <row r="1012" spans="1:27" x14ac:dyDescent="0.3">
      <c r="A1012" s="22"/>
      <c r="B1012" s="22"/>
      <c r="C1012" s="22"/>
      <c r="D1012" s="22"/>
      <c r="E1012" s="22"/>
      <c r="F1012" s="22"/>
      <c r="G1012" s="22"/>
      <c r="H1012" s="22"/>
      <c r="I1012" s="22"/>
      <c r="J1012" s="22"/>
      <c r="K1012" s="22"/>
      <c r="L1012" s="22"/>
      <c r="M1012" s="22"/>
      <c r="N1012" s="22"/>
      <c r="O1012" s="22"/>
      <c r="P1012" s="22"/>
      <c r="Q1012" s="22"/>
      <c r="R1012" s="22"/>
      <c r="S1012" s="22"/>
      <c r="T1012" s="22"/>
      <c r="U1012" s="22"/>
      <c r="V1012" s="22"/>
      <c r="W1012" s="22"/>
      <c r="X1012" s="22"/>
      <c r="Y1012" s="22"/>
      <c r="Z1012" s="22"/>
      <c r="AA1012" s="22"/>
    </row>
    <row r="1013" spans="1:27" x14ac:dyDescent="0.3">
      <c r="A1013" s="22"/>
      <c r="B1013" s="22"/>
      <c r="C1013" s="22"/>
      <c r="D1013" s="22"/>
      <c r="E1013" s="22"/>
      <c r="F1013" s="22"/>
      <c r="G1013" s="22"/>
      <c r="H1013" s="22"/>
      <c r="I1013" s="22"/>
      <c r="J1013" s="22"/>
      <c r="K1013" s="22"/>
      <c r="L1013" s="22"/>
      <c r="M1013" s="22"/>
      <c r="N1013" s="22"/>
      <c r="O1013" s="22"/>
      <c r="P1013" s="22"/>
      <c r="Q1013" s="22"/>
      <c r="R1013" s="22"/>
      <c r="S1013" s="22"/>
      <c r="T1013" s="22"/>
      <c r="U1013" s="22"/>
      <c r="V1013" s="22"/>
      <c r="W1013" s="22"/>
      <c r="X1013" s="22"/>
      <c r="Y1013" s="22"/>
      <c r="Z1013" s="22"/>
      <c r="AA1013" s="22"/>
    </row>
    <row r="1014" spans="1:27" x14ac:dyDescent="0.3">
      <c r="A1014" s="22"/>
      <c r="B1014" s="22"/>
      <c r="C1014" s="22"/>
      <c r="D1014" s="22"/>
      <c r="E1014" s="22"/>
      <c r="F1014" s="22"/>
      <c r="G1014" s="22"/>
      <c r="H1014" s="22"/>
      <c r="I1014" s="22"/>
      <c r="J1014" s="22"/>
      <c r="K1014" s="22"/>
      <c r="L1014" s="22"/>
      <c r="M1014" s="22"/>
      <c r="N1014" s="22"/>
      <c r="O1014" s="22"/>
      <c r="P1014" s="22"/>
      <c r="Q1014" s="22"/>
      <c r="R1014" s="22"/>
      <c r="S1014" s="22"/>
      <c r="T1014" s="22"/>
      <c r="U1014" s="22"/>
      <c r="V1014" s="22"/>
      <c r="W1014" s="22"/>
      <c r="X1014" s="22"/>
      <c r="Y1014" s="22"/>
      <c r="Z1014" s="22"/>
      <c r="AA1014" s="22"/>
    </row>
    <row r="1015" spans="1:27" x14ac:dyDescent="0.3">
      <c r="A1015" t="s">
        <v>66</v>
      </c>
      <c r="B1015" s="15">
        <v>45810.345324074071</v>
      </c>
      <c r="C1015" t="s">
        <v>49</v>
      </c>
      <c r="D1015">
        <v>7</v>
      </c>
      <c r="E1015">
        <v>6</v>
      </c>
      <c r="F1015">
        <v>5</v>
      </c>
      <c r="G1015">
        <v>3</v>
      </c>
      <c r="H1015">
        <v>300.12</v>
      </c>
      <c r="T1015" t="s">
        <v>69</v>
      </c>
    </row>
    <row r="1016" spans="1:27" x14ac:dyDescent="0.3">
      <c r="A1016" t="s">
        <v>66</v>
      </c>
      <c r="B1016" s="15">
        <v>45810.37740740741</v>
      </c>
      <c r="C1016" t="s">
        <v>71</v>
      </c>
      <c r="D1016">
        <v>7</v>
      </c>
      <c r="E1016">
        <v>6</v>
      </c>
      <c r="F1016">
        <v>5</v>
      </c>
      <c r="G1016">
        <v>3</v>
      </c>
      <c r="H1016">
        <v>300.12</v>
      </c>
      <c r="T1016" t="s">
        <v>69</v>
      </c>
    </row>
    <row r="1017" spans="1:27" x14ac:dyDescent="0.3">
      <c r="A1017" t="s">
        <v>66</v>
      </c>
      <c r="B1017" s="15">
        <v>45810.682928240742</v>
      </c>
      <c r="C1017" t="s">
        <v>49</v>
      </c>
      <c r="D1017">
        <v>0</v>
      </c>
      <c r="E1017">
        <v>0</v>
      </c>
      <c r="F1017">
        <v>0</v>
      </c>
      <c r="G1017">
        <v>0</v>
      </c>
      <c r="H1017">
        <v>0</v>
      </c>
      <c r="T1017" t="s">
        <v>69</v>
      </c>
    </row>
    <row r="1018" spans="1:27" x14ac:dyDescent="0.3">
      <c r="A1018" t="s">
        <v>66</v>
      </c>
      <c r="B1018" s="15">
        <v>45810.683032407411</v>
      </c>
      <c r="C1018" t="s">
        <v>49</v>
      </c>
      <c r="D1018">
        <v>0</v>
      </c>
      <c r="E1018">
        <v>0</v>
      </c>
      <c r="F1018">
        <v>0</v>
      </c>
      <c r="G1018">
        <v>0</v>
      </c>
      <c r="H1018">
        <v>0</v>
      </c>
      <c r="T1018" t="s">
        <v>69</v>
      </c>
    </row>
    <row r="1019" spans="1:27" x14ac:dyDescent="0.3">
      <c r="A1019" t="s">
        <v>66</v>
      </c>
      <c r="B1019" s="15">
        <v>45810.683055555557</v>
      </c>
      <c r="C1019" t="s">
        <v>70</v>
      </c>
      <c r="D1019">
        <v>0</v>
      </c>
      <c r="E1019">
        <v>0</v>
      </c>
      <c r="F1019">
        <v>0</v>
      </c>
      <c r="G1019">
        <v>0</v>
      </c>
      <c r="H1019">
        <v>0</v>
      </c>
      <c r="T1019" t="s">
        <v>69</v>
      </c>
    </row>
    <row r="1020" spans="1:27" x14ac:dyDescent="0.3">
      <c r="A1020" t="s">
        <v>66</v>
      </c>
      <c r="B1020" s="15">
        <v>45810.683078703703</v>
      </c>
      <c r="C1020" t="s">
        <v>49</v>
      </c>
      <c r="D1020">
        <v>0</v>
      </c>
      <c r="E1020">
        <v>0</v>
      </c>
      <c r="F1020">
        <v>0</v>
      </c>
      <c r="G1020">
        <v>0</v>
      </c>
      <c r="H1020">
        <v>0</v>
      </c>
      <c r="T1020" t="s">
        <v>69</v>
      </c>
    </row>
    <row r="1021" spans="1:27" x14ac:dyDescent="0.3">
      <c r="A1021" t="s">
        <v>66</v>
      </c>
      <c r="B1021" s="15">
        <v>45810.687268518515</v>
      </c>
      <c r="C1021" t="s">
        <v>71</v>
      </c>
      <c r="D1021">
        <v>0</v>
      </c>
      <c r="E1021">
        <v>0</v>
      </c>
      <c r="F1021">
        <v>0</v>
      </c>
      <c r="G1021">
        <v>0</v>
      </c>
      <c r="H1021">
        <v>0</v>
      </c>
      <c r="T1021" t="s">
        <v>69</v>
      </c>
    </row>
    <row r="1022" spans="1:27" x14ac:dyDescent="0.3">
      <c r="A1022" t="s">
        <v>66</v>
      </c>
      <c r="B1022" s="15">
        <v>45810.691377314812</v>
      </c>
      <c r="C1022" t="s">
        <v>49</v>
      </c>
      <c r="D1022">
        <v>0</v>
      </c>
      <c r="E1022">
        <v>0</v>
      </c>
      <c r="F1022">
        <v>0</v>
      </c>
      <c r="G1022">
        <v>0</v>
      </c>
      <c r="H1022">
        <v>0</v>
      </c>
      <c r="T1022" t="s">
        <v>69</v>
      </c>
    </row>
    <row r="1023" spans="1:27" x14ac:dyDescent="0.3">
      <c r="A1023" t="s">
        <v>66</v>
      </c>
      <c r="B1023" s="15">
        <v>45810.691400462965</v>
      </c>
      <c r="C1023" t="s">
        <v>70</v>
      </c>
      <c r="D1023">
        <v>0</v>
      </c>
      <c r="E1023">
        <v>0</v>
      </c>
      <c r="F1023">
        <v>0</v>
      </c>
      <c r="G1023">
        <v>0</v>
      </c>
      <c r="H1023">
        <v>0</v>
      </c>
      <c r="T1023" t="s">
        <v>69</v>
      </c>
    </row>
    <row r="1024" spans="1:27" x14ac:dyDescent="0.3">
      <c r="A1024" t="s">
        <v>66</v>
      </c>
      <c r="B1024" s="15">
        <v>45810.691435185188</v>
      </c>
      <c r="C1024" t="s">
        <v>49</v>
      </c>
      <c r="D1024">
        <v>0</v>
      </c>
      <c r="E1024">
        <v>0</v>
      </c>
      <c r="F1024">
        <v>0</v>
      </c>
      <c r="G1024">
        <v>0</v>
      </c>
      <c r="H1024">
        <v>0</v>
      </c>
      <c r="T1024" t="s">
        <v>69</v>
      </c>
    </row>
    <row r="1025" spans="1:20" x14ac:dyDescent="0.3">
      <c r="A1025" t="s">
        <v>66</v>
      </c>
      <c r="B1025" s="15">
        <v>45812.674201388887</v>
      </c>
      <c r="C1025" t="s">
        <v>71</v>
      </c>
      <c r="D1025">
        <v>0</v>
      </c>
      <c r="E1025">
        <v>0</v>
      </c>
      <c r="F1025">
        <v>0</v>
      </c>
      <c r="G1025">
        <v>0</v>
      </c>
      <c r="H1025">
        <v>0</v>
      </c>
      <c r="T1025" t="s">
        <v>69</v>
      </c>
    </row>
    <row r="1026" spans="1:20" x14ac:dyDescent="0.3">
      <c r="A1026" t="s">
        <v>66</v>
      </c>
      <c r="B1026" s="15">
        <v>45812.6799537037</v>
      </c>
      <c r="C1026" t="s">
        <v>49</v>
      </c>
      <c r="D1026">
        <v>0</v>
      </c>
      <c r="E1026">
        <v>0</v>
      </c>
      <c r="F1026">
        <v>0</v>
      </c>
      <c r="G1026">
        <v>0</v>
      </c>
      <c r="H1026">
        <v>0</v>
      </c>
      <c r="T1026" t="s">
        <v>69</v>
      </c>
    </row>
    <row r="1027" spans="1:20" x14ac:dyDescent="0.3">
      <c r="A1027" t="s">
        <v>66</v>
      </c>
      <c r="B1027" s="15">
        <v>45812.680613425924</v>
      </c>
      <c r="C1027" t="s">
        <v>70</v>
      </c>
      <c r="D1027">
        <v>0</v>
      </c>
      <c r="E1027">
        <v>0</v>
      </c>
      <c r="F1027">
        <v>0</v>
      </c>
      <c r="G1027">
        <v>0</v>
      </c>
      <c r="H1027">
        <v>0</v>
      </c>
      <c r="T1027" t="s">
        <v>69</v>
      </c>
    </row>
    <row r="1028" spans="1:20" x14ac:dyDescent="0.3">
      <c r="A1028" t="s">
        <v>66</v>
      </c>
      <c r="B1028" s="15">
        <v>45812.680636574078</v>
      </c>
      <c r="C1028" t="s">
        <v>49</v>
      </c>
      <c r="D1028">
        <v>0</v>
      </c>
      <c r="E1028">
        <v>0</v>
      </c>
      <c r="F1028">
        <v>0</v>
      </c>
      <c r="G1028">
        <v>0</v>
      </c>
      <c r="H1028">
        <v>0</v>
      </c>
      <c r="T1028" t="s">
        <v>69</v>
      </c>
    </row>
    <row r="1029" spans="1:20" x14ac:dyDescent="0.3">
      <c r="A1029" t="s">
        <v>66</v>
      </c>
      <c r="B1029" s="15">
        <v>45945.417881944442</v>
      </c>
      <c r="C1029" t="s">
        <v>71</v>
      </c>
      <c r="D1029">
        <v>0</v>
      </c>
      <c r="E1029">
        <v>0</v>
      </c>
      <c r="F1029">
        <v>0</v>
      </c>
      <c r="G1029">
        <v>0</v>
      </c>
      <c r="H1029">
        <v>0</v>
      </c>
      <c r="T1029" t="s">
        <v>69</v>
      </c>
    </row>
    <row r="1030" spans="1:20" x14ac:dyDescent="0.3">
      <c r="A1030" t="s">
        <v>66</v>
      </c>
      <c r="B1030" s="15">
        <v>45945.419398148151</v>
      </c>
      <c r="C1030" t="s">
        <v>49</v>
      </c>
      <c r="D1030">
        <v>0</v>
      </c>
      <c r="E1030">
        <v>0</v>
      </c>
      <c r="F1030">
        <v>0</v>
      </c>
      <c r="G1030">
        <v>0</v>
      </c>
      <c r="H1030">
        <v>0</v>
      </c>
      <c r="T1030" t="s">
        <v>69</v>
      </c>
    </row>
    <row r="1031" spans="1:20" x14ac:dyDescent="0.3">
      <c r="A1031" t="s">
        <v>66</v>
      </c>
      <c r="B1031" s="15">
        <v>45945.436377314814</v>
      </c>
      <c r="C1031" t="s">
        <v>70</v>
      </c>
      <c r="D1031">
        <v>0</v>
      </c>
      <c r="E1031">
        <v>0</v>
      </c>
      <c r="F1031">
        <v>0</v>
      </c>
      <c r="G1031">
        <v>0</v>
      </c>
      <c r="H1031">
        <v>0</v>
      </c>
      <c r="T1031" t="s">
        <v>69</v>
      </c>
    </row>
    <row r="1032" spans="1:20" x14ac:dyDescent="0.3">
      <c r="A1032" t="s">
        <v>66</v>
      </c>
      <c r="B1032" s="15">
        <v>45945.436400462961</v>
      </c>
      <c r="C1032" t="s">
        <v>49</v>
      </c>
      <c r="D1032">
        <v>0</v>
      </c>
      <c r="E1032">
        <v>0</v>
      </c>
      <c r="F1032">
        <v>0</v>
      </c>
      <c r="G1032">
        <v>0</v>
      </c>
      <c r="H1032">
        <v>0</v>
      </c>
      <c r="T1032" t="s">
        <v>69</v>
      </c>
    </row>
    <row r="1033" spans="1:20" x14ac:dyDescent="0.3">
      <c r="A1033" t="s">
        <v>66</v>
      </c>
      <c r="B1033" s="15">
        <v>46183.432152777779</v>
      </c>
      <c r="C1033" t="s">
        <v>71</v>
      </c>
      <c r="D1033">
        <v>0</v>
      </c>
      <c r="E1033">
        <v>0</v>
      </c>
      <c r="F1033">
        <v>0</v>
      </c>
      <c r="G1033">
        <v>0</v>
      </c>
      <c r="H1033">
        <v>0</v>
      </c>
      <c r="T1033" t="s">
        <v>72</v>
      </c>
    </row>
    <row r="1034" spans="1:20" x14ac:dyDescent="0.3">
      <c r="A1034" t="s">
        <v>66</v>
      </c>
      <c r="B1034" s="15">
        <v>46183.432152777779</v>
      </c>
      <c r="C1034" t="s">
        <v>49</v>
      </c>
      <c r="D1034">
        <v>0</v>
      </c>
      <c r="E1034">
        <v>0</v>
      </c>
      <c r="F1034">
        <v>0</v>
      </c>
      <c r="G1034">
        <v>0</v>
      </c>
      <c r="H1034">
        <v>0</v>
      </c>
      <c r="T1034" t="s">
        <v>72</v>
      </c>
    </row>
    <row r="1035" spans="1:20" x14ac:dyDescent="0.3">
      <c r="A1035" t="s">
        <v>66</v>
      </c>
      <c r="B1035" s="15">
        <v>46183.433599537035</v>
      </c>
      <c r="C1035" t="s">
        <v>49</v>
      </c>
      <c r="D1035">
        <v>0</v>
      </c>
      <c r="E1035">
        <v>0</v>
      </c>
      <c r="F1035">
        <v>0</v>
      </c>
      <c r="G1035">
        <v>0</v>
      </c>
      <c r="H1035">
        <v>0</v>
      </c>
      <c r="T1035" t="s">
        <v>72</v>
      </c>
    </row>
    <row r="1036" spans="1:20" x14ac:dyDescent="0.3">
      <c r="A1036" t="s">
        <v>66</v>
      </c>
      <c r="B1036" s="15">
        <v>46184.418912037036</v>
      </c>
      <c r="C1036" t="s">
        <v>70</v>
      </c>
      <c r="D1036">
        <v>0</v>
      </c>
      <c r="E1036">
        <v>0</v>
      </c>
      <c r="F1036">
        <v>0</v>
      </c>
      <c r="G1036">
        <v>0</v>
      </c>
      <c r="H1036">
        <v>0</v>
      </c>
      <c r="T1036" t="s">
        <v>72</v>
      </c>
    </row>
    <row r="1037" spans="1:20" x14ac:dyDescent="0.3">
      <c r="A1037" t="s">
        <v>66</v>
      </c>
      <c r="B1037" s="15">
        <v>46184.418923611112</v>
      </c>
      <c r="C1037" t="s">
        <v>49</v>
      </c>
      <c r="D1037">
        <v>0</v>
      </c>
      <c r="E1037">
        <v>0</v>
      </c>
      <c r="F1037">
        <v>0</v>
      </c>
      <c r="G1037">
        <v>0</v>
      </c>
      <c r="H1037">
        <v>0</v>
      </c>
      <c r="T1037" t="s">
        <v>72</v>
      </c>
    </row>
    <row r="1038" spans="1:20" x14ac:dyDescent="0.3">
      <c r="A1038" t="s">
        <v>66</v>
      </c>
      <c r="B1038" s="15">
        <v>46190.70590277778</v>
      </c>
      <c r="C1038" t="s">
        <v>71</v>
      </c>
      <c r="D1038">
        <v>0</v>
      </c>
      <c r="E1038">
        <v>0</v>
      </c>
      <c r="F1038">
        <v>0</v>
      </c>
      <c r="G1038">
        <v>0</v>
      </c>
      <c r="H1038">
        <v>0</v>
      </c>
      <c r="T1038" t="s">
        <v>72</v>
      </c>
    </row>
    <row r="1039" spans="1:20" x14ac:dyDescent="0.3">
      <c r="A1039" t="s">
        <v>66</v>
      </c>
      <c r="B1039" s="15">
        <v>46190.706192129626</v>
      </c>
      <c r="C1039" t="s">
        <v>49</v>
      </c>
      <c r="D1039">
        <v>0</v>
      </c>
      <c r="E1039">
        <v>0</v>
      </c>
      <c r="F1039">
        <v>0</v>
      </c>
      <c r="G1039">
        <v>0</v>
      </c>
      <c r="H1039">
        <v>0</v>
      </c>
      <c r="T1039" t="s">
        <v>72</v>
      </c>
    </row>
    <row r="1040" spans="1:20" x14ac:dyDescent="0.3">
      <c r="A1040" t="s">
        <v>66</v>
      </c>
      <c r="B1040" s="15">
        <v>46190.706307870372</v>
      </c>
      <c r="C1040" t="s">
        <v>49</v>
      </c>
      <c r="D1040">
        <v>0</v>
      </c>
      <c r="E1040">
        <v>0</v>
      </c>
      <c r="F1040">
        <v>0</v>
      </c>
      <c r="G1040">
        <v>0</v>
      </c>
      <c r="H1040">
        <v>0</v>
      </c>
      <c r="T1040" t="s">
        <v>72</v>
      </c>
    </row>
    <row r="1041" spans="1:20" x14ac:dyDescent="0.3">
      <c r="A1041" t="s">
        <v>66</v>
      </c>
      <c r="B1041" s="15">
        <v>46190.710833333331</v>
      </c>
      <c r="C1041" t="s">
        <v>49</v>
      </c>
      <c r="D1041">
        <v>0</v>
      </c>
      <c r="E1041">
        <v>0</v>
      </c>
      <c r="F1041">
        <v>0</v>
      </c>
      <c r="G1041">
        <v>0</v>
      </c>
      <c r="H1041">
        <v>0</v>
      </c>
      <c r="T1041" t="s">
        <v>72</v>
      </c>
    </row>
    <row r="1042" spans="1:20" x14ac:dyDescent="0.3">
      <c r="A1042" t="s">
        <v>66</v>
      </c>
      <c r="B1042" s="15">
        <v>46190.710833333331</v>
      </c>
      <c r="C1042" t="s">
        <v>49</v>
      </c>
      <c r="D1042">
        <v>0</v>
      </c>
      <c r="E1042">
        <v>0</v>
      </c>
      <c r="F1042">
        <v>0</v>
      </c>
      <c r="G1042">
        <v>0</v>
      </c>
      <c r="H1042">
        <v>0</v>
      </c>
      <c r="T1042" t="s">
        <v>72</v>
      </c>
    </row>
    <row r="1043" spans="1:20" x14ac:dyDescent="0.3">
      <c r="A1043" t="s">
        <v>66</v>
      </c>
      <c r="B1043" s="15">
        <v>46190.712488425925</v>
      </c>
      <c r="C1043" t="s">
        <v>49</v>
      </c>
      <c r="D1043">
        <v>0</v>
      </c>
      <c r="E1043">
        <v>0</v>
      </c>
      <c r="F1043">
        <v>0</v>
      </c>
      <c r="G1043">
        <v>0</v>
      </c>
      <c r="H1043">
        <v>0</v>
      </c>
      <c r="T1043" t="s">
        <v>72</v>
      </c>
    </row>
    <row r="1044" spans="1:20" x14ac:dyDescent="0.3">
      <c r="A1044" t="s">
        <v>66</v>
      </c>
      <c r="B1044" s="15">
        <v>46190.712696759256</v>
      </c>
      <c r="C1044" t="s">
        <v>49</v>
      </c>
      <c r="D1044">
        <v>0</v>
      </c>
      <c r="E1044">
        <v>0</v>
      </c>
      <c r="F1044">
        <v>0</v>
      </c>
      <c r="G1044">
        <v>0</v>
      </c>
      <c r="H1044">
        <v>0</v>
      </c>
      <c r="T1044" t="s">
        <v>72</v>
      </c>
    </row>
    <row r="1045" spans="1:20" x14ac:dyDescent="0.3">
      <c r="A1045" t="s">
        <v>66</v>
      </c>
      <c r="B1045" s="15">
        <v>46190.713946759257</v>
      </c>
      <c r="C1045" t="s">
        <v>49</v>
      </c>
      <c r="D1045">
        <v>0</v>
      </c>
      <c r="E1045">
        <v>0</v>
      </c>
      <c r="F1045">
        <v>0</v>
      </c>
      <c r="G1045">
        <v>0</v>
      </c>
      <c r="H1045">
        <v>0</v>
      </c>
      <c r="T1045" t="s">
        <v>72</v>
      </c>
    </row>
    <row r="1046" spans="1:20" x14ac:dyDescent="0.3">
      <c r="A1046" t="s">
        <v>66</v>
      </c>
      <c r="B1046" s="15">
        <v>46190.71398148148</v>
      </c>
      <c r="C1046" t="s">
        <v>70</v>
      </c>
      <c r="D1046">
        <v>0</v>
      </c>
      <c r="E1046">
        <v>0</v>
      </c>
      <c r="F1046">
        <v>0</v>
      </c>
      <c r="G1046">
        <v>0</v>
      </c>
      <c r="H1046">
        <v>0</v>
      </c>
      <c r="T1046" t="s">
        <v>72</v>
      </c>
    </row>
    <row r="1047" spans="1:20" x14ac:dyDescent="0.3">
      <c r="A1047" t="s">
        <v>66</v>
      </c>
      <c r="B1047" s="15">
        <v>46190.713993055557</v>
      </c>
      <c r="C1047" t="s">
        <v>49</v>
      </c>
      <c r="D1047">
        <v>0</v>
      </c>
      <c r="E1047">
        <v>0</v>
      </c>
      <c r="F1047">
        <v>0</v>
      </c>
      <c r="G1047">
        <v>0</v>
      </c>
      <c r="H1047">
        <v>0</v>
      </c>
      <c r="T1047" t="s">
        <v>72</v>
      </c>
    </row>
    <row r="1048" spans="1:20" x14ac:dyDescent="0.3">
      <c r="A1048" t="s">
        <v>66</v>
      </c>
      <c r="B1048" s="15">
        <v>46191.260567129626</v>
      </c>
      <c r="C1048" t="s">
        <v>71</v>
      </c>
      <c r="D1048">
        <v>0</v>
      </c>
      <c r="E1048">
        <v>0</v>
      </c>
      <c r="F1048">
        <v>0</v>
      </c>
      <c r="G1048">
        <v>0</v>
      </c>
      <c r="H1048">
        <v>0</v>
      </c>
      <c r="T1048" t="s">
        <v>72</v>
      </c>
    </row>
    <row r="1049" spans="1:20" x14ac:dyDescent="0.3">
      <c r="A1049" t="s">
        <v>66</v>
      </c>
      <c r="B1049" s="15">
        <v>46191.260567129626</v>
      </c>
      <c r="C1049" t="s">
        <v>49</v>
      </c>
      <c r="D1049">
        <v>0</v>
      </c>
      <c r="E1049">
        <v>0</v>
      </c>
      <c r="F1049">
        <v>0</v>
      </c>
      <c r="G1049">
        <v>0</v>
      </c>
      <c r="H1049">
        <v>0</v>
      </c>
      <c r="T1049" t="s">
        <v>72</v>
      </c>
    </row>
    <row r="1050" spans="1:20" x14ac:dyDescent="0.3">
      <c r="A1050" t="s">
        <v>66</v>
      </c>
      <c r="B1050" s="15">
        <v>46191.262974537036</v>
      </c>
      <c r="C1050" t="s">
        <v>49</v>
      </c>
      <c r="D1050">
        <v>0</v>
      </c>
      <c r="E1050">
        <v>0</v>
      </c>
      <c r="F1050">
        <v>0</v>
      </c>
      <c r="G1050">
        <v>0</v>
      </c>
      <c r="H1050">
        <v>0</v>
      </c>
      <c r="T1050" t="s">
        <v>72</v>
      </c>
    </row>
    <row r="1051" spans="1:20" x14ac:dyDescent="0.3">
      <c r="A1051" t="s">
        <v>66</v>
      </c>
      <c r="B1051" s="15">
        <v>46191.263668981483</v>
      </c>
      <c r="C1051" t="s">
        <v>49</v>
      </c>
      <c r="D1051">
        <v>0</v>
      </c>
      <c r="E1051">
        <v>0</v>
      </c>
      <c r="F1051">
        <v>0</v>
      </c>
      <c r="G1051">
        <v>0</v>
      </c>
      <c r="H1051">
        <v>0</v>
      </c>
      <c r="T1051" t="s">
        <v>72</v>
      </c>
    </row>
    <row r="1052" spans="1:20" x14ac:dyDescent="0.3">
      <c r="A1052" t="s">
        <v>66</v>
      </c>
      <c r="B1052" s="15">
        <v>46191.264687499999</v>
      </c>
      <c r="C1052" t="s">
        <v>49</v>
      </c>
      <c r="D1052">
        <v>0</v>
      </c>
      <c r="E1052">
        <v>0</v>
      </c>
      <c r="F1052">
        <v>0</v>
      </c>
      <c r="G1052">
        <v>0</v>
      </c>
      <c r="H1052">
        <v>0</v>
      </c>
      <c r="T1052" t="s">
        <v>72</v>
      </c>
    </row>
    <row r="1053" spans="1:20" x14ac:dyDescent="0.3">
      <c r="A1053" t="s">
        <v>66</v>
      </c>
      <c r="B1053" s="15">
        <v>46191.264826388891</v>
      </c>
      <c r="C1053" t="s">
        <v>49</v>
      </c>
      <c r="D1053">
        <v>0</v>
      </c>
      <c r="E1053">
        <v>0</v>
      </c>
      <c r="F1053">
        <v>0</v>
      </c>
      <c r="G1053">
        <v>0</v>
      </c>
      <c r="H1053">
        <v>0</v>
      </c>
      <c r="T1053" t="s">
        <v>72</v>
      </c>
    </row>
    <row r="1054" spans="1:20" x14ac:dyDescent="0.3">
      <c r="A1054" t="s">
        <v>66</v>
      </c>
      <c r="B1054" s="15">
        <v>46191.26494212963</v>
      </c>
      <c r="C1054" t="s">
        <v>49</v>
      </c>
      <c r="D1054">
        <v>0</v>
      </c>
      <c r="E1054">
        <v>0</v>
      </c>
      <c r="F1054">
        <v>0</v>
      </c>
      <c r="G1054">
        <v>0</v>
      </c>
      <c r="H1054">
        <v>0</v>
      </c>
      <c r="T1054" t="s">
        <v>72</v>
      </c>
    </row>
    <row r="1055" spans="1:20" x14ac:dyDescent="0.3">
      <c r="A1055" t="s">
        <v>66</v>
      </c>
      <c r="B1055" s="15">
        <v>46191.265069444446</v>
      </c>
      <c r="C1055" t="s">
        <v>49</v>
      </c>
      <c r="D1055">
        <v>0</v>
      </c>
      <c r="E1055">
        <v>0</v>
      </c>
      <c r="F1055">
        <v>0</v>
      </c>
      <c r="G1055">
        <v>0</v>
      </c>
      <c r="H1055">
        <v>0</v>
      </c>
      <c r="T1055" t="s">
        <v>72</v>
      </c>
    </row>
    <row r="1056" spans="1:20" x14ac:dyDescent="0.3">
      <c r="A1056" t="s">
        <v>66</v>
      </c>
      <c r="B1056" s="15">
        <v>46191.265532407408</v>
      </c>
      <c r="C1056" t="s">
        <v>49</v>
      </c>
      <c r="D1056">
        <v>0</v>
      </c>
      <c r="E1056">
        <v>0</v>
      </c>
      <c r="F1056">
        <v>0</v>
      </c>
      <c r="G1056">
        <v>0</v>
      </c>
      <c r="H1056">
        <v>0</v>
      </c>
      <c r="T1056" t="s">
        <v>72</v>
      </c>
    </row>
    <row r="1057" spans="1:20" x14ac:dyDescent="0.3">
      <c r="A1057" t="s">
        <v>66</v>
      </c>
      <c r="B1057" s="15">
        <v>46191.265648148146</v>
      </c>
      <c r="C1057" t="s">
        <v>49</v>
      </c>
      <c r="D1057">
        <v>0</v>
      </c>
      <c r="E1057">
        <v>0</v>
      </c>
      <c r="F1057">
        <v>0</v>
      </c>
      <c r="G1057">
        <v>0</v>
      </c>
      <c r="H1057">
        <v>0</v>
      </c>
      <c r="T1057" t="s">
        <v>72</v>
      </c>
    </row>
    <row r="1058" spans="1:20" x14ac:dyDescent="0.3">
      <c r="A1058" t="s">
        <v>66</v>
      </c>
      <c r="B1058" s="15">
        <v>46191.267233796294</v>
      </c>
      <c r="C1058" t="s">
        <v>49</v>
      </c>
      <c r="D1058">
        <v>0</v>
      </c>
      <c r="E1058">
        <v>0</v>
      </c>
      <c r="F1058">
        <v>0</v>
      </c>
      <c r="G1058">
        <v>0</v>
      </c>
      <c r="H1058">
        <v>0</v>
      </c>
      <c r="T1058" t="s">
        <v>72</v>
      </c>
    </row>
    <row r="1059" spans="1:20" x14ac:dyDescent="0.3">
      <c r="A1059" t="s">
        <v>66</v>
      </c>
      <c r="B1059" s="15">
        <v>46191.267453703702</v>
      </c>
      <c r="C1059" t="s">
        <v>49</v>
      </c>
      <c r="D1059">
        <v>0</v>
      </c>
      <c r="E1059">
        <v>0</v>
      </c>
      <c r="F1059">
        <v>0</v>
      </c>
      <c r="G1059">
        <v>0</v>
      </c>
      <c r="H1059">
        <v>0</v>
      </c>
      <c r="T1059" t="s">
        <v>72</v>
      </c>
    </row>
    <row r="1060" spans="1:20" x14ac:dyDescent="0.3">
      <c r="A1060" t="s">
        <v>66</v>
      </c>
      <c r="B1060" s="15">
        <v>46191.268842592595</v>
      </c>
      <c r="C1060" t="s">
        <v>49</v>
      </c>
      <c r="D1060">
        <v>0</v>
      </c>
      <c r="E1060">
        <v>0</v>
      </c>
      <c r="F1060">
        <v>0</v>
      </c>
      <c r="G1060">
        <v>0</v>
      </c>
      <c r="H1060">
        <v>0</v>
      </c>
      <c r="T1060" t="s">
        <v>72</v>
      </c>
    </row>
    <row r="1061" spans="1:20" x14ac:dyDescent="0.3">
      <c r="A1061" t="s">
        <v>66</v>
      </c>
      <c r="B1061" s="15">
        <v>46191.270428240743</v>
      </c>
      <c r="C1061" t="s">
        <v>49</v>
      </c>
      <c r="D1061">
        <v>0</v>
      </c>
      <c r="E1061">
        <v>0</v>
      </c>
      <c r="F1061">
        <v>0</v>
      </c>
      <c r="G1061">
        <v>0</v>
      </c>
      <c r="H1061">
        <v>0</v>
      </c>
      <c r="T1061" t="s">
        <v>72</v>
      </c>
    </row>
    <row r="1062" spans="1:20" x14ac:dyDescent="0.3">
      <c r="A1062" t="s">
        <v>66</v>
      </c>
      <c r="B1062" s="15">
        <v>46191.27621527778</v>
      </c>
      <c r="C1062" t="s">
        <v>49</v>
      </c>
      <c r="D1062">
        <v>0</v>
      </c>
      <c r="E1062">
        <v>0</v>
      </c>
      <c r="F1062">
        <v>0</v>
      </c>
      <c r="G1062">
        <v>0</v>
      </c>
      <c r="H1062">
        <v>0</v>
      </c>
      <c r="T1062" t="s">
        <v>72</v>
      </c>
    </row>
    <row r="1063" spans="1:20" x14ac:dyDescent="0.3">
      <c r="A1063" t="s">
        <v>66</v>
      </c>
      <c r="B1063" s="15">
        <v>46191.276365740741</v>
      </c>
      <c r="C1063" t="s">
        <v>49</v>
      </c>
      <c r="D1063">
        <v>0</v>
      </c>
      <c r="E1063">
        <v>0</v>
      </c>
      <c r="F1063">
        <v>0</v>
      </c>
      <c r="G1063">
        <v>0</v>
      </c>
      <c r="H1063">
        <v>0</v>
      </c>
      <c r="T1063" t="s">
        <v>72</v>
      </c>
    </row>
    <row r="1064" spans="1:20" x14ac:dyDescent="0.3">
      <c r="A1064" t="s">
        <v>66</v>
      </c>
      <c r="B1064" s="15">
        <v>46191.276377314818</v>
      </c>
      <c r="C1064" t="s">
        <v>49</v>
      </c>
      <c r="D1064">
        <v>0</v>
      </c>
      <c r="E1064">
        <v>0</v>
      </c>
      <c r="F1064">
        <v>0</v>
      </c>
      <c r="G1064">
        <v>0</v>
      </c>
      <c r="H1064">
        <v>0</v>
      </c>
      <c r="T1064" t="s">
        <v>72</v>
      </c>
    </row>
    <row r="1065" spans="1:20" x14ac:dyDescent="0.3">
      <c r="A1065" t="s">
        <v>66</v>
      </c>
      <c r="B1065" s="15">
        <v>46191.277766203704</v>
      </c>
      <c r="C1065" t="s">
        <v>49</v>
      </c>
      <c r="D1065">
        <v>163</v>
      </c>
      <c r="E1065">
        <v>163</v>
      </c>
      <c r="F1065">
        <v>129</v>
      </c>
      <c r="G1065">
        <v>0</v>
      </c>
      <c r="H1065">
        <v>0</v>
      </c>
      <c r="T1065" t="s">
        <v>72</v>
      </c>
    </row>
    <row r="1066" spans="1:20" x14ac:dyDescent="0.3">
      <c r="A1066" t="s">
        <v>66</v>
      </c>
      <c r="B1066" s="15">
        <v>46191.27789351852</v>
      </c>
      <c r="C1066" t="s">
        <v>49</v>
      </c>
      <c r="D1066">
        <v>163</v>
      </c>
      <c r="E1066">
        <v>163</v>
      </c>
      <c r="F1066">
        <v>129</v>
      </c>
      <c r="G1066">
        <v>0</v>
      </c>
      <c r="H1066">
        <v>0</v>
      </c>
      <c r="T1066" t="s">
        <v>72</v>
      </c>
    </row>
    <row r="1067" spans="1:20" x14ac:dyDescent="0.3">
      <c r="A1067" t="s">
        <v>66</v>
      </c>
      <c r="B1067" s="15">
        <v>46191.278124999997</v>
      </c>
      <c r="C1067" t="s">
        <v>49</v>
      </c>
      <c r="D1067">
        <v>163</v>
      </c>
      <c r="E1067">
        <v>163</v>
      </c>
      <c r="F1067">
        <v>129</v>
      </c>
      <c r="G1067">
        <v>0</v>
      </c>
      <c r="H1067">
        <v>0</v>
      </c>
      <c r="T1067" t="s">
        <v>72</v>
      </c>
    </row>
    <row r="1068" spans="1:20" x14ac:dyDescent="0.3">
      <c r="A1068" t="s">
        <v>66</v>
      </c>
      <c r="B1068" s="15">
        <v>46191.27952546296</v>
      </c>
      <c r="C1068" t="s">
        <v>49</v>
      </c>
      <c r="D1068">
        <v>163</v>
      </c>
      <c r="E1068">
        <v>163</v>
      </c>
      <c r="F1068">
        <v>129</v>
      </c>
      <c r="G1068">
        <v>0</v>
      </c>
      <c r="H1068">
        <v>0</v>
      </c>
      <c r="T1068" t="s">
        <v>72</v>
      </c>
    </row>
    <row r="1069" spans="1:20" x14ac:dyDescent="0.3">
      <c r="A1069" t="s">
        <v>66</v>
      </c>
      <c r="B1069" s="15">
        <v>46191.279583333337</v>
      </c>
      <c r="C1069" t="s">
        <v>49</v>
      </c>
      <c r="D1069">
        <v>163</v>
      </c>
      <c r="E1069">
        <v>163</v>
      </c>
      <c r="F1069">
        <v>129</v>
      </c>
      <c r="G1069">
        <v>0</v>
      </c>
      <c r="H1069">
        <v>0</v>
      </c>
      <c r="T1069" t="s">
        <v>72</v>
      </c>
    </row>
    <row r="1070" spans="1:20" x14ac:dyDescent="0.3">
      <c r="A1070" t="s">
        <v>66</v>
      </c>
      <c r="B1070" s="15">
        <v>46191.279629629629</v>
      </c>
      <c r="C1070" t="s">
        <v>49</v>
      </c>
      <c r="D1070">
        <v>163</v>
      </c>
      <c r="E1070">
        <v>163</v>
      </c>
      <c r="F1070">
        <v>129</v>
      </c>
      <c r="G1070">
        <v>0</v>
      </c>
      <c r="H1070">
        <v>0</v>
      </c>
      <c r="T1070" t="s">
        <v>72</v>
      </c>
    </row>
    <row r="1071" spans="1:20" x14ac:dyDescent="0.3">
      <c r="A1071" t="s">
        <v>66</v>
      </c>
      <c r="B1071" s="15">
        <v>46191.279652777775</v>
      </c>
      <c r="C1071" t="s">
        <v>49</v>
      </c>
      <c r="D1071">
        <v>163</v>
      </c>
      <c r="E1071">
        <v>163</v>
      </c>
      <c r="F1071">
        <v>129</v>
      </c>
      <c r="G1071">
        <v>0</v>
      </c>
      <c r="H1071">
        <v>0</v>
      </c>
      <c r="T1071" t="s">
        <v>72</v>
      </c>
    </row>
    <row r="1072" spans="1:20" x14ac:dyDescent="0.3">
      <c r="A1072" t="s">
        <v>66</v>
      </c>
      <c r="B1072" s="15">
        <v>46191.279664351852</v>
      </c>
      <c r="C1072" t="s">
        <v>49</v>
      </c>
      <c r="D1072">
        <v>163</v>
      </c>
      <c r="E1072">
        <v>163</v>
      </c>
      <c r="F1072">
        <v>129</v>
      </c>
      <c r="G1072">
        <v>0</v>
      </c>
      <c r="H1072">
        <v>0</v>
      </c>
      <c r="T1072" t="s">
        <v>72</v>
      </c>
    </row>
    <row r="1073" spans="1:20" x14ac:dyDescent="0.3">
      <c r="A1073" t="s">
        <v>66</v>
      </c>
      <c r="B1073" s="15">
        <v>46191.279699074075</v>
      </c>
      <c r="C1073" t="s">
        <v>49</v>
      </c>
      <c r="D1073">
        <v>163</v>
      </c>
      <c r="E1073">
        <v>163</v>
      </c>
      <c r="F1073">
        <v>129</v>
      </c>
      <c r="G1073">
        <v>0</v>
      </c>
      <c r="H1073">
        <v>0</v>
      </c>
      <c r="T1073" t="s">
        <v>72</v>
      </c>
    </row>
    <row r="1074" spans="1:20" x14ac:dyDescent="0.3">
      <c r="A1074" t="s">
        <v>66</v>
      </c>
      <c r="B1074" s="15">
        <v>46191.281342592592</v>
      </c>
      <c r="C1074" t="s">
        <v>49</v>
      </c>
      <c r="D1074">
        <v>163</v>
      </c>
      <c r="E1074">
        <v>163</v>
      </c>
      <c r="F1074">
        <v>129</v>
      </c>
      <c r="G1074">
        <v>1</v>
      </c>
      <c r="H1074">
        <v>100000</v>
      </c>
      <c r="T1074" t="s">
        <v>72</v>
      </c>
    </row>
    <row r="1075" spans="1:20" x14ac:dyDescent="0.3">
      <c r="A1075" t="s">
        <v>66</v>
      </c>
      <c r="B1075" s="15">
        <v>46191.282951388886</v>
      </c>
      <c r="C1075" t="s">
        <v>49</v>
      </c>
      <c r="D1075">
        <v>163</v>
      </c>
      <c r="E1075">
        <v>163</v>
      </c>
      <c r="F1075">
        <v>129</v>
      </c>
      <c r="G1075">
        <v>1</v>
      </c>
      <c r="H1075">
        <v>100000</v>
      </c>
      <c r="T1075" t="s">
        <v>72</v>
      </c>
    </row>
    <row r="1076" spans="1:20" x14ac:dyDescent="0.3">
      <c r="A1076" t="s">
        <v>66</v>
      </c>
      <c r="B1076" s="15">
        <v>46191.283113425925</v>
      </c>
      <c r="C1076" t="s">
        <v>49</v>
      </c>
      <c r="D1076">
        <v>163</v>
      </c>
      <c r="E1076">
        <v>163</v>
      </c>
      <c r="F1076">
        <v>129</v>
      </c>
      <c r="G1076">
        <v>1</v>
      </c>
      <c r="H1076">
        <v>100000</v>
      </c>
      <c r="T1076" t="s">
        <v>72</v>
      </c>
    </row>
    <row r="1077" spans="1:20" x14ac:dyDescent="0.3">
      <c r="A1077" t="s">
        <v>66</v>
      </c>
      <c r="B1077" s="15">
        <v>46191.284687500003</v>
      </c>
      <c r="C1077" t="s">
        <v>49</v>
      </c>
      <c r="D1077">
        <v>163</v>
      </c>
      <c r="E1077">
        <v>163</v>
      </c>
      <c r="F1077">
        <v>129</v>
      </c>
      <c r="G1077">
        <v>1</v>
      </c>
      <c r="H1077">
        <v>100000</v>
      </c>
      <c r="T1077" t="s">
        <v>72</v>
      </c>
    </row>
    <row r="1078" spans="1:20" x14ac:dyDescent="0.3">
      <c r="A1078" t="s">
        <v>66</v>
      </c>
      <c r="B1078" s="15">
        <v>46191.284814814811</v>
      </c>
      <c r="C1078" t="s">
        <v>49</v>
      </c>
      <c r="D1078">
        <v>163</v>
      </c>
      <c r="E1078">
        <v>163</v>
      </c>
      <c r="F1078">
        <v>129</v>
      </c>
      <c r="G1078">
        <v>1</v>
      </c>
      <c r="H1078">
        <v>100000</v>
      </c>
      <c r="T1078" t="s">
        <v>72</v>
      </c>
    </row>
    <row r="1079" spans="1:20" x14ac:dyDescent="0.3">
      <c r="A1079" t="s">
        <v>66</v>
      </c>
      <c r="B1079" s="15">
        <v>46191.285081018519</v>
      </c>
      <c r="C1079" t="s">
        <v>49</v>
      </c>
      <c r="D1079">
        <v>163</v>
      </c>
      <c r="E1079">
        <v>163</v>
      </c>
      <c r="F1079">
        <v>129</v>
      </c>
      <c r="G1079">
        <v>1</v>
      </c>
      <c r="H1079">
        <v>100000</v>
      </c>
      <c r="T1079" t="s">
        <v>72</v>
      </c>
    </row>
    <row r="1080" spans="1:20" x14ac:dyDescent="0.3">
      <c r="A1080" t="s">
        <v>66</v>
      </c>
      <c r="B1080" s="15">
        <v>46191.286469907405</v>
      </c>
      <c r="C1080" t="s">
        <v>49</v>
      </c>
      <c r="D1080">
        <v>163</v>
      </c>
      <c r="E1080">
        <v>163</v>
      </c>
      <c r="F1080">
        <v>129</v>
      </c>
      <c r="G1080">
        <v>1</v>
      </c>
      <c r="H1080">
        <v>100000</v>
      </c>
      <c r="T1080" t="s">
        <v>72</v>
      </c>
    </row>
    <row r="1081" spans="1:20" x14ac:dyDescent="0.3">
      <c r="A1081" t="s">
        <v>66</v>
      </c>
      <c r="B1081" s="15">
        <v>46191.286643518521</v>
      </c>
      <c r="C1081" t="s">
        <v>49</v>
      </c>
      <c r="D1081">
        <v>163</v>
      </c>
      <c r="E1081">
        <v>163</v>
      </c>
      <c r="F1081">
        <v>129</v>
      </c>
      <c r="G1081">
        <v>1</v>
      </c>
      <c r="H1081">
        <v>100000</v>
      </c>
      <c r="T1081" t="s">
        <v>72</v>
      </c>
    </row>
    <row r="1082" spans="1:20" x14ac:dyDescent="0.3">
      <c r="A1082" t="s">
        <v>66</v>
      </c>
      <c r="B1082" s="15">
        <v>46191.286886574075</v>
      </c>
      <c r="C1082" t="s">
        <v>49</v>
      </c>
      <c r="D1082">
        <v>163</v>
      </c>
      <c r="E1082">
        <v>163</v>
      </c>
      <c r="F1082">
        <v>129</v>
      </c>
      <c r="G1082">
        <v>1</v>
      </c>
      <c r="H1082">
        <v>100000</v>
      </c>
      <c r="T1082" t="s">
        <v>72</v>
      </c>
    </row>
    <row r="1083" spans="1:20" x14ac:dyDescent="0.3">
      <c r="A1083" t="s">
        <v>66</v>
      </c>
      <c r="B1083" s="15">
        <v>46191.288287037038</v>
      </c>
      <c r="C1083" t="s">
        <v>49</v>
      </c>
      <c r="D1083">
        <v>163</v>
      </c>
      <c r="E1083">
        <v>163</v>
      </c>
      <c r="F1083">
        <v>129</v>
      </c>
      <c r="G1083">
        <v>1</v>
      </c>
      <c r="H1083">
        <v>100000</v>
      </c>
      <c r="T1083" t="s">
        <v>72</v>
      </c>
    </row>
    <row r="1084" spans="1:20" x14ac:dyDescent="0.3">
      <c r="A1084" t="s">
        <v>66</v>
      </c>
      <c r="B1084" s="15">
        <v>46191.290254629632</v>
      </c>
      <c r="C1084" t="s">
        <v>49</v>
      </c>
      <c r="D1084">
        <v>163</v>
      </c>
      <c r="E1084">
        <v>163</v>
      </c>
      <c r="F1084">
        <v>129</v>
      </c>
      <c r="G1084">
        <v>1</v>
      </c>
      <c r="H1084">
        <v>100000</v>
      </c>
      <c r="T1084" t="s">
        <v>72</v>
      </c>
    </row>
    <row r="1085" spans="1:20" x14ac:dyDescent="0.3">
      <c r="A1085" t="s">
        <v>66</v>
      </c>
      <c r="B1085" s="15">
        <v>46191.290370370371</v>
      </c>
      <c r="C1085" t="s">
        <v>49</v>
      </c>
      <c r="D1085">
        <v>163</v>
      </c>
      <c r="E1085">
        <v>163</v>
      </c>
      <c r="F1085">
        <v>129</v>
      </c>
      <c r="G1085">
        <v>1</v>
      </c>
      <c r="H1085">
        <v>100000</v>
      </c>
      <c r="T1085" t="s">
        <v>72</v>
      </c>
    </row>
    <row r="1086" spans="1:20" x14ac:dyDescent="0.3">
      <c r="A1086" t="s">
        <v>66</v>
      </c>
      <c r="B1086" s="15">
        <v>46191.290798611109</v>
      </c>
      <c r="C1086" t="s">
        <v>49</v>
      </c>
      <c r="D1086">
        <v>163</v>
      </c>
      <c r="E1086">
        <v>163</v>
      </c>
      <c r="F1086">
        <v>129</v>
      </c>
      <c r="G1086">
        <v>1</v>
      </c>
      <c r="H1086">
        <v>100000</v>
      </c>
      <c r="T1086" t="s">
        <v>72</v>
      </c>
    </row>
    <row r="1087" spans="1:20" x14ac:dyDescent="0.3">
      <c r="A1087" t="s">
        <v>66</v>
      </c>
      <c r="B1087" s="15">
        <v>46191.290925925925</v>
      </c>
      <c r="C1087" t="s">
        <v>49</v>
      </c>
      <c r="D1087">
        <v>163</v>
      </c>
      <c r="E1087">
        <v>163</v>
      </c>
      <c r="F1087">
        <v>129</v>
      </c>
      <c r="G1087">
        <v>1</v>
      </c>
      <c r="H1087">
        <v>100000</v>
      </c>
      <c r="T1087" t="s">
        <v>72</v>
      </c>
    </row>
    <row r="1088" spans="1:20" x14ac:dyDescent="0.3">
      <c r="A1088" t="s">
        <v>66</v>
      </c>
      <c r="B1088" s="15">
        <v>46191.291041666664</v>
      </c>
      <c r="C1088" t="s">
        <v>49</v>
      </c>
      <c r="D1088">
        <v>163</v>
      </c>
      <c r="E1088">
        <v>163</v>
      </c>
      <c r="F1088">
        <v>129</v>
      </c>
      <c r="G1088">
        <v>1</v>
      </c>
      <c r="H1088">
        <v>100000</v>
      </c>
      <c r="T1088" t="s">
        <v>72</v>
      </c>
    </row>
    <row r="1089" spans="1:20" x14ac:dyDescent="0.3">
      <c r="A1089" t="s">
        <v>66</v>
      </c>
      <c r="B1089" s="15">
        <v>46191.291550925926</v>
      </c>
      <c r="C1089" t="s">
        <v>49</v>
      </c>
      <c r="D1089">
        <v>163</v>
      </c>
      <c r="E1089">
        <v>163</v>
      </c>
      <c r="F1089">
        <v>129</v>
      </c>
      <c r="G1089">
        <v>1</v>
      </c>
      <c r="H1089">
        <v>100000</v>
      </c>
      <c r="T1089" t="s">
        <v>72</v>
      </c>
    </row>
    <row r="1090" spans="1:20" x14ac:dyDescent="0.3">
      <c r="A1090" t="s">
        <v>66</v>
      </c>
      <c r="B1090" s="15">
        <v>46191.291678240741</v>
      </c>
      <c r="C1090" t="s">
        <v>49</v>
      </c>
      <c r="D1090">
        <v>163</v>
      </c>
      <c r="E1090">
        <v>163</v>
      </c>
      <c r="F1090">
        <v>129</v>
      </c>
      <c r="G1090">
        <v>1</v>
      </c>
      <c r="H1090">
        <v>100000</v>
      </c>
      <c r="T1090" t="s">
        <v>72</v>
      </c>
    </row>
    <row r="1091" spans="1:20" x14ac:dyDescent="0.3">
      <c r="A1091" t="s">
        <v>66</v>
      </c>
      <c r="B1091" s="15">
        <v>46191.291932870372</v>
      </c>
      <c r="C1091" t="s">
        <v>49</v>
      </c>
      <c r="D1091">
        <v>163</v>
      </c>
      <c r="E1091">
        <v>163</v>
      </c>
      <c r="F1091">
        <v>129</v>
      </c>
      <c r="G1091">
        <v>1</v>
      </c>
      <c r="H1091">
        <v>100000</v>
      </c>
      <c r="T1091" t="s">
        <v>72</v>
      </c>
    </row>
    <row r="1092" spans="1:20" x14ac:dyDescent="0.3">
      <c r="A1092" t="s">
        <v>66</v>
      </c>
      <c r="B1092" s="15">
        <v>46191.293553240743</v>
      </c>
      <c r="C1092" t="s">
        <v>49</v>
      </c>
      <c r="D1092">
        <v>163</v>
      </c>
      <c r="E1092">
        <v>163</v>
      </c>
      <c r="F1092">
        <v>129</v>
      </c>
      <c r="G1092">
        <v>53</v>
      </c>
      <c r="H1092">
        <v>100051.01</v>
      </c>
      <c r="T1092" t="s">
        <v>72</v>
      </c>
    </row>
    <row r="1093" spans="1:20" x14ac:dyDescent="0.3">
      <c r="A1093" t="s">
        <v>66</v>
      </c>
      <c r="B1093" s="15">
        <v>46191.29414351852</v>
      </c>
      <c r="C1093" t="s">
        <v>49</v>
      </c>
      <c r="D1093">
        <v>163</v>
      </c>
      <c r="E1093">
        <v>163</v>
      </c>
      <c r="F1093">
        <v>129</v>
      </c>
      <c r="G1093">
        <v>129</v>
      </c>
      <c r="H1093">
        <v>100127.01</v>
      </c>
      <c r="T1093" t="s">
        <v>72</v>
      </c>
    </row>
    <row r="1094" spans="1:20" x14ac:dyDescent="0.3">
      <c r="A1094" t="s">
        <v>66</v>
      </c>
      <c r="B1094" s="15">
        <v>46191.294317129628</v>
      </c>
      <c r="C1094" t="s">
        <v>49</v>
      </c>
      <c r="D1094">
        <v>163</v>
      </c>
      <c r="E1094">
        <v>163</v>
      </c>
      <c r="F1094">
        <v>129</v>
      </c>
      <c r="G1094">
        <v>129</v>
      </c>
      <c r="H1094">
        <v>100128</v>
      </c>
      <c r="T1094" t="s">
        <v>72</v>
      </c>
    </row>
    <row r="1095" spans="1:20" x14ac:dyDescent="0.3">
      <c r="A1095" t="s">
        <v>66</v>
      </c>
      <c r="B1095" s="15">
        <v>46191.294733796298</v>
      </c>
      <c r="C1095" t="s">
        <v>49</v>
      </c>
      <c r="D1095">
        <v>163</v>
      </c>
      <c r="E1095">
        <v>163</v>
      </c>
      <c r="F1095">
        <v>129</v>
      </c>
      <c r="G1095">
        <v>129</v>
      </c>
      <c r="H1095">
        <v>100127.1</v>
      </c>
      <c r="T1095" t="s">
        <v>72</v>
      </c>
    </row>
    <row r="1096" spans="1:20" x14ac:dyDescent="0.3">
      <c r="A1096" t="s">
        <v>66</v>
      </c>
      <c r="B1096" s="15">
        <v>46191.296516203707</v>
      </c>
      <c r="C1096" t="s">
        <v>49</v>
      </c>
      <c r="D1096">
        <v>163</v>
      </c>
      <c r="E1096">
        <v>163</v>
      </c>
      <c r="F1096">
        <v>129</v>
      </c>
      <c r="G1096">
        <v>1</v>
      </c>
      <c r="H1096">
        <v>100000</v>
      </c>
      <c r="T1096" t="s">
        <v>72</v>
      </c>
    </row>
    <row r="1097" spans="1:20" x14ac:dyDescent="0.3">
      <c r="A1097" t="s">
        <v>66</v>
      </c>
      <c r="B1097" s="15">
        <v>46191.296643518515</v>
      </c>
      <c r="C1097" t="s">
        <v>49</v>
      </c>
      <c r="D1097">
        <v>163</v>
      </c>
      <c r="E1097">
        <v>163</v>
      </c>
      <c r="F1097">
        <v>129</v>
      </c>
      <c r="G1097">
        <v>1</v>
      </c>
      <c r="H1097">
        <v>100000</v>
      </c>
      <c r="T1097" t="s">
        <v>72</v>
      </c>
    </row>
    <row r="1098" spans="1:20" x14ac:dyDescent="0.3">
      <c r="A1098" t="s">
        <v>66</v>
      </c>
      <c r="B1098" s="15">
        <v>46191.298067129632</v>
      </c>
      <c r="C1098" t="s">
        <v>49</v>
      </c>
      <c r="D1098">
        <v>163</v>
      </c>
      <c r="E1098">
        <v>163</v>
      </c>
      <c r="F1098">
        <v>129</v>
      </c>
      <c r="G1098">
        <v>1</v>
      </c>
      <c r="H1098">
        <v>100000</v>
      </c>
      <c r="T1098" t="s">
        <v>72</v>
      </c>
    </row>
    <row r="1099" spans="1:20" x14ac:dyDescent="0.3">
      <c r="A1099" t="s">
        <v>66</v>
      </c>
      <c r="B1099" s="15">
        <v>46191.29954861111</v>
      </c>
      <c r="C1099" t="s">
        <v>49</v>
      </c>
      <c r="D1099">
        <v>163</v>
      </c>
      <c r="E1099">
        <v>163</v>
      </c>
      <c r="F1099">
        <v>129</v>
      </c>
      <c r="G1099">
        <v>1</v>
      </c>
      <c r="H1099">
        <v>100000</v>
      </c>
      <c r="T1099" t="s">
        <v>72</v>
      </c>
    </row>
    <row r="1100" spans="1:20" x14ac:dyDescent="0.3">
      <c r="A1100" t="s">
        <v>66</v>
      </c>
      <c r="B1100" s="15">
        <v>46191.299687500003</v>
      </c>
      <c r="C1100" t="s">
        <v>49</v>
      </c>
      <c r="D1100">
        <v>163</v>
      </c>
      <c r="E1100">
        <v>163</v>
      </c>
      <c r="F1100">
        <v>129</v>
      </c>
      <c r="G1100">
        <v>1</v>
      </c>
      <c r="H1100">
        <v>100000</v>
      </c>
      <c r="T1100" t="s">
        <v>72</v>
      </c>
    </row>
    <row r="1101" spans="1:20" x14ac:dyDescent="0.3">
      <c r="A1101" t="s">
        <v>66</v>
      </c>
      <c r="B1101" s="15">
        <v>46191.300046296295</v>
      </c>
      <c r="C1101" t="s">
        <v>49</v>
      </c>
      <c r="D1101">
        <v>163</v>
      </c>
      <c r="E1101">
        <v>163</v>
      </c>
      <c r="F1101">
        <v>129</v>
      </c>
      <c r="G1101">
        <v>1</v>
      </c>
      <c r="H1101">
        <v>100000</v>
      </c>
      <c r="T1101" t="s">
        <v>72</v>
      </c>
    </row>
    <row r="1102" spans="1:20" x14ac:dyDescent="0.3">
      <c r="A1102" t="s">
        <v>66</v>
      </c>
      <c r="B1102" s="15">
        <v>46191.300543981481</v>
      </c>
      <c r="C1102" t="s">
        <v>49</v>
      </c>
      <c r="D1102">
        <v>163</v>
      </c>
      <c r="E1102">
        <v>163</v>
      </c>
      <c r="F1102">
        <v>129</v>
      </c>
      <c r="G1102">
        <v>1</v>
      </c>
      <c r="H1102">
        <v>100000</v>
      </c>
      <c r="T1102" t="s">
        <v>72</v>
      </c>
    </row>
    <row r="1103" spans="1:20" x14ac:dyDescent="0.3">
      <c r="A1103" t="s">
        <v>66</v>
      </c>
      <c r="B1103" s="15">
        <v>46191.30196759259</v>
      </c>
      <c r="C1103" t="s">
        <v>49</v>
      </c>
      <c r="D1103">
        <v>163</v>
      </c>
      <c r="E1103">
        <v>163</v>
      </c>
      <c r="F1103">
        <v>129</v>
      </c>
      <c r="G1103">
        <v>1</v>
      </c>
      <c r="H1103">
        <v>100000</v>
      </c>
      <c r="T1103" t="s">
        <v>72</v>
      </c>
    </row>
    <row r="1104" spans="1:20" x14ac:dyDescent="0.3">
      <c r="A1104" t="s">
        <v>66</v>
      </c>
      <c r="B1104" s="15">
        <v>46191.302175925928</v>
      </c>
      <c r="C1104" t="s">
        <v>49</v>
      </c>
      <c r="D1104">
        <v>163</v>
      </c>
      <c r="E1104">
        <v>163</v>
      </c>
      <c r="F1104">
        <v>129</v>
      </c>
      <c r="G1104">
        <v>1</v>
      </c>
      <c r="H1104">
        <v>100000</v>
      </c>
      <c r="T1104" t="s">
        <v>72</v>
      </c>
    </row>
    <row r="1105" spans="1:20" x14ac:dyDescent="0.3">
      <c r="A1105" t="s">
        <v>66</v>
      </c>
      <c r="B1105" s="15">
        <v>46191.302442129629</v>
      </c>
      <c r="C1105" t="s">
        <v>49</v>
      </c>
      <c r="D1105">
        <v>163</v>
      </c>
      <c r="E1105">
        <v>163</v>
      </c>
      <c r="F1105">
        <v>129</v>
      </c>
      <c r="G1105">
        <v>1</v>
      </c>
      <c r="H1105">
        <v>100000</v>
      </c>
      <c r="T1105" t="s">
        <v>72</v>
      </c>
    </row>
    <row r="1106" spans="1:20" x14ac:dyDescent="0.3">
      <c r="A1106" t="s">
        <v>66</v>
      </c>
      <c r="B1106" s="15">
        <v>46191.314328703702</v>
      </c>
      <c r="C1106" t="s">
        <v>49</v>
      </c>
      <c r="D1106">
        <v>163</v>
      </c>
      <c r="E1106">
        <v>163</v>
      </c>
      <c r="F1106">
        <v>129</v>
      </c>
      <c r="G1106">
        <v>1</v>
      </c>
      <c r="H1106">
        <v>100000</v>
      </c>
      <c r="T1106" t="s">
        <v>72</v>
      </c>
    </row>
    <row r="1107" spans="1:20" x14ac:dyDescent="0.3">
      <c r="A1107" t="s">
        <v>66</v>
      </c>
      <c r="B1107" s="15">
        <v>46191.315729166665</v>
      </c>
      <c r="C1107" t="s">
        <v>49</v>
      </c>
      <c r="D1107">
        <v>163</v>
      </c>
      <c r="E1107">
        <v>163</v>
      </c>
      <c r="F1107">
        <v>129</v>
      </c>
      <c r="G1107">
        <v>1</v>
      </c>
      <c r="H1107">
        <v>100000</v>
      </c>
      <c r="T1107" t="s">
        <v>72</v>
      </c>
    </row>
    <row r="1108" spans="1:20" x14ac:dyDescent="0.3">
      <c r="A1108" t="s">
        <v>66</v>
      </c>
      <c r="B1108" s="15">
        <v>46191.315844907411</v>
      </c>
      <c r="C1108" t="s">
        <v>49</v>
      </c>
      <c r="D1108">
        <v>163</v>
      </c>
      <c r="E1108">
        <v>163</v>
      </c>
      <c r="F1108">
        <v>129</v>
      </c>
      <c r="G1108">
        <v>1</v>
      </c>
      <c r="H1108">
        <v>100000</v>
      </c>
      <c r="T1108" t="s">
        <v>72</v>
      </c>
    </row>
    <row r="1109" spans="1:20" x14ac:dyDescent="0.3">
      <c r="A1109" t="s">
        <v>66</v>
      </c>
      <c r="B1109" s="15">
        <v>46191.316446759258</v>
      </c>
      <c r="C1109" t="s">
        <v>49</v>
      </c>
      <c r="D1109">
        <v>163</v>
      </c>
      <c r="E1109">
        <v>163</v>
      </c>
      <c r="F1109">
        <v>129</v>
      </c>
      <c r="G1109">
        <v>1</v>
      </c>
      <c r="H1109">
        <v>100000</v>
      </c>
      <c r="T1109" t="s">
        <v>72</v>
      </c>
    </row>
    <row r="1110" spans="1:20" x14ac:dyDescent="0.3">
      <c r="A1110" t="s">
        <v>66</v>
      </c>
      <c r="B1110" s="15">
        <v>46191.316631944443</v>
      </c>
      <c r="C1110" t="s">
        <v>49</v>
      </c>
      <c r="D1110">
        <v>163</v>
      </c>
      <c r="E1110">
        <v>163</v>
      </c>
      <c r="F1110">
        <v>129</v>
      </c>
      <c r="G1110">
        <v>1</v>
      </c>
      <c r="H1110">
        <v>100000</v>
      </c>
      <c r="T1110" t="s">
        <v>72</v>
      </c>
    </row>
    <row r="1111" spans="1:20" x14ac:dyDescent="0.3">
      <c r="A1111" t="s">
        <v>66</v>
      </c>
      <c r="B1111" s="15">
        <v>46191.320451388892</v>
      </c>
      <c r="C1111" t="s">
        <v>49</v>
      </c>
      <c r="D1111">
        <v>163</v>
      </c>
      <c r="E1111">
        <v>163</v>
      </c>
      <c r="F1111">
        <v>129</v>
      </c>
      <c r="G1111">
        <v>1</v>
      </c>
      <c r="H1111">
        <v>100000</v>
      </c>
      <c r="T1111" t="s">
        <v>72</v>
      </c>
    </row>
    <row r="1112" spans="1:20" x14ac:dyDescent="0.3">
      <c r="A1112" t="s">
        <v>66</v>
      </c>
      <c r="B1112" s="15">
        <v>46191.322141203702</v>
      </c>
      <c r="C1112" t="s">
        <v>49</v>
      </c>
      <c r="D1112">
        <v>163</v>
      </c>
      <c r="E1112">
        <v>163</v>
      </c>
      <c r="F1112">
        <v>129</v>
      </c>
      <c r="G1112">
        <v>1</v>
      </c>
      <c r="H1112">
        <v>100000</v>
      </c>
      <c r="T1112" t="s">
        <v>72</v>
      </c>
    </row>
    <row r="1113" spans="1:20" x14ac:dyDescent="0.3">
      <c r="A1113" t="s">
        <v>66</v>
      </c>
      <c r="B1113" s="15">
        <v>46191.325601851851</v>
      </c>
      <c r="C1113" t="s">
        <v>49</v>
      </c>
      <c r="D1113">
        <v>163</v>
      </c>
      <c r="E1113">
        <v>163</v>
      </c>
      <c r="F1113">
        <v>129</v>
      </c>
      <c r="G1113">
        <v>1</v>
      </c>
      <c r="H1113">
        <v>100000</v>
      </c>
      <c r="T1113" t="s">
        <v>72</v>
      </c>
    </row>
    <row r="1114" spans="1:20" x14ac:dyDescent="0.3">
      <c r="A1114" t="s">
        <v>66</v>
      </c>
      <c r="B1114" s="15">
        <v>46191.325729166667</v>
      </c>
      <c r="C1114" t="s">
        <v>49</v>
      </c>
      <c r="D1114">
        <v>163</v>
      </c>
      <c r="E1114">
        <v>163</v>
      </c>
      <c r="F1114">
        <v>129</v>
      </c>
      <c r="G1114">
        <v>1</v>
      </c>
      <c r="H1114">
        <v>100000</v>
      </c>
      <c r="T1114" t="s">
        <v>72</v>
      </c>
    </row>
    <row r="1115" spans="1:20" x14ac:dyDescent="0.3">
      <c r="A1115" t="s">
        <v>66</v>
      </c>
      <c r="B1115" s="15">
        <v>46191.325844907406</v>
      </c>
      <c r="C1115" t="s">
        <v>49</v>
      </c>
      <c r="D1115">
        <v>163</v>
      </c>
      <c r="E1115">
        <v>163</v>
      </c>
      <c r="F1115">
        <v>129</v>
      </c>
      <c r="G1115">
        <v>1</v>
      </c>
      <c r="H1115">
        <v>100000</v>
      </c>
      <c r="T1115" t="s">
        <v>72</v>
      </c>
    </row>
    <row r="1116" spans="1:20" x14ac:dyDescent="0.3">
      <c r="A1116" t="s">
        <v>66</v>
      </c>
      <c r="B1116" s="15">
        <v>46191.326956018522</v>
      </c>
      <c r="C1116" t="s">
        <v>49</v>
      </c>
      <c r="D1116">
        <v>163</v>
      </c>
      <c r="E1116">
        <v>163</v>
      </c>
      <c r="F1116">
        <v>129</v>
      </c>
      <c r="G1116">
        <v>1</v>
      </c>
      <c r="H1116">
        <v>100000</v>
      </c>
      <c r="T1116" t="s">
        <v>72</v>
      </c>
    </row>
    <row r="1117" spans="1:20" x14ac:dyDescent="0.3">
      <c r="A1117" t="s">
        <v>66</v>
      </c>
      <c r="B1117" s="15">
        <v>46191.366400462961</v>
      </c>
      <c r="C1117" t="s">
        <v>49</v>
      </c>
      <c r="D1117">
        <v>163</v>
      </c>
      <c r="E1117">
        <v>163</v>
      </c>
      <c r="F1117">
        <v>129</v>
      </c>
      <c r="G1117">
        <v>1</v>
      </c>
      <c r="H1117">
        <v>100000</v>
      </c>
      <c r="T1117" t="s">
        <v>72</v>
      </c>
    </row>
    <row r="1118" spans="1:20" x14ac:dyDescent="0.3">
      <c r="A1118" t="s">
        <v>66</v>
      </c>
      <c r="B1118" s="15">
        <v>46191.366736111115</v>
      </c>
      <c r="C1118" t="s">
        <v>49</v>
      </c>
      <c r="D1118">
        <v>163</v>
      </c>
      <c r="E1118">
        <v>163</v>
      </c>
      <c r="F1118">
        <v>129</v>
      </c>
      <c r="G1118">
        <v>1</v>
      </c>
      <c r="H1118">
        <v>100000</v>
      </c>
      <c r="T1118" t="s">
        <v>72</v>
      </c>
    </row>
    <row r="1119" spans="1:20" x14ac:dyDescent="0.3">
      <c r="A1119" t="s">
        <v>66</v>
      </c>
      <c r="B1119" s="15">
        <v>46191.366898148146</v>
      </c>
      <c r="C1119" t="s">
        <v>49</v>
      </c>
      <c r="D1119">
        <v>163</v>
      </c>
      <c r="E1119">
        <v>163</v>
      </c>
      <c r="F1119">
        <v>129</v>
      </c>
      <c r="G1119">
        <v>1</v>
      </c>
      <c r="H1119">
        <v>100000</v>
      </c>
      <c r="T1119" t="s">
        <v>72</v>
      </c>
    </row>
    <row r="1120" spans="1:20" x14ac:dyDescent="0.3">
      <c r="A1120" t="s">
        <v>66</v>
      </c>
      <c r="B1120" s="15">
        <v>46191.367037037038</v>
      </c>
      <c r="C1120" t="s">
        <v>49</v>
      </c>
      <c r="D1120">
        <v>163</v>
      </c>
      <c r="E1120">
        <v>163</v>
      </c>
      <c r="F1120">
        <v>129</v>
      </c>
      <c r="G1120">
        <v>1</v>
      </c>
      <c r="H1120">
        <v>100000</v>
      </c>
      <c r="T1120" t="s">
        <v>72</v>
      </c>
    </row>
    <row r="1121" spans="1:20" x14ac:dyDescent="0.3">
      <c r="A1121" t="s">
        <v>66</v>
      </c>
      <c r="B1121" s="15">
        <v>46191.372291666667</v>
      </c>
      <c r="C1121" t="s">
        <v>49</v>
      </c>
      <c r="D1121">
        <v>163</v>
      </c>
      <c r="E1121">
        <v>163</v>
      </c>
      <c r="F1121">
        <v>129</v>
      </c>
      <c r="G1121">
        <v>1</v>
      </c>
      <c r="H1121">
        <v>100000</v>
      </c>
      <c r="T1121" t="s">
        <v>72</v>
      </c>
    </row>
    <row r="1122" spans="1:20" x14ac:dyDescent="0.3">
      <c r="A1122" t="s">
        <v>66</v>
      </c>
      <c r="B1122" s="15">
        <v>46191.37290509259</v>
      </c>
      <c r="C1122" t="s">
        <v>49</v>
      </c>
      <c r="D1122">
        <v>163</v>
      </c>
      <c r="E1122">
        <v>163</v>
      </c>
      <c r="F1122">
        <v>129</v>
      </c>
      <c r="G1122">
        <v>1</v>
      </c>
      <c r="H1122">
        <v>100000</v>
      </c>
      <c r="T1122" t="s">
        <v>72</v>
      </c>
    </row>
    <row r="1123" spans="1:20" x14ac:dyDescent="0.3">
      <c r="A1123" t="s">
        <v>66</v>
      </c>
      <c r="B1123" s="15">
        <v>46191.373043981483</v>
      </c>
      <c r="C1123" t="s">
        <v>49</v>
      </c>
      <c r="D1123">
        <v>163</v>
      </c>
      <c r="E1123">
        <v>163</v>
      </c>
      <c r="F1123">
        <v>129</v>
      </c>
      <c r="G1123">
        <v>1</v>
      </c>
      <c r="H1123">
        <v>100000</v>
      </c>
      <c r="T1123" t="s">
        <v>72</v>
      </c>
    </row>
    <row r="1124" spans="1:20" x14ac:dyDescent="0.3">
      <c r="A1124" t="s">
        <v>66</v>
      </c>
      <c r="B1124" s="15">
        <v>46191.373159722221</v>
      </c>
      <c r="C1124" t="s">
        <v>49</v>
      </c>
      <c r="D1124">
        <v>163</v>
      </c>
      <c r="E1124">
        <v>163</v>
      </c>
      <c r="F1124">
        <v>129</v>
      </c>
      <c r="G1124">
        <v>1</v>
      </c>
      <c r="H1124">
        <v>100000</v>
      </c>
      <c r="T1124" t="s">
        <v>72</v>
      </c>
    </row>
    <row r="1125" spans="1:20" x14ac:dyDescent="0.3">
      <c r="A1125" t="s">
        <v>66</v>
      </c>
      <c r="B1125" s="15">
        <v>46191.374224537038</v>
      </c>
      <c r="C1125" t="s">
        <v>49</v>
      </c>
      <c r="D1125">
        <v>163</v>
      </c>
      <c r="E1125">
        <v>163</v>
      </c>
      <c r="F1125">
        <v>129</v>
      </c>
      <c r="G1125">
        <v>1</v>
      </c>
      <c r="H1125">
        <v>100000</v>
      </c>
      <c r="T1125" t="s">
        <v>72</v>
      </c>
    </row>
    <row r="1126" spans="1:20" x14ac:dyDescent="0.3">
      <c r="A1126" t="s">
        <v>66</v>
      </c>
      <c r="B1126" s="15">
        <v>46191.374247685184</v>
      </c>
      <c r="C1126" t="s">
        <v>70</v>
      </c>
      <c r="D1126">
        <v>163</v>
      </c>
      <c r="E1126">
        <v>163</v>
      </c>
      <c r="F1126">
        <v>129</v>
      </c>
      <c r="G1126">
        <v>1</v>
      </c>
      <c r="H1126">
        <v>100000</v>
      </c>
      <c r="T1126" t="s">
        <v>72</v>
      </c>
    </row>
    <row r="1127" spans="1:20" x14ac:dyDescent="0.3">
      <c r="A1127" t="s">
        <v>66</v>
      </c>
      <c r="B1127" s="15">
        <v>46191.374247685184</v>
      </c>
      <c r="C1127" t="s">
        <v>49</v>
      </c>
      <c r="D1127">
        <v>163</v>
      </c>
      <c r="E1127">
        <v>163</v>
      </c>
      <c r="F1127">
        <v>129</v>
      </c>
      <c r="G1127">
        <v>1</v>
      </c>
      <c r="H1127">
        <v>100000</v>
      </c>
      <c r="T1127" t="s">
        <v>72</v>
      </c>
    </row>
    <row r="1128" spans="1:20" x14ac:dyDescent="0.3">
      <c r="A1128" t="s">
        <v>66</v>
      </c>
      <c r="B1128" s="15">
        <v>46191.396828703706</v>
      </c>
      <c r="C1128" t="s">
        <v>71</v>
      </c>
      <c r="D1128">
        <v>163</v>
      </c>
      <c r="E1128">
        <v>163</v>
      </c>
      <c r="F1128">
        <v>129</v>
      </c>
      <c r="G1128">
        <v>1</v>
      </c>
      <c r="H1128">
        <v>100000</v>
      </c>
      <c r="T1128" t="s">
        <v>72</v>
      </c>
    </row>
    <row r="1129" spans="1:20" x14ac:dyDescent="0.3">
      <c r="A1129" t="s">
        <v>66</v>
      </c>
      <c r="B1129" s="15">
        <v>46191.396840277775</v>
      </c>
      <c r="C1129" t="s">
        <v>49</v>
      </c>
      <c r="D1129">
        <v>163</v>
      </c>
      <c r="E1129">
        <v>163</v>
      </c>
      <c r="F1129">
        <v>129</v>
      </c>
      <c r="G1129">
        <v>1</v>
      </c>
      <c r="H1129">
        <v>100000</v>
      </c>
      <c r="T1129" t="s">
        <v>72</v>
      </c>
    </row>
    <row r="1130" spans="1:20" x14ac:dyDescent="0.3">
      <c r="A1130" t="s">
        <v>66</v>
      </c>
      <c r="B1130" s="15">
        <v>46191.398495370369</v>
      </c>
      <c r="C1130" t="s">
        <v>49</v>
      </c>
      <c r="D1130">
        <v>163</v>
      </c>
      <c r="E1130">
        <v>163</v>
      </c>
      <c r="F1130">
        <v>129</v>
      </c>
      <c r="G1130">
        <v>2</v>
      </c>
      <c r="H1130">
        <v>100011</v>
      </c>
      <c r="T1130" t="s">
        <v>72</v>
      </c>
    </row>
    <row r="1131" spans="1:20" x14ac:dyDescent="0.3">
      <c r="A1131" t="s">
        <v>66</v>
      </c>
      <c r="B1131" s="15">
        <v>46191.398796296293</v>
      </c>
      <c r="C1131" t="s">
        <v>49</v>
      </c>
      <c r="D1131">
        <v>163</v>
      </c>
      <c r="E1131">
        <v>163</v>
      </c>
      <c r="F1131">
        <v>129</v>
      </c>
      <c r="G1131">
        <v>2</v>
      </c>
      <c r="H1131">
        <v>100002.22</v>
      </c>
      <c r="T1131" t="s">
        <v>72</v>
      </c>
    </row>
    <row r="1132" spans="1:20" x14ac:dyDescent="0.3">
      <c r="A1132" t="s">
        <v>66</v>
      </c>
      <c r="B1132" s="15">
        <v>46191.399513888886</v>
      </c>
      <c r="C1132" t="s">
        <v>49</v>
      </c>
      <c r="D1132">
        <v>163</v>
      </c>
      <c r="E1132">
        <v>163</v>
      </c>
      <c r="F1132">
        <v>129</v>
      </c>
      <c r="G1132">
        <v>2</v>
      </c>
      <c r="H1132">
        <v>100000.22</v>
      </c>
      <c r="T1132" t="s">
        <v>72</v>
      </c>
    </row>
    <row r="1133" spans="1:20" x14ac:dyDescent="0.3">
      <c r="A1133" t="s">
        <v>66</v>
      </c>
      <c r="B1133" s="15">
        <v>46191.400914351849</v>
      </c>
      <c r="C1133" t="s">
        <v>49</v>
      </c>
      <c r="D1133">
        <v>163</v>
      </c>
      <c r="E1133">
        <v>163</v>
      </c>
      <c r="F1133">
        <v>129</v>
      </c>
      <c r="G1133">
        <v>2</v>
      </c>
      <c r="H1133">
        <v>100000.22</v>
      </c>
      <c r="T1133" t="s">
        <v>72</v>
      </c>
    </row>
    <row r="1134" spans="1:20" x14ac:dyDescent="0.3">
      <c r="A1134" t="s">
        <v>66</v>
      </c>
      <c r="B1134" s="15">
        <v>46191.402881944443</v>
      </c>
      <c r="C1134" t="s">
        <v>49</v>
      </c>
      <c r="D1134">
        <v>163</v>
      </c>
      <c r="E1134">
        <v>163</v>
      </c>
      <c r="F1134">
        <v>129</v>
      </c>
      <c r="G1134">
        <v>2</v>
      </c>
      <c r="H1134">
        <v>100000.22</v>
      </c>
      <c r="T1134" t="s">
        <v>72</v>
      </c>
    </row>
    <row r="1135" spans="1:20" x14ac:dyDescent="0.3">
      <c r="A1135" t="s">
        <v>66</v>
      </c>
      <c r="B1135" s="15">
        <v>46191.403078703705</v>
      </c>
      <c r="C1135" t="s">
        <v>49</v>
      </c>
      <c r="D1135">
        <v>163</v>
      </c>
      <c r="E1135">
        <v>163</v>
      </c>
      <c r="F1135">
        <v>129</v>
      </c>
      <c r="G1135">
        <v>1</v>
      </c>
      <c r="H1135">
        <v>100000</v>
      </c>
      <c r="T1135" t="s">
        <v>72</v>
      </c>
    </row>
    <row r="1136" spans="1:20" x14ac:dyDescent="0.3">
      <c r="A1136" t="s">
        <v>66</v>
      </c>
      <c r="B1136" s="15">
        <v>46191.403460648151</v>
      </c>
      <c r="C1136" t="s">
        <v>49</v>
      </c>
      <c r="D1136">
        <v>163</v>
      </c>
      <c r="E1136">
        <v>163</v>
      </c>
      <c r="F1136">
        <v>129</v>
      </c>
      <c r="G1136">
        <v>1</v>
      </c>
      <c r="H1136">
        <v>100000</v>
      </c>
      <c r="T1136" t="s">
        <v>72</v>
      </c>
    </row>
    <row r="1137" spans="1:20" x14ac:dyDescent="0.3">
      <c r="A1137" t="s">
        <v>66</v>
      </c>
      <c r="B1137" s="15">
        <v>46191.403495370374</v>
      </c>
      <c r="C1137" t="s">
        <v>70</v>
      </c>
      <c r="D1137">
        <v>163</v>
      </c>
      <c r="E1137">
        <v>163</v>
      </c>
      <c r="F1137">
        <v>129</v>
      </c>
      <c r="G1137">
        <v>1</v>
      </c>
      <c r="H1137">
        <v>100000</v>
      </c>
      <c r="T1137" t="s">
        <v>72</v>
      </c>
    </row>
    <row r="1138" spans="1:20" x14ac:dyDescent="0.3">
      <c r="A1138" t="s">
        <v>66</v>
      </c>
      <c r="B1138" s="15">
        <v>46191.403506944444</v>
      </c>
      <c r="C1138" t="s">
        <v>49</v>
      </c>
      <c r="D1138">
        <v>163</v>
      </c>
      <c r="E1138">
        <v>163</v>
      </c>
      <c r="F1138">
        <v>129</v>
      </c>
      <c r="G1138">
        <v>1</v>
      </c>
      <c r="H1138">
        <v>100000</v>
      </c>
      <c r="T1138" t="s">
        <v>72</v>
      </c>
    </row>
  </sheetData>
  <sheetProtection algorithmName="SHA-512" hashValue="9vctzID1Bqfc2WQLJ1Eg7/Lx52wGyJUt9dHMdWl3RrptnIdVR/OIEx0DOIvuHepOBN/pWJ6y66p15bInzm8HiA==" saltValue="CV8gqEx3hGMlM6uDLqEdcQ==" spinCount="100000" sheet="1" objects="1" scenarios="1" formatCells="0" formatColumns="0" formatRows="0" deleteRows="0" selectLockedCells="1" sort="0" autoFilter="0"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6374F-23DD-4EC4-9EA4-1FE41F5B6754}">
  <sheetPr codeName="Sheet4"/>
  <dimension ref="A1:H31"/>
  <sheetViews>
    <sheetView zoomScaleNormal="100" workbookViewId="0">
      <selection activeCell="P6" sqref="P6"/>
    </sheetView>
  </sheetViews>
  <sheetFormatPr defaultRowHeight="14.4" x14ac:dyDescent="0.3"/>
  <sheetData>
    <row r="1" spans="1:3" ht="18" x14ac:dyDescent="0.35">
      <c r="A1" s="11" t="s">
        <v>37</v>
      </c>
    </row>
    <row r="2" spans="1:3" x14ac:dyDescent="0.3">
      <c r="A2" s="8" t="s">
        <v>57</v>
      </c>
    </row>
    <row r="3" spans="1:3" x14ac:dyDescent="0.3">
      <c r="B3" t="s">
        <v>39</v>
      </c>
    </row>
    <row r="4" spans="1:3" x14ac:dyDescent="0.3">
      <c r="B4" t="s">
        <v>40</v>
      </c>
    </row>
    <row r="5" spans="1:3" x14ac:dyDescent="0.3">
      <c r="B5" t="s">
        <v>61</v>
      </c>
    </row>
    <row r="6" spans="1:3" x14ac:dyDescent="0.3">
      <c r="A6" s="8" t="s">
        <v>16</v>
      </c>
    </row>
    <row r="7" spans="1:3" x14ac:dyDescent="0.3">
      <c r="B7" s="2" t="s">
        <v>60</v>
      </c>
    </row>
    <row r="8" spans="1:3" x14ac:dyDescent="0.3">
      <c r="B8" s="2" t="s">
        <v>20</v>
      </c>
    </row>
    <row r="9" spans="1:3" x14ac:dyDescent="0.3">
      <c r="C9" t="s">
        <v>17</v>
      </c>
    </row>
    <row r="10" spans="1:3" x14ac:dyDescent="0.3">
      <c r="C10" s="2" t="s">
        <v>21</v>
      </c>
    </row>
    <row r="11" spans="1:3" x14ac:dyDescent="0.3">
      <c r="C11" t="s">
        <v>19</v>
      </c>
    </row>
    <row r="12" spans="1:3" x14ac:dyDescent="0.3">
      <c r="B12" s="2" t="s">
        <v>18</v>
      </c>
    </row>
    <row r="13" spans="1:3" x14ac:dyDescent="0.3">
      <c r="A13" s="8" t="s">
        <v>23</v>
      </c>
    </row>
    <row r="14" spans="1:3" x14ac:dyDescent="0.3">
      <c r="A14" s="8" t="s">
        <v>38</v>
      </c>
    </row>
    <row r="15" spans="1:3" x14ac:dyDescent="0.3">
      <c r="A15" s="8" t="s">
        <v>22</v>
      </c>
    </row>
    <row r="16" spans="1:3" x14ac:dyDescent="0.3">
      <c r="B16" t="s">
        <v>24</v>
      </c>
    </row>
    <row r="17" spans="1:8" x14ac:dyDescent="0.3">
      <c r="B17" t="s">
        <v>25</v>
      </c>
    </row>
    <row r="18" spans="1:8" x14ac:dyDescent="0.3">
      <c r="B18" t="s">
        <v>26</v>
      </c>
    </row>
    <row r="19" spans="1:8" x14ac:dyDescent="0.3">
      <c r="B19" t="s">
        <v>27</v>
      </c>
    </row>
    <row r="20" spans="1:8" x14ac:dyDescent="0.3">
      <c r="B20" t="s">
        <v>28</v>
      </c>
    </row>
    <row r="21" spans="1:8" x14ac:dyDescent="0.3">
      <c r="A21" s="8" t="s">
        <v>29</v>
      </c>
    </row>
    <row r="22" spans="1:8" ht="79.8" customHeight="1" x14ac:dyDescent="0.3">
      <c r="B22" s="54"/>
      <c r="C22" s="54"/>
      <c r="D22" s="54"/>
      <c r="E22" s="54"/>
      <c r="F22" s="54"/>
      <c r="G22" s="54"/>
      <c r="H22" s="54"/>
    </row>
    <row r="23" spans="1:8" x14ac:dyDescent="0.3">
      <c r="B23" t="s">
        <v>30</v>
      </c>
    </row>
    <row r="24" spans="1:8" x14ac:dyDescent="0.3">
      <c r="B24" t="s">
        <v>48</v>
      </c>
    </row>
    <row r="25" spans="1:8" x14ac:dyDescent="0.3">
      <c r="B25" s="2" t="s">
        <v>58</v>
      </c>
    </row>
    <row r="26" spans="1:8" x14ac:dyDescent="0.3">
      <c r="A26" s="8" t="s">
        <v>41</v>
      </c>
    </row>
    <row r="27" spans="1:8" x14ac:dyDescent="0.3">
      <c r="A27" s="8" t="s">
        <v>31</v>
      </c>
    </row>
    <row r="28" spans="1:8" x14ac:dyDescent="0.3">
      <c r="B28" t="s">
        <v>32</v>
      </c>
    </row>
    <row r="29" spans="1:8" x14ac:dyDescent="0.3">
      <c r="B29" t="s">
        <v>33</v>
      </c>
    </row>
    <row r="30" spans="1:8" x14ac:dyDescent="0.3">
      <c r="B30" t="s">
        <v>35</v>
      </c>
    </row>
    <row r="31" spans="1:8" s="8" customFormat="1" x14ac:dyDescent="0.3">
      <c r="A31" s="8" t="s">
        <v>36</v>
      </c>
    </row>
  </sheetData>
  <mergeCells count="1">
    <mergeCell ref="B22:H2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Bidder Instructions</vt:lpstr>
      <vt:lpstr>BOQ</vt:lpstr>
      <vt:lpstr>Sheet1</vt:lpstr>
      <vt:lpstr>CoCT Instructions</vt:lpstr>
      <vt:lpstr>BOQ!Print_Area</vt:lpstr>
      <vt:lpstr>BOQ!Print_Titles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Peter Laurance de Vries</dc:creator>
  <cp:lastModifiedBy>Peter Laurance de Vries</cp:lastModifiedBy>
  <cp:lastPrinted>2026-06-18T07:39:36Z</cp:lastPrinted>
  <dcterms:created xsi:type="dcterms:W3CDTF">2023-10-10T17:55:55Z</dcterms:created>
  <dcterms:modified xsi:type="dcterms:W3CDTF">2026-06-18T07:41:03Z</dcterms:modified>
</cp:coreProperties>
</file>