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/>
  <mc:AlternateContent xmlns:mc="http://schemas.openxmlformats.org/markup-compatibility/2006">
    <mc:Choice Requires="x15">
      <x15ac:absPath xmlns:x15ac="http://schemas.microsoft.com/office/spreadsheetml/2010/11/ac" url="E:\Work work work\Integrity Assessment\Procurement of Service Provider_2021\Bid publication\Second Round publication_20 June 2022\"/>
    </mc:Choice>
  </mc:AlternateContent>
  <xr:revisionPtr revIDLastSave="0" documentId="13_ncr:1_{551053EB-2359-4D06-9E14-595A06A21BE1}" xr6:coauthVersionLast="36" xr6:coauthVersionMax="36" xr10:uidLastSave="{00000000-0000-0000-0000-000000000000}"/>
  <bookViews>
    <workbookView xWindow="0" yWindow="0" windowWidth="38400" windowHeight="21600" xr2:uid="{00000000-000D-0000-FFFF-FFFF00000000}"/>
  </bookViews>
  <sheets>
    <sheet name="PRICING SCHEDULE" sheetId="6" r:id="rId1"/>
  </sheets>
  <definedNames>
    <definedName name="_xlnm.Print_Area" localSheetId="0">'PRICING SCHEDULE'!$A:$R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9" i="6" l="1"/>
  <c r="L19" i="6"/>
  <c r="I19" i="6"/>
  <c r="F19" i="6" l="1"/>
  <c r="P19" i="6" s="1"/>
  <c r="O40" i="6" l="1"/>
  <c r="O41" i="6"/>
  <c r="L40" i="6"/>
  <c r="L41" i="6"/>
  <c r="I40" i="6" l="1"/>
  <c r="I41" i="6"/>
  <c r="F40" i="6"/>
  <c r="F41" i="6"/>
  <c r="O33" i="6"/>
  <c r="O34" i="6"/>
  <c r="O35" i="6"/>
  <c r="O36" i="6"/>
  <c r="O37" i="6"/>
  <c r="O38" i="6"/>
  <c r="O39" i="6"/>
  <c r="O26" i="6"/>
  <c r="O27" i="6"/>
  <c r="O28" i="6"/>
  <c r="O29" i="6"/>
  <c r="O30" i="6"/>
  <c r="O31" i="6"/>
  <c r="L33" i="6"/>
  <c r="L34" i="6"/>
  <c r="L35" i="6"/>
  <c r="L36" i="6"/>
  <c r="L37" i="6"/>
  <c r="L38" i="6"/>
  <c r="L39" i="6"/>
  <c r="L26" i="6"/>
  <c r="L27" i="6"/>
  <c r="L28" i="6"/>
  <c r="L29" i="6"/>
  <c r="L30" i="6"/>
  <c r="L31" i="6"/>
  <c r="I39" i="6"/>
  <c r="I33" i="6"/>
  <c r="I34" i="6"/>
  <c r="I35" i="6"/>
  <c r="I36" i="6"/>
  <c r="I37" i="6"/>
  <c r="I38" i="6"/>
  <c r="I26" i="6"/>
  <c r="I27" i="6"/>
  <c r="I28" i="6"/>
  <c r="I29" i="6"/>
  <c r="I30" i="6"/>
  <c r="I31" i="6"/>
  <c r="F33" i="6"/>
  <c r="F34" i="6"/>
  <c r="F35" i="6"/>
  <c r="F36" i="6"/>
  <c r="F37" i="6"/>
  <c r="F38" i="6"/>
  <c r="F39" i="6"/>
  <c r="F26" i="6"/>
  <c r="F27" i="6"/>
  <c r="F28" i="6"/>
  <c r="F29" i="6"/>
  <c r="F30" i="6"/>
  <c r="F31" i="6"/>
  <c r="P40" i="6" l="1"/>
  <c r="P41" i="6"/>
  <c r="P39" i="6"/>
  <c r="P38" i="6"/>
  <c r="P33" i="6"/>
  <c r="P27" i="6"/>
  <c r="P37" i="6"/>
  <c r="P29" i="6"/>
  <c r="P36" i="6"/>
  <c r="P35" i="6"/>
  <c r="P30" i="6"/>
  <c r="P34" i="6"/>
  <c r="P26" i="6"/>
  <c r="P31" i="6"/>
  <c r="P28" i="6"/>
  <c r="O44" i="6"/>
  <c r="O43" i="6"/>
  <c r="O42" i="6" s="1"/>
  <c r="O32" i="6"/>
  <c r="O25" i="6"/>
  <c r="O24" i="6"/>
  <c r="O23" i="6"/>
  <c r="O22" i="6"/>
  <c r="O21" i="6"/>
  <c r="O20" i="6"/>
  <c r="O18" i="6"/>
  <c r="O17" i="6" s="1"/>
  <c r="O45" i="6" l="1"/>
  <c r="I18" i="6"/>
  <c r="F23" i="6"/>
  <c r="O46" i="6" l="1"/>
  <c r="O47" i="6" s="1"/>
  <c r="L32" i="6"/>
  <c r="L25" i="6"/>
  <c r="L24" i="6"/>
  <c r="L23" i="6"/>
  <c r="I32" i="6"/>
  <c r="I25" i="6"/>
  <c r="I24" i="6"/>
  <c r="I23" i="6"/>
  <c r="F32" i="6"/>
  <c r="F25" i="6"/>
  <c r="F24" i="6"/>
  <c r="L22" i="6"/>
  <c r="I22" i="6"/>
  <c r="F22" i="6"/>
  <c r="I20" i="6"/>
  <c r="I21" i="6"/>
  <c r="I43" i="6"/>
  <c r="I44" i="6"/>
  <c r="L20" i="6"/>
  <c r="L21" i="6"/>
  <c r="F20" i="6"/>
  <c r="F21" i="6"/>
  <c r="I42" i="6" l="1"/>
  <c r="I17" i="6"/>
  <c r="P23" i="6"/>
  <c r="P21" i="6"/>
  <c r="P24" i="6"/>
  <c r="P25" i="6"/>
  <c r="P32" i="6"/>
  <c r="P20" i="6"/>
  <c r="P22" i="6"/>
  <c r="F43" i="6"/>
  <c r="F44" i="6"/>
  <c r="L43" i="6"/>
  <c r="L44" i="6"/>
  <c r="L18" i="6"/>
  <c r="L17" i="6" s="1"/>
  <c r="F18" i="6"/>
  <c r="F17" i="6" s="1"/>
  <c r="I45" i="6" l="1"/>
  <c r="L42" i="6"/>
  <c r="L45" i="6" s="1"/>
  <c r="F42" i="6"/>
  <c r="F45" i="6" s="1"/>
  <c r="P18" i="6"/>
  <c r="P17" i="6" s="1"/>
  <c r="P43" i="6"/>
  <c r="P44" i="6"/>
  <c r="I46" i="6"/>
  <c r="I47" i="6" s="1"/>
  <c r="P42" i="6" l="1"/>
  <c r="P45" i="6" s="1"/>
  <c r="L46" i="6"/>
  <c r="L47" i="6" s="1"/>
  <c r="F46" i="6"/>
  <c r="F47" i="6" s="1"/>
  <c r="P46" i="6" l="1"/>
  <c r="P47" i="6" l="1"/>
</calcChain>
</file>

<file path=xl/sharedStrings.xml><?xml version="1.0" encoding="utf-8"?>
<sst xmlns="http://schemas.openxmlformats.org/spreadsheetml/2006/main" count="105" uniqueCount="78">
  <si>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</si>
  <si>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</si>
  <si>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</si>
  <si>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</si>
  <si>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</si>
  <si>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</si>
  <si>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</si>
  <si>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</si>
  <si>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</si>
  <si>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</si>
  <si>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1.1</t>
  </si>
  <si>
    <t>1.4</t>
  </si>
  <si>
    <t>1.5</t>
  </si>
  <si>
    <t>1.6</t>
  </si>
  <si>
    <t>1.7</t>
  </si>
  <si>
    <t>1.8</t>
  </si>
  <si>
    <t>2.1</t>
  </si>
  <si>
    <t>2.2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</si>
  <si>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</si>
  <si>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</si>
  <si>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</si>
  <si>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</si>
  <si>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</si>
  <si>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</si>
  <si>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</si>
  <si>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</si>
  <si>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</si>
  <si>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</si>
  <si>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</si>
  <si>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</si>
  <si>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</si>
  <si>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</si>
  <si>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</si>
  <si>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YEAR 4</t>
  </si>
  <si>
    <t>Line Price Y4</t>
  </si>
  <si>
    <t>Pricing schedule</t>
  </si>
  <si>
    <t>RFB No</t>
  </si>
  <si>
    <t>RFB Title</t>
  </si>
  <si>
    <t xml:space="preserve">Criminal Record Check </t>
  </si>
  <si>
    <t xml:space="preserve">Credit Record Checks:  Combined Report </t>
  </si>
  <si>
    <t xml:space="preserve">Identity verification </t>
  </si>
  <si>
    <t xml:space="preserve">Qualification verification: Pre-1992 Matric </t>
  </si>
  <si>
    <t xml:space="preserve">Qualification verification: Post-1992 Matric </t>
  </si>
  <si>
    <t>Qualification verification:  Tertiary ( RSA)</t>
  </si>
  <si>
    <t xml:space="preserve">Qualification verification: Tertiary (International)  </t>
  </si>
  <si>
    <t xml:space="preserve">Qualification verification: Diplomas, Short courses and Certificates </t>
  </si>
  <si>
    <t xml:space="preserve">Driver’s Licence verification </t>
  </si>
  <si>
    <t xml:space="preserve">Fraud Listing </t>
  </si>
  <si>
    <t xml:space="preserve">Permanent residency verification </t>
  </si>
  <si>
    <t xml:space="preserve">SAQA verification </t>
  </si>
  <si>
    <t xml:space="preserve">PSIRA Registration </t>
  </si>
  <si>
    <t xml:space="preserve">Director scan </t>
  </si>
  <si>
    <t xml:space="preserve">Company search </t>
  </si>
  <si>
    <t>Deeds search (Single Office )</t>
  </si>
  <si>
    <t xml:space="preserve">Deeds search (Multiple Office) </t>
  </si>
  <si>
    <t xml:space="preserve">Per report </t>
  </si>
  <si>
    <t xml:space="preserve">ACFE Report </t>
  </si>
  <si>
    <t>Per device</t>
  </si>
  <si>
    <t>Per user</t>
  </si>
  <si>
    <t>Training and registration of users on AFISwitch</t>
  </si>
  <si>
    <t xml:space="preserve">Procurement of a service provider to conduct background checks and verifications </t>
  </si>
  <si>
    <t xml:space="preserve">Vehicle ownership </t>
  </si>
  <si>
    <t>Social media report</t>
  </si>
  <si>
    <t>SAGEM MorphoSmart MSO300 Scanner - or similar</t>
  </si>
  <si>
    <t>Per appointment</t>
  </si>
  <si>
    <t>Criminal Record Check - through Agent network</t>
  </si>
  <si>
    <t xml:space="preserve">Checks and verifications (Subtotal at 95% weighting)  </t>
  </si>
  <si>
    <t>Criminal Record Check - hardware and training (Subtotal at 5% weighting)</t>
  </si>
  <si>
    <t>TOTAL WEIGHTED BID PRICE PER BASKET OF CHECKS, HARDWARE AND TRAINING (EXCL VAT)</t>
  </si>
  <si>
    <t>TOTAL WEIGHTED BID PRICE PER BASKET OF CHECKS, HARDWARE AND TRAINING (INCL VAT)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</si>
  <si>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only.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</si>
  <si>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</si>
  <si>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travel.</t>
  </si>
  <si>
    <t>RFB2588 - 2022</t>
  </si>
  <si>
    <t xml:space="preserve">(d)  Bid pricing will be evaluated based on the following model:
      (i) All checks listed under item 1 (1.1 - 1.24) will be added in order to determine the total cost of a basket of checks and verifications. The total cost of the basket will have a weighting of 95% during evaluation.  
      (ii) Item 2 (2.1 -2.2) will be added in order to determine the total cost of training and registration of a user on AFISwitch and the cost of providing a SAGEM MorphoSmart MSO300 Scanner. The total cost for these items will have a weighting of 5% during evaluation. These items will not be procured regularly, or at all, and will therefore have a minor impact during evaluation of pricing.       </t>
  </si>
  <si>
    <t>Credit Record Check: Experian (or alternative)</t>
  </si>
  <si>
    <t xml:space="preserve">Credit Record Checks: TransUnion (or alternative) </t>
  </si>
  <si>
    <t>Credit Record Check: XDS (or alternative)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</si>
</sst>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4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 style="thin">
        <color theme="4"/>
      </left>
      <right style="thin">
        <color theme="4" tint="-0.249977111117893"/>
      </right>
      <top style="thin">
        <color theme="4"/>
      </top>
      <bottom style="thin">
        <color theme="4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/>
      <bottom/>
      <diagonal/>
    </border>
    <border>
      <left/>
      <right style="thin">
        <color theme="4" tint="-0.249977111117893"/>
      </right>
      <top/>
      <bottom style="thin">
        <color theme="4" tint="-0.249977111117893"/>
      </bottom>
      <diagonal/>
    </border>
    <border>
      <left/>
      <right style="thin">
        <color theme="4" tint="-0.249977111117893"/>
      </right>
      <top/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4"/>
      </left>
      <right style="thin">
        <color theme="4" tint="-0.249977111117893"/>
      </right>
      <top/>
      <bottom/>
      <diagonal/>
    </border>
    <border>
      <left style="thin">
        <color theme="4" tint="-0.249977111117893"/>
      </left>
      <right/>
      <top/>
      <bottom/>
      <diagonal/>
    </border>
    <border>
      <left style="thin">
        <color theme="4"/>
      </left>
      <right style="thin">
        <color theme="4" tint="-0.249977111117893"/>
      </right>
      <top style="thin">
        <color theme="4"/>
      </top>
      <bottom style="thin">
        <color theme="8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rgb="FF0070C0"/>
      </top>
      <bottom style="thin">
        <color theme="4" tint="-0.249977111117893"/>
      </bottom>
      <diagonal/>
    </border>
    <border>
      <left style="thin">
        <color rgb="FF0070C0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rgb="FF0070C0"/>
      </bottom>
      <diagonal/>
    </border>
    <border>
      <left style="thin">
        <color theme="4"/>
      </left>
      <right style="thin">
        <color rgb="FF0070C0"/>
      </right>
      <top style="thin">
        <color theme="4"/>
      </top>
      <bottom style="thin">
        <color theme="4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0" applyFont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4" fontId="6" fillId="2" borderId="1" xfId="0" applyNumberFormat="1" applyFont="1" applyFill="1" applyBorder="1" applyAlignment="1">
      <alignment horizontal="center" vertical="top" wrapText="1"/>
    </xf>
    <xf numFmtId="44" fontId="3" fillId="5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164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4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5" fontId="3" fillId="5" borderId="2" xfId="1" applyNumberFormat="1" applyFont="1" applyFill="1" applyBorder="1" applyAlignment="1">
      <alignment horizontal="right" vertical="top" wrapText="1"/>
    </xf>
    <xf numFmtId="165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4" fontId="6" fillId="5" borderId="5" xfId="0" applyNumberFormat="1" applyFont="1" applyFill="1" applyBorder="1" applyAlignment="1">
      <alignment horizontal="left" vertical="top" wrapText="1"/>
    </xf>
    <xf numFmtId="164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0" fontId="4" fillId="3" borderId="0" xfId="0" applyFont="1" applyFill="1" applyAlignment="1">
      <alignment horizontal="left" vertical="center"/>
    </xf>
    <xf numFmtId="4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164" fontId="6" fillId="4" borderId="1" xfId="0" applyNumberFormat="1" applyFont="1" applyFill="1" applyBorder="1" applyAlignment="1">
      <alignment horizontal="center" vertical="top" wrapText="1"/>
    </xf>
    <xf numFmtId="9" fontId="6" fillId="4" borderId="1" xfId="2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0" xfId="0" applyFont="1" applyFill="1" applyBorder="1" applyAlignment="1">
      <alignment vertical="top"/>
    </xf>
    <xf numFmtId="0" fontId="6" fillId="2" borderId="8" xfId="0" applyFont="1" applyFill="1" applyBorder="1" applyAlignment="1">
      <alignment horizontal="center" vertical="top" wrapText="1"/>
    </xf>
    <xf numFmtId="164" fontId="6" fillId="2" borderId="21" xfId="0" applyNumberFormat="1" applyFont="1" applyFill="1" applyBorder="1" applyAlignment="1">
      <alignment horizontal="center" vertical="top" wrapText="1"/>
    </xf>
    <xf numFmtId="164" fontId="6" fillId="2" borderId="8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164" fontId="3" fillId="6" borderId="1" xfId="0" applyNumberFormat="1" applyFont="1" applyFill="1" applyBorder="1" applyAlignment="1">
      <alignment vertical="top" wrapText="1"/>
    </xf>
    <xf numFmtId="0" fontId="3" fillId="3" borderId="0" xfId="0" applyFont="1" applyFill="1" applyBorder="1" applyAlignment="1">
      <alignment horizontal="left" vertical="top"/>
    </xf>
    <xf numFmtId="0" fontId="14" fillId="6" borderId="20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8" xfId="0" applyFont="1" applyFill="1" applyBorder="1" applyAlignment="1">
      <alignment horizontal="right" vertical="top" wrapText="1"/>
    </xf>
    <xf numFmtId="0" fontId="3" fillId="0" borderId="2" xfId="0" quotePrefix="1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horizontal="center" vertical="top" wrapText="1"/>
    </xf>
    <xf numFmtId="0" fontId="3" fillId="0" borderId="24" xfId="0" quotePrefix="1" applyFont="1" applyFill="1" applyBorder="1" applyAlignment="1">
      <alignment horizontal="left" vertical="top" wrapText="1"/>
    </xf>
    <xf numFmtId="2" fontId="3" fillId="0" borderId="24" xfId="0" quotePrefix="1" applyNumberFormat="1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4" borderId="7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vertical="top" wrapText="1"/>
    </xf>
    <xf numFmtId="0" fontId="16" fillId="0" borderId="27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0" fontId="16" fillId="0" borderId="26" xfId="0" applyFont="1" applyBorder="1" applyAlignment="1">
      <alignment vertical="center" wrapText="1"/>
    </xf>
    <xf numFmtId="0" fontId="16" fillId="0" borderId="29" xfId="0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6" fillId="6" borderId="30" xfId="0" applyFont="1" applyFill="1" applyBorder="1" applyAlignment="1">
      <alignment horizontal="left" vertical="top" wrapText="1"/>
    </xf>
    <xf numFmtId="0" fontId="16" fillId="0" borderId="23" xfId="0" applyFont="1" applyBorder="1" applyAlignment="1">
      <alignment vertical="center" wrapText="1"/>
    </xf>
    <xf numFmtId="0" fontId="3" fillId="0" borderId="31" xfId="0" applyFont="1" applyFill="1" applyBorder="1" applyAlignment="1">
      <alignment vertical="top" wrapText="1"/>
    </xf>
    <xf numFmtId="0" fontId="3" fillId="0" borderId="25" xfId="0" applyFont="1" applyFill="1" applyBorder="1" applyAlignment="1">
      <alignment vertical="top" wrapText="1"/>
    </xf>
    <xf numFmtId="0" fontId="6" fillId="0" borderId="20" xfId="0" applyFont="1" applyFill="1" applyBorder="1" applyAlignment="1">
      <alignment vertical="top" wrapText="1"/>
    </xf>
    <xf numFmtId="0" fontId="2" fillId="6" borderId="13" xfId="0" applyFont="1" applyFill="1" applyBorder="1" applyAlignment="1">
      <alignment horizontal="left" vertical="center" wrapText="1"/>
    </xf>
    <xf numFmtId="0" fontId="6" fillId="3" borderId="32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wrapText="1"/>
    </xf>
    <xf numFmtId="0" fontId="7" fillId="5" borderId="24" xfId="0" applyFont="1" applyFill="1" applyBorder="1" applyAlignment="1">
      <alignment horizontal="right" vertical="top"/>
    </xf>
    <xf numFmtId="0" fontId="7" fillId="5" borderId="33" xfId="0" applyFont="1" applyFill="1" applyBorder="1" applyAlignment="1">
      <alignment horizontal="right" vertical="top"/>
    </xf>
    <xf numFmtId="0" fontId="2" fillId="0" borderId="34" xfId="0" applyFont="1" applyBorder="1"/>
    <xf numFmtId="0" fontId="2" fillId="6" borderId="9" xfId="0" applyFont="1" applyFill="1" applyBorder="1" applyAlignment="1">
      <alignment horizontal="center" vertical="top"/>
    </xf>
    <xf numFmtId="0" fontId="2" fillId="0" borderId="14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0" fontId="1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3" fillId="3" borderId="17" xfId="0" applyFont="1" applyFill="1" applyBorder="1" applyAlignment="1">
      <alignment horizontal="left" vertical="top" wrapText="1"/>
    </xf>
    <xf numFmtId="0" fontId="3" fillId="3" borderId="18" xfId="0" applyFont="1" applyFill="1" applyBorder="1" applyAlignment="1">
      <alignment horizontal="left" vertical="top" wrapText="1"/>
    </xf>
    <xf numFmtId="0" fontId="3" fillId="3" borderId="19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5" xfId="0" applyNumberFormat="1" applyFont="1" applyFill="1" applyBorder="1" applyAlignment="1">
      <alignment horizontal="left" vertical="center"/>
    </xf>
    <xf numFmtId="0" fontId="2" fillId="6" borderId="12" xfId="0" applyFont="1" applyFill="1" applyBorder="1" applyAlignment="1">
      <alignment horizontal="left" vertical="center" wrapText="1"/>
    </xf>
    <xf numFmtId="0" fontId="2" fillId="6" borderId="16" xfId="0" applyFont="1" applyFill="1" applyBorder="1" applyAlignment="1">
      <alignment horizontal="left" vertical="center" wrapText="1"/>
    </xf>
    <xf numFmtId="0" fontId="2" fillId="3" borderId="22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16" fillId="0" borderId="35" xfId="0" applyFont="1" applyBorder="1" applyAlignment="1">
      <alignment vertical="center" wrapText="1"/>
    </xf>
    <xf numFmtId="0" fontId="3" fillId="0" borderId="36" xfId="0" applyFont="1" applyFill="1" applyBorder="1" applyAlignment="1">
      <alignment horizontal="center" vertical="top" wrapText="1"/>
    </xf>
    <xf numFmtId="0" fontId="6" fillId="0" borderId="37" xfId="0" applyFont="1" applyFill="1" applyBorder="1" applyAlignment="1">
      <alignment vertical="top"/>
    </xf>
    <xf numFmtId="0" fontId="16" fillId="0" borderId="39" xfId="0" applyFont="1" applyBorder="1" applyAlignment="1">
      <alignment vertical="center" wrapText="1"/>
    </xf>
    <xf numFmtId="0" fontId="3" fillId="0" borderId="38" xfId="0" quotePrefix="1" applyFont="1" applyFill="1" applyBorder="1" applyAlignment="1">
      <alignment horizontal="left" vertical="top" wrapText="1"/>
    </xf>
    <xf numFmtId="0" fontId="16" fillId="0" borderId="40" xfId="0" applyFont="1" applyBorder="1" applyAlignment="1">
      <alignment vertical="center" wrapText="1"/>
    </xf>
    <xf numFmtId="0" fontId="1" fillId="0" borderId="2" xfId="0" quotePrefix="1" applyFont="1" applyFill="1" applyBorder="1" applyAlignment="1">
      <alignment horizontal="left" vertical="top" wrapText="1"/>
    </xf>
    <xf numFmtId="0" fontId="1" fillId="0" borderId="24" xfId="0" quotePrefix="1" applyFont="1" applyFill="1" applyBorder="1" applyAlignment="1">
      <alignment horizontal="left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55"/>
  <sheetViews>
    <sheetView tabSelected="1" zoomScale="98" zoomScaleNormal="98" workbookViewId="0">
      <selection activeCell="B3" sqref="B3"/>
    </sheetView>
  </sheetViews>
  <sheetFormatPr defaultColWidth="9.109375" defaultRowHeight="14.4" x14ac:dyDescent="0.3"/>
  <cols>
    <col min="1" max="1" width="13.44140625" style="65" customWidth="1"/>
    <col min="2" max="2" width="59.44140625" style="64" customWidth="1"/>
    <col min="3" max="3" width="17.5546875" style="66" customWidth="1"/>
    <col min="4" max="4" width="7.44140625" style="66" customWidth="1"/>
    <col min="5" max="6" width="19.44140625" style="64" customWidth="1"/>
    <col min="7" max="7" width="7.109375" style="64" customWidth="1"/>
    <col min="8" max="9" width="19.44140625" style="64" customWidth="1"/>
    <col min="10" max="10" width="7.44140625" style="64" customWidth="1"/>
    <col min="11" max="12" width="19.44140625" style="64" customWidth="1"/>
    <col min="13" max="13" width="7.44140625" style="64" customWidth="1"/>
    <col min="14" max="15" width="19.44140625" style="64" customWidth="1"/>
    <col min="16" max="16" width="21.33203125" style="64" customWidth="1"/>
    <col min="17" max="17" width="32.77734375" style="64" customWidth="1"/>
    <col min="18" max="18" width="36.77734375" style="64" customWidth="1"/>
    <col min="19" max="16384" width="9.109375" style="64"/>
  </cols>
  <sheetData>
    <row r="1" spans="1:23" s="50" customFormat="1" ht="31.2" x14ac:dyDescent="0.6">
      <c r="A1" s="8"/>
      <c r="B1" s="3" t="s">
        <v>20</v>
      </c>
      <c r="C1" s="4"/>
      <c r="D1" s="2"/>
      <c r="E1" s="2"/>
      <c r="F1" s="2"/>
      <c r="G1" s="2"/>
      <c r="H1" s="2"/>
      <c r="I1" s="2"/>
      <c r="J1" s="2"/>
      <c r="K1" s="2"/>
      <c r="L1" s="6"/>
      <c r="M1" s="2"/>
      <c r="N1" s="2"/>
      <c r="O1" s="6"/>
      <c r="P1" s="2"/>
      <c r="Q1" s="2"/>
      <c r="R1" s="2"/>
    </row>
    <row r="2" spans="1:23" s="60" customFormat="1" ht="28.8" customHeight="1" x14ac:dyDescent="0.3">
      <c r="A2" s="57"/>
      <c r="B2" s="42" t="s">
        <v>35</v>
      </c>
      <c r="C2" s="5"/>
      <c r="D2" s="58"/>
      <c r="E2" s="58"/>
      <c r="F2" s="58"/>
      <c r="G2" s="58"/>
      <c r="H2" s="58"/>
      <c r="I2" s="58"/>
      <c r="J2" s="58"/>
      <c r="K2" s="58"/>
      <c r="L2" s="59"/>
      <c r="M2" s="58"/>
      <c r="N2" s="58"/>
      <c r="O2" s="59"/>
      <c r="P2" s="58"/>
      <c r="Q2" s="58"/>
      <c r="R2" s="58"/>
    </row>
    <row r="3" spans="1:23" s="62" customFormat="1" ht="15.6" x14ac:dyDescent="0.3">
      <c r="A3" s="99" t="s">
        <v>36</v>
      </c>
      <c r="B3" s="101" t="s">
        <v>73</v>
      </c>
      <c r="C3" s="9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61"/>
      <c r="Q3" s="61"/>
      <c r="R3" s="61"/>
      <c r="S3" s="61"/>
      <c r="T3" s="61"/>
      <c r="U3" s="61"/>
      <c r="V3" s="61"/>
      <c r="W3" s="61"/>
    </row>
    <row r="4" spans="1:23" s="62" customFormat="1" ht="31.2" x14ac:dyDescent="0.3">
      <c r="A4" s="100" t="s">
        <v>37</v>
      </c>
      <c r="B4" s="98" t="s">
        <v>60</v>
      </c>
      <c r="C4" s="39"/>
      <c r="D4" s="43"/>
      <c r="E4" s="43"/>
      <c r="F4" s="43"/>
      <c r="G4" s="43"/>
      <c r="H4" s="43"/>
      <c r="I4" s="43"/>
      <c r="J4" s="43"/>
      <c r="K4" s="43"/>
      <c r="L4" s="38"/>
      <c r="M4" s="43"/>
      <c r="N4" s="43"/>
      <c r="O4" s="38"/>
      <c r="P4" s="61"/>
      <c r="Q4" s="61"/>
      <c r="R4" s="61"/>
      <c r="S4" s="61"/>
      <c r="T4" s="61"/>
      <c r="U4" s="61"/>
      <c r="V4" s="61"/>
      <c r="W4" s="61"/>
    </row>
    <row r="5" spans="1:23" s="62" customFormat="1" ht="15.6" x14ac:dyDescent="0.3">
      <c r="A5" s="78" t="s">
        <v>21</v>
      </c>
      <c r="B5" s="91"/>
      <c r="C5" s="39"/>
      <c r="D5" s="23"/>
      <c r="E5" s="23"/>
      <c r="F5" s="23"/>
      <c r="G5" s="23"/>
      <c r="H5" s="23"/>
      <c r="I5" s="23"/>
      <c r="J5" s="23"/>
      <c r="K5" s="23"/>
      <c r="L5" s="38"/>
      <c r="M5" s="23"/>
      <c r="N5" s="23"/>
      <c r="O5" s="38"/>
      <c r="P5" s="61"/>
      <c r="Q5" s="61"/>
      <c r="R5" s="61"/>
      <c r="S5" s="61"/>
      <c r="T5" s="61"/>
      <c r="U5" s="61"/>
      <c r="V5" s="61"/>
      <c r="W5" s="61"/>
    </row>
    <row r="6" spans="1:23" s="60" customFormat="1" ht="15.6" x14ac:dyDescent="0.3">
      <c r="A6" s="67"/>
      <c r="B6" s="68"/>
      <c r="C6" s="39"/>
      <c r="D6" s="23"/>
      <c r="E6" s="23"/>
      <c r="F6" s="23"/>
      <c r="G6" s="23"/>
      <c r="H6" s="23"/>
      <c r="I6" s="23"/>
      <c r="J6" s="23"/>
      <c r="K6" s="23"/>
      <c r="L6" s="38"/>
      <c r="M6" s="23"/>
      <c r="N6" s="23"/>
      <c r="O6" s="38"/>
      <c r="P6" s="61"/>
      <c r="Q6" s="61"/>
      <c r="R6" s="61"/>
      <c r="S6" s="61"/>
      <c r="T6" s="61"/>
      <c r="U6" s="61"/>
      <c r="V6" s="61"/>
      <c r="W6" s="61"/>
    </row>
    <row r="7" spans="1:23" s="61" customFormat="1" ht="15.6" x14ac:dyDescent="0.3">
      <c r="A7" s="24" t="s">
        <v>3</v>
      </c>
      <c r="B7" s="25"/>
      <c r="C7" s="25"/>
      <c r="D7" s="23"/>
      <c r="E7" s="23"/>
      <c r="F7" s="23"/>
      <c r="G7" s="23"/>
      <c r="H7" s="23"/>
      <c r="I7" s="23"/>
      <c r="J7" s="23"/>
      <c r="K7" s="23"/>
      <c r="L7" s="38"/>
      <c r="M7" s="23"/>
      <c r="N7" s="23"/>
      <c r="O7" s="38"/>
    </row>
    <row r="8" spans="1:23" s="61" customFormat="1" ht="15.6" x14ac:dyDescent="0.3">
      <c r="A8" s="40"/>
      <c r="B8" s="7"/>
      <c r="C8" s="7"/>
      <c r="D8" s="23"/>
      <c r="E8" s="23"/>
      <c r="F8" s="23"/>
      <c r="G8" s="23"/>
      <c r="H8" s="23"/>
      <c r="I8" s="23"/>
      <c r="J8" s="23"/>
      <c r="K8" s="23"/>
      <c r="L8" s="38"/>
      <c r="M8" s="23"/>
      <c r="N8" s="23"/>
      <c r="O8" s="38"/>
    </row>
    <row r="9" spans="1:23" s="61" customFormat="1" ht="15.6" x14ac:dyDescent="0.3">
      <c r="A9" s="70" t="s">
        <v>70</v>
      </c>
      <c r="B9" s="26"/>
      <c r="C9" s="27"/>
      <c r="D9" s="23"/>
      <c r="E9" s="23"/>
      <c r="F9" s="23"/>
      <c r="G9" s="23"/>
      <c r="H9" s="23"/>
      <c r="I9" s="23"/>
      <c r="J9" s="23"/>
      <c r="K9" s="23"/>
      <c r="L9" s="38"/>
      <c r="M9" s="23"/>
      <c r="N9" s="23"/>
      <c r="O9" s="38"/>
    </row>
    <row r="10" spans="1:23" s="61" customFormat="1" ht="15.6" x14ac:dyDescent="0.3">
      <c r="A10" s="37" t="s">
        <v>71</v>
      </c>
      <c r="B10" s="7"/>
      <c r="C10" s="7"/>
      <c r="D10" s="23"/>
      <c r="E10" s="23"/>
      <c r="F10" s="23"/>
      <c r="G10" s="23"/>
      <c r="H10" s="23"/>
      <c r="I10" s="23"/>
      <c r="J10" s="23"/>
      <c r="K10" s="23"/>
      <c r="L10" s="38"/>
      <c r="M10" s="23"/>
      <c r="N10" s="23"/>
      <c r="O10" s="38"/>
    </row>
    <row r="11" spans="1:23" s="61" customFormat="1" ht="15.6" x14ac:dyDescent="0.3">
      <c r="A11" s="37" t="s">
        <v>72</v>
      </c>
      <c r="B11" s="7"/>
      <c r="C11" s="7"/>
      <c r="D11" s="23"/>
      <c r="E11" s="23"/>
      <c r="F11" s="23"/>
      <c r="G11" s="23"/>
      <c r="H11" s="23"/>
      <c r="I11" s="23"/>
      <c r="J11" s="23"/>
      <c r="K11" s="23"/>
      <c r="L11" s="38"/>
      <c r="M11" s="23"/>
      <c r="N11" s="23"/>
      <c r="O11" s="38"/>
    </row>
    <row r="12" spans="1:23" s="37" customFormat="1" ht="80.400000000000006" customHeight="1" x14ac:dyDescent="0.3">
      <c r="A12" s="106" t="s">
        <v>74</v>
      </c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</row>
    <row r="13" spans="1:23" s="61" customFormat="1" ht="15.6" x14ac:dyDescent="0.3">
      <c r="A13" s="36"/>
      <c r="B13" s="7"/>
      <c r="C13" s="7"/>
      <c r="D13" s="23"/>
      <c r="E13" s="23"/>
      <c r="F13" s="23"/>
      <c r="G13" s="23"/>
      <c r="H13" s="23"/>
      <c r="I13" s="23"/>
      <c r="J13" s="23"/>
      <c r="K13" s="23"/>
      <c r="L13" s="38"/>
      <c r="M13" s="23"/>
      <c r="N13" s="23"/>
      <c r="O13" s="38"/>
    </row>
    <row r="14" spans="1:23" s="61" customFormat="1" ht="15.6" x14ac:dyDescent="0.3">
      <c r="A14" s="28"/>
      <c r="B14" s="22"/>
      <c r="C14" s="39"/>
      <c r="D14" s="23"/>
      <c r="E14" s="23"/>
      <c r="F14" s="23"/>
      <c r="G14" s="23"/>
      <c r="H14" s="23"/>
      <c r="I14" s="23"/>
      <c r="J14" s="23"/>
      <c r="K14" s="23"/>
      <c r="L14" s="38"/>
      <c r="M14" s="23"/>
      <c r="N14" s="23"/>
      <c r="O14" s="38"/>
    </row>
    <row r="15" spans="1:23" s="62" customFormat="1" ht="15.6" x14ac:dyDescent="0.3">
      <c r="A15" s="10"/>
      <c r="B15" s="11"/>
      <c r="C15" s="55"/>
      <c r="D15" s="108" t="s">
        <v>4</v>
      </c>
      <c r="E15" s="108"/>
      <c r="F15" s="108"/>
      <c r="G15" s="108" t="s">
        <v>5</v>
      </c>
      <c r="H15" s="108"/>
      <c r="I15" s="108"/>
      <c r="J15" s="108" t="s">
        <v>6</v>
      </c>
      <c r="K15" s="108"/>
      <c r="L15" s="109"/>
      <c r="M15" s="108" t="s">
        <v>33</v>
      </c>
      <c r="N15" s="108"/>
      <c r="O15" s="109"/>
      <c r="P15" s="52" t="s">
        <v>8</v>
      </c>
      <c r="Q15" s="63"/>
    </row>
    <row r="16" spans="1:23" ht="31.2" x14ac:dyDescent="0.3">
      <c r="A16" s="10" t="s">
        <v>0</v>
      </c>
      <c r="B16" s="85" t="s">
        <v>22</v>
      </c>
      <c r="C16" s="55" t="s">
        <v>1</v>
      </c>
      <c r="D16" s="55" t="s">
        <v>7</v>
      </c>
      <c r="E16" s="15" t="s">
        <v>18</v>
      </c>
      <c r="F16" s="15" t="s">
        <v>28</v>
      </c>
      <c r="G16" s="55" t="s">
        <v>9</v>
      </c>
      <c r="H16" s="15" t="s">
        <v>18</v>
      </c>
      <c r="I16" s="15" t="s">
        <v>26</v>
      </c>
      <c r="J16" s="55" t="s">
        <v>9</v>
      </c>
      <c r="K16" s="15" t="s">
        <v>18</v>
      </c>
      <c r="L16" s="15" t="s">
        <v>27</v>
      </c>
      <c r="M16" s="56" t="s">
        <v>9</v>
      </c>
      <c r="N16" s="15" t="s">
        <v>18</v>
      </c>
      <c r="O16" s="15" t="s">
        <v>34</v>
      </c>
      <c r="P16" s="53" t="s">
        <v>19</v>
      </c>
      <c r="Q16" s="54" t="s">
        <v>30</v>
      </c>
      <c r="R16" s="54" t="s">
        <v>31</v>
      </c>
    </row>
    <row r="17" spans="1:18" ht="15.6" x14ac:dyDescent="0.3">
      <c r="A17" s="83">
        <v>1</v>
      </c>
      <c r="B17" s="121" t="s">
        <v>66</v>
      </c>
      <c r="C17" s="84"/>
      <c r="D17" s="49"/>
      <c r="E17" s="44"/>
      <c r="F17" s="45">
        <f>SUBTOTAL(9,F18:F41)*95%</f>
        <v>0</v>
      </c>
      <c r="G17" s="44"/>
      <c r="H17" s="46"/>
      <c r="I17" s="45">
        <f>SUBTOTAL(9,I18:I41)*95%</f>
        <v>0</v>
      </c>
      <c r="J17" s="44"/>
      <c r="K17" s="44"/>
      <c r="L17" s="45">
        <f>SUBTOTAL(9,L18:L41)*95%</f>
        <v>0</v>
      </c>
      <c r="M17" s="44"/>
      <c r="N17" s="44"/>
      <c r="O17" s="45">
        <f>SUBTOTAL(9,O18:O41)*95%</f>
        <v>0</v>
      </c>
      <c r="P17" s="45">
        <f>SUBTOTAL(9,P18:P41)*95%</f>
        <v>0</v>
      </c>
      <c r="Q17" s="71"/>
      <c r="R17" s="71"/>
    </row>
    <row r="18" spans="1:18" ht="15.6" x14ac:dyDescent="0.3">
      <c r="A18" s="123" t="s">
        <v>10</v>
      </c>
      <c r="B18" s="122" t="s">
        <v>38</v>
      </c>
      <c r="C18" s="80" t="s">
        <v>55</v>
      </c>
      <c r="D18" s="30">
        <v>1</v>
      </c>
      <c r="E18" s="69">
        <v>0</v>
      </c>
      <c r="F18" s="18">
        <f>D18*E18</f>
        <v>0</v>
      </c>
      <c r="G18" s="30">
        <v>1</v>
      </c>
      <c r="H18" s="69">
        <v>0</v>
      </c>
      <c r="I18" s="16">
        <f>G18*H18</f>
        <v>0</v>
      </c>
      <c r="J18" s="30">
        <v>1</v>
      </c>
      <c r="K18" s="69">
        <v>0</v>
      </c>
      <c r="L18" s="16">
        <f>J18*K18</f>
        <v>0</v>
      </c>
      <c r="M18" s="30">
        <v>1</v>
      </c>
      <c r="N18" s="69">
        <v>0</v>
      </c>
      <c r="O18" s="16">
        <f>M18*N18</f>
        <v>0</v>
      </c>
      <c r="P18" s="41">
        <f>SUM(F18,I18,L18,O18)</f>
        <v>0</v>
      </c>
      <c r="Q18" s="72"/>
      <c r="R18" s="71"/>
    </row>
    <row r="19" spans="1:18" ht="31.2" x14ac:dyDescent="0.3">
      <c r="A19" s="79">
        <v>1.2</v>
      </c>
      <c r="B19" s="124" t="s">
        <v>65</v>
      </c>
      <c r="C19" s="120" t="s">
        <v>64</v>
      </c>
      <c r="D19" s="30">
        <v>1</v>
      </c>
      <c r="E19" s="69">
        <v>0</v>
      </c>
      <c r="F19" s="18">
        <f>D19*E19</f>
        <v>0</v>
      </c>
      <c r="G19" s="30">
        <v>1</v>
      </c>
      <c r="H19" s="69">
        <v>0</v>
      </c>
      <c r="I19" s="16">
        <f>G19*H19</f>
        <v>0</v>
      </c>
      <c r="J19" s="30">
        <v>1</v>
      </c>
      <c r="K19" s="69">
        <v>0</v>
      </c>
      <c r="L19" s="16">
        <f>J19*K19</f>
        <v>0</v>
      </c>
      <c r="M19" s="30">
        <v>1</v>
      </c>
      <c r="N19" s="69">
        <v>0</v>
      </c>
      <c r="O19" s="16">
        <f>M19*N19</f>
        <v>0</v>
      </c>
      <c r="P19" s="41">
        <f>SUM(F19,I19,L19,O19)</f>
        <v>0</v>
      </c>
      <c r="Q19" s="72"/>
      <c r="R19" s="71"/>
    </row>
    <row r="20" spans="1:18" ht="15.6" x14ac:dyDescent="0.3">
      <c r="A20" s="79">
        <v>1.3</v>
      </c>
      <c r="B20" s="119" t="s">
        <v>75</v>
      </c>
      <c r="C20" s="80" t="s">
        <v>55</v>
      </c>
      <c r="D20" s="30">
        <v>1</v>
      </c>
      <c r="E20" s="69">
        <v>0</v>
      </c>
      <c r="F20" s="18">
        <f t="shared" ref="F20:F41" si="0">D20*E20</f>
        <v>0</v>
      </c>
      <c r="G20" s="30">
        <v>1</v>
      </c>
      <c r="H20" s="69">
        <v>0</v>
      </c>
      <c r="I20" s="16">
        <f t="shared" ref="I20:I44" si="1">G20*H20</f>
        <v>0</v>
      </c>
      <c r="J20" s="30">
        <v>1</v>
      </c>
      <c r="K20" s="69">
        <v>0</v>
      </c>
      <c r="L20" s="16">
        <f t="shared" ref="L20:L41" si="2">J20*K20</f>
        <v>0</v>
      </c>
      <c r="M20" s="30">
        <v>1</v>
      </c>
      <c r="N20" s="69">
        <v>0</v>
      </c>
      <c r="O20" s="16">
        <f t="shared" ref="O20:O41" si="3">M20*N20</f>
        <v>0</v>
      </c>
      <c r="P20" s="41">
        <f t="shared" ref="P20:P41" si="4">SUM(F20,I20,L20,O20)</f>
        <v>0</v>
      </c>
      <c r="Q20" s="72"/>
      <c r="R20" s="71"/>
    </row>
    <row r="21" spans="1:18" ht="15.6" x14ac:dyDescent="0.3">
      <c r="A21" s="125" t="s">
        <v>11</v>
      </c>
      <c r="B21" s="86" t="s">
        <v>76</v>
      </c>
      <c r="C21" s="80" t="s">
        <v>55</v>
      </c>
      <c r="D21" s="30">
        <v>1</v>
      </c>
      <c r="E21" s="69">
        <v>0</v>
      </c>
      <c r="F21" s="18">
        <f t="shared" si="0"/>
        <v>0</v>
      </c>
      <c r="G21" s="30">
        <v>1</v>
      </c>
      <c r="H21" s="69">
        <v>0</v>
      </c>
      <c r="I21" s="16">
        <f t="shared" si="1"/>
        <v>0</v>
      </c>
      <c r="J21" s="30">
        <v>1</v>
      </c>
      <c r="K21" s="69">
        <v>0</v>
      </c>
      <c r="L21" s="16">
        <f t="shared" si="2"/>
        <v>0</v>
      </c>
      <c r="M21" s="30">
        <v>1</v>
      </c>
      <c r="N21" s="69">
        <v>0</v>
      </c>
      <c r="O21" s="16">
        <f t="shared" si="3"/>
        <v>0</v>
      </c>
      <c r="P21" s="41">
        <f t="shared" si="4"/>
        <v>0</v>
      </c>
      <c r="Q21" s="72"/>
      <c r="R21" s="71"/>
    </row>
    <row r="22" spans="1:18" ht="15.6" x14ac:dyDescent="0.3">
      <c r="A22" s="125" t="s">
        <v>12</v>
      </c>
      <c r="B22" s="87" t="s">
        <v>77</v>
      </c>
      <c r="C22" s="80" t="s">
        <v>55</v>
      </c>
      <c r="D22" s="30">
        <v>1</v>
      </c>
      <c r="E22" s="69">
        <v>0</v>
      </c>
      <c r="F22" s="18">
        <f t="shared" si="0"/>
        <v>0</v>
      </c>
      <c r="G22" s="30">
        <v>1</v>
      </c>
      <c r="H22" s="69">
        <v>0</v>
      </c>
      <c r="I22" s="16">
        <f t="shared" si="1"/>
        <v>0</v>
      </c>
      <c r="J22" s="30">
        <v>1</v>
      </c>
      <c r="K22" s="69">
        <v>0</v>
      </c>
      <c r="L22" s="16">
        <f t="shared" si="2"/>
        <v>0</v>
      </c>
      <c r="M22" s="30">
        <v>1</v>
      </c>
      <c r="N22" s="69">
        <v>0</v>
      </c>
      <c r="O22" s="16">
        <f t="shared" si="3"/>
        <v>0</v>
      </c>
      <c r="P22" s="41">
        <f t="shared" si="4"/>
        <v>0</v>
      </c>
      <c r="Q22" s="72"/>
      <c r="R22" s="71"/>
    </row>
    <row r="23" spans="1:18" ht="15.6" x14ac:dyDescent="0.3">
      <c r="A23" s="125" t="s">
        <v>13</v>
      </c>
      <c r="B23" s="87" t="s">
        <v>39</v>
      </c>
      <c r="C23" s="80" t="s">
        <v>55</v>
      </c>
      <c r="D23" s="30">
        <v>1</v>
      </c>
      <c r="E23" s="69">
        <v>0</v>
      </c>
      <c r="F23" s="18">
        <f t="shared" si="0"/>
        <v>0</v>
      </c>
      <c r="G23" s="30">
        <v>1</v>
      </c>
      <c r="H23" s="69">
        <v>0</v>
      </c>
      <c r="I23" s="16">
        <f t="shared" si="1"/>
        <v>0</v>
      </c>
      <c r="J23" s="30">
        <v>1</v>
      </c>
      <c r="K23" s="69">
        <v>0</v>
      </c>
      <c r="L23" s="16">
        <f t="shared" si="2"/>
        <v>0</v>
      </c>
      <c r="M23" s="30">
        <v>1</v>
      </c>
      <c r="N23" s="69">
        <v>0</v>
      </c>
      <c r="O23" s="16">
        <f t="shared" si="3"/>
        <v>0</v>
      </c>
      <c r="P23" s="41">
        <f t="shared" si="4"/>
        <v>0</v>
      </c>
      <c r="Q23" s="72"/>
      <c r="R23" s="71"/>
    </row>
    <row r="24" spans="1:18" ht="15.6" x14ac:dyDescent="0.3">
      <c r="A24" s="126" t="s">
        <v>14</v>
      </c>
      <c r="B24" s="86" t="s">
        <v>40</v>
      </c>
      <c r="C24" s="80" t="s">
        <v>55</v>
      </c>
      <c r="D24" s="30">
        <v>1</v>
      </c>
      <c r="E24" s="69">
        <v>0</v>
      </c>
      <c r="F24" s="18">
        <f t="shared" si="0"/>
        <v>0</v>
      </c>
      <c r="G24" s="30">
        <v>1</v>
      </c>
      <c r="H24" s="69">
        <v>0</v>
      </c>
      <c r="I24" s="16">
        <f t="shared" si="1"/>
        <v>0</v>
      </c>
      <c r="J24" s="30">
        <v>1</v>
      </c>
      <c r="K24" s="69">
        <v>0</v>
      </c>
      <c r="L24" s="16">
        <f t="shared" si="2"/>
        <v>0</v>
      </c>
      <c r="M24" s="30">
        <v>1</v>
      </c>
      <c r="N24" s="69">
        <v>0</v>
      </c>
      <c r="O24" s="16">
        <f t="shared" si="3"/>
        <v>0</v>
      </c>
      <c r="P24" s="41">
        <f t="shared" si="4"/>
        <v>0</v>
      </c>
      <c r="Q24" s="72"/>
      <c r="R24" s="71"/>
    </row>
    <row r="25" spans="1:18" ht="15.6" x14ac:dyDescent="0.3">
      <c r="A25" s="126" t="s">
        <v>15</v>
      </c>
      <c r="B25" s="87" t="s">
        <v>41</v>
      </c>
      <c r="C25" s="80" t="s">
        <v>55</v>
      </c>
      <c r="D25" s="30">
        <v>1</v>
      </c>
      <c r="E25" s="69">
        <v>0</v>
      </c>
      <c r="F25" s="18">
        <f t="shared" si="0"/>
        <v>0</v>
      </c>
      <c r="G25" s="30">
        <v>1</v>
      </c>
      <c r="H25" s="69">
        <v>0</v>
      </c>
      <c r="I25" s="16">
        <f t="shared" si="1"/>
        <v>0</v>
      </c>
      <c r="J25" s="30">
        <v>1</v>
      </c>
      <c r="K25" s="69">
        <v>0</v>
      </c>
      <c r="L25" s="16">
        <f t="shared" si="2"/>
        <v>0</v>
      </c>
      <c r="M25" s="30">
        <v>1</v>
      </c>
      <c r="N25" s="69">
        <v>0</v>
      </c>
      <c r="O25" s="16">
        <f t="shared" si="3"/>
        <v>0</v>
      </c>
      <c r="P25" s="41">
        <f t="shared" si="4"/>
        <v>0</v>
      </c>
      <c r="Q25" s="72"/>
      <c r="R25" s="71"/>
    </row>
    <row r="26" spans="1:18" ht="15.6" x14ac:dyDescent="0.3">
      <c r="A26" s="81">
        <v>1.9</v>
      </c>
      <c r="B26" s="87" t="s">
        <v>42</v>
      </c>
      <c r="C26" s="80" t="s">
        <v>55</v>
      </c>
      <c r="D26" s="30">
        <v>1</v>
      </c>
      <c r="E26" s="69">
        <v>0</v>
      </c>
      <c r="F26" s="18">
        <f t="shared" si="0"/>
        <v>0</v>
      </c>
      <c r="G26" s="30">
        <v>1</v>
      </c>
      <c r="H26" s="69">
        <v>0</v>
      </c>
      <c r="I26" s="16">
        <f t="shared" si="1"/>
        <v>0</v>
      </c>
      <c r="J26" s="30">
        <v>1</v>
      </c>
      <c r="K26" s="69">
        <v>0</v>
      </c>
      <c r="L26" s="16">
        <f t="shared" si="2"/>
        <v>0</v>
      </c>
      <c r="M26" s="30">
        <v>1</v>
      </c>
      <c r="N26" s="69">
        <v>0</v>
      </c>
      <c r="O26" s="16">
        <f t="shared" si="3"/>
        <v>0</v>
      </c>
      <c r="P26" s="41">
        <f t="shared" si="4"/>
        <v>0</v>
      </c>
      <c r="Q26" s="72"/>
      <c r="R26" s="71"/>
    </row>
    <row r="27" spans="1:18" ht="15.6" x14ac:dyDescent="0.3">
      <c r="A27" s="82">
        <v>1.1000000000000001</v>
      </c>
      <c r="B27" s="88" t="s">
        <v>43</v>
      </c>
      <c r="C27" s="80" t="s">
        <v>55</v>
      </c>
      <c r="D27" s="30">
        <v>1</v>
      </c>
      <c r="E27" s="69">
        <v>0</v>
      </c>
      <c r="F27" s="18">
        <f t="shared" si="0"/>
        <v>0</v>
      </c>
      <c r="G27" s="30">
        <v>1</v>
      </c>
      <c r="H27" s="69">
        <v>0</v>
      </c>
      <c r="I27" s="16">
        <f t="shared" si="1"/>
        <v>0</v>
      </c>
      <c r="J27" s="30">
        <v>1</v>
      </c>
      <c r="K27" s="69">
        <v>0</v>
      </c>
      <c r="L27" s="16">
        <f t="shared" si="2"/>
        <v>0</v>
      </c>
      <c r="M27" s="30">
        <v>1</v>
      </c>
      <c r="N27" s="69">
        <v>0</v>
      </c>
      <c r="O27" s="16">
        <f t="shared" si="3"/>
        <v>0</v>
      </c>
      <c r="P27" s="41">
        <f t="shared" si="4"/>
        <v>0</v>
      </c>
      <c r="Q27" s="72"/>
      <c r="R27" s="71"/>
    </row>
    <row r="28" spans="1:18" ht="15.6" x14ac:dyDescent="0.3">
      <c r="A28" s="82">
        <v>1.1100000000000001</v>
      </c>
      <c r="B28" s="86" t="s">
        <v>44</v>
      </c>
      <c r="C28" s="80" t="s">
        <v>55</v>
      </c>
      <c r="D28" s="30">
        <v>1</v>
      </c>
      <c r="E28" s="69">
        <v>0</v>
      </c>
      <c r="F28" s="18">
        <f t="shared" si="0"/>
        <v>0</v>
      </c>
      <c r="G28" s="30">
        <v>1</v>
      </c>
      <c r="H28" s="69">
        <v>0</v>
      </c>
      <c r="I28" s="16">
        <f t="shared" si="1"/>
        <v>0</v>
      </c>
      <c r="J28" s="30">
        <v>1</v>
      </c>
      <c r="K28" s="69">
        <v>0</v>
      </c>
      <c r="L28" s="16">
        <f t="shared" si="2"/>
        <v>0</v>
      </c>
      <c r="M28" s="30">
        <v>1</v>
      </c>
      <c r="N28" s="69">
        <v>0</v>
      </c>
      <c r="O28" s="16">
        <f t="shared" si="3"/>
        <v>0</v>
      </c>
      <c r="P28" s="41">
        <f t="shared" si="4"/>
        <v>0</v>
      </c>
      <c r="Q28" s="72"/>
      <c r="R28" s="71"/>
    </row>
    <row r="29" spans="1:18" ht="31.2" x14ac:dyDescent="0.3">
      <c r="A29" s="81">
        <v>1.1200000000000001</v>
      </c>
      <c r="B29" s="87" t="s">
        <v>45</v>
      </c>
      <c r="C29" s="80" t="s">
        <v>55</v>
      </c>
      <c r="D29" s="30">
        <v>1</v>
      </c>
      <c r="E29" s="69">
        <v>0</v>
      </c>
      <c r="F29" s="18">
        <f t="shared" si="0"/>
        <v>0</v>
      </c>
      <c r="G29" s="30">
        <v>1</v>
      </c>
      <c r="H29" s="69">
        <v>0</v>
      </c>
      <c r="I29" s="16">
        <f t="shared" si="1"/>
        <v>0</v>
      </c>
      <c r="J29" s="30">
        <v>1</v>
      </c>
      <c r="K29" s="69">
        <v>0</v>
      </c>
      <c r="L29" s="16">
        <f t="shared" si="2"/>
        <v>0</v>
      </c>
      <c r="M29" s="30">
        <v>1</v>
      </c>
      <c r="N29" s="69">
        <v>0</v>
      </c>
      <c r="O29" s="16">
        <f t="shared" si="3"/>
        <v>0</v>
      </c>
      <c r="P29" s="41">
        <f t="shared" si="4"/>
        <v>0</v>
      </c>
      <c r="Q29" s="72"/>
      <c r="R29" s="71"/>
    </row>
    <row r="30" spans="1:18" ht="15.6" x14ac:dyDescent="0.3">
      <c r="A30" s="81">
        <v>1.1299999999999999</v>
      </c>
      <c r="B30" s="87" t="s">
        <v>46</v>
      </c>
      <c r="C30" s="80" t="s">
        <v>55</v>
      </c>
      <c r="D30" s="30">
        <v>1</v>
      </c>
      <c r="E30" s="69">
        <v>0</v>
      </c>
      <c r="F30" s="18">
        <f t="shared" si="0"/>
        <v>0</v>
      </c>
      <c r="G30" s="30">
        <v>1</v>
      </c>
      <c r="H30" s="69">
        <v>0</v>
      </c>
      <c r="I30" s="16">
        <f t="shared" si="1"/>
        <v>0</v>
      </c>
      <c r="J30" s="30">
        <v>1</v>
      </c>
      <c r="K30" s="69">
        <v>0</v>
      </c>
      <c r="L30" s="16">
        <f t="shared" si="2"/>
        <v>0</v>
      </c>
      <c r="M30" s="30">
        <v>1</v>
      </c>
      <c r="N30" s="69">
        <v>0</v>
      </c>
      <c r="O30" s="16">
        <f t="shared" si="3"/>
        <v>0</v>
      </c>
      <c r="P30" s="41">
        <f t="shared" si="4"/>
        <v>0</v>
      </c>
      <c r="Q30" s="72"/>
      <c r="R30" s="71"/>
    </row>
    <row r="31" spans="1:18" ht="15.6" x14ac:dyDescent="0.3">
      <c r="A31" s="81">
        <v>1.1399999999999999</v>
      </c>
      <c r="B31" s="87" t="s">
        <v>47</v>
      </c>
      <c r="C31" s="80" t="s">
        <v>55</v>
      </c>
      <c r="D31" s="30">
        <v>1</v>
      </c>
      <c r="E31" s="69">
        <v>0</v>
      </c>
      <c r="F31" s="18">
        <f t="shared" si="0"/>
        <v>0</v>
      </c>
      <c r="G31" s="30">
        <v>1</v>
      </c>
      <c r="H31" s="69">
        <v>0</v>
      </c>
      <c r="I31" s="16">
        <f t="shared" si="1"/>
        <v>0</v>
      </c>
      <c r="J31" s="30">
        <v>1</v>
      </c>
      <c r="K31" s="69">
        <v>0</v>
      </c>
      <c r="L31" s="16">
        <f t="shared" si="2"/>
        <v>0</v>
      </c>
      <c r="M31" s="30">
        <v>1</v>
      </c>
      <c r="N31" s="69">
        <v>0</v>
      </c>
      <c r="O31" s="16">
        <f t="shared" si="3"/>
        <v>0</v>
      </c>
      <c r="P31" s="41">
        <f t="shared" si="4"/>
        <v>0</v>
      </c>
      <c r="Q31" s="72"/>
      <c r="R31" s="71"/>
    </row>
    <row r="32" spans="1:18" ht="15.6" x14ac:dyDescent="0.3">
      <c r="A32" s="81">
        <v>1.1499999999999999</v>
      </c>
      <c r="B32" s="87" t="s">
        <v>48</v>
      </c>
      <c r="C32" s="80" t="s">
        <v>55</v>
      </c>
      <c r="D32" s="30">
        <v>1</v>
      </c>
      <c r="E32" s="69">
        <v>0</v>
      </c>
      <c r="F32" s="18">
        <f t="shared" si="0"/>
        <v>0</v>
      </c>
      <c r="G32" s="30">
        <v>1</v>
      </c>
      <c r="H32" s="69">
        <v>0</v>
      </c>
      <c r="I32" s="16">
        <f t="shared" si="1"/>
        <v>0</v>
      </c>
      <c r="J32" s="30">
        <v>1</v>
      </c>
      <c r="K32" s="69">
        <v>0</v>
      </c>
      <c r="L32" s="16">
        <f t="shared" si="2"/>
        <v>0</v>
      </c>
      <c r="M32" s="30">
        <v>1</v>
      </c>
      <c r="N32" s="69">
        <v>0</v>
      </c>
      <c r="O32" s="16">
        <f t="shared" si="3"/>
        <v>0</v>
      </c>
      <c r="P32" s="41">
        <f t="shared" si="4"/>
        <v>0</v>
      </c>
      <c r="Q32" s="72"/>
      <c r="R32" s="71"/>
    </row>
    <row r="33" spans="1:18" ht="15.6" x14ac:dyDescent="0.3">
      <c r="A33" s="81">
        <v>1.1599999999999999</v>
      </c>
      <c r="B33" s="88" t="s">
        <v>49</v>
      </c>
      <c r="C33" s="80" t="s">
        <v>55</v>
      </c>
      <c r="D33" s="30">
        <v>1</v>
      </c>
      <c r="E33" s="69">
        <v>0</v>
      </c>
      <c r="F33" s="18">
        <f t="shared" si="0"/>
        <v>0</v>
      </c>
      <c r="G33" s="30">
        <v>1</v>
      </c>
      <c r="H33" s="69">
        <v>0</v>
      </c>
      <c r="I33" s="16">
        <f t="shared" si="1"/>
        <v>0</v>
      </c>
      <c r="J33" s="30">
        <v>1</v>
      </c>
      <c r="K33" s="69">
        <v>0</v>
      </c>
      <c r="L33" s="16">
        <f t="shared" si="2"/>
        <v>0</v>
      </c>
      <c r="M33" s="30">
        <v>1</v>
      </c>
      <c r="N33" s="69">
        <v>0</v>
      </c>
      <c r="O33" s="16">
        <f t="shared" si="3"/>
        <v>0</v>
      </c>
      <c r="P33" s="41">
        <f t="shared" si="4"/>
        <v>0</v>
      </c>
      <c r="Q33" s="72"/>
      <c r="R33" s="71"/>
    </row>
    <row r="34" spans="1:18" ht="15.6" x14ac:dyDescent="0.3">
      <c r="A34" s="81">
        <v>1.17</v>
      </c>
      <c r="B34" s="87" t="s">
        <v>50</v>
      </c>
      <c r="C34" s="80" t="s">
        <v>55</v>
      </c>
      <c r="D34" s="30">
        <v>1</v>
      </c>
      <c r="E34" s="69">
        <v>0</v>
      </c>
      <c r="F34" s="18">
        <f t="shared" si="0"/>
        <v>0</v>
      </c>
      <c r="G34" s="30">
        <v>1</v>
      </c>
      <c r="H34" s="69">
        <v>0</v>
      </c>
      <c r="I34" s="16">
        <f t="shared" si="1"/>
        <v>0</v>
      </c>
      <c r="J34" s="30">
        <v>1</v>
      </c>
      <c r="K34" s="69">
        <v>0</v>
      </c>
      <c r="L34" s="16">
        <f t="shared" si="2"/>
        <v>0</v>
      </c>
      <c r="M34" s="30">
        <v>1</v>
      </c>
      <c r="N34" s="69">
        <v>0</v>
      </c>
      <c r="O34" s="16">
        <f t="shared" si="3"/>
        <v>0</v>
      </c>
      <c r="P34" s="41">
        <f t="shared" si="4"/>
        <v>0</v>
      </c>
      <c r="Q34" s="72"/>
      <c r="R34" s="71"/>
    </row>
    <row r="35" spans="1:18" ht="15.6" x14ac:dyDescent="0.3">
      <c r="A35" s="81">
        <v>1.18</v>
      </c>
      <c r="B35" s="89" t="s">
        <v>51</v>
      </c>
      <c r="C35" s="80" t="s">
        <v>55</v>
      </c>
      <c r="D35" s="30">
        <v>1</v>
      </c>
      <c r="E35" s="69">
        <v>0</v>
      </c>
      <c r="F35" s="18">
        <f t="shared" si="0"/>
        <v>0</v>
      </c>
      <c r="G35" s="30">
        <v>1</v>
      </c>
      <c r="H35" s="69">
        <v>0</v>
      </c>
      <c r="I35" s="16">
        <f t="shared" si="1"/>
        <v>0</v>
      </c>
      <c r="J35" s="30">
        <v>1</v>
      </c>
      <c r="K35" s="69">
        <v>0</v>
      </c>
      <c r="L35" s="16">
        <f t="shared" si="2"/>
        <v>0</v>
      </c>
      <c r="M35" s="30">
        <v>1</v>
      </c>
      <c r="N35" s="69">
        <v>0</v>
      </c>
      <c r="O35" s="16">
        <f t="shared" si="3"/>
        <v>0</v>
      </c>
      <c r="P35" s="41">
        <f t="shared" si="4"/>
        <v>0</v>
      </c>
      <c r="Q35" s="72"/>
      <c r="R35" s="71"/>
    </row>
    <row r="36" spans="1:18" ht="15.6" x14ac:dyDescent="0.3">
      <c r="A36" s="82">
        <v>1.19</v>
      </c>
      <c r="B36" s="87" t="s">
        <v>52</v>
      </c>
      <c r="C36" s="80" t="s">
        <v>55</v>
      </c>
      <c r="D36" s="30">
        <v>1</v>
      </c>
      <c r="E36" s="69">
        <v>0</v>
      </c>
      <c r="F36" s="18">
        <f t="shared" si="0"/>
        <v>0</v>
      </c>
      <c r="G36" s="30">
        <v>1</v>
      </c>
      <c r="H36" s="69">
        <v>0</v>
      </c>
      <c r="I36" s="16">
        <f t="shared" si="1"/>
        <v>0</v>
      </c>
      <c r="J36" s="30">
        <v>1</v>
      </c>
      <c r="K36" s="69">
        <v>0</v>
      </c>
      <c r="L36" s="16">
        <f t="shared" si="2"/>
        <v>0</v>
      </c>
      <c r="M36" s="30">
        <v>1</v>
      </c>
      <c r="N36" s="69">
        <v>0</v>
      </c>
      <c r="O36" s="16">
        <f t="shared" si="3"/>
        <v>0</v>
      </c>
      <c r="P36" s="41">
        <f t="shared" si="4"/>
        <v>0</v>
      </c>
      <c r="Q36" s="72"/>
      <c r="R36" s="71"/>
    </row>
    <row r="37" spans="1:18" ht="15.6" x14ac:dyDescent="0.3">
      <c r="A37" s="82">
        <v>1.2</v>
      </c>
      <c r="B37" s="87" t="s">
        <v>53</v>
      </c>
      <c r="C37" s="80" t="s">
        <v>55</v>
      </c>
      <c r="D37" s="30">
        <v>1</v>
      </c>
      <c r="E37" s="69">
        <v>0</v>
      </c>
      <c r="F37" s="18">
        <f t="shared" si="0"/>
        <v>0</v>
      </c>
      <c r="G37" s="30">
        <v>1</v>
      </c>
      <c r="H37" s="69">
        <v>0</v>
      </c>
      <c r="I37" s="16">
        <f t="shared" si="1"/>
        <v>0</v>
      </c>
      <c r="J37" s="30">
        <v>1</v>
      </c>
      <c r="K37" s="69">
        <v>0</v>
      </c>
      <c r="L37" s="16">
        <f t="shared" si="2"/>
        <v>0</v>
      </c>
      <c r="M37" s="30">
        <v>1</v>
      </c>
      <c r="N37" s="69">
        <v>0</v>
      </c>
      <c r="O37" s="16">
        <f t="shared" si="3"/>
        <v>0</v>
      </c>
      <c r="P37" s="41">
        <f t="shared" si="4"/>
        <v>0</v>
      </c>
      <c r="Q37" s="72"/>
      <c r="R37" s="71"/>
    </row>
    <row r="38" spans="1:18" ht="15.6" x14ac:dyDescent="0.3">
      <c r="A38" s="82">
        <v>1.21</v>
      </c>
      <c r="B38" s="90" t="s">
        <v>54</v>
      </c>
      <c r="C38" s="80" t="s">
        <v>55</v>
      </c>
      <c r="D38" s="30">
        <v>1</v>
      </c>
      <c r="E38" s="69">
        <v>0</v>
      </c>
      <c r="F38" s="18">
        <f t="shared" si="0"/>
        <v>0</v>
      </c>
      <c r="G38" s="30">
        <v>1</v>
      </c>
      <c r="H38" s="69">
        <v>0</v>
      </c>
      <c r="I38" s="16">
        <f t="shared" si="1"/>
        <v>0</v>
      </c>
      <c r="J38" s="30">
        <v>1</v>
      </c>
      <c r="K38" s="69">
        <v>0</v>
      </c>
      <c r="L38" s="16">
        <f t="shared" si="2"/>
        <v>0</v>
      </c>
      <c r="M38" s="30">
        <v>1</v>
      </c>
      <c r="N38" s="69">
        <v>0</v>
      </c>
      <c r="O38" s="16">
        <f t="shared" si="3"/>
        <v>0</v>
      </c>
      <c r="P38" s="41">
        <f t="shared" si="4"/>
        <v>0</v>
      </c>
      <c r="Q38" s="72"/>
      <c r="R38" s="71"/>
    </row>
    <row r="39" spans="1:18" ht="15.6" x14ac:dyDescent="0.3">
      <c r="A39" s="29">
        <v>1.22</v>
      </c>
      <c r="B39" s="93" t="s">
        <v>56</v>
      </c>
      <c r="C39" s="80" t="s">
        <v>55</v>
      </c>
      <c r="D39" s="30">
        <v>1</v>
      </c>
      <c r="E39" s="69">
        <v>0</v>
      </c>
      <c r="F39" s="18">
        <f t="shared" si="0"/>
        <v>0</v>
      </c>
      <c r="G39" s="30">
        <v>1</v>
      </c>
      <c r="H39" s="69">
        <v>0</v>
      </c>
      <c r="I39" s="16">
        <f t="shared" si="1"/>
        <v>0</v>
      </c>
      <c r="J39" s="30">
        <v>1</v>
      </c>
      <c r="K39" s="69">
        <v>0</v>
      </c>
      <c r="L39" s="16">
        <f t="shared" si="2"/>
        <v>0</v>
      </c>
      <c r="M39" s="30">
        <v>1</v>
      </c>
      <c r="N39" s="69">
        <v>0</v>
      </c>
      <c r="O39" s="16">
        <f t="shared" si="3"/>
        <v>0</v>
      </c>
      <c r="P39" s="41">
        <f t="shared" si="4"/>
        <v>0</v>
      </c>
      <c r="Q39" s="72"/>
      <c r="R39" s="71"/>
    </row>
    <row r="40" spans="1:18" ht="15.6" x14ac:dyDescent="0.3">
      <c r="A40" s="79">
        <v>1.23</v>
      </c>
      <c r="B40" s="94" t="s">
        <v>61</v>
      </c>
      <c r="C40" s="80" t="s">
        <v>55</v>
      </c>
      <c r="D40" s="30">
        <v>1</v>
      </c>
      <c r="E40" s="69">
        <v>0</v>
      </c>
      <c r="F40" s="18">
        <f t="shared" si="0"/>
        <v>0</v>
      </c>
      <c r="G40" s="30">
        <v>1</v>
      </c>
      <c r="H40" s="69">
        <v>0</v>
      </c>
      <c r="I40" s="16">
        <f t="shared" si="1"/>
        <v>0</v>
      </c>
      <c r="J40" s="30">
        <v>1</v>
      </c>
      <c r="K40" s="69">
        <v>0</v>
      </c>
      <c r="L40" s="16">
        <f t="shared" si="2"/>
        <v>0</v>
      </c>
      <c r="M40" s="30">
        <v>1</v>
      </c>
      <c r="N40" s="69">
        <v>0</v>
      </c>
      <c r="O40" s="16">
        <f t="shared" si="3"/>
        <v>0</v>
      </c>
      <c r="P40" s="41">
        <f t="shared" si="4"/>
        <v>0</v>
      </c>
      <c r="Q40" s="72"/>
      <c r="R40" s="71"/>
    </row>
    <row r="41" spans="1:18" ht="15.6" x14ac:dyDescent="0.3">
      <c r="A41" s="79">
        <v>1.24</v>
      </c>
      <c r="B41" s="94" t="s">
        <v>62</v>
      </c>
      <c r="C41" s="80" t="s">
        <v>55</v>
      </c>
      <c r="D41" s="30">
        <v>1</v>
      </c>
      <c r="E41" s="69">
        <v>0</v>
      </c>
      <c r="F41" s="18">
        <f t="shared" si="0"/>
        <v>0</v>
      </c>
      <c r="G41" s="30">
        <v>1</v>
      </c>
      <c r="H41" s="69">
        <v>0</v>
      </c>
      <c r="I41" s="16">
        <f t="shared" si="1"/>
        <v>0</v>
      </c>
      <c r="J41" s="30">
        <v>1</v>
      </c>
      <c r="K41" s="69">
        <v>0</v>
      </c>
      <c r="L41" s="16">
        <f t="shared" si="2"/>
        <v>0</v>
      </c>
      <c r="M41" s="30">
        <v>1</v>
      </c>
      <c r="N41" s="69">
        <v>0</v>
      </c>
      <c r="O41" s="16">
        <f t="shared" si="3"/>
        <v>0</v>
      </c>
      <c r="P41" s="41">
        <f t="shared" si="4"/>
        <v>0</v>
      </c>
      <c r="Q41" s="72"/>
      <c r="R41" s="71"/>
    </row>
    <row r="42" spans="1:18" s="1" customFormat="1" ht="31.2" x14ac:dyDescent="0.3">
      <c r="A42" s="9">
        <v>2</v>
      </c>
      <c r="B42" s="95" t="s">
        <v>67</v>
      </c>
      <c r="C42" s="47"/>
      <c r="D42" s="48"/>
      <c r="E42" s="44"/>
      <c r="F42" s="45">
        <f>SUBTOTAL(9, F43:F44)*5%</f>
        <v>0</v>
      </c>
      <c r="G42" s="44"/>
      <c r="H42" s="46"/>
      <c r="I42" s="45">
        <f>SUBTOTAL(9, I43:I44)*5%</f>
        <v>0</v>
      </c>
      <c r="J42" s="44"/>
      <c r="K42" s="45"/>
      <c r="L42" s="45">
        <f>SUBTOTAL(9, L43:L44)*5%</f>
        <v>0</v>
      </c>
      <c r="M42" s="44"/>
      <c r="N42" s="45"/>
      <c r="O42" s="45">
        <f>SUBTOTAL(9, O43:O44)*5%</f>
        <v>0</v>
      </c>
      <c r="P42" s="45">
        <f>SUBTOTAL(9, P43:P44)*5%</f>
        <v>0</v>
      </c>
      <c r="Q42" s="73"/>
      <c r="R42" s="71"/>
    </row>
    <row r="43" spans="1:18" s="1" customFormat="1" ht="16.2" thickBot="1" x14ac:dyDescent="0.35">
      <c r="A43" s="29" t="s">
        <v>16</v>
      </c>
      <c r="B43" s="12" t="s">
        <v>59</v>
      </c>
      <c r="C43" s="17" t="s">
        <v>58</v>
      </c>
      <c r="D43" s="30">
        <v>1</v>
      </c>
      <c r="E43" s="69">
        <v>0</v>
      </c>
      <c r="F43" s="18">
        <f t="shared" ref="F43:F44" si="5">D43*E43</f>
        <v>0</v>
      </c>
      <c r="G43" s="30">
        <v>1</v>
      </c>
      <c r="H43" s="69">
        <v>0</v>
      </c>
      <c r="I43" s="16">
        <f t="shared" si="1"/>
        <v>0</v>
      </c>
      <c r="J43" s="30">
        <v>1</v>
      </c>
      <c r="K43" s="69">
        <v>0</v>
      </c>
      <c r="L43" s="16">
        <f t="shared" ref="L43:L44" si="6">J43*K43</f>
        <v>0</v>
      </c>
      <c r="M43" s="30">
        <v>1</v>
      </c>
      <c r="N43" s="69">
        <v>0</v>
      </c>
      <c r="O43" s="16">
        <f t="shared" ref="O43:O44" si="7">M43*N43</f>
        <v>0</v>
      </c>
      <c r="P43" s="41">
        <f>SUM(F43,I43,L43,O43)</f>
        <v>0</v>
      </c>
      <c r="Q43" s="73"/>
      <c r="R43" s="71"/>
    </row>
    <row r="44" spans="1:18" ht="16.2" thickBot="1" x14ac:dyDescent="0.35">
      <c r="A44" s="29" t="s">
        <v>17</v>
      </c>
      <c r="B44" s="92" t="s">
        <v>63</v>
      </c>
      <c r="C44" s="17" t="s">
        <v>57</v>
      </c>
      <c r="D44" s="30">
        <v>1</v>
      </c>
      <c r="E44" s="69">
        <v>0</v>
      </c>
      <c r="F44" s="18">
        <f t="shared" si="5"/>
        <v>0</v>
      </c>
      <c r="G44" s="30">
        <v>1</v>
      </c>
      <c r="H44" s="69">
        <v>0</v>
      </c>
      <c r="I44" s="16">
        <f t="shared" si="1"/>
        <v>0</v>
      </c>
      <c r="J44" s="30">
        <v>1</v>
      </c>
      <c r="K44" s="69">
        <v>0</v>
      </c>
      <c r="L44" s="16">
        <f t="shared" si="6"/>
        <v>0</v>
      </c>
      <c r="M44" s="30">
        <v>1</v>
      </c>
      <c r="N44" s="69">
        <v>0</v>
      </c>
      <c r="O44" s="16">
        <f t="shared" si="7"/>
        <v>0</v>
      </c>
      <c r="P44" s="41">
        <f t="shared" ref="P44" si="8">SUM(F44,I44,L44,O44)</f>
        <v>0</v>
      </c>
      <c r="Q44" s="72"/>
      <c r="R44" s="71"/>
    </row>
    <row r="45" spans="1:18" ht="31.2" x14ac:dyDescent="0.3">
      <c r="A45" s="13"/>
      <c r="B45" s="14" t="s">
        <v>68</v>
      </c>
      <c r="C45" s="19"/>
      <c r="D45" s="20"/>
      <c r="E45" s="33"/>
      <c r="F45" s="21">
        <f>SUM(F17,F42)</f>
        <v>0</v>
      </c>
      <c r="G45" s="32"/>
      <c r="H45" s="32"/>
      <c r="I45" s="21">
        <f>SUM(I17,I42)</f>
        <v>0</v>
      </c>
      <c r="J45" s="32"/>
      <c r="K45" s="31"/>
      <c r="L45" s="21">
        <f>SUM(L17,L42)</f>
        <v>0</v>
      </c>
      <c r="M45" s="32"/>
      <c r="N45" s="31"/>
      <c r="O45" s="21">
        <f>SUM(O17,O42)</f>
        <v>0</v>
      </c>
      <c r="P45" s="21">
        <f>SUM(P17,P42)</f>
        <v>0</v>
      </c>
      <c r="Q45" s="72"/>
      <c r="R45" s="71"/>
    </row>
    <row r="46" spans="1:18" ht="15.6" x14ac:dyDescent="0.3">
      <c r="A46" s="13"/>
      <c r="B46" s="14" t="s">
        <v>2</v>
      </c>
      <c r="C46" s="19"/>
      <c r="D46" s="20"/>
      <c r="E46" s="33"/>
      <c r="F46" s="34">
        <f>F45*0.15</f>
        <v>0</v>
      </c>
      <c r="G46" s="32"/>
      <c r="H46" s="31"/>
      <c r="I46" s="34">
        <f>I45*0.15</f>
        <v>0</v>
      </c>
      <c r="J46" s="32"/>
      <c r="K46" s="31"/>
      <c r="L46" s="34">
        <f>L45*0.15</f>
        <v>0</v>
      </c>
      <c r="M46" s="32"/>
      <c r="N46" s="31"/>
      <c r="O46" s="34">
        <f>O45*0.15</f>
        <v>0</v>
      </c>
      <c r="P46" s="34">
        <f>P45*0.15</f>
        <v>0</v>
      </c>
      <c r="Q46" s="72"/>
      <c r="R46" s="71"/>
    </row>
    <row r="47" spans="1:18" ht="31.8" thickBot="1" x14ac:dyDescent="0.35">
      <c r="A47" s="13"/>
      <c r="B47" s="14" t="s">
        <v>69</v>
      </c>
      <c r="C47" s="19"/>
      <c r="D47" s="20"/>
      <c r="E47" s="33"/>
      <c r="F47" s="35">
        <f>F45+F46</f>
        <v>0</v>
      </c>
      <c r="G47" s="32"/>
      <c r="H47" s="31"/>
      <c r="I47" s="35">
        <f>I45+I46</f>
        <v>0</v>
      </c>
      <c r="J47" s="32"/>
      <c r="K47" s="31"/>
      <c r="L47" s="35">
        <f>L45+L46</f>
        <v>0</v>
      </c>
      <c r="M47" s="32"/>
      <c r="N47" s="31"/>
      <c r="O47" s="35">
        <f>O45+O46</f>
        <v>0</v>
      </c>
      <c r="P47" s="35">
        <f>P45+P46</f>
        <v>0</v>
      </c>
      <c r="Q47" s="72"/>
      <c r="R47" s="71"/>
    </row>
    <row r="48" spans="1:18" x14ac:dyDescent="0.3">
      <c r="A48" s="74"/>
      <c r="B48" s="75"/>
      <c r="C48" s="76"/>
      <c r="D48" s="76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</row>
    <row r="49" spans="1:18" ht="15" thickBot="1" x14ac:dyDescent="0.35">
      <c r="A49" s="74"/>
      <c r="B49" s="77"/>
      <c r="C49" s="76"/>
      <c r="D49" s="76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</row>
    <row r="50" spans="1:18" ht="25.8" customHeight="1" x14ac:dyDescent="0.3">
      <c r="A50" s="74"/>
      <c r="B50" s="110" t="s">
        <v>29</v>
      </c>
      <c r="C50" s="96"/>
      <c r="D50" s="115"/>
      <c r="E50" s="116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</row>
    <row r="51" spans="1:18" ht="17.55" customHeight="1" x14ac:dyDescent="0.3">
      <c r="A51" s="74"/>
      <c r="B51" s="111"/>
      <c r="C51" s="105" t="s">
        <v>23</v>
      </c>
      <c r="D51" s="104" t="s">
        <v>25</v>
      </c>
      <c r="E51" s="51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</row>
    <row r="52" spans="1:18" ht="34.799999999999997" customHeight="1" x14ac:dyDescent="0.3">
      <c r="A52" s="74"/>
      <c r="B52" s="111"/>
      <c r="C52" s="102"/>
      <c r="D52" s="113"/>
      <c r="E52" s="114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</row>
    <row r="53" spans="1:18" ht="19.2" customHeight="1" thickBot="1" x14ac:dyDescent="0.35">
      <c r="A53" s="74"/>
      <c r="B53" s="112"/>
      <c r="C53" s="103" t="s">
        <v>32</v>
      </c>
      <c r="D53" s="117" t="s">
        <v>24</v>
      </c>
      <c r="E53" s="118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</row>
    <row r="54" spans="1:18" x14ac:dyDescent="0.3">
      <c r="A54" s="74"/>
      <c r="B54" s="77"/>
      <c r="C54" s="76"/>
      <c r="D54" s="76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</row>
    <row r="55" spans="1:18" x14ac:dyDescent="0.3">
      <c r="A55" s="74"/>
      <c r="B55" s="77"/>
      <c r="C55" s="76"/>
      <c r="D55" s="76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</row>
  </sheetData>
  <sheetProtection formatCells="0" formatColumns="0" formatRows="0" insertRows="0" deleteRows="0"/>
  <protectedRanges>
    <protectedRange sqref="C50:E52" name="Range7"/>
    <protectedRange sqref="Q17:R47" name="Range6"/>
    <protectedRange sqref="M23:N44 J23:K44 J18:K22 M18:N22" name="Range5"/>
    <protectedRange sqref="G18:H44" name="Range4"/>
    <protectedRange sqref="A17:E44" name="Range3"/>
    <protectedRange sqref="B3:B5" name="Range1"/>
  </protectedRanges>
  <mergeCells count="9">
    <mergeCell ref="B50:B53"/>
    <mergeCell ref="D52:E52"/>
    <mergeCell ref="D50:E50"/>
    <mergeCell ref="D53:E53"/>
    <mergeCell ref="A12:Q12"/>
    <mergeCell ref="M15:O15"/>
    <mergeCell ref="D15:F15"/>
    <mergeCell ref="G15:I15"/>
    <mergeCell ref="J15:L15"/>
  </mergeCells>
  <phoneticPr fontId="13" type="noConversion"/>
  <dataValidations count="1">
    <dataValidation type="decimal" operator="greaterThanOrEqual" allowBlank="1" showInputMessage="1" showErrorMessage="1" sqref="J18:K44 M18:N44 G18:H44 D18:E44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44" fitToHeight="4" orientation="landscape" r:id="rId1"/>
  <ignoredErrors>
    <ignoredError sqref="A43:A44 A18 A21:A2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AD Jordaan</cp:lastModifiedBy>
  <cp:lastPrinted>2020-07-02T18:44:36Z</cp:lastPrinted>
  <dcterms:created xsi:type="dcterms:W3CDTF">2017-06-15T23:28:53Z</dcterms:created>
  <dcterms:modified xsi:type="dcterms:W3CDTF">2022-06-20T08:10:05Z</dcterms:modified>
</cp:coreProperties>
</file>