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wardNwamafela\Desktop\Advertised Bids 2023\"/>
    </mc:Choice>
  </mc:AlternateContent>
  <xr:revisionPtr revIDLastSave="0" documentId="8_{2741B541-69DB-42D7-B4E8-AC735BD455A7}" xr6:coauthVersionLast="47" xr6:coauthVersionMax="47" xr10:uidLastSave="{00000000-0000-0000-0000-000000000000}"/>
  <bookViews>
    <workbookView xWindow="-110" yWindow="-110" windowWidth="19420" windowHeight="10420" xr2:uid="{B2147C6C-0E7D-47E2-A4B6-B0A01E922338}"/>
  </bookViews>
  <sheets>
    <sheet name="Assets all risks" sheetId="5" r:id="rId1"/>
    <sheet name="Transportation" sheetId="1" r:id="rId2"/>
    <sheet name="Liability" sheetId="2" r:id="rId3"/>
    <sheet name="Employees" sheetId="3" r:id="rId4"/>
  </sheets>
  <definedNames>
    <definedName name="_xlnm.Print_Area" localSheetId="0">'Assets all risks'!$A$1:$E$104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7" i="5" l="1"/>
  <c r="B79" i="5" s="1"/>
  <c r="B39" i="5"/>
  <c r="B91" i="5"/>
  <c r="B45" i="5"/>
  <c r="B15" i="5"/>
  <c r="B16" i="5" s="1"/>
  <c r="B19" i="5" s="1"/>
  <c r="B82" i="5" l="1"/>
  <c r="B104" i="5" s="1"/>
</calcChain>
</file>

<file path=xl/sharedStrings.xml><?xml version="1.0" encoding="utf-8"?>
<sst xmlns="http://schemas.openxmlformats.org/spreadsheetml/2006/main" count="204" uniqueCount="159">
  <si>
    <t>Category</t>
  </si>
  <si>
    <t xml:space="preserve">Tarrif </t>
  </si>
  <si>
    <t>Monthly Premium (VAT Incl.)</t>
  </si>
  <si>
    <t>SASRIA</t>
  </si>
  <si>
    <t>Total Monthly Premium</t>
  </si>
  <si>
    <t>[A]</t>
  </si>
  <si>
    <t>[B]</t>
  </si>
  <si>
    <t>[C]</t>
  </si>
  <si>
    <t>[D] = (B X C)</t>
  </si>
  <si>
    <t>[E]</t>
  </si>
  <si>
    <t>F =(D+E)</t>
  </si>
  <si>
    <t>Buildings Combined</t>
  </si>
  <si>
    <t>All premises owned and occupied by the insured in the RSA</t>
  </si>
  <si>
    <t>Motor - Comprehensive</t>
  </si>
  <si>
    <t>Toyota 2003, Hi-Ace Sup 16 F/Lift</t>
  </si>
  <si>
    <t>CEG3726</t>
  </si>
  <si>
    <t>1900 Digger Op Sleepwa</t>
  </si>
  <si>
    <t>CEG2219</t>
  </si>
  <si>
    <t>2011, Toyota Hilux 2.5 D-4D RB SRX</t>
  </si>
  <si>
    <t>CAM 7617</t>
  </si>
  <si>
    <t>Priclo Trailer, CAM16382</t>
  </si>
  <si>
    <t>CAM16382</t>
  </si>
  <si>
    <t>Priclo Trailer, CAM11280</t>
  </si>
  <si>
    <t>CAM11280</t>
  </si>
  <si>
    <t>2012' Toyota Hilux 2.5D Srx 4x4 P/U (incl extras R14361)</t>
  </si>
  <si>
    <t>CAM22936</t>
  </si>
  <si>
    <t>2012 Toyota Hilux 2.5 D-4D R/B SRX</t>
  </si>
  <si>
    <t>CAM28029</t>
  </si>
  <si>
    <t>2012 Toyota Innova 2.7 VVTI 8 Seater</t>
  </si>
  <si>
    <t>CAM28190</t>
  </si>
  <si>
    <t xml:space="preserve">2014 Toyota Hilux 2.5 D-4D SRX R/B P/U S/C </t>
  </si>
  <si>
    <t>CAM27368</t>
  </si>
  <si>
    <t>2014 Toyota Hilux 2.5 D-4D R/B SRX + Extras</t>
  </si>
  <si>
    <t>CAM16323</t>
  </si>
  <si>
    <t>2015 Ford Ranger 2.2 TDCI XL P/U S/C</t>
  </si>
  <si>
    <t>CAM16399</t>
  </si>
  <si>
    <t>2015 Toyota Hilux 2.5 D-SD SRX R/B P/U S/C (incl extras)</t>
  </si>
  <si>
    <t>CAM 17856</t>
  </si>
  <si>
    <t>2017 Toyota Avanza 1.5 SX</t>
  </si>
  <si>
    <t>TBA</t>
  </si>
  <si>
    <t xml:space="preserve">2017 Isuzu KB250 Fleetside </t>
  </si>
  <si>
    <t>Venter Sleepwa NB1003 Elite 6 1.8m</t>
  </si>
  <si>
    <t>CAM26999</t>
  </si>
  <si>
    <t>Third party liability: R 5 000 000</t>
  </si>
  <si>
    <t>Excess</t>
  </si>
  <si>
    <t>Houseowners</t>
  </si>
  <si>
    <t>Buildings (Houses)</t>
  </si>
  <si>
    <t>Annual premium</t>
  </si>
  <si>
    <t>Insured Amount</t>
  </si>
  <si>
    <t>Loss as a result of a wrongful act in their capacity as a director or officer of the company, including loss of the company arising from a claim first made against the company including legal fees</t>
  </si>
  <si>
    <t>Sub-Limits of Liability</t>
  </si>
  <si>
    <t>Per claims and in the agggregate</t>
  </si>
  <si>
    <t>Pre-Investigation Costs: ZAR 500,000</t>
  </si>
  <si>
    <t>Investigations Costs</t>
  </si>
  <si>
    <t>Full limit</t>
  </si>
  <si>
    <t>Bodily injury and property damage defence costs</t>
  </si>
  <si>
    <t>Pollution defence Costs</t>
  </si>
  <si>
    <t>Pollution Derivative Claims</t>
  </si>
  <si>
    <t>Automatic new subsidiary Cover</t>
  </si>
  <si>
    <t>Run Off for retired persons</t>
  </si>
  <si>
    <t>Lifetime</t>
  </si>
  <si>
    <t>Outside Directorship Liability</t>
  </si>
  <si>
    <t>Blanket Basis - except US/Canada or Finacial Institutions</t>
  </si>
  <si>
    <t>Non – Executive Directors Protection</t>
  </si>
  <si>
    <t>Retention</t>
  </si>
  <si>
    <t>Loss from any Securities Claim</t>
  </si>
  <si>
    <t>Tarrif (excl. Broker Fee)</t>
  </si>
  <si>
    <t>Annual Premium</t>
  </si>
  <si>
    <t>Total Annual Premium</t>
  </si>
  <si>
    <t xml:space="preserve">Death and Permanent Total Disability </t>
  </si>
  <si>
    <t>Temporary Total Disability (104 weeks)</t>
  </si>
  <si>
    <t>Medical</t>
  </si>
  <si>
    <t>Stated benefits</t>
  </si>
  <si>
    <t xml:space="preserve">Death and Permanent Total Disability - x 2  Annual Income) </t>
  </si>
  <si>
    <t>Medical R10 000</t>
  </si>
  <si>
    <t>24H Basis</t>
  </si>
  <si>
    <t>Buildings including water purification works, reservoir pump stations and ancilliary buildings</t>
  </si>
  <si>
    <t>Pumps and machinery including equipment in the open and on water</t>
  </si>
  <si>
    <t>Spares including parts</t>
  </si>
  <si>
    <t>Power surge</t>
  </si>
  <si>
    <t>Sub Total</t>
  </si>
  <si>
    <t>Extensions</t>
  </si>
  <si>
    <t>Capital additions</t>
  </si>
  <si>
    <t>Theft Assualt</t>
  </si>
  <si>
    <t>Proffessional fees</t>
  </si>
  <si>
    <t>Directors &amp; Employees Personal Effects - per person</t>
  </si>
  <si>
    <t>Malicious damage caused by thieves</t>
  </si>
  <si>
    <t>Import surcharge</t>
  </si>
  <si>
    <t>Fire protection system updating</t>
  </si>
  <si>
    <t>Debris Removal &amp; Site Clearance Costs</t>
  </si>
  <si>
    <t>Deterioration putrefaction of stock</t>
  </si>
  <si>
    <t>Reconstitution of data</t>
  </si>
  <si>
    <t>Property in the course of construction</t>
  </si>
  <si>
    <t>Office Contents</t>
  </si>
  <si>
    <t>Contents</t>
  </si>
  <si>
    <t>Documents</t>
  </si>
  <si>
    <t>Computer equipment</t>
  </si>
  <si>
    <t>Business all Risks</t>
  </si>
  <si>
    <t>Two way radios</t>
  </si>
  <si>
    <t>Tools and equipment</t>
  </si>
  <si>
    <t>Office equipment</t>
  </si>
  <si>
    <t>Money</t>
  </si>
  <si>
    <t>All other</t>
  </si>
  <si>
    <t>Personal property of employees whilst</t>
  </si>
  <si>
    <t>In transit</t>
  </si>
  <si>
    <t>On insured's business</t>
  </si>
  <si>
    <t xml:space="preserve">Theft </t>
  </si>
  <si>
    <t>combined with BI</t>
  </si>
  <si>
    <t>Glass</t>
  </si>
  <si>
    <t>Limit</t>
  </si>
  <si>
    <t>Accidental damage</t>
  </si>
  <si>
    <t>Combined with BI</t>
  </si>
  <si>
    <t>Property in Transit</t>
  </si>
  <si>
    <t>Loss of rent (sasria</t>
  </si>
  <si>
    <t>Re engineering of purified water in reservoir following</t>
  </si>
  <si>
    <t>malicious damage</t>
  </si>
  <si>
    <t>ELECTRONIC EQUIPMENT</t>
  </si>
  <si>
    <t xml:space="preserve">Electrical and mechanical breakdown including </t>
  </si>
  <si>
    <t>Plants, pumpstations and borehole machinery</t>
  </si>
  <si>
    <t>Immoveable equipment including hardware software and accessories</t>
  </si>
  <si>
    <t>Moveable equipment including hardware software and accessories</t>
  </si>
  <si>
    <t>Various laptops</t>
  </si>
  <si>
    <t>Gross Profit</t>
  </si>
  <si>
    <t>MATERIAL DAMAGE TOTAL</t>
  </si>
  <si>
    <t>BUSINESS INTERRUPTION</t>
  </si>
  <si>
    <t>Basis of Cover:</t>
  </si>
  <si>
    <t>Indemnity Period:</t>
  </si>
  <si>
    <t>Loss of Gross  Revenue</t>
  </si>
  <si>
    <t>Additional Increased Cost of Working</t>
  </si>
  <si>
    <t>INTERRUPTION TOTAL</t>
  </si>
  <si>
    <t>Research and Development Costs</t>
  </si>
  <si>
    <t>Fines and penalties</t>
  </si>
  <si>
    <t xml:space="preserve">Specified/unspecified Suppliers </t>
  </si>
  <si>
    <t>Specified/unspecified Customers</t>
  </si>
  <si>
    <t>Prevention of Access (50km radius) - extended cover</t>
  </si>
  <si>
    <t>Extended damage</t>
  </si>
  <si>
    <t>Dimunition in value of stock</t>
  </si>
  <si>
    <t>ASSETS ALL RISKS TOTAL</t>
  </si>
  <si>
    <t>Chief Executive Officer, Chief Financial Officer</t>
  </si>
  <si>
    <t>Nissan NP200 1.6 8V EO Phase 2 K7M White</t>
  </si>
  <si>
    <t xml:space="preserve">Cost </t>
  </si>
  <si>
    <t>Chief Financial Officer, Chief Executive Officer</t>
  </si>
  <si>
    <t>60 x Adults</t>
  </si>
  <si>
    <t>5 x Children</t>
  </si>
  <si>
    <t>2 x adullts</t>
  </si>
  <si>
    <t>ASSETS ALL RISKS</t>
  </si>
  <si>
    <t>CLASS OF INSURANCE</t>
  </si>
  <si>
    <t>SUM INSURED</t>
  </si>
  <si>
    <t>VAT INCL.</t>
  </si>
  <si>
    <t>PROPERTY DAMAGE</t>
  </si>
  <si>
    <t>FIRE AND ALLIED PERILS</t>
  </si>
  <si>
    <t>Escalation 8.3%: (buildings)</t>
  </si>
  <si>
    <t>Inflation 6.1%:  (buildings)</t>
  </si>
  <si>
    <t>Escalation 12%: (Plant &amp; machinery)</t>
  </si>
  <si>
    <t>Inflation 12%: (Plant &amp; machinery)</t>
  </si>
  <si>
    <t>claims preparation costs</t>
  </si>
  <si>
    <t>Publick relations expenses</t>
  </si>
  <si>
    <t>OVERBERG WATER</t>
  </si>
  <si>
    <t xml:space="preserve">Monthly Premium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</si>
</sst>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* #,##0_-;\-* #,##0_-;_-* &quot;-&quot;??_-;_-@_-"/>
    <numFmt numFmtId="165" formatCode="&quot;R&quot;\ #,##0;[Red]&quot;R&quot;\ \-#,##0"/>
    <numFmt numFmtId="166" formatCode="&quot;R&quot;\ #,##0"/>
    <numFmt numFmtId="167" formatCode="_ [$R-1C09]\ * #,##0.00_ ;_ [$R-1C09]\ * \-#,##0.00_ ;_ [$R-1C09]\ * &quot;-&quot;??_ ;_ @_ "/>
    <numFmt numFmtId="168" formatCode="_ &quot;R&quot;\ * #,##0_ ;_ &quot;R&quot;\ * \-#,##0_ ;_ &quot;R&quot;\ * &quot;-&quot;??_ ;_ @_ "/>
    <numFmt numFmtId="169" formatCode="_ &quot;R&quot;\ * #,##0.00_ ;_ &quot;R&quot;\ * \-#,##0.00_ ;_ &quot;R&quot;\ * &quot;-&quot;??_ ;_ @_ "/>
    <numFmt numFmtId="170" formatCode="_-&quot;R&quot;* #,##0_-;\-&quot;R&quot;* #,##0_-;_-&quot;R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9"/>
      <name val="Arial"/>
      <family val="2"/>
    </font>
    <font>
      <b/>
      <sz val="10"/>
      <color theme="3"/>
      <name val="Arial"/>
      <family val="2"/>
    </font>
    <font>
      <b/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B0F0"/>
      </left>
      <right/>
      <top/>
      <bottom/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 style="double">
        <color rgb="FF00B0F0"/>
      </left>
      <right/>
      <top style="medium">
        <color rgb="FF00B0F0"/>
      </top>
      <bottom/>
      <diagonal/>
    </border>
    <border>
      <left style="double">
        <color rgb="FF00B0F0"/>
      </left>
      <right/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 style="double">
        <color rgb="FF00B0F0"/>
      </left>
      <right/>
      <top/>
      <bottom style="medium">
        <color rgb="FF00B0F0"/>
      </bottom>
      <diagonal/>
    </border>
    <border>
      <left style="double">
        <color rgb="FF00B0F0"/>
      </left>
      <right/>
      <top/>
      <bottom style="thin">
        <color indexed="64"/>
      </bottom>
      <diagonal/>
    </border>
    <border>
      <left style="medium">
        <color rgb="FF00B0F0"/>
      </left>
      <right/>
      <top style="thin">
        <color indexed="64"/>
      </top>
      <bottom style="double">
        <color indexed="64"/>
      </bottom>
      <diagonal/>
    </border>
    <border>
      <left style="double">
        <color rgb="FF00B0F0"/>
      </left>
      <right/>
      <top style="thin">
        <color indexed="64"/>
      </top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3" fontId="3" fillId="0" borderId="1" xfId="1" applyFont="1" applyBorder="1" applyAlignment="1">
      <alignment wrapText="1"/>
    </xf>
    <xf numFmtId="0" fontId="6" fillId="2" borderId="1" xfId="2" applyFont="1" applyFill="1" applyBorder="1" applyAlignment="1">
      <alignment horizontal="left"/>
    </xf>
    <xf numFmtId="0" fontId="5" fillId="2" borderId="1" xfId="2" applyFill="1" applyBorder="1" applyAlignment="1">
      <alignment horizontal="left"/>
    </xf>
    <xf numFmtId="0" fontId="0" fillId="0" borderId="1" xfId="0" applyBorder="1"/>
    <xf numFmtId="0" fontId="6" fillId="2" borderId="1" xfId="2" applyFont="1" applyFill="1" applyBorder="1" applyAlignment="1">
      <alignment horizontal="left" wrapText="1"/>
    </xf>
    <xf numFmtId="164" fontId="0" fillId="0" borderId="1" xfId="1" applyNumberFormat="1" applyFont="1" applyBorder="1"/>
    <xf numFmtId="165" fontId="7" fillId="0" borderId="1" xfId="2" applyNumberFormat="1" applyFont="1" applyBorder="1" applyAlignment="1">
      <alignment horizontal="left"/>
    </xf>
    <xf numFmtId="0" fontId="5" fillId="0" borderId="1" xfId="2" applyBorder="1" applyAlignment="1">
      <alignment horizontal="left"/>
    </xf>
    <xf numFmtId="0" fontId="6" fillId="0" borderId="1" xfId="2" quotePrefix="1" applyFont="1" applyBorder="1" applyAlignment="1">
      <alignment horizontal="left"/>
    </xf>
    <xf numFmtId="0" fontId="6" fillId="2" borderId="1" xfId="2" quotePrefix="1" applyFont="1" applyFill="1" applyBorder="1" applyAlignment="1">
      <alignment horizontal="left"/>
    </xf>
    <xf numFmtId="0" fontId="6" fillId="0" borderId="1" xfId="2" applyFont="1" applyBorder="1" applyAlignment="1">
      <alignment horizontal="left"/>
    </xf>
    <xf numFmtId="0" fontId="5" fillId="0" borderId="1" xfId="2" applyBorder="1"/>
    <xf numFmtId="0" fontId="5" fillId="0" borderId="1" xfId="2" applyBorder="1" applyAlignment="1">
      <alignment horizontal="left" vertical="center"/>
    </xf>
    <xf numFmtId="0" fontId="7" fillId="2" borderId="1" xfId="2" applyFont="1" applyFill="1" applyBorder="1" applyAlignment="1">
      <alignment horizontal="left"/>
    </xf>
    <xf numFmtId="0" fontId="5" fillId="2" borderId="1" xfId="2" applyFill="1" applyBorder="1"/>
    <xf numFmtId="165" fontId="7" fillId="2" borderId="1" xfId="2" applyNumberFormat="1" applyFont="1" applyFill="1" applyBorder="1" applyAlignment="1">
      <alignment horizontal="left"/>
    </xf>
    <xf numFmtId="0" fontId="6" fillId="2" borderId="1" xfId="2" applyFont="1" applyFill="1" applyBorder="1"/>
    <xf numFmtId="0" fontId="8" fillId="2" borderId="1" xfId="2" applyFont="1" applyFill="1" applyBorder="1"/>
    <xf numFmtId="0" fontId="3" fillId="0" borderId="1" xfId="0" applyFont="1" applyBorder="1" applyAlignment="1">
      <alignment horizontal="left" wrapText="1"/>
    </xf>
    <xf numFmtId="0" fontId="5" fillId="2" borderId="1" xfId="2" applyFill="1" applyBorder="1" applyAlignment="1">
      <alignment horizontal="left" wrapText="1"/>
    </xf>
    <xf numFmtId="166" fontId="7" fillId="2" borderId="1" xfId="2" applyNumberFormat="1" applyFont="1" applyFill="1" applyBorder="1" applyAlignment="1">
      <alignment horizontal="right"/>
    </xf>
    <xf numFmtId="166" fontId="9" fillId="2" borderId="1" xfId="2" applyNumberFormat="1" applyFont="1" applyFill="1" applyBorder="1" applyAlignment="1">
      <alignment horizontal="right" wrapText="1"/>
    </xf>
    <xf numFmtId="0" fontId="5" fillId="2" borderId="1" xfId="2" applyFill="1" applyBorder="1" applyAlignment="1">
      <alignment horizontal="right" wrapText="1"/>
    </xf>
    <xf numFmtId="166" fontId="7" fillId="2" borderId="1" xfId="2" applyNumberFormat="1" applyFont="1" applyFill="1" applyBorder="1" applyAlignment="1">
      <alignment horizontal="right" wrapText="1"/>
    </xf>
    <xf numFmtId="0" fontId="7" fillId="2" borderId="1" xfId="2" applyFont="1" applyFill="1" applyBorder="1" applyAlignment="1">
      <alignment horizontal="left" wrapText="1"/>
    </xf>
    <xf numFmtId="166" fontId="7" fillId="2" borderId="1" xfId="2" applyNumberFormat="1" applyFont="1" applyFill="1" applyBorder="1" applyAlignment="1">
      <alignment wrapText="1"/>
    </xf>
    <xf numFmtId="166" fontId="7" fillId="2" borderId="4" xfId="2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164" fontId="0" fillId="0" borderId="1" xfId="1" applyNumberFormat="1" applyFont="1" applyFill="1" applyBorder="1"/>
    <xf numFmtId="0" fontId="5" fillId="0" borderId="1" xfId="2" applyBorder="1" applyAlignment="1">
      <alignment vertical="center"/>
    </xf>
    <xf numFmtId="0" fontId="5" fillId="0" borderId="1" xfId="0" applyFont="1" applyBorder="1"/>
    <xf numFmtId="0" fontId="5" fillId="2" borderId="0" xfId="2" applyFill="1" applyProtection="1">
      <protection locked="0"/>
    </xf>
    <xf numFmtId="167" fontId="5" fillId="2" borderId="4" xfId="2" applyNumberFormat="1" applyFill="1" applyBorder="1" applyProtection="1">
      <protection locked="0"/>
    </xf>
    <xf numFmtId="168" fontId="5" fillId="2" borderId="0" xfId="2" applyNumberFormat="1" applyFill="1" applyAlignment="1" applyProtection="1">
      <alignment horizontal="center"/>
      <protection locked="0"/>
    </xf>
    <xf numFmtId="0" fontId="10" fillId="3" borderId="5" xfId="2" applyFont="1" applyFill="1" applyBorder="1" applyAlignment="1" applyProtection="1">
      <alignment horizontal="center"/>
      <protection locked="0"/>
    </xf>
    <xf numFmtId="168" fontId="10" fillId="3" borderId="7" xfId="2" applyNumberFormat="1" applyFont="1" applyFill="1" applyBorder="1" applyAlignment="1" applyProtection="1">
      <alignment horizontal="center"/>
      <protection locked="0"/>
    </xf>
    <xf numFmtId="0" fontId="10" fillId="3" borderId="4" xfId="2" applyFont="1" applyFill="1" applyBorder="1" applyAlignment="1" applyProtection="1">
      <alignment horizontal="center"/>
      <protection locked="0"/>
    </xf>
    <xf numFmtId="168" fontId="10" fillId="3" borderId="8" xfId="2" applyNumberFormat="1" applyFont="1" applyFill="1" applyBorder="1" applyAlignment="1" applyProtection="1">
      <alignment horizontal="center"/>
      <protection locked="0"/>
    </xf>
    <xf numFmtId="0" fontId="5" fillId="2" borderId="4" xfId="2" applyFill="1" applyBorder="1" applyProtection="1">
      <protection locked="0"/>
    </xf>
    <xf numFmtId="168" fontId="5" fillId="4" borderId="8" xfId="2" applyNumberFormat="1" applyFill="1" applyBorder="1" applyProtection="1">
      <protection locked="0"/>
    </xf>
    <xf numFmtId="0" fontId="11" fillId="2" borderId="4" xfId="2" applyFont="1" applyFill="1" applyBorder="1" applyProtection="1">
      <protection locked="0"/>
    </xf>
    <xf numFmtId="168" fontId="5" fillId="4" borderId="8" xfId="4" applyNumberFormat="1" applyFont="1" applyFill="1" applyBorder="1" applyProtection="1">
      <protection locked="0"/>
    </xf>
    <xf numFmtId="0" fontId="7" fillId="2" borderId="4" xfId="2" applyFont="1" applyFill="1" applyBorder="1" applyProtection="1">
      <protection locked="0"/>
    </xf>
    <xf numFmtId="0" fontId="5" fillId="2" borderId="4" xfId="2" applyFill="1" applyBorder="1" applyAlignment="1" applyProtection="1">
      <alignment horizontal="left" vertical="center" wrapText="1"/>
      <protection locked="0"/>
    </xf>
    <xf numFmtId="0" fontId="5" fillId="0" borderId="4" xfId="2" applyBorder="1" applyAlignment="1" applyProtection="1">
      <alignment horizontal="left" vertical="center" wrapText="1"/>
      <protection locked="0"/>
    </xf>
    <xf numFmtId="0" fontId="5" fillId="2" borderId="4" xfId="2" applyFill="1" applyBorder="1" applyAlignment="1" applyProtection="1">
      <alignment horizontal="left"/>
      <protection locked="0"/>
    </xf>
    <xf numFmtId="168" fontId="7" fillId="4" borderId="8" xfId="4" applyNumberFormat="1" applyFont="1" applyFill="1" applyBorder="1" applyProtection="1">
      <protection locked="0"/>
    </xf>
    <xf numFmtId="0" fontId="7" fillId="2" borderId="4" xfId="2" quotePrefix="1" applyFont="1" applyFill="1" applyBorder="1" applyProtection="1">
      <protection locked="0"/>
    </xf>
    <xf numFmtId="0" fontId="5" fillId="2" borderId="4" xfId="2" applyFill="1" applyBorder="1" applyAlignment="1" applyProtection="1">
      <alignment wrapText="1"/>
      <protection locked="0"/>
    </xf>
    <xf numFmtId="0" fontId="7" fillId="2" borderId="4" xfId="2" applyFont="1" applyFill="1" applyBorder="1" applyAlignment="1" applyProtection="1">
      <alignment wrapText="1"/>
      <protection locked="0"/>
    </xf>
    <xf numFmtId="168" fontId="7" fillId="4" borderId="8" xfId="2" applyNumberFormat="1" applyFont="1" applyFill="1" applyBorder="1" applyAlignment="1" applyProtection="1">
      <alignment horizontal="left"/>
      <protection locked="0"/>
    </xf>
    <xf numFmtId="0" fontId="6" fillId="2" borderId="4" xfId="2" applyFont="1" applyFill="1" applyBorder="1" applyAlignment="1" applyProtection="1">
      <alignment horizontal="left"/>
      <protection locked="0"/>
    </xf>
    <xf numFmtId="170" fontId="5" fillId="4" borderId="8" xfId="5" applyNumberFormat="1" applyFont="1" applyFill="1" applyBorder="1" applyAlignment="1" applyProtection="1">
      <alignment horizontal="center"/>
      <protection locked="0"/>
    </xf>
    <xf numFmtId="0" fontId="5" fillId="2" borderId="9" xfId="2" applyFill="1" applyBorder="1" applyProtection="1">
      <protection locked="0"/>
    </xf>
    <xf numFmtId="168" fontId="5" fillId="4" borderId="10" xfId="4" applyNumberFormat="1" applyFont="1" applyFill="1" applyBorder="1" applyProtection="1">
      <protection locked="0"/>
    </xf>
    <xf numFmtId="0" fontId="7" fillId="2" borderId="5" xfId="2" applyFont="1" applyFill="1" applyBorder="1" applyProtection="1">
      <protection locked="0"/>
    </xf>
    <xf numFmtId="168" fontId="5" fillId="4" borderId="7" xfId="4" applyNumberFormat="1" applyFont="1" applyFill="1" applyBorder="1" applyAlignment="1" applyProtection="1">
      <protection locked="0"/>
    </xf>
    <xf numFmtId="168" fontId="5" fillId="4" borderId="8" xfId="4" applyNumberFormat="1" applyFont="1" applyFill="1" applyBorder="1" applyAlignment="1" applyProtection="1">
      <protection locked="0"/>
    </xf>
    <xf numFmtId="168" fontId="5" fillId="4" borderId="8" xfId="5" applyNumberFormat="1" applyFont="1" applyFill="1" applyBorder="1" applyAlignment="1" applyProtection="1">
      <alignment horizontal="left" vertical="center"/>
      <protection locked="0"/>
    </xf>
    <xf numFmtId="168" fontId="5" fillId="4" borderId="11" xfId="5" applyNumberFormat="1" applyFont="1" applyFill="1" applyBorder="1" applyAlignment="1" applyProtection="1">
      <alignment horizontal="left" vertical="center"/>
      <protection locked="0"/>
    </xf>
    <xf numFmtId="168" fontId="7" fillId="4" borderId="8" xfId="4" applyNumberFormat="1" applyFont="1" applyFill="1" applyBorder="1" applyAlignment="1" applyProtection="1">
      <protection locked="0"/>
    </xf>
    <xf numFmtId="0" fontId="7" fillId="2" borderId="12" xfId="2" applyFont="1" applyFill="1" applyBorder="1" applyProtection="1">
      <protection locked="0"/>
    </xf>
    <xf numFmtId="168" fontId="7" fillId="4" borderId="13" xfId="4" applyNumberFormat="1" applyFont="1" applyFill="1" applyBorder="1" applyProtection="1">
      <protection locked="0"/>
    </xf>
    <xf numFmtId="168" fontId="5" fillId="4" borderId="8" xfId="4" applyNumberFormat="1" applyFont="1" applyFill="1" applyBorder="1" applyAlignment="1" applyProtection="1">
      <alignment horizontal="center"/>
      <protection locked="0"/>
    </xf>
    <xf numFmtId="0" fontId="7" fillId="2" borderId="4" xfId="2" applyFont="1" applyFill="1" applyBorder="1" applyAlignment="1" applyProtection="1">
      <alignment horizontal="left" wrapText="1"/>
      <protection locked="0"/>
    </xf>
    <xf numFmtId="169" fontId="7" fillId="2" borderId="12" xfId="4" applyFont="1" applyFill="1" applyBorder="1" applyProtection="1">
      <protection locked="0"/>
    </xf>
    <xf numFmtId="169" fontId="7" fillId="4" borderId="13" xfId="4" applyFont="1" applyFill="1" applyBorder="1" applyProtection="1">
      <protection locked="0"/>
    </xf>
    <xf numFmtId="168" fontId="5" fillId="2" borderId="0" xfId="2" applyNumberFormat="1" applyFill="1" applyProtection="1">
      <protection locked="0"/>
    </xf>
    <xf numFmtId="167" fontId="10" fillId="3" borderId="10" xfId="2" applyNumberFormat="1" applyFont="1" applyFill="1" applyBorder="1" applyAlignment="1" applyProtection="1">
      <alignment horizontal="center"/>
      <protection locked="0"/>
    </xf>
    <xf numFmtId="0" fontId="5" fillId="2" borderId="1" xfId="2" applyFill="1" applyBorder="1" applyAlignment="1" applyProtection="1">
      <alignment horizontal="left" vertical="center" wrapText="1"/>
      <protection locked="0"/>
    </xf>
    <xf numFmtId="168" fontId="5" fillId="4" borderId="1" xfId="5" applyNumberFormat="1" applyFont="1" applyFill="1" applyBorder="1" applyAlignment="1" applyProtection="1">
      <alignment horizontal="center" vertical="center"/>
      <protection locked="0"/>
    </xf>
    <xf numFmtId="0" fontId="5" fillId="0" borderId="1" xfId="2" applyBorder="1" applyAlignment="1" applyProtection="1">
      <alignment horizontal="left"/>
      <protection locked="0"/>
    </xf>
    <xf numFmtId="168" fontId="5" fillId="4" borderId="1" xfId="5" applyNumberFormat="1" applyFont="1" applyFill="1" applyBorder="1" applyAlignment="1" applyProtection="1">
      <alignment horizontal="center"/>
      <protection locked="0"/>
    </xf>
    <xf numFmtId="0" fontId="5" fillId="0" borderId="1" xfId="2" applyBorder="1" applyAlignment="1" applyProtection="1">
      <alignment horizontal="left" vertical="center" wrapText="1"/>
      <protection locked="0"/>
    </xf>
    <xf numFmtId="0" fontId="5" fillId="2" borderId="1" xfId="2" applyFill="1" applyBorder="1" applyAlignment="1" applyProtection="1">
      <alignment horizontal="left"/>
      <protection locked="0"/>
    </xf>
    <xf numFmtId="0" fontId="5" fillId="2" borderId="1" xfId="2" applyFill="1" applyBorder="1" applyProtection="1">
      <protection locked="0"/>
    </xf>
    <xf numFmtId="168" fontId="5" fillId="4" borderId="1" xfId="4" applyNumberFormat="1" applyFont="1" applyFill="1" applyBorder="1" applyProtection="1">
      <protection locked="0"/>
    </xf>
    <xf numFmtId="0" fontId="5" fillId="2" borderId="1" xfId="2" applyFill="1" applyBorder="1" applyAlignment="1" applyProtection="1">
      <alignment wrapText="1"/>
      <protection locked="0"/>
    </xf>
    <xf numFmtId="168" fontId="5" fillId="4" borderId="1" xfId="2" applyNumberFormat="1" applyFill="1" applyBorder="1" applyAlignment="1" applyProtection="1">
      <alignment horizontal="left"/>
      <protection locked="0"/>
    </xf>
    <xf numFmtId="170" fontId="5" fillId="4" borderId="1" xfId="5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Protection="1">
      <protection locked="0"/>
    </xf>
    <xf numFmtId="168" fontId="5" fillId="4" borderId="1" xfId="4" applyNumberFormat="1" applyFont="1" applyFill="1" applyBorder="1" applyAlignment="1" applyProtection="1">
      <alignment horizontal="right"/>
      <protection locked="0"/>
    </xf>
    <xf numFmtId="168" fontId="5" fillId="4" borderId="1" xfId="4" applyNumberFormat="1" applyFont="1" applyFill="1" applyBorder="1" applyAlignment="1" applyProtection="1">
      <protection locked="0"/>
    </xf>
    <xf numFmtId="0" fontId="7" fillId="0" borderId="1" xfId="2" applyFont="1" applyBorder="1"/>
    <xf numFmtId="0" fontId="7" fillId="0" borderId="1" xfId="2" applyFont="1" applyBorder="1" applyAlignment="1">
      <alignment horizontal="left"/>
    </xf>
    <xf numFmtId="0" fontId="1" fillId="0" borderId="1" xfId="0" applyFont="1" applyBorder="1"/>
    <xf numFmtId="167" fontId="10" fillId="2" borderId="5" xfId="2" applyNumberFormat="1" applyFont="1" applyFill="1" applyBorder="1" applyAlignment="1" applyProtection="1">
      <alignment horizontal="center"/>
      <protection locked="0"/>
    </xf>
    <xf numFmtId="167" fontId="10" fillId="2" borderId="6" xfId="2" applyNumberFormat="1" applyFont="1" applyFill="1" applyBorder="1" applyAlignment="1" applyProtection="1">
      <alignment horizontal="center"/>
      <protection locked="0"/>
    </xf>
    <xf numFmtId="167" fontId="10" fillId="2" borderId="4" xfId="2" applyNumberFormat="1" applyFont="1" applyFill="1" applyBorder="1" applyAlignment="1" applyProtection="1">
      <alignment horizontal="center"/>
      <protection locked="0"/>
    </xf>
    <xf numFmtId="167" fontId="10" fillId="2" borderId="0" xfId="2" applyNumberFormat="1" applyFont="1" applyFill="1" applyAlignment="1" applyProtection="1">
      <alignment horizontal="center"/>
      <protection locked="0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43" fontId="3" fillId="0" borderId="1" xfId="1" applyFont="1" applyBorder="1" applyAlignment="1">
      <alignment horizontal="center" wrapText="1"/>
    </xf>
  </cellXfs>
  <cellStyles count="6">
    <cellStyle name="Comma" xfId="1" builtinId="3"/>
    <cellStyle name="Currency 2" xfId="5" xr:uid="{E221A176-1D74-472C-B27E-CC8C50907E31}"/>
    <cellStyle name="Currency 2 3" xfId="4" xr:uid="{DA4488D8-6C8B-479C-845C-9EB70996D7F7}"/>
    <cellStyle name="Normal" xfId="0" builtinId="0"/>
    <cellStyle name="Normal 2 5" xfId="2" xr:uid="{DE964873-F432-42D9-AC55-907372C33F93}"/>
    <cellStyle name="Percent 2" xfId="3" xr:uid="{FE6CFFEA-118F-4319-B85C-9E1E580A904C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8A98F-4E53-46A7-BA74-FB8E7A008DC1}">
  <dimension ref="A1:F105"/>
  <sheetViews>
    <sheetView tabSelected="1" view="pageBreakPreview" zoomScale="70" zoomScaleNormal="75" zoomScaleSheetLayoutView="70" workbookViewId="0">
      <selection activeCell="B33" sqref="B33"/>
    </sheetView>
  </sheetViews>
  <sheetFormatPr defaultColWidth="31.7265625" defaultRowHeight="12.5" x14ac:dyDescent="0.25"/>
  <cols>
    <col min="1" max="1" width="57" style="35" customWidth="1"/>
    <col min="2" max="2" width="29.1796875" style="71" bestFit="1" customWidth="1"/>
    <col min="3" max="16384" width="31.7265625" style="35"/>
  </cols>
  <sheetData>
    <row r="1" spans="1:5" ht="13" x14ac:dyDescent="0.3">
      <c r="A1" s="90" t="s">
        <v>157</v>
      </c>
      <c r="B1" s="91"/>
    </row>
    <row r="2" spans="1:5" ht="13" x14ac:dyDescent="0.3">
      <c r="A2" s="92" t="s">
        <v>145</v>
      </c>
      <c r="B2" s="93"/>
    </row>
    <row r="3" spans="1:5" ht="13" thickBot="1" x14ac:dyDescent="0.3">
      <c r="A3" s="36"/>
      <c r="B3" s="37"/>
    </row>
    <row r="4" spans="1:5" ht="13" x14ac:dyDescent="0.3">
      <c r="A4" s="38" t="s">
        <v>146</v>
      </c>
      <c r="B4" s="39" t="s">
        <v>147</v>
      </c>
      <c r="C4" s="39" t="s">
        <v>158</v>
      </c>
      <c r="D4" s="39"/>
      <c r="E4" s="39" t="s">
        <v>147</v>
      </c>
    </row>
    <row r="5" spans="1:5" ht="13" x14ac:dyDescent="0.3">
      <c r="A5" s="40"/>
      <c r="B5" s="41" t="s">
        <v>148</v>
      </c>
      <c r="C5" s="41" t="s">
        <v>148</v>
      </c>
      <c r="D5" s="41" t="s">
        <v>3</v>
      </c>
      <c r="E5" s="41" t="s">
        <v>148</v>
      </c>
    </row>
    <row r="6" spans="1:5" ht="13.5" thickBot="1" x14ac:dyDescent="0.35">
      <c r="A6" s="40"/>
      <c r="B6" s="72"/>
      <c r="C6" s="72"/>
      <c r="D6" s="72"/>
      <c r="E6" s="72"/>
    </row>
    <row r="7" spans="1:5" x14ac:dyDescent="0.25">
      <c r="A7" s="42"/>
      <c r="B7" s="43"/>
      <c r="C7" s="43"/>
      <c r="D7" s="43"/>
      <c r="E7" s="43"/>
    </row>
    <row r="8" spans="1:5" ht="13" x14ac:dyDescent="0.3">
      <c r="A8" s="44" t="s">
        <v>149</v>
      </c>
      <c r="B8" s="45"/>
      <c r="C8" s="45"/>
      <c r="D8" s="45"/>
      <c r="E8" s="45"/>
    </row>
    <row r="9" spans="1:5" ht="13" x14ac:dyDescent="0.3">
      <c r="A9" s="44"/>
      <c r="B9" s="45"/>
      <c r="C9" s="45"/>
      <c r="D9" s="45"/>
      <c r="E9" s="45"/>
    </row>
    <row r="10" spans="1:5" ht="13" x14ac:dyDescent="0.3">
      <c r="A10" s="46" t="s">
        <v>150</v>
      </c>
      <c r="B10" s="45"/>
      <c r="C10" s="45"/>
      <c r="D10" s="45"/>
      <c r="E10" s="45"/>
    </row>
    <row r="11" spans="1:5" ht="25" x14ac:dyDescent="0.25">
      <c r="A11" s="73" t="s">
        <v>76</v>
      </c>
      <c r="B11" s="74">
        <v>1132250613.27</v>
      </c>
      <c r="C11" s="74"/>
      <c r="D11" s="74"/>
      <c r="E11" s="74"/>
    </row>
    <row r="12" spans="1:5" x14ac:dyDescent="0.25">
      <c r="A12" s="75" t="s">
        <v>151</v>
      </c>
      <c r="B12" s="76">
        <v>9316737.3399999999</v>
      </c>
      <c r="C12" s="76"/>
      <c r="D12" s="76"/>
      <c r="E12" s="76"/>
    </row>
    <row r="13" spans="1:5" x14ac:dyDescent="0.25">
      <c r="A13" s="75" t="s">
        <v>152</v>
      </c>
      <c r="B13" s="76">
        <v>22991327</v>
      </c>
      <c r="C13" s="76"/>
      <c r="D13" s="76"/>
      <c r="E13" s="76"/>
    </row>
    <row r="14" spans="1:5" x14ac:dyDescent="0.25">
      <c r="A14" s="77" t="s">
        <v>77</v>
      </c>
      <c r="B14" s="74">
        <v>46852200</v>
      </c>
      <c r="C14" s="74"/>
      <c r="D14" s="74"/>
      <c r="E14" s="74"/>
    </row>
    <row r="15" spans="1:5" x14ac:dyDescent="0.25">
      <c r="A15" s="78" t="s">
        <v>153</v>
      </c>
      <c r="B15" s="76">
        <f>B14*12%</f>
        <v>5622264</v>
      </c>
      <c r="C15" s="76"/>
      <c r="D15" s="76"/>
      <c r="E15" s="76"/>
    </row>
    <row r="16" spans="1:5" x14ac:dyDescent="0.25">
      <c r="A16" s="78" t="s">
        <v>154</v>
      </c>
      <c r="B16" s="76">
        <f>(B14+B15)*12%</f>
        <v>6296935.6799999997</v>
      </c>
      <c r="C16" s="76"/>
      <c r="D16" s="76"/>
      <c r="E16" s="76"/>
    </row>
    <row r="17" spans="1:5" x14ac:dyDescent="0.25">
      <c r="A17" s="78" t="s">
        <v>78</v>
      </c>
      <c r="B17" s="76">
        <v>1829971.45</v>
      </c>
      <c r="C17" s="76"/>
      <c r="D17" s="76"/>
      <c r="E17" s="76"/>
    </row>
    <row r="18" spans="1:5" x14ac:dyDescent="0.25">
      <c r="A18" s="78" t="s">
        <v>79</v>
      </c>
      <c r="B18" s="76">
        <v>100000</v>
      </c>
      <c r="C18" s="76"/>
      <c r="D18" s="76"/>
      <c r="E18" s="76"/>
    </row>
    <row r="19" spans="1:5" ht="13" x14ac:dyDescent="0.3">
      <c r="A19" s="46" t="s">
        <v>80</v>
      </c>
      <c r="B19" s="50">
        <f>SUM(B11:B18)</f>
        <v>1225260048.74</v>
      </c>
      <c r="C19" s="50"/>
      <c r="D19" s="50"/>
      <c r="E19" s="50"/>
    </row>
    <row r="20" spans="1:5" ht="13" x14ac:dyDescent="0.3">
      <c r="A20" s="51"/>
      <c r="B20" s="45"/>
      <c r="C20" s="45"/>
      <c r="D20" s="45"/>
      <c r="E20" s="45"/>
    </row>
    <row r="21" spans="1:5" ht="13" x14ac:dyDescent="0.3">
      <c r="A21" s="46" t="s">
        <v>81</v>
      </c>
      <c r="B21" s="45"/>
      <c r="C21" s="45"/>
      <c r="D21" s="45"/>
      <c r="E21" s="45"/>
    </row>
    <row r="22" spans="1:5" x14ac:dyDescent="0.25">
      <c r="A22" s="79" t="s">
        <v>155</v>
      </c>
      <c r="B22" s="80">
        <v>1000000</v>
      </c>
      <c r="C22" s="80"/>
      <c r="D22" s="80"/>
      <c r="E22" s="80"/>
    </row>
    <row r="23" spans="1:5" x14ac:dyDescent="0.25">
      <c r="A23" s="79" t="s">
        <v>82</v>
      </c>
      <c r="B23" s="80">
        <v>20000000</v>
      </c>
      <c r="C23" s="80"/>
      <c r="D23" s="80"/>
      <c r="E23" s="80"/>
    </row>
    <row r="24" spans="1:5" x14ac:dyDescent="0.25">
      <c r="A24" s="79" t="s">
        <v>83</v>
      </c>
      <c r="B24" s="80">
        <v>20000</v>
      </c>
      <c r="C24" s="80"/>
      <c r="D24" s="80"/>
      <c r="E24" s="80"/>
    </row>
    <row r="25" spans="1:5" x14ac:dyDescent="0.25">
      <c r="A25" s="79" t="s">
        <v>84</v>
      </c>
      <c r="B25" s="80">
        <v>10000000</v>
      </c>
      <c r="C25" s="80"/>
      <c r="D25" s="80"/>
      <c r="E25" s="80"/>
    </row>
    <row r="26" spans="1:5" x14ac:dyDescent="0.25">
      <c r="A26" s="79" t="s">
        <v>85</v>
      </c>
      <c r="B26" s="80">
        <v>5000</v>
      </c>
      <c r="C26" s="80"/>
      <c r="D26" s="80"/>
      <c r="E26" s="80"/>
    </row>
    <row r="27" spans="1:5" x14ac:dyDescent="0.25">
      <c r="A27" s="79" t="s">
        <v>86</v>
      </c>
      <c r="B27" s="80">
        <v>500000</v>
      </c>
      <c r="C27" s="80"/>
      <c r="D27" s="80"/>
      <c r="E27" s="80"/>
    </row>
    <row r="28" spans="1:5" x14ac:dyDescent="0.25">
      <c r="A28" s="79" t="s">
        <v>87</v>
      </c>
      <c r="B28" s="80">
        <v>5000000</v>
      </c>
      <c r="C28" s="80"/>
      <c r="D28" s="80"/>
      <c r="E28" s="80"/>
    </row>
    <row r="29" spans="1:5" x14ac:dyDescent="0.25">
      <c r="A29" s="79" t="s">
        <v>88</v>
      </c>
      <c r="B29" s="80">
        <v>5000000</v>
      </c>
      <c r="C29" s="80"/>
      <c r="D29" s="80"/>
      <c r="E29" s="80"/>
    </row>
    <row r="30" spans="1:5" x14ac:dyDescent="0.25">
      <c r="A30" s="79" t="s">
        <v>89</v>
      </c>
      <c r="B30" s="80">
        <v>1000000</v>
      </c>
      <c r="C30" s="80"/>
      <c r="D30" s="80"/>
      <c r="E30" s="80"/>
    </row>
    <row r="31" spans="1:5" x14ac:dyDescent="0.25">
      <c r="A31" s="79" t="s">
        <v>90</v>
      </c>
      <c r="B31" s="80">
        <v>100000</v>
      </c>
      <c r="C31" s="80"/>
      <c r="D31" s="80"/>
      <c r="E31" s="80"/>
    </row>
    <row r="32" spans="1:5" x14ac:dyDescent="0.25">
      <c r="A32" s="79" t="s">
        <v>91</v>
      </c>
      <c r="B32" s="80">
        <v>1000000</v>
      </c>
      <c r="C32" s="80"/>
      <c r="D32" s="80"/>
      <c r="E32" s="80"/>
    </row>
    <row r="33" spans="1:5" x14ac:dyDescent="0.25">
      <c r="A33" s="81" t="s">
        <v>92</v>
      </c>
      <c r="B33" s="80">
        <v>1000000</v>
      </c>
      <c r="C33" s="80"/>
      <c r="D33" s="80"/>
      <c r="E33" s="80"/>
    </row>
    <row r="34" spans="1:5" x14ac:dyDescent="0.25">
      <c r="A34" s="52"/>
      <c r="B34" s="45"/>
      <c r="C34" s="45"/>
      <c r="D34" s="45"/>
      <c r="E34" s="45"/>
    </row>
    <row r="35" spans="1:5" ht="13" x14ac:dyDescent="0.3">
      <c r="A35" s="53" t="s">
        <v>93</v>
      </c>
      <c r="B35" s="45"/>
      <c r="C35" s="45"/>
      <c r="D35" s="45"/>
      <c r="E35" s="45"/>
    </row>
    <row r="36" spans="1:5" x14ac:dyDescent="0.25">
      <c r="A36" s="78" t="s">
        <v>94</v>
      </c>
      <c r="B36" s="82">
        <v>1431005</v>
      </c>
      <c r="C36" s="82"/>
      <c r="D36" s="82"/>
      <c r="E36" s="82"/>
    </row>
    <row r="37" spans="1:5" x14ac:dyDescent="0.25">
      <c r="A37" s="78" t="s">
        <v>95</v>
      </c>
      <c r="B37" s="82">
        <v>220000</v>
      </c>
      <c r="C37" s="82"/>
      <c r="D37" s="82"/>
      <c r="E37" s="82"/>
    </row>
    <row r="38" spans="1:5" x14ac:dyDescent="0.25">
      <c r="A38" s="78" t="s">
        <v>96</v>
      </c>
      <c r="B38" s="82">
        <v>3000000</v>
      </c>
      <c r="C38" s="82"/>
      <c r="D38" s="82"/>
      <c r="E38" s="82"/>
    </row>
    <row r="39" spans="1:5" ht="13" x14ac:dyDescent="0.3">
      <c r="A39" s="46" t="s">
        <v>80</v>
      </c>
      <c r="B39" s="54">
        <f>SUM(B36:B38)</f>
        <v>4651005</v>
      </c>
      <c r="C39" s="54"/>
      <c r="D39" s="54"/>
      <c r="E39" s="54"/>
    </row>
    <row r="40" spans="1:5" x14ac:dyDescent="0.25">
      <c r="A40" s="52"/>
      <c r="B40" s="45"/>
      <c r="C40" s="45"/>
      <c r="D40" s="45"/>
      <c r="E40" s="45"/>
    </row>
    <row r="41" spans="1:5" ht="13" x14ac:dyDescent="0.3">
      <c r="A41" s="55" t="s">
        <v>97</v>
      </c>
      <c r="B41" s="56"/>
      <c r="C41" s="56"/>
      <c r="D41" s="56"/>
      <c r="E41" s="56"/>
    </row>
    <row r="42" spans="1:5" x14ac:dyDescent="0.25">
      <c r="A42" s="78" t="s">
        <v>98</v>
      </c>
      <c r="B42" s="83">
        <v>20000</v>
      </c>
      <c r="C42" s="83"/>
      <c r="D42" s="83"/>
      <c r="E42" s="83"/>
    </row>
    <row r="43" spans="1:5" x14ac:dyDescent="0.25">
      <c r="A43" s="78" t="s">
        <v>99</v>
      </c>
      <c r="B43" s="83">
        <v>100000</v>
      </c>
      <c r="C43" s="83"/>
      <c r="D43" s="83"/>
      <c r="E43" s="83"/>
    </row>
    <row r="44" spans="1:5" x14ac:dyDescent="0.25">
      <c r="A44" s="78" t="s">
        <v>100</v>
      </c>
      <c r="B44" s="80">
        <v>1431005</v>
      </c>
      <c r="C44" s="80"/>
      <c r="D44" s="80"/>
      <c r="E44" s="80"/>
    </row>
    <row r="45" spans="1:5" ht="13" x14ac:dyDescent="0.3">
      <c r="A45" s="46" t="s">
        <v>80</v>
      </c>
      <c r="B45" s="50">
        <f>SUM(B42:B44)</f>
        <v>1551005</v>
      </c>
      <c r="C45" s="50"/>
      <c r="D45" s="50"/>
      <c r="E45" s="50"/>
    </row>
    <row r="46" spans="1:5" x14ac:dyDescent="0.25">
      <c r="A46" s="49"/>
      <c r="B46" s="45"/>
      <c r="C46" s="45"/>
      <c r="D46" s="45"/>
      <c r="E46" s="45"/>
    </row>
    <row r="47" spans="1:5" ht="13" x14ac:dyDescent="0.3">
      <c r="A47" s="53" t="s">
        <v>101</v>
      </c>
      <c r="B47" s="45"/>
      <c r="C47" s="45"/>
      <c r="D47" s="45"/>
      <c r="E47" s="45"/>
    </row>
    <row r="48" spans="1:5" x14ac:dyDescent="0.25">
      <c r="A48" s="79" t="s">
        <v>102</v>
      </c>
      <c r="B48" s="80">
        <v>10000</v>
      </c>
      <c r="C48" s="80"/>
      <c r="D48" s="80"/>
      <c r="E48" s="80"/>
    </row>
    <row r="49" spans="1:6" x14ac:dyDescent="0.25">
      <c r="A49" s="42"/>
      <c r="B49" s="45"/>
      <c r="C49" s="45"/>
      <c r="D49" s="45"/>
      <c r="E49" s="45"/>
    </row>
    <row r="50" spans="1:6" x14ac:dyDescent="0.25">
      <c r="A50" s="42"/>
      <c r="B50" s="45"/>
      <c r="C50" s="45"/>
      <c r="D50" s="45"/>
      <c r="E50" s="45"/>
    </row>
    <row r="51" spans="1:6" ht="13" x14ac:dyDescent="0.3">
      <c r="A51" s="46" t="s">
        <v>103</v>
      </c>
      <c r="B51" s="45"/>
      <c r="C51" s="45"/>
      <c r="D51" s="45"/>
      <c r="E51" s="45"/>
    </row>
    <row r="52" spans="1:6" x14ac:dyDescent="0.25">
      <c r="A52" s="79" t="s">
        <v>104</v>
      </c>
      <c r="B52" s="80">
        <v>500000</v>
      </c>
      <c r="C52" s="80"/>
      <c r="D52" s="80"/>
      <c r="E52" s="80"/>
      <c r="F52" s="79"/>
    </row>
    <row r="53" spans="1:6" x14ac:dyDescent="0.25">
      <c r="A53" s="79" t="s">
        <v>105</v>
      </c>
      <c r="B53" s="80">
        <v>10000</v>
      </c>
      <c r="C53" s="80"/>
      <c r="D53" s="80"/>
      <c r="E53" s="80"/>
      <c r="F53" s="79"/>
    </row>
    <row r="54" spans="1:6" x14ac:dyDescent="0.25">
      <c r="A54" s="42"/>
      <c r="B54" s="45"/>
      <c r="C54" s="45"/>
      <c r="D54" s="45"/>
      <c r="E54" s="45"/>
    </row>
    <row r="55" spans="1:6" ht="13" x14ac:dyDescent="0.3">
      <c r="A55" s="84" t="s">
        <v>106</v>
      </c>
      <c r="B55" s="80">
        <v>500000</v>
      </c>
      <c r="C55" s="80"/>
      <c r="D55" s="80"/>
      <c r="E55" s="80"/>
    </row>
    <row r="56" spans="1:6" x14ac:dyDescent="0.25">
      <c r="A56" s="42" t="s">
        <v>107</v>
      </c>
      <c r="B56" s="45"/>
      <c r="C56" s="45"/>
      <c r="D56" s="45"/>
      <c r="E56" s="45"/>
    </row>
    <row r="57" spans="1:6" x14ac:dyDescent="0.25">
      <c r="A57" s="42"/>
      <c r="B57" s="45"/>
      <c r="C57" s="45"/>
      <c r="D57" s="45"/>
      <c r="E57" s="45"/>
    </row>
    <row r="58" spans="1:6" ht="13" x14ac:dyDescent="0.3">
      <c r="A58" s="46" t="s">
        <v>108</v>
      </c>
      <c r="B58" s="45"/>
      <c r="C58" s="45"/>
      <c r="D58" s="45"/>
      <c r="E58" s="45"/>
    </row>
    <row r="59" spans="1:6" x14ac:dyDescent="0.25">
      <c r="A59" s="79" t="s">
        <v>109</v>
      </c>
      <c r="B59" s="80">
        <v>6000</v>
      </c>
      <c r="C59" s="80"/>
      <c r="D59" s="80"/>
      <c r="E59" s="80"/>
    </row>
    <row r="60" spans="1:6" x14ac:dyDescent="0.25">
      <c r="A60" s="42"/>
      <c r="B60" s="45"/>
      <c r="C60" s="45"/>
      <c r="D60" s="45"/>
      <c r="E60" s="45"/>
    </row>
    <row r="61" spans="1:6" ht="13" x14ac:dyDescent="0.3">
      <c r="A61" s="84" t="s">
        <v>110</v>
      </c>
      <c r="B61" s="80">
        <v>10000000</v>
      </c>
      <c r="C61" s="80"/>
      <c r="D61" s="80"/>
      <c r="E61" s="80"/>
    </row>
    <row r="62" spans="1:6" x14ac:dyDescent="0.25">
      <c r="A62" s="42" t="s">
        <v>111</v>
      </c>
      <c r="B62" s="45"/>
      <c r="C62" s="45"/>
      <c r="D62" s="45"/>
      <c r="E62" s="45"/>
    </row>
    <row r="63" spans="1:6" x14ac:dyDescent="0.25">
      <c r="A63" s="42"/>
      <c r="B63" s="45"/>
      <c r="C63" s="45"/>
      <c r="D63" s="45"/>
      <c r="E63" s="45"/>
    </row>
    <row r="64" spans="1:6" ht="13" x14ac:dyDescent="0.3">
      <c r="A64" s="84" t="s">
        <v>112</v>
      </c>
      <c r="B64" s="80">
        <v>1000000</v>
      </c>
      <c r="C64" s="80"/>
      <c r="D64" s="80"/>
      <c r="E64" s="80"/>
    </row>
    <row r="65" spans="1:6" x14ac:dyDescent="0.25">
      <c r="A65" s="42"/>
      <c r="B65" s="45"/>
      <c r="C65" s="45"/>
      <c r="D65" s="45"/>
      <c r="E65" s="45"/>
    </row>
    <row r="66" spans="1:6" ht="13" x14ac:dyDescent="0.3">
      <c r="A66" s="84" t="s">
        <v>113</v>
      </c>
      <c r="B66" s="85">
        <v>10000000</v>
      </c>
      <c r="C66" s="85"/>
      <c r="D66" s="85"/>
      <c r="E66" s="85"/>
    </row>
    <row r="67" spans="1:6" x14ac:dyDescent="0.25">
      <c r="A67" s="42" t="s">
        <v>107</v>
      </c>
      <c r="B67" s="45"/>
      <c r="C67" s="45"/>
      <c r="D67" s="45"/>
      <c r="E67" s="45"/>
    </row>
    <row r="68" spans="1:6" x14ac:dyDescent="0.25">
      <c r="A68" s="42"/>
      <c r="B68" s="45"/>
      <c r="C68" s="45"/>
      <c r="D68" s="45"/>
      <c r="E68" s="45"/>
    </row>
    <row r="69" spans="1:6" ht="13" x14ac:dyDescent="0.3">
      <c r="A69" s="84" t="s">
        <v>114</v>
      </c>
      <c r="B69" s="80">
        <v>5000000</v>
      </c>
      <c r="C69" s="80"/>
      <c r="D69" s="80"/>
      <c r="E69" s="80"/>
      <c r="F69" s="79"/>
    </row>
    <row r="70" spans="1:6" ht="13" x14ac:dyDescent="0.3">
      <c r="A70" s="46" t="s">
        <v>115</v>
      </c>
      <c r="B70" s="45"/>
      <c r="C70" s="45"/>
      <c r="D70" s="45"/>
      <c r="E70" s="45"/>
    </row>
    <row r="71" spans="1:6" ht="13" thickBot="1" x14ac:dyDescent="0.3">
      <c r="A71" s="57"/>
      <c r="B71" s="58"/>
      <c r="C71" s="58"/>
      <c r="D71" s="58"/>
      <c r="E71" s="58"/>
    </row>
    <row r="72" spans="1:6" ht="13" x14ac:dyDescent="0.3">
      <c r="A72" s="59" t="s">
        <v>116</v>
      </c>
      <c r="B72" s="60"/>
      <c r="C72" s="60"/>
      <c r="D72" s="60"/>
      <c r="E72" s="60"/>
    </row>
    <row r="73" spans="1:6" x14ac:dyDescent="0.25">
      <c r="A73" s="42" t="s">
        <v>117</v>
      </c>
      <c r="B73" s="61">
        <v>5610008</v>
      </c>
      <c r="C73" s="61"/>
      <c r="D73" s="61"/>
      <c r="E73" s="61"/>
    </row>
    <row r="74" spans="1:6" x14ac:dyDescent="0.25">
      <c r="A74" s="42" t="s">
        <v>118</v>
      </c>
      <c r="B74" s="61"/>
      <c r="C74" s="61"/>
      <c r="D74" s="61"/>
      <c r="E74" s="61"/>
    </row>
    <row r="75" spans="1:6" x14ac:dyDescent="0.25">
      <c r="A75" s="47" t="s">
        <v>119</v>
      </c>
      <c r="B75" s="62">
        <v>1829971</v>
      </c>
      <c r="C75" s="62"/>
      <c r="D75" s="62"/>
      <c r="E75" s="62"/>
    </row>
    <row r="76" spans="1:6" x14ac:dyDescent="0.25">
      <c r="A76" s="47" t="s">
        <v>120</v>
      </c>
      <c r="B76" s="62">
        <v>250000</v>
      </c>
      <c r="C76" s="62"/>
      <c r="D76" s="62"/>
      <c r="E76" s="62"/>
    </row>
    <row r="77" spans="1:6" x14ac:dyDescent="0.25">
      <c r="A77" s="48" t="s">
        <v>121</v>
      </c>
      <c r="B77" s="62">
        <f>500000</f>
        <v>500000</v>
      </c>
      <c r="C77" s="62"/>
      <c r="D77" s="62"/>
      <c r="E77" s="62"/>
    </row>
    <row r="78" spans="1:6" x14ac:dyDescent="0.25">
      <c r="A78" s="47" t="s">
        <v>122</v>
      </c>
      <c r="B78" s="63">
        <v>100000</v>
      </c>
      <c r="C78" s="63"/>
      <c r="D78" s="63"/>
      <c r="E78" s="63"/>
    </row>
    <row r="79" spans="1:6" ht="13" x14ac:dyDescent="0.3">
      <c r="A79" s="46" t="s">
        <v>80</v>
      </c>
      <c r="B79" s="64">
        <f>SUM(B73:B78)</f>
        <v>8289979</v>
      </c>
      <c r="C79" s="64"/>
      <c r="D79" s="64"/>
      <c r="E79" s="64"/>
    </row>
    <row r="80" spans="1:6" x14ac:dyDescent="0.25">
      <c r="A80" s="42"/>
      <c r="B80" s="45"/>
      <c r="C80" s="45"/>
      <c r="D80" s="45"/>
      <c r="E80" s="45"/>
    </row>
    <row r="81" spans="1:5" x14ac:dyDescent="0.25">
      <c r="A81" s="42"/>
      <c r="B81" s="45"/>
      <c r="C81" s="45"/>
      <c r="D81" s="45"/>
      <c r="E81" s="45"/>
    </row>
    <row r="82" spans="1:5" ht="13.5" thickBot="1" x14ac:dyDescent="0.35">
      <c r="A82" s="65" t="s">
        <v>123</v>
      </c>
      <c r="B82" s="66">
        <f>B79+B45+B39+B19</f>
        <v>1239752037.74</v>
      </c>
      <c r="C82" s="66"/>
      <c r="D82" s="66"/>
      <c r="E82" s="66"/>
    </row>
    <row r="83" spans="1:5" ht="13.5" thickTop="1" x14ac:dyDescent="0.3">
      <c r="A83" s="44"/>
      <c r="B83" s="67"/>
      <c r="C83" s="67"/>
      <c r="D83" s="67"/>
      <c r="E83" s="67"/>
    </row>
    <row r="84" spans="1:5" ht="13" x14ac:dyDescent="0.3">
      <c r="A84" s="44" t="s">
        <v>124</v>
      </c>
      <c r="B84" s="67"/>
      <c r="C84" s="67"/>
      <c r="D84" s="67"/>
      <c r="E84" s="67"/>
    </row>
    <row r="85" spans="1:5" ht="13" x14ac:dyDescent="0.3">
      <c r="A85" s="44"/>
      <c r="B85" s="61"/>
      <c r="C85" s="61"/>
      <c r="D85" s="61"/>
      <c r="E85" s="61"/>
    </row>
    <row r="86" spans="1:5" ht="13" x14ac:dyDescent="0.3">
      <c r="A86" s="46" t="s">
        <v>125</v>
      </c>
      <c r="B86" s="67"/>
      <c r="C86" s="67"/>
      <c r="D86" s="67"/>
      <c r="E86" s="67"/>
    </row>
    <row r="87" spans="1:5" ht="13" x14ac:dyDescent="0.3">
      <c r="A87" s="46" t="s">
        <v>126</v>
      </c>
      <c r="B87" s="67"/>
      <c r="C87" s="67"/>
      <c r="D87" s="67"/>
      <c r="E87" s="67"/>
    </row>
    <row r="88" spans="1:5" x14ac:dyDescent="0.25">
      <c r="A88" s="42"/>
      <c r="B88" s="61"/>
      <c r="C88" s="61"/>
      <c r="D88" s="61"/>
      <c r="E88" s="61"/>
    </row>
    <row r="89" spans="1:5" ht="13" x14ac:dyDescent="0.3">
      <c r="A89" s="68" t="s">
        <v>127</v>
      </c>
      <c r="B89" s="45">
        <v>75000000</v>
      </c>
      <c r="C89" s="45"/>
      <c r="D89" s="45"/>
      <c r="E89" s="45"/>
    </row>
    <row r="90" spans="1:5" x14ac:dyDescent="0.25">
      <c r="A90" s="42" t="s">
        <v>128</v>
      </c>
      <c r="B90" s="61">
        <v>1000000</v>
      </c>
      <c r="C90" s="61"/>
      <c r="D90" s="61"/>
      <c r="E90" s="61"/>
    </row>
    <row r="91" spans="1:5" ht="13.5" thickBot="1" x14ac:dyDescent="0.35">
      <c r="A91" s="65" t="s">
        <v>129</v>
      </c>
      <c r="B91" s="66">
        <f>B89+B90</f>
        <v>76000000</v>
      </c>
      <c r="C91" s="66"/>
      <c r="D91" s="66"/>
      <c r="E91" s="66"/>
    </row>
    <row r="92" spans="1:5" ht="13.5" thickTop="1" x14ac:dyDescent="0.3">
      <c r="A92" s="46" t="s">
        <v>81</v>
      </c>
      <c r="B92" s="50"/>
      <c r="C92" s="50"/>
      <c r="D92" s="50"/>
      <c r="E92" s="50"/>
    </row>
    <row r="93" spans="1:5" x14ac:dyDescent="0.25">
      <c r="A93" s="79" t="s">
        <v>130</v>
      </c>
      <c r="B93" s="86">
        <v>5000000</v>
      </c>
      <c r="C93" s="86"/>
      <c r="D93" s="86"/>
      <c r="E93" s="86"/>
    </row>
    <row r="94" spans="1:5" x14ac:dyDescent="0.25">
      <c r="A94" s="79" t="s">
        <v>131</v>
      </c>
      <c r="B94" s="86">
        <v>1000000</v>
      </c>
      <c r="C94" s="86"/>
      <c r="D94" s="86"/>
      <c r="E94" s="86"/>
    </row>
    <row r="95" spans="1:5" x14ac:dyDescent="0.25">
      <c r="A95" s="79" t="s">
        <v>132</v>
      </c>
      <c r="B95" s="86">
        <v>2500000</v>
      </c>
      <c r="C95" s="86"/>
      <c r="D95" s="86"/>
      <c r="E95" s="86"/>
    </row>
    <row r="96" spans="1:5" x14ac:dyDescent="0.25">
      <c r="A96" s="79" t="s">
        <v>133</v>
      </c>
      <c r="B96" s="86">
        <v>2500000</v>
      </c>
      <c r="C96" s="86"/>
      <c r="D96" s="86"/>
      <c r="E96" s="86"/>
    </row>
    <row r="97" spans="1:5" x14ac:dyDescent="0.25">
      <c r="A97" s="79" t="s">
        <v>134</v>
      </c>
      <c r="B97" s="86">
        <v>2500000</v>
      </c>
      <c r="C97" s="86"/>
      <c r="D97" s="86"/>
      <c r="E97" s="86"/>
    </row>
    <row r="98" spans="1:5" x14ac:dyDescent="0.25">
      <c r="A98" s="79" t="s">
        <v>102</v>
      </c>
      <c r="B98" s="86">
        <v>2500000</v>
      </c>
      <c r="C98" s="86"/>
      <c r="D98" s="86"/>
      <c r="E98" s="86"/>
    </row>
    <row r="99" spans="1:5" x14ac:dyDescent="0.25">
      <c r="A99" s="79" t="s">
        <v>135</v>
      </c>
      <c r="B99" s="86">
        <v>2500000</v>
      </c>
      <c r="C99" s="86"/>
      <c r="D99" s="86"/>
      <c r="E99" s="86"/>
    </row>
    <row r="100" spans="1:5" x14ac:dyDescent="0.25">
      <c r="A100" s="79" t="s">
        <v>136</v>
      </c>
      <c r="B100" s="86">
        <v>5000000</v>
      </c>
      <c r="C100" s="86"/>
      <c r="D100" s="86"/>
      <c r="E100" s="86"/>
    </row>
    <row r="101" spans="1:5" x14ac:dyDescent="0.25">
      <c r="A101" s="79" t="s">
        <v>156</v>
      </c>
      <c r="B101" s="86">
        <v>1000000</v>
      </c>
      <c r="C101" s="86"/>
      <c r="D101" s="86"/>
      <c r="E101" s="86"/>
    </row>
    <row r="102" spans="1:5" ht="13" x14ac:dyDescent="0.3">
      <c r="A102" s="44"/>
      <c r="B102" s="61"/>
      <c r="C102" s="61"/>
      <c r="D102" s="61"/>
      <c r="E102" s="61"/>
    </row>
    <row r="103" spans="1:5" ht="13" x14ac:dyDescent="0.3">
      <c r="A103" s="46"/>
      <c r="B103" s="45"/>
      <c r="C103" s="45"/>
      <c r="D103" s="45"/>
      <c r="E103" s="45"/>
    </row>
    <row r="104" spans="1:5" ht="13.5" thickBot="1" x14ac:dyDescent="0.35">
      <c r="A104" s="69" t="s">
        <v>137</v>
      </c>
      <c r="B104" s="70">
        <f>B91+B82</f>
        <v>1315752037.74</v>
      </c>
      <c r="C104" s="70"/>
      <c r="D104" s="70"/>
      <c r="E104" s="70"/>
    </row>
    <row r="105" spans="1:5" ht="13" thickTop="1" x14ac:dyDescent="0.25"/>
  </sheetData>
  <mergeCells count="2">
    <mergeCell ref="A1:B1"/>
    <mergeCell ref="A2:B2"/>
  </mergeCells>
  <printOptions horizontalCentered="1"/>
  <pageMargins left="0.23622047244094491" right="0.23622047244094491" top="0.51181102362204722" bottom="0.74803149606299213" header="0.31496062992125984" footer="0.31496062992125984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E7A15-D6F9-4A10-B783-DD1E77969982}">
  <dimension ref="A2:G47"/>
  <sheetViews>
    <sheetView view="pageBreakPreview" zoomScale="60" zoomScaleNormal="100" workbookViewId="0">
      <selection activeCell="B3" sqref="A3:B3"/>
    </sheetView>
  </sheetViews>
  <sheetFormatPr defaultRowHeight="14.5" x14ac:dyDescent="0.35"/>
  <cols>
    <col min="1" max="1" width="47.453125" customWidth="1"/>
    <col min="2" max="2" width="13.1796875" customWidth="1"/>
    <col min="3" max="3" width="11" bestFit="1" customWidth="1"/>
    <col min="4" max="4" width="10.90625" customWidth="1"/>
    <col min="7" max="7" width="15.08984375" customWidth="1"/>
  </cols>
  <sheetData>
    <row r="2" spans="1:7" x14ac:dyDescent="0.35">
      <c r="A2" s="1"/>
    </row>
    <row r="3" spans="1:7" ht="56.5" x14ac:dyDescent="0.35">
      <c r="A3" s="2" t="s">
        <v>0</v>
      </c>
      <c r="B3" s="3"/>
      <c r="C3" s="4" t="s">
        <v>140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x14ac:dyDescent="0.35">
      <c r="A4" s="94" t="s">
        <v>5</v>
      </c>
      <c r="B4" s="95"/>
      <c r="C4" s="97" t="s">
        <v>6</v>
      </c>
      <c r="D4" s="94" t="s">
        <v>7</v>
      </c>
      <c r="E4" s="95" t="s">
        <v>8</v>
      </c>
      <c r="F4" s="94" t="s">
        <v>9</v>
      </c>
      <c r="G4" s="94" t="s">
        <v>10</v>
      </c>
    </row>
    <row r="5" spans="1:7" x14ac:dyDescent="0.35">
      <c r="A5" s="94"/>
      <c r="B5" s="96"/>
      <c r="C5" s="97"/>
      <c r="D5" s="94"/>
      <c r="E5" s="96"/>
      <c r="F5" s="94"/>
      <c r="G5" s="94"/>
    </row>
    <row r="6" spans="1:7" x14ac:dyDescent="0.35">
      <c r="A6" s="5" t="s">
        <v>11</v>
      </c>
      <c r="B6" s="6"/>
      <c r="C6" s="7"/>
      <c r="D6" s="7"/>
      <c r="E6" s="7"/>
      <c r="F6" s="7"/>
      <c r="G6" s="7"/>
    </row>
    <row r="7" spans="1:7" ht="26" customHeight="1" x14ac:dyDescent="0.35">
      <c r="A7" s="8" t="s">
        <v>12</v>
      </c>
      <c r="B7" s="6"/>
      <c r="C7" s="9">
        <v>6631856</v>
      </c>
      <c r="D7" s="7"/>
      <c r="E7" s="7"/>
      <c r="F7" s="7"/>
      <c r="G7" s="7"/>
    </row>
    <row r="8" spans="1:7" x14ac:dyDescent="0.35">
      <c r="A8" s="10"/>
      <c r="B8" s="6"/>
      <c r="C8" s="9"/>
      <c r="D8" s="7"/>
      <c r="E8" s="7"/>
      <c r="F8" s="7"/>
      <c r="G8" s="7"/>
    </row>
    <row r="9" spans="1:7" x14ac:dyDescent="0.35">
      <c r="A9" s="11"/>
      <c r="B9" s="6"/>
      <c r="C9" s="9"/>
      <c r="D9" s="7"/>
      <c r="E9" s="7"/>
      <c r="F9" s="7"/>
      <c r="G9" s="7"/>
    </row>
    <row r="10" spans="1:7" x14ac:dyDescent="0.35">
      <c r="A10" s="12"/>
      <c r="B10" s="13"/>
      <c r="C10" s="9"/>
      <c r="D10" s="7"/>
      <c r="E10" s="7"/>
      <c r="F10" s="7"/>
      <c r="G10" s="7"/>
    </row>
    <row r="11" spans="1:7" x14ac:dyDescent="0.35">
      <c r="A11" s="14" t="s">
        <v>13</v>
      </c>
      <c r="B11" s="5"/>
      <c r="C11" s="9"/>
      <c r="D11" s="7"/>
      <c r="E11" s="7"/>
      <c r="F11" s="7"/>
      <c r="G11" s="7"/>
    </row>
    <row r="12" spans="1:7" x14ac:dyDescent="0.35">
      <c r="A12" s="11" t="s">
        <v>14</v>
      </c>
      <c r="B12" s="11" t="s">
        <v>15</v>
      </c>
      <c r="C12" s="9">
        <v>50700</v>
      </c>
      <c r="D12" s="7"/>
      <c r="E12" s="7"/>
      <c r="F12" s="7"/>
      <c r="G12" s="7"/>
    </row>
    <row r="13" spans="1:7" x14ac:dyDescent="0.35">
      <c r="A13" s="15" t="s">
        <v>16</v>
      </c>
      <c r="B13" s="15" t="s">
        <v>17</v>
      </c>
      <c r="C13" s="9">
        <v>50000</v>
      </c>
      <c r="D13" s="7"/>
      <c r="E13" s="7"/>
      <c r="F13" s="7"/>
      <c r="G13" s="7"/>
    </row>
    <row r="14" spans="1:7" x14ac:dyDescent="0.35">
      <c r="A14" s="15" t="s">
        <v>18</v>
      </c>
      <c r="B14" s="11" t="s">
        <v>19</v>
      </c>
      <c r="C14" s="32">
        <v>143000</v>
      </c>
      <c r="D14" s="7"/>
      <c r="E14" s="7"/>
      <c r="F14" s="7"/>
      <c r="G14" s="7"/>
    </row>
    <row r="15" spans="1:7" x14ac:dyDescent="0.35">
      <c r="A15" s="15" t="s">
        <v>20</v>
      </c>
      <c r="B15" s="11" t="s">
        <v>21</v>
      </c>
      <c r="C15" s="32">
        <v>25333</v>
      </c>
      <c r="D15" s="7"/>
      <c r="E15" s="7"/>
      <c r="F15" s="7"/>
      <c r="G15" s="7"/>
    </row>
    <row r="16" spans="1:7" x14ac:dyDescent="0.35">
      <c r="A16" s="15" t="s">
        <v>22</v>
      </c>
      <c r="B16" s="11" t="s">
        <v>23</v>
      </c>
      <c r="C16" s="32">
        <v>25333</v>
      </c>
      <c r="D16" s="7"/>
      <c r="E16" s="7"/>
      <c r="F16" s="7"/>
      <c r="G16" s="7"/>
    </row>
    <row r="17" spans="1:7" x14ac:dyDescent="0.35">
      <c r="A17" s="15" t="s">
        <v>24</v>
      </c>
      <c r="B17" s="11" t="s">
        <v>25</v>
      </c>
      <c r="C17" s="32">
        <v>180000</v>
      </c>
      <c r="D17" s="7"/>
      <c r="E17" s="7"/>
      <c r="F17" s="7"/>
      <c r="G17" s="7"/>
    </row>
    <row r="18" spans="1:7" x14ac:dyDescent="0.35">
      <c r="A18" s="15" t="s">
        <v>26</v>
      </c>
      <c r="B18" s="11" t="s">
        <v>27</v>
      </c>
      <c r="C18" s="32">
        <v>159800</v>
      </c>
      <c r="D18" s="7"/>
      <c r="E18" s="7"/>
      <c r="F18" s="7"/>
      <c r="G18" s="7"/>
    </row>
    <row r="19" spans="1:7" x14ac:dyDescent="0.35">
      <c r="A19" s="15" t="s">
        <v>28</v>
      </c>
      <c r="B19" s="11" t="s">
        <v>29</v>
      </c>
      <c r="C19" s="32">
        <v>146000</v>
      </c>
      <c r="D19" s="7"/>
      <c r="E19" s="7"/>
      <c r="F19" s="7"/>
      <c r="G19" s="7"/>
    </row>
    <row r="20" spans="1:7" x14ac:dyDescent="0.35">
      <c r="A20" s="33" t="s">
        <v>30</v>
      </c>
      <c r="B20" s="11" t="s">
        <v>31</v>
      </c>
      <c r="C20" s="32">
        <v>200000</v>
      </c>
      <c r="D20" s="7"/>
      <c r="E20" s="7"/>
      <c r="F20" s="7"/>
      <c r="G20" s="7"/>
    </row>
    <row r="21" spans="1:7" x14ac:dyDescent="0.35">
      <c r="A21" s="33" t="s">
        <v>32</v>
      </c>
      <c r="B21" s="11" t="s">
        <v>33</v>
      </c>
      <c r="C21" s="32">
        <v>200000</v>
      </c>
      <c r="D21" s="7"/>
      <c r="E21" s="7"/>
      <c r="F21" s="7"/>
      <c r="G21" s="7"/>
    </row>
    <row r="22" spans="1:7" x14ac:dyDescent="0.35">
      <c r="A22" s="33" t="s">
        <v>34</v>
      </c>
      <c r="B22" s="11" t="s">
        <v>35</v>
      </c>
      <c r="C22" s="32">
        <v>176400</v>
      </c>
      <c r="D22" s="7"/>
      <c r="E22" s="7"/>
      <c r="F22" s="7"/>
      <c r="G22" s="7"/>
    </row>
    <row r="23" spans="1:7" x14ac:dyDescent="0.35">
      <c r="A23" s="33" t="s">
        <v>36</v>
      </c>
      <c r="B23" s="11" t="s">
        <v>37</v>
      </c>
      <c r="C23" s="32">
        <v>212200</v>
      </c>
      <c r="D23" s="7"/>
      <c r="E23" s="7"/>
      <c r="F23" s="7"/>
      <c r="G23" s="7"/>
    </row>
    <row r="24" spans="1:7" x14ac:dyDescent="0.35">
      <c r="A24" s="34" t="s">
        <v>38</v>
      </c>
      <c r="B24" s="16" t="s">
        <v>39</v>
      </c>
      <c r="C24" s="32">
        <v>210945</v>
      </c>
      <c r="D24" s="7"/>
      <c r="E24" s="7"/>
      <c r="F24" s="7"/>
      <c r="G24" s="7"/>
    </row>
    <row r="25" spans="1:7" x14ac:dyDescent="0.35">
      <c r="A25" s="15" t="s">
        <v>40</v>
      </c>
      <c r="B25" s="16" t="s">
        <v>39</v>
      </c>
      <c r="C25" s="9">
        <v>217100</v>
      </c>
      <c r="D25" s="7"/>
      <c r="E25" s="7"/>
      <c r="F25" s="7"/>
      <c r="G25" s="7"/>
    </row>
    <row r="26" spans="1:7" x14ac:dyDescent="0.35">
      <c r="A26" s="89" t="s">
        <v>139</v>
      </c>
      <c r="B26" s="16" t="s">
        <v>39</v>
      </c>
      <c r="C26" s="9">
        <v>131698.03</v>
      </c>
      <c r="D26" s="7"/>
      <c r="E26" s="7"/>
      <c r="F26" s="7"/>
      <c r="G26" s="7"/>
    </row>
    <row r="27" spans="1:7" x14ac:dyDescent="0.35">
      <c r="A27" s="89" t="s">
        <v>139</v>
      </c>
      <c r="B27" s="16" t="s">
        <v>39</v>
      </c>
      <c r="C27" s="9">
        <v>131698.03</v>
      </c>
      <c r="D27" s="7"/>
      <c r="E27" s="7"/>
      <c r="F27" s="7"/>
      <c r="G27" s="7"/>
    </row>
    <row r="28" spans="1:7" x14ac:dyDescent="0.35">
      <c r="A28" s="89" t="s">
        <v>139</v>
      </c>
      <c r="B28" s="16" t="s">
        <v>39</v>
      </c>
      <c r="C28" s="9">
        <v>131698.03</v>
      </c>
      <c r="D28" s="7"/>
      <c r="E28" s="7"/>
      <c r="F28" s="7"/>
      <c r="G28" s="7"/>
    </row>
    <row r="29" spans="1:7" x14ac:dyDescent="0.35">
      <c r="A29" s="89" t="s">
        <v>139</v>
      </c>
      <c r="B29" s="16" t="s">
        <v>39</v>
      </c>
      <c r="C29" s="9">
        <v>131698.03</v>
      </c>
      <c r="D29" s="7"/>
      <c r="E29" s="7"/>
      <c r="F29" s="7"/>
      <c r="G29" s="7"/>
    </row>
    <row r="30" spans="1:7" x14ac:dyDescent="0.35">
      <c r="A30" s="89" t="s">
        <v>139</v>
      </c>
      <c r="B30" s="16" t="s">
        <v>39</v>
      </c>
      <c r="C30" s="9">
        <v>131698.03</v>
      </c>
      <c r="D30" s="7"/>
      <c r="E30" s="7"/>
      <c r="F30" s="7"/>
      <c r="G30" s="7"/>
    </row>
    <row r="31" spans="1:7" x14ac:dyDescent="0.35">
      <c r="A31" s="33" t="s">
        <v>41</v>
      </c>
      <c r="B31" s="11" t="s">
        <v>42</v>
      </c>
      <c r="C31" s="9">
        <v>11026.32</v>
      </c>
      <c r="D31" s="7"/>
      <c r="E31" s="7"/>
      <c r="F31" s="7"/>
      <c r="G31" s="7"/>
    </row>
    <row r="32" spans="1:7" x14ac:dyDescent="0.35">
      <c r="A32" s="87" t="s">
        <v>43</v>
      </c>
      <c r="B32" s="15"/>
      <c r="C32" s="9"/>
      <c r="D32" s="7"/>
      <c r="E32" s="7"/>
      <c r="F32" s="7"/>
      <c r="G32" s="7"/>
    </row>
    <row r="33" spans="1:7" x14ac:dyDescent="0.35">
      <c r="A33" s="88" t="s">
        <v>44</v>
      </c>
      <c r="B33" s="18"/>
      <c r="C33" s="9"/>
      <c r="D33" s="7"/>
      <c r="E33" s="7"/>
      <c r="F33" s="7"/>
      <c r="G33" s="7"/>
    </row>
    <row r="34" spans="1:7" x14ac:dyDescent="0.35">
      <c r="A34" s="19"/>
      <c r="B34" s="18"/>
      <c r="C34" s="9"/>
      <c r="D34" s="7"/>
      <c r="E34" s="7"/>
      <c r="F34" s="7"/>
      <c r="G34" s="7"/>
    </row>
    <row r="35" spans="1:7" x14ac:dyDescent="0.35">
      <c r="A35" s="19"/>
      <c r="B35" s="18"/>
      <c r="C35" s="9"/>
      <c r="D35" s="7"/>
      <c r="E35" s="7"/>
      <c r="F35" s="7"/>
      <c r="G35" s="7"/>
    </row>
    <row r="36" spans="1:7" x14ac:dyDescent="0.35">
      <c r="A36" s="19"/>
      <c r="B36" s="18"/>
      <c r="C36" s="9"/>
      <c r="D36" s="7"/>
      <c r="E36" s="7"/>
      <c r="F36" s="7"/>
      <c r="G36" s="7"/>
    </row>
    <row r="37" spans="1:7" x14ac:dyDescent="0.35">
      <c r="A37" s="18"/>
      <c r="B37" s="18"/>
      <c r="C37" s="9"/>
      <c r="D37" s="7"/>
      <c r="E37" s="7"/>
      <c r="F37" s="7"/>
      <c r="G37" s="7"/>
    </row>
    <row r="38" spans="1:7" x14ac:dyDescent="0.35">
      <c r="A38" s="20" t="s">
        <v>45</v>
      </c>
      <c r="B38" s="18"/>
      <c r="C38" s="9"/>
      <c r="D38" s="7"/>
      <c r="E38" s="7"/>
      <c r="F38" s="7"/>
      <c r="G38" s="7"/>
    </row>
    <row r="39" spans="1:7" ht="26.5" x14ac:dyDescent="0.35">
      <c r="A39" s="8" t="s">
        <v>12</v>
      </c>
      <c r="B39" s="18"/>
      <c r="C39" s="9"/>
      <c r="D39" s="7"/>
      <c r="E39" s="7"/>
      <c r="F39" s="7"/>
      <c r="G39" s="7"/>
    </row>
    <row r="40" spans="1:7" x14ac:dyDescent="0.35">
      <c r="A40" s="18" t="s">
        <v>46</v>
      </c>
      <c r="B40" s="18"/>
      <c r="C40" s="9">
        <v>13657662</v>
      </c>
      <c r="D40" s="7"/>
      <c r="E40" s="7"/>
      <c r="F40" s="7"/>
      <c r="G40" s="7"/>
    </row>
    <row r="41" spans="1:7" x14ac:dyDescent="0.35">
      <c r="A41" s="11"/>
      <c r="B41" s="11"/>
      <c r="C41" s="9"/>
      <c r="D41" s="7"/>
      <c r="E41" s="7"/>
      <c r="F41" s="7"/>
      <c r="G41" s="7"/>
    </row>
    <row r="42" spans="1:7" x14ac:dyDescent="0.35">
      <c r="A42" s="11"/>
      <c r="B42" s="11"/>
      <c r="C42" s="9"/>
      <c r="D42" s="7"/>
      <c r="E42" s="7"/>
      <c r="F42" s="7"/>
      <c r="G42" s="7"/>
    </row>
    <row r="43" spans="1:7" x14ac:dyDescent="0.35">
      <c r="A43" s="17"/>
      <c r="B43" s="18"/>
      <c r="C43" s="9"/>
      <c r="D43" s="7"/>
      <c r="E43" s="7"/>
      <c r="F43" s="7"/>
      <c r="G43" s="7"/>
    </row>
    <row r="44" spans="1:7" x14ac:dyDescent="0.35">
      <c r="A44" s="19"/>
      <c r="B44" s="18"/>
      <c r="C44" s="9"/>
      <c r="D44" s="7"/>
      <c r="E44" s="7"/>
      <c r="F44" s="7"/>
      <c r="G44" s="7"/>
    </row>
    <row r="45" spans="1:7" x14ac:dyDescent="0.35">
      <c r="A45" s="18"/>
      <c r="B45" s="18"/>
      <c r="C45" s="9"/>
      <c r="D45" s="7"/>
      <c r="E45" s="7"/>
      <c r="F45" s="7"/>
      <c r="G45" s="7"/>
    </row>
    <row r="46" spans="1:7" x14ac:dyDescent="0.35">
      <c r="A46" s="18"/>
      <c r="B46" s="18"/>
      <c r="C46" s="9"/>
      <c r="D46" s="7"/>
      <c r="E46" s="7"/>
      <c r="F46" s="7"/>
      <c r="G46" s="7"/>
    </row>
    <row r="47" spans="1:7" x14ac:dyDescent="0.35">
      <c r="A47" s="20" t="s">
        <v>47</v>
      </c>
      <c r="B47" s="21"/>
      <c r="C47" s="7"/>
      <c r="D47" s="7"/>
      <c r="E47" s="7"/>
      <c r="F47" s="7"/>
      <c r="G47" s="7"/>
    </row>
  </sheetData>
  <mergeCells count="7">
    <mergeCell ref="G4:G5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3C38D-77C4-42A3-8895-4B32B6F5FCE3}">
  <dimension ref="A3:F22"/>
  <sheetViews>
    <sheetView view="pageBreakPreview" topLeftCell="A3" zoomScale="60" zoomScaleNormal="100" workbookViewId="0">
      <selection activeCell="C14" sqref="C14"/>
    </sheetView>
  </sheetViews>
  <sheetFormatPr defaultRowHeight="14.5" x14ac:dyDescent="0.35"/>
  <cols>
    <col min="1" max="1" width="49.90625" customWidth="1"/>
    <col min="2" max="2" width="13.453125" style="31" customWidth="1"/>
    <col min="6" max="6" width="11.453125" customWidth="1"/>
  </cols>
  <sheetData>
    <row r="3" spans="1:6" ht="56.5" x14ac:dyDescent="0.35">
      <c r="A3" s="22" t="s">
        <v>0</v>
      </c>
      <c r="B3" s="4" t="s">
        <v>48</v>
      </c>
      <c r="C3" s="2" t="s">
        <v>1</v>
      </c>
      <c r="D3" s="2" t="s">
        <v>2</v>
      </c>
      <c r="E3" s="2" t="s">
        <v>3</v>
      </c>
      <c r="F3" s="2" t="s">
        <v>4</v>
      </c>
    </row>
    <row r="4" spans="1:6" x14ac:dyDescent="0.35">
      <c r="A4" s="94" t="s">
        <v>5</v>
      </c>
      <c r="B4" s="97" t="s">
        <v>6</v>
      </c>
      <c r="C4" s="94" t="s">
        <v>7</v>
      </c>
      <c r="D4" s="94" t="s">
        <v>8</v>
      </c>
      <c r="E4" s="94" t="s">
        <v>9</v>
      </c>
      <c r="F4" s="94" t="s">
        <v>10</v>
      </c>
    </row>
    <row r="5" spans="1:6" x14ac:dyDescent="0.35">
      <c r="A5" s="94"/>
      <c r="B5" s="97"/>
      <c r="C5" s="94"/>
      <c r="D5" s="94"/>
      <c r="E5" s="94"/>
      <c r="F5" s="94"/>
    </row>
    <row r="6" spans="1:6" ht="51" x14ac:dyDescent="0.35">
      <c r="A6" s="23" t="s">
        <v>49</v>
      </c>
      <c r="B6" s="24">
        <v>20000000</v>
      </c>
      <c r="C6" s="7"/>
      <c r="D6" s="7"/>
      <c r="E6" s="7"/>
      <c r="F6" s="7"/>
    </row>
    <row r="7" spans="1:6" x14ac:dyDescent="0.35">
      <c r="A7" s="23"/>
      <c r="B7" s="24"/>
      <c r="C7" s="7"/>
      <c r="D7" s="7"/>
      <c r="E7" s="7"/>
      <c r="F7" s="7"/>
    </row>
    <row r="8" spans="1:6" ht="35.5" x14ac:dyDescent="0.35">
      <c r="A8" s="8" t="s">
        <v>50</v>
      </c>
      <c r="B8" s="25" t="s">
        <v>51</v>
      </c>
      <c r="C8" s="7"/>
      <c r="D8" s="7"/>
      <c r="E8" s="7"/>
      <c r="F8" s="7"/>
    </row>
    <row r="9" spans="1:6" x14ac:dyDescent="0.35">
      <c r="A9" s="23" t="s">
        <v>52</v>
      </c>
      <c r="B9" s="24">
        <v>500000</v>
      </c>
      <c r="C9" s="7"/>
      <c r="D9" s="7"/>
      <c r="E9" s="7"/>
      <c r="F9" s="7"/>
    </row>
    <row r="10" spans="1:6" x14ac:dyDescent="0.35">
      <c r="A10" s="23" t="s">
        <v>53</v>
      </c>
      <c r="B10" s="24" t="s">
        <v>54</v>
      </c>
      <c r="C10" s="7"/>
      <c r="D10" s="7"/>
      <c r="E10" s="7"/>
      <c r="F10" s="7"/>
    </row>
    <row r="11" spans="1:6" x14ac:dyDescent="0.35">
      <c r="A11" s="23" t="s">
        <v>55</v>
      </c>
      <c r="B11" s="24">
        <v>4000000</v>
      </c>
      <c r="C11" s="7"/>
      <c r="D11" s="7"/>
      <c r="E11" s="7"/>
      <c r="F11" s="7"/>
    </row>
    <row r="12" spans="1:6" x14ac:dyDescent="0.35">
      <c r="A12" s="23" t="s">
        <v>56</v>
      </c>
      <c r="B12" s="24">
        <v>20000000</v>
      </c>
      <c r="C12" s="7"/>
      <c r="D12" s="7"/>
      <c r="E12" s="7"/>
      <c r="F12" s="7"/>
    </row>
    <row r="13" spans="1:6" x14ac:dyDescent="0.35">
      <c r="A13" s="23" t="s">
        <v>57</v>
      </c>
      <c r="B13" s="24">
        <v>20000000</v>
      </c>
      <c r="C13" s="7"/>
      <c r="D13" s="7"/>
      <c r="E13" s="7"/>
      <c r="F13" s="7"/>
    </row>
    <row r="14" spans="1:6" x14ac:dyDescent="0.35">
      <c r="A14" s="23" t="s">
        <v>58</v>
      </c>
      <c r="B14" s="26"/>
      <c r="C14" s="7"/>
      <c r="D14" s="7"/>
      <c r="E14" s="7"/>
      <c r="F14" s="7"/>
    </row>
    <row r="15" spans="1:6" x14ac:dyDescent="0.35">
      <c r="A15" s="23" t="s">
        <v>59</v>
      </c>
      <c r="B15" s="24" t="s">
        <v>60</v>
      </c>
      <c r="C15" s="7"/>
      <c r="D15" s="7"/>
      <c r="E15" s="7"/>
      <c r="F15" s="7"/>
    </row>
    <row r="16" spans="1:6" ht="65.5" x14ac:dyDescent="0.35">
      <c r="A16" s="23" t="s">
        <v>61</v>
      </c>
      <c r="B16" s="27" t="s">
        <v>62</v>
      </c>
      <c r="C16" s="7"/>
      <c r="D16" s="7"/>
      <c r="E16" s="7"/>
      <c r="F16" s="7"/>
    </row>
    <row r="17" spans="1:6" x14ac:dyDescent="0.35">
      <c r="A17" s="28" t="s">
        <v>63</v>
      </c>
      <c r="B17" s="27">
        <v>2500000</v>
      </c>
      <c r="C17" s="7"/>
      <c r="D17" s="7"/>
      <c r="E17" s="7"/>
      <c r="F17" s="7"/>
    </row>
    <row r="18" spans="1:6" x14ac:dyDescent="0.35">
      <c r="A18" s="29"/>
      <c r="B18" s="24"/>
      <c r="C18" s="7"/>
      <c r="D18" s="7"/>
      <c r="E18" s="7"/>
      <c r="F18" s="7"/>
    </row>
    <row r="19" spans="1:6" x14ac:dyDescent="0.35">
      <c r="A19" s="8" t="s">
        <v>64</v>
      </c>
      <c r="B19" s="24"/>
      <c r="C19" s="7"/>
      <c r="D19" s="7"/>
      <c r="E19" s="7"/>
      <c r="F19" s="7"/>
    </row>
    <row r="20" spans="1:6" x14ac:dyDescent="0.35">
      <c r="A20" s="23" t="s">
        <v>65</v>
      </c>
      <c r="B20" s="24">
        <v>50000</v>
      </c>
      <c r="C20" s="7"/>
      <c r="D20" s="7"/>
      <c r="E20" s="7"/>
      <c r="F20" s="7"/>
    </row>
    <row r="21" spans="1:6" x14ac:dyDescent="0.35">
      <c r="A21" s="7"/>
      <c r="B21" s="24"/>
      <c r="C21" s="7"/>
      <c r="D21" s="7"/>
      <c r="E21" s="7"/>
      <c r="F21" s="7"/>
    </row>
    <row r="22" spans="1:6" x14ac:dyDescent="0.35">
      <c r="B22" s="30"/>
    </row>
  </sheetData>
  <mergeCells count="6">
    <mergeCell ref="F4:F5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scale="8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65624-2ECD-4218-95C9-8097C696A4AC}">
  <dimension ref="B1:G25"/>
  <sheetViews>
    <sheetView view="pageBreakPreview" zoomScale="60" zoomScaleNormal="100" workbookViewId="0">
      <selection activeCell="G15" sqref="G15"/>
    </sheetView>
  </sheetViews>
  <sheetFormatPr defaultRowHeight="14.5" x14ac:dyDescent="0.35"/>
  <cols>
    <col min="2" max="2" width="53.54296875" customWidth="1"/>
    <col min="3" max="3" width="10.7265625" bestFit="1" customWidth="1"/>
    <col min="7" max="7" width="10.453125" customWidth="1"/>
  </cols>
  <sheetData>
    <row r="1" spans="2:7" ht="56.5" x14ac:dyDescent="0.35">
      <c r="B1" s="22" t="s">
        <v>0</v>
      </c>
      <c r="C1" s="4" t="s">
        <v>48</v>
      </c>
      <c r="D1" s="2" t="s">
        <v>66</v>
      </c>
      <c r="E1" s="2" t="s">
        <v>67</v>
      </c>
      <c r="F1" s="2" t="s">
        <v>3</v>
      </c>
      <c r="G1" s="2" t="s">
        <v>68</v>
      </c>
    </row>
    <row r="2" spans="2:7" x14ac:dyDescent="0.35">
      <c r="B2" s="94" t="s">
        <v>5</v>
      </c>
      <c r="C2" s="97" t="s">
        <v>6</v>
      </c>
      <c r="D2" s="94" t="s">
        <v>7</v>
      </c>
      <c r="E2" s="94" t="s">
        <v>8</v>
      </c>
      <c r="F2" s="94" t="s">
        <v>9</v>
      </c>
      <c r="G2" s="94" t="s">
        <v>10</v>
      </c>
    </row>
    <row r="3" spans="2:7" x14ac:dyDescent="0.35">
      <c r="B3" s="94"/>
      <c r="C3" s="97"/>
      <c r="D3" s="94"/>
      <c r="E3" s="94"/>
      <c r="F3" s="94"/>
      <c r="G3" s="94"/>
    </row>
    <row r="4" spans="2:7" x14ac:dyDescent="0.35">
      <c r="B4" s="23"/>
      <c r="C4" s="24"/>
      <c r="D4" s="7"/>
      <c r="E4" s="7"/>
      <c r="F4" s="7"/>
      <c r="G4" s="7"/>
    </row>
    <row r="5" spans="2:7" x14ac:dyDescent="0.35">
      <c r="B5" s="23"/>
      <c r="C5" s="24"/>
      <c r="D5" s="7"/>
      <c r="E5" s="7"/>
      <c r="F5" s="7"/>
      <c r="G5" s="7"/>
    </row>
    <row r="6" spans="2:7" x14ac:dyDescent="0.35">
      <c r="B6" s="8" t="s">
        <v>142</v>
      </c>
      <c r="C6" s="25"/>
      <c r="D6" s="7"/>
      <c r="E6" s="7"/>
      <c r="F6" s="7"/>
      <c r="G6" s="7"/>
    </row>
    <row r="7" spans="2:7" x14ac:dyDescent="0.35">
      <c r="B7" s="23" t="s">
        <v>69</v>
      </c>
      <c r="C7" s="24">
        <v>50000</v>
      </c>
      <c r="D7" s="7"/>
      <c r="E7" s="7"/>
      <c r="F7" s="7"/>
      <c r="G7" s="7"/>
    </row>
    <row r="8" spans="2:7" x14ac:dyDescent="0.35">
      <c r="B8" s="23" t="s">
        <v>70</v>
      </c>
      <c r="C8" s="24">
        <v>0</v>
      </c>
      <c r="D8" s="7"/>
      <c r="E8" s="7"/>
      <c r="F8" s="7"/>
      <c r="G8" s="7"/>
    </row>
    <row r="9" spans="2:7" x14ac:dyDescent="0.35">
      <c r="B9" s="23" t="s">
        <v>71</v>
      </c>
      <c r="C9" s="24">
        <v>5000</v>
      </c>
      <c r="D9" s="7"/>
      <c r="E9" s="7"/>
      <c r="F9" s="7"/>
      <c r="G9" s="7"/>
    </row>
    <row r="10" spans="2:7" x14ac:dyDescent="0.35">
      <c r="B10" s="23"/>
      <c r="C10" s="24"/>
      <c r="D10" s="7"/>
      <c r="E10" s="7"/>
      <c r="F10" s="7"/>
      <c r="G10" s="7"/>
    </row>
    <row r="11" spans="2:7" x14ac:dyDescent="0.35">
      <c r="B11" s="23"/>
      <c r="C11" s="24"/>
      <c r="D11" s="7"/>
      <c r="E11" s="7"/>
      <c r="F11" s="7"/>
      <c r="G11" s="7"/>
    </row>
    <row r="12" spans="2:7" x14ac:dyDescent="0.35">
      <c r="B12" s="23" t="s">
        <v>143</v>
      </c>
      <c r="C12" s="24">
        <v>10000</v>
      </c>
      <c r="D12" s="7"/>
      <c r="E12" s="7"/>
      <c r="F12" s="7"/>
      <c r="G12" s="7"/>
    </row>
    <row r="13" spans="2:7" x14ac:dyDescent="0.35">
      <c r="B13" s="23" t="s">
        <v>144</v>
      </c>
      <c r="C13" s="24">
        <v>10000</v>
      </c>
      <c r="D13" s="7"/>
      <c r="E13" s="7"/>
      <c r="F13" s="7"/>
      <c r="G13" s="7"/>
    </row>
    <row r="14" spans="2:7" x14ac:dyDescent="0.35">
      <c r="B14" s="23" t="s">
        <v>69</v>
      </c>
      <c r="C14" s="24">
        <v>10000</v>
      </c>
      <c r="D14" s="7"/>
      <c r="E14" s="7"/>
      <c r="F14" s="7"/>
      <c r="G14" s="7"/>
    </row>
    <row r="15" spans="2:7" x14ac:dyDescent="0.35">
      <c r="B15" s="23" t="s">
        <v>70</v>
      </c>
      <c r="C15" s="27">
        <v>0</v>
      </c>
      <c r="D15" s="7"/>
      <c r="E15" s="7"/>
      <c r="F15" s="7"/>
      <c r="G15" s="7"/>
    </row>
    <row r="16" spans="2:7" x14ac:dyDescent="0.35">
      <c r="B16" s="28" t="s">
        <v>71</v>
      </c>
      <c r="C16" s="27">
        <v>5000</v>
      </c>
      <c r="D16" s="7"/>
      <c r="E16" s="7"/>
      <c r="F16" s="7"/>
      <c r="G16" s="7"/>
    </row>
    <row r="17" spans="2:7" x14ac:dyDescent="0.35">
      <c r="B17" s="29"/>
      <c r="C17" s="27"/>
      <c r="D17" s="7"/>
      <c r="E17" s="7"/>
      <c r="F17" s="7"/>
      <c r="G17" s="7"/>
    </row>
    <row r="18" spans="2:7" x14ac:dyDescent="0.35">
      <c r="B18" s="29"/>
      <c r="C18" s="24"/>
      <c r="D18" s="7"/>
      <c r="E18" s="7"/>
      <c r="F18" s="7"/>
      <c r="G18" s="7"/>
    </row>
    <row r="19" spans="2:7" x14ac:dyDescent="0.35">
      <c r="B19" s="29" t="s">
        <v>72</v>
      </c>
      <c r="C19" s="24"/>
      <c r="D19" s="7"/>
      <c r="E19" s="7"/>
      <c r="F19" s="7"/>
      <c r="G19" s="7"/>
    </row>
    <row r="20" spans="2:7" x14ac:dyDescent="0.35">
      <c r="B20" s="8" t="s">
        <v>138</v>
      </c>
      <c r="C20" s="24"/>
      <c r="D20" s="7"/>
      <c r="E20" s="7"/>
      <c r="F20" s="7"/>
      <c r="G20" s="7"/>
    </row>
    <row r="21" spans="2:7" x14ac:dyDescent="0.35">
      <c r="B21" s="23" t="s">
        <v>141</v>
      </c>
      <c r="C21" s="24"/>
      <c r="D21" s="7"/>
      <c r="E21" s="7"/>
      <c r="F21" s="7"/>
      <c r="G21" s="7"/>
    </row>
    <row r="22" spans="2:7" x14ac:dyDescent="0.35">
      <c r="B22" s="23" t="s">
        <v>73</v>
      </c>
      <c r="C22" s="24">
        <v>4500000</v>
      </c>
      <c r="D22" s="7"/>
      <c r="E22" s="7"/>
      <c r="F22" s="7"/>
      <c r="G22" s="7"/>
    </row>
    <row r="23" spans="2:7" x14ac:dyDescent="0.35">
      <c r="B23" s="7" t="s">
        <v>70</v>
      </c>
      <c r="C23" s="24"/>
      <c r="D23" s="7"/>
      <c r="E23" s="7"/>
      <c r="F23" s="7"/>
      <c r="G23" s="7"/>
    </row>
    <row r="24" spans="2:7" x14ac:dyDescent="0.35">
      <c r="B24" s="7" t="s">
        <v>74</v>
      </c>
      <c r="C24" s="7"/>
      <c r="D24" s="7"/>
      <c r="E24" s="7"/>
      <c r="F24" s="7"/>
      <c r="G24" s="7"/>
    </row>
    <row r="25" spans="2:7" x14ac:dyDescent="0.35">
      <c r="B25" s="7" t="s">
        <v>75</v>
      </c>
      <c r="C25" s="7"/>
      <c r="D25" s="7"/>
      <c r="E25" s="7"/>
      <c r="F25" s="7"/>
      <c r="G25" s="7"/>
    </row>
  </sheetData>
  <mergeCells count="6">
    <mergeCell ref="G2:G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Assets all risks</vt:lpstr>
      <vt:lpstr>Transportation</vt:lpstr>
      <vt:lpstr>Liability</vt:lpstr>
      <vt:lpstr>Employees</vt:lpstr>
      <vt:lpstr>'Assets all risks'!Print_Area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Nicholus Lehutso - SCM</dc:creator>
  <cp:lastModifiedBy>Edward Nwamafela</cp:lastModifiedBy>
  <cp:lastPrinted>2023-02-24T08:36:51Z</cp:lastPrinted>
  <dcterms:created xsi:type="dcterms:W3CDTF">2022-07-18T12:43:25Z</dcterms:created>
  <dcterms:modified xsi:type="dcterms:W3CDTF">2023-02-27T08:53:21Z</dcterms:modified>
</cp:coreProperties>
</file>