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https://transnetsocltd-my.sharepoint.com/personal/jo-ann_mccann_transnet_net/Documents/Procurment/TNPA Richards Bay/RB PKG 1 &amp; 2 Road Upgrade &amp; Safety Agent/Upgrade of Roads Pkg 1/2/Pricing/"/>
    </mc:Choice>
  </mc:AlternateContent>
  <xr:revisionPtr revIDLastSave="9" documentId="13_ncr:1_{301322C0-6AF6-4C58-B97C-05E4C2DF4C44}" xr6:coauthVersionLast="47" xr6:coauthVersionMax="47" xr10:uidLastSave="{05638DC3-BF86-4827-8456-2DAC6E9D7C23}"/>
  <bookViews>
    <workbookView xWindow="-110" yWindow="-110" windowWidth="19420" windowHeight="10300" tabRatio="1000" firstSheet="86" activeTab="89" xr2:uid="{00000000-000D-0000-FFFF-FFFF00000000}"/>
  </bookViews>
  <sheets>
    <sheet name="1200" sheetId="39" r:id="rId1"/>
    <sheet name="1300" sheetId="38" r:id="rId2"/>
    <sheet name="1400" sheetId="41" r:id="rId3"/>
    <sheet name="1500" sheetId="112" r:id="rId4"/>
    <sheet name="1800" sheetId="116" r:id="rId5"/>
    <sheet name="5600" sheetId="242" r:id="rId6"/>
    <sheet name="5900" sheetId="243" r:id="rId7"/>
    <sheet name="8100" sheetId="148" r:id="rId8"/>
    <sheet name="Summary" sheetId="85" r:id="rId9"/>
    <sheet name="NW-1700" sheetId="168" r:id="rId10"/>
    <sheet name="NW-2100" sheetId="169" r:id="rId11"/>
    <sheet name="NW-2200" sheetId="170" r:id="rId12"/>
    <sheet name="NW-2300" sheetId="171" r:id="rId13"/>
    <sheet name="NW-3300" sheetId="172" r:id="rId14"/>
    <sheet name="NW-3400" sheetId="173" r:id="rId15"/>
    <sheet name="NW-3800" sheetId="174" r:id="rId16"/>
    <sheet name="NW-4200" sheetId="244" r:id="rId17"/>
    <sheet name="NW-5100" sheetId="175" r:id="rId18"/>
    <sheet name="NW-5400" sheetId="176" r:id="rId19"/>
    <sheet name="NW-5600" sheetId="177" r:id="rId20"/>
    <sheet name="NW-5700" sheetId="178" r:id="rId21"/>
    <sheet name="NW-5800" sheetId="245" r:id="rId22"/>
    <sheet name="NW-5900" sheetId="179" r:id="rId23"/>
    <sheet name="NW-6100" sheetId="180" r:id="rId24"/>
    <sheet name="NW-6200" sheetId="181" r:id="rId25"/>
    <sheet name="NW-6300" sheetId="182" r:id="rId26"/>
    <sheet name="NW-6400" sheetId="183" r:id="rId27"/>
    <sheet name="NW-7100" sheetId="184" r:id="rId28"/>
    <sheet name="NW-Summary" sheetId="167" r:id="rId29"/>
    <sheet name="VT-1700" sheetId="186" r:id="rId30"/>
    <sheet name="VT-2100" sheetId="187" r:id="rId31"/>
    <sheet name="VT-2200" sheetId="188" r:id="rId32"/>
    <sheet name="VT-2300" sheetId="189" r:id="rId33"/>
    <sheet name="VT-3300" sheetId="190" r:id="rId34"/>
    <sheet name="VT-3400" sheetId="191" r:id="rId35"/>
    <sheet name="VT-3800" sheetId="192" r:id="rId36"/>
    <sheet name="VT-4200" sheetId="246" r:id="rId37"/>
    <sheet name="VT-5100" sheetId="247" r:id="rId38"/>
    <sheet name="VT-5200" sheetId="248" r:id="rId39"/>
    <sheet name="VT-5400" sheetId="193" r:id="rId40"/>
    <sheet name="VT-5600" sheetId="194" r:id="rId41"/>
    <sheet name="VT-5700" sheetId="195" r:id="rId42"/>
    <sheet name="VT-5800" sheetId="249" r:id="rId43"/>
    <sheet name="VT-5900" sheetId="196" r:id="rId44"/>
    <sheet name="VT-6100" sheetId="197" r:id="rId45"/>
    <sheet name="VT-7100" sheetId="198" r:id="rId46"/>
    <sheet name="VT-Summary" sheetId="185" r:id="rId47"/>
    <sheet name="UR-1700" sheetId="224" r:id="rId48"/>
    <sheet name="UR-2100" sheetId="250" r:id="rId49"/>
    <sheet name="UR-2200" sheetId="225" r:id="rId50"/>
    <sheet name="UR-2300" sheetId="226" r:id="rId51"/>
    <sheet name="UR-3300" sheetId="227" r:id="rId52"/>
    <sheet name="UR-3400" sheetId="228" r:id="rId53"/>
    <sheet name="UR-3800" sheetId="229" r:id="rId54"/>
    <sheet name="UR-4200" sheetId="230" r:id="rId55"/>
    <sheet name="UR-5100" sheetId="231" r:id="rId56"/>
    <sheet name="UR-5200" sheetId="232" r:id="rId57"/>
    <sheet name="UR-5400" sheetId="233" r:id="rId58"/>
    <sheet name="UR-5600" sheetId="234" r:id="rId59"/>
    <sheet name="UR-5700" sheetId="235" r:id="rId60"/>
    <sheet name="UR-5800" sheetId="251" r:id="rId61"/>
    <sheet name="UR-5900" sheetId="236" r:id="rId62"/>
    <sheet name="UR-6100" sheetId="237" r:id="rId63"/>
    <sheet name="UR-6200" sheetId="238" r:id="rId64"/>
    <sheet name="UR-6300" sheetId="239" r:id="rId65"/>
    <sheet name="UR-6400" sheetId="240" r:id="rId66"/>
    <sheet name="UR-7100" sheetId="241" r:id="rId67"/>
    <sheet name="UR-Summary" sheetId="223" r:id="rId68"/>
    <sheet name="NW-SANS1200C" sheetId="209" r:id="rId69"/>
    <sheet name="NW-SANS-1200D" sheetId="210" r:id="rId70"/>
    <sheet name="NW-SANS-1200DB" sheetId="211" r:id="rId71"/>
    <sheet name="NW-SANS-1200L" sheetId="212" r:id="rId72"/>
    <sheet name="NW-SANS-1200LB" sheetId="213" r:id="rId73"/>
    <sheet name="NW-SANS-1200LC" sheetId="214" r:id="rId74"/>
    <sheet name="NW-SANS-1200LD" sheetId="215" r:id="rId75"/>
    <sheet name="NW-SANS-Summary" sheetId="208" r:id="rId76"/>
    <sheet name="VT-SANS-1200C" sheetId="200" r:id="rId77"/>
    <sheet name="VT-SANS-1200D" sheetId="201" r:id="rId78"/>
    <sheet name="VT-SANS-1200DB" sheetId="202" r:id="rId79"/>
    <sheet name="VT-SANS-1200L" sheetId="203" r:id="rId80"/>
    <sheet name="VT-SANS-1200LB" sheetId="204" r:id="rId81"/>
    <sheet name="VT-SANS-1200LC" sheetId="205" r:id="rId82"/>
    <sheet name="VT-SANS-1200LD" sheetId="206" r:id="rId83"/>
    <sheet name="VT-SANS-PART PZ" sheetId="207" r:id="rId84"/>
    <sheet name="VT-SANS-Summary" sheetId="199" r:id="rId85"/>
    <sheet name="UR-SANS-1200C" sheetId="217" r:id="rId86"/>
    <sheet name="UR-SANS-1200D" sheetId="218" r:id="rId87"/>
    <sheet name="UR-SANS-1200DB" sheetId="219" r:id="rId88"/>
    <sheet name="UR-SANS-1200LB" sheetId="220" r:id="rId89"/>
    <sheet name="UR-SANS-1200LC" sheetId="221" r:id="rId90"/>
    <sheet name="UR-SANS-Summary" sheetId="216" r:id="rId91"/>
    <sheet name="Guardhouse - PART PD" sheetId="252" r:id="rId92"/>
    <sheet name="Electrical" sheetId="253" r:id="rId93"/>
    <sheet name="Final Summary" sheetId="222" r:id="rId94"/>
  </sheets>
  <externalReferences>
    <externalReference r:id="rId95"/>
    <externalReference r:id="rId96"/>
    <externalReference r:id="rId97"/>
    <externalReference r:id="rId98"/>
  </externalReferences>
  <definedNames>
    <definedName name="_" hidden="1">#REF!</definedName>
    <definedName name="__123Graph_A" hidden="1">#REF!</definedName>
    <definedName name="__123Graph_AChart1" hidden="1">#REF!</definedName>
    <definedName name="__123Graph_AChart2" hidden="1">#REF!</definedName>
    <definedName name="__123Graph_ACurrent" hidden="1">#REF!</definedName>
    <definedName name="__123Graph_B" hidden="1">#REF!</definedName>
    <definedName name="__123Graph_BChart1" hidden="1">#REF!</definedName>
    <definedName name="__123Graph_BChart2" hidden="1">#REF!</definedName>
    <definedName name="__123Graph_BCurrent" hidden="1">#REF!</definedName>
    <definedName name="_27880">+#REF!+#REF!+#REF!+#REF!+#REF!+#REF!+#REF!+#REF!+#REF!+#REF!+#REF!+#REF!+#REF!+#REF!+#REF!+#REF!+#REF!+#REF!+#REF!+#REF!+#REF!+#REF!+#REF!+#REF!+#REF!+#REF!+#REF!+#REF!</definedName>
    <definedName name="_3290">+#REF!+#REF!+#REF!+#REF!+#REF!+#REF!+#REF!+#REF!+#REF!+#REF!+#REF!+#REF!+#REF!+#REF!+#REF!+#REF!+#REF!+#REF!+#REF!+#REF!+#REF!+#REF!+#REF!+#REF!+#REF!+#REF!+#REF!+#REF!</definedName>
    <definedName name="_3330">+#REF!+#REF!+#REF!+#REF!+#REF!+#REF!+#REF!+#REF!+#REF!+#REF!+#REF!+#REF!+#REF!+#REF!+#REF!+#REF!+#REF!+#REF!+#REF!+#REF!+#REF!+#REF!+#REF!+#REF!+#REF!+#REF!+#REF!+#REF!</definedName>
    <definedName name="_35B0">+#REF!+#REF!+#REF!+#REF!+#REF!+#REF!+#REF!+#REF!+#REF!+#REF!+#REF!+#REF!+#REF!+#REF!+#REF!+#REF!+#REF!+#REF!+#REF!+#REF!+#REF!+#REF!+#REF!+#REF!+#REF!+#REF!+#REF!+#REF!</definedName>
    <definedName name="_3690">+#REF!-#REF!+#REF!+#REF!+#REF!+#REF!+#REF!+#REF!+#REF!+#REF!+#REF!+#REF!+#REF!+#REF!+#REF!+#REF!+#REF!+#REF!+#REF!+#REF!+#REF!+#REF!+#REF!+#REF!+#REF!+#REF!+#REF!+#REF!</definedName>
    <definedName name="_38B0">+#REF!+#REF!+#REF!+#REF!+#REF!+#REF!+#REF!+#REF!+#REF!+#REF!+#REF!+#REF!+#REF!+#REF!+#REF!+#REF!+#REF!+#REF!+#REF!+#REF!+#REF!+#REF!+#REF!+#REF!+#REF!+#REF!+#REF!+#REF!</definedName>
    <definedName name="_4840">+#REF!+#REF!+#REF!+#REF!+#REF!+#REF!+#REF!+#REF!+#REF!+#REF!+#REF!+#REF!+#REF!+#REF!+#REF!+#REF!+#REF!+#REF!+#REF!+#REF!+#REF!+#REF!+#REF!+#REF!+#REF!+#REF!+#REF!+#REF!</definedName>
    <definedName name="_611C0">+'[1]TRIAL BAL _BALSHEET'!A1048530+'[1]TRIAL BAL _BALSHEET'!A1048531+'[1]TRIAL BAL _BALSHEET'!A1048532+'[1]TRIAL BAL _BALSHEET'!A1048533+'[1]TRIAL BAL _BALSHEET'!A1048534+'[1]TRIAL BAL _BALSHEET'!A1048535+'[1]TRIAL BAL _BALSHEET'!A1048536+'[1]TRIAL BAL _BALSHEET'!A1048537+'[1]TRIAL BAL _BALSHEET'!A1048538+'[1]TRIAL BAL _BALSHEET'!A1048539+'[1]TRIAL BAL _BALSHEET'!A1048540+'[1]TRIAL BAL _BALSHEET'!A1048541+'[1]TRIAL BAL _BALSHEET'!A1048542+'[1]TRIAL BAL _BALSHEET'!A1048543+'[1]TRIAL BAL _BALSHEET'!A1048544+'[1]TRIAL BAL _BALSHEET'!A1048545+'[1]TRIAL BAL _BALSHEET'!A1048546+'[1]TRIAL BAL _BALSHEET'!A1048547+'[1]TRIAL BAL _BALSHEET'!A1048548+'[1]TRIAL BAL _BALSHEET'!A1048549+'[1]TRIAL BAL _BALSHEET'!A1048550+'[1]TRIAL BAL _BALSHEET'!A1048551+'[1]TRIAL BAL _BALSHEET'!A1048552+'[1]TRIAL BAL _BALSHEET'!A1048553+'[1]TRIAL BAL _BALSHEET'!A1048554+'[1]TRIAL BAL _BALSHEET'!A1048555+'[1]TRIAL BAL _BALSHEET'!A1048556+'[1]TRIAL BAL _BALSHEET'!A1048557</definedName>
    <definedName name="_61830">+'[2]POD_BAL SHEET'!A1048535+'[2]POD_BAL SHEET'!A1048536+'[2]POD_BAL SHEET'!A1048537+'[2]POD_BAL SHEET'!A1048538+'[2]POD_BAL SHEET'!A1048539+'[2]POD_BAL SHEET'!A1048540+'[2]POD_BAL SHEET'!A1048541+'[2]POD_BAL SHEET'!A1048542+'[2]POD_BAL SHEET'!A1048543+'[2]POD_BAL SHEET'!A1048544+'[2]POD_BAL SHEET'!A1048545+'[2]POD_BAL SHEET'!A1048546+'[2]POD_BAL SHEET'!A1048547+'[2]POD_BAL SHEET'!A1048548+'[2]POD_BAL SHEET'!A1048549+'[2]POD_BAL SHEET'!A1048550+'[2]POD_BAL SHEET'!A1048551+'[2]POD_BAL SHEET'!A1048552+'[2]POD_BAL SHEET'!A1048553+'[2]POD_BAL SHEET'!A1048554+'[2]POD_BAL SHEET'!A1048555+'[2]POD_BAL SHEET'!A1048556+'[2]POD_BAL SHEET'!A1048557+'[2]POD_BAL SHEET'!A1048558+'[2]POD_BAL SHEET'!A1048559+'[2]POD_BAL SHEET'!A1048560+'[2]POD_BAL SHEET'!A1048561+'[2]POD_BAL SHEET'!A1048562</definedName>
    <definedName name="_66C0">+'[1]TRIAL BAL _BALSHEET'!A1048548+'[1]TRIAL BAL _BALSHEET'!A1048549+'[1]TRIAL BAL _BALSHEET'!A1048550+'[1]TRIAL BAL _BALSHEET'!A1048551+'[1]TRIAL BAL _BALSHEET'!A1048552+'[1]TRIAL BAL _BALSHEET'!A1048553+'[1]TRIAL BAL _BALSHEET'!A1048554+'[1]TRIAL BAL _BALSHEET'!A1048555+'[1]TRIAL BAL _BALSHEET'!A1048556+'[1]TRIAL BAL _BALSHEET'!A1048557+'[1]TRIAL BAL _BALSHEET'!A1048558+'[1]TRIAL BAL _BALSHEET'!A1048559+'[1]TRIAL BAL _BALSHEET'!A1048560+'[1]TRIAL BAL _BALSHEET'!A1048561+'[1]TRIAL BAL _BALSHEET'!A1048562+'[1]TRIAL BAL _BALSHEET'!A1048563+'[1]TRIAL BAL _BALSHEET'!A1048564+'[1]TRIAL BAL _BALSHEET'!A1048565+'[1]TRIAL BAL _BALSHEET'!A1048566+'[1]TRIAL BAL _BALSHEET'!A1048567+'[1]TRIAL BAL _BALSHEET'!A1048568+'[1]TRIAL BAL _BALSHEET'!A1048569+'[1]TRIAL BAL _BALSHEET'!A1048570+'[1]TRIAL BAL _BALSHEET'!A1048571+'[1]TRIAL BAL _BALSHEET'!A1048572+'[1]TRIAL BAL _BALSHEET'!A1048573+'[1]TRIAL BAL _BALSHEET'!A1048574+'[1]TRIAL BAL _BALSHEET'!A1048575</definedName>
    <definedName name="_7710">-'[2]PAD BALSHEET SUMMARY'!A1048533-'[2]PAD BALSHEET SUMMARY'!A1048534+'[2]PAD BALSHEET SUMMARY'!A1048535+'[2]PAD BALSHEET SUMMARY'!A1048536+'[2]PAD BALSHEET SUMMARY'!A1048537+'[2]PAD BALSHEET SUMMARY'!A1048538+'[2]PAD BALSHEET SUMMARY'!A1048539+'[2]PAD BALSHEET SUMMARY'!A1048540+'[2]PAD BALSHEET SUMMARY'!A1048541+'[2]PAD BALSHEET SUMMARY'!A1048542+'[2]PAD BALSHEET SUMMARY'!A1048543+'[2]PAD BALSHEET SUMMARY'!A1048544+'[2]PAD BALSHEET SUMMARY'!A1048545+'[2]PAD BALSHEET SUMMARY'!A1048546+'[2]PAD BALSHEET SUMMARY'!A1048547+'[2]PAD BALSHEET SUMMARY'!A1048548+'[2]PAD BALSHEET SUMMARY'!A1048549+'[2]PAD BALSHEET SUMMARY'!A1048550+'[2]PAD BALSHEET SUMMARY'!A1048551+'[2]PAD BALSHEET SUMMARY'!A1048552+'[2]PAD BALSHEET SUMMARY'!A1048553+'[2]PAD BALSHEET SUMMARY'!A1048554+'[2]PAD BALSHEET SUMMARY'!A1048555+'[2]PAD BALSHEET SUMMARY'!A1048556+'[2]PAD BALSHEET SUMMARY'!A1048557+'[2]PAD BALSHEET SUMMARY'!A1048558+'[2]PAD BALSHEET SUMMARY'!A1048559+'[2]PAD BALSHEET SUMMARY'!A1048560</definedName>
    <definedName name="_DAT1">#REF!</definedName>
    <definedName name="_DAT2">#REF!</definedName>
    <definedName name="_DAT3">#REF!</definedName>
    <definedName name="_DAT4">#REF!</definedName>
    <definedName name="_DAT5">#REF!</definedName>
    <definedName name="Abr_Inc_Stat">#REF!</definedName>
    <definedName name="Add_Info">#REF!</definedName>
    <definedName name="Bal_Sheet">#REF!</definedName>
    <definedName name="BulkCont">#REF!</definedName>
    <definedName name="ContTerm">#REF!</definedName>
    <definedName name="HERE">#REF!</definedName>
    <definedName name="IHDR1" localSheetId="71">#REF!</definedName>
    <definedName name="IHDR1" localSheetId="79">#REF!</definedName>
    <definedName name="IHDR1" localSheetId="83">#REF!</definedName>
    <definedName name="IHDR1">#REF!</definedName>
    <definedName name="IHDR2" localSheetId="71">#REF!</definedName>
    <definedName name="IHDR2" localSheetId="79">#REF!</definedName>
    <definedName name="IHDR2" localSheetId="83">#REF!</definedName>
    <definedName name="IHDR2">#REF!</definedName>
    <definedName name="Item1" localSheetId="71">#REF!</definedName>
    <definedName name="Item1" localSheetId="79">#REF!</definedName>
    <definedName name="Item1" localSheetId="83">#REF!</definedName>
    <definedName name="Item1">#REF!</definedName>
    <definedName name="Item2" localSheetId="71">#REF!</definedName>
    <definedName name="Item2" localSheetId="79">#REF!</definedName>
    <definedName name="Item2" localSheetId="83">#REF!</definedName>
    <definedName name="Item2">#REF!</definedName>
    <definedName name="LOANS">'[3]SAP DATA'!$E$1043</definedName>
    <definedName name="OK">'[4]Adjustments for Transnet'!$B$6:$B$18</definedName>
    <definedName name="_xlnm.Print_Area" localSheetId="0">'1200'!$A$1:$G$76</definedName>
    <definedName name="_xlnm.Print_Area" localSheetId="1">'1300'!$A$1:$G$54</definedName>
    <definedName name="_xlnm.Print_Area" localSheetId="2">'1400'!$A$1:$G$183</definedName>
    <definedName name="_xlnm.Print_Area" localSheetId="3">'1500'!$A$1:$G$165</definedName>
    <definedName name="_xlnm.Print_Area" localSheetId="4">'1800'!$A$1:$G$59</definedName>
    <definedName name="_xlnm.Print_Area" localSheetId="5">'5600'!$A$1:$G$58</definedName>
    <definedName name="_xlnm.Print_Area" localSheetId="6">'5900'!$A$1:$G$56</definedName>
    <definedName name="_xlnm.Print_Area" localSheetId="7">'8100'!$A$1:$G$57</definedName>
    <definedName name="_xlnm.Print_Area" localSheetId="92">Electrical!$B$1:$G$97</definedName>
    <definedName name="_xlnm.Print_Area" localSheetId="93">'Final Summary'!$A$1:$C$35</definedName>
    <definedName name="_xlnm.Print_Area" localSheetId="9">'NW-1700'!$A$1:$G$49</definedName>
    <definedName name="_xlnm.Print_Area" localSheetId="10">'NW-2100'!$A$1:$G$52</definedName>
    <definedName name="_xlnm.Print_Area" localSheetId="11">'NW-2200'!$A$1:$G$96</definedName>
    <definedName name="_xlnm.Print_Area" localSheetId="12">'NW-2300'!$A$1:$G$89</definedName>
    <definedName name="_xlnm.Print_Area" localSheetId="13">'NW-3300'!$A$1:$G$135</definedName>
    <definedName name="_xlnm.Print_Area" localSheetId="14">'NW-3400'!$A$1:$G$130</definedName>
    <definedName name="_xlnm.Print_Area" localSheetId="15">'NW-3800'!$A$1:$G$48</definedName>
    <definedName name="_xlnm.Print_Area" localSheetId="16">'NW-4200'!$A$1:$G$57</definedName>
    <definedName name="_xlnm.Print_Area" localSheetId="17">'NW-5100'!$A$1:$G$55</definedName>
    <definedName name="_xlnm.Print_Area" localSheetId="18">'NW-5400'!$A$1:$G$50</definedName>
    <definedName name="_xlnm.Print_Area" localSheetId="19">'NW-5600'!$A$1:$G$96</definedName>
    <definedName name="_xlnm.Print_Area" localSheetId="20">'NW-5700'!$A$1:$G$102</definedName>
    <definedName name="_xlnm.Print_Area" localSheetId="21">'NW-5800'!$A$1:$G$54</definedName>
    <definedName name="_xlnm.Print_Area" localSheetId="22">'NW-5900'!$A$1:$G$57</definedName>
    <definedName name="_xlnm.Print_Area" localSheetId="23">'NW-6100'!$A$1:$G$54</definedName>
    <definedName name="_xlnm.Print_Area" localSheetId="24">'NW-6200'!$A$1:$G$57</definedName>
    <definedName name="_xlnm.Print_Area" localSheetId="25">'NW-6300'!$A$1:$G$58</definedName>
    <definedName name="_xlnm.Print_Area" localSheetId="26">'NW-6400'!$A$1:$G$56</definedName>
    <definedName name="_xlnm.Print_Area" localSheetId="27">'NW-7100'!$A$1:$G$186</definedName>
    <definedName name="_xlnm.Print_Area" localSheetId="68">'NW-SANS1200C'!$A$1:$G$57</definedName>
    <definedName name="_xlnm.Print_Area" localSheetId="69">'NW-SANS-1200D'!$A$1:$G$56</definedName>
    <definedName name="_xlnm.Print_Area" localSheetId="70">'NW-SANS-1200DB'!$A$1:$G$147</definedName>
    <definedName name="_xlnm.Print_Area" localSheetId="71">'NW-SANS-1200L'!$A$1:$G$147</definedName>
    <definedName name="_xlnm.Print_Area" localSheetId="72">'NW-SANS-1200LB'!$A$1:$G$54</definedName>
    <definedName name="_xlnm.Print_Area" localSheetId="73">'NW-SANS-1200LC'!$A$1:$G$54</definedName>
    <definedName name="_xlnm.Print_Area" localSheetId="74">'NW-SANS-1200LD'!$A$1:$G$59</definedName>
    <definedName name="_xlnm.Print_Area" localSheetId="75">'NW-SANS-Summary'!$A$1:$C$15</definedName>
    <definedName name="_xlnm.Print_Area" localSheetId="28">'NW-Summary'!$A$1:$C$27</definedName>
    <definedName name="_xlnm.Print_Area" localSheetId="8">Summary!$A$1:$C$16</definedName>
    <definedName name="_xlnm.Print_Area" localSheetId="47">'UR-1700'!$A$1:$G$49</definedName>
    <definedName name="_xlnm.Print_Area" localSheetId="48">'UR-2100'!$A$1:$G$57</definedName>
    <definedName name="_xlnm.Print_Area" localSheetId="49">'UR-2200'!$A$1:$G$91</definedName>
    <definedName name="_xlnm.Print_Area" localSheetId="50">'UR-2300'!$A$1:$G$91</definedName>
    <definedName name="_xlnm.Print_Area" localSheetId="51">'UR-3300'!$A$1:$G$131</definedName>
    <definedName name="_xlnm.Print_Area" localSheetId="52">'UR-3400'!$A$1:$G$127</definedName>
    <definedName name="_xlnm.Print_Area" localSheetId="53">'UR-3800'!$A$1:$G$51</definedName>
    <definedName name="_xlnm.Print_Area" localSheetId="54">'UR-4200'!$A$1:$G$50</definedName>
    <definedName name="_xlnm.Print_Area" localSheetId="55">'UR-5100'!$A$1:$G$57</definedName>
    <definedName name="_xlnm.Print_Area" localSheetId="56">'UR-5200'!$A$1:$G$51</definedName>
    <definedName name="_xlnm.Print_Area" localSheetId="57">'UR-5400'!$A$1:$G$49</definedName>
    <definedName name="_xlnm.Print_Area" localSheetId="58">'UR-5600'!$A$1:$G$97</definedName>
    <definedName name="_xlnm.Print_Area" localSheetId="59">'UR-5700'!$A$1:$G$106</definedName>
    <definedName name="_xlnm.Print_Area" localSheetId="60">'UR-5800'!$A$1:$G$62</definedName>
    <definedName name="_xlnm.Print_Area" localSheetId="61">'UR-5900'!$A$1:$G$57</definedName>
    <definedName name="_xlnm.Print_Area" localSheetId="62">'UR-6100'!$A$1:$G$54</definedName>
    <definedName name="_xlnm.Print_Area" localSheetId="63">'UR-6200'!$A$1:$G$57</definedName>
    <definedName name="_xlnm.Print_Area" localSheetId="64">'UR-6300'!$A$1:$G$58</definedName>
    <definedName name="_xlnm.Print_Area" localSheetId="65">'UR-6400'!$A$1:$G$58</definedName>
    <definedName name="_xlnm.Print_Area" localSheetId="66">'UR-7100'!$A$1:$G$125</definedName>
    <definedName name="_xlnm.Print_Area" localSheetId="85">'UR-SANS-1200C'!$A$1:$G$59</definedName>
    <definedName name="_xlnm.Print_Area" localSheetId="86">'UR-SANS-1200D'!$A$1:$G$56</definedName>
    <definedName name="_xlnm.Print_Area" localSheetId="87">'UR-SANS-1200DB'!$A$1:$G$102</definedName>
    <definedName name="_xlnm.Print_Area" localSheetId="88">'UR-SANS-1200LB'!$A$1:$G$59</definedName>
    <definedName name="_xlnm.Print_Area" localSheetId="89">'UR-SANS-1200LC'!$A$1:$G$54</definedName>
    <definedName name="_xlnm.Print_Area" localSheetId="90">'UR-SANS-Summary'!$A$1:$C$13</definedName>
    <definedName name="_xlnm.Print_Area" localSheetId="67">'UR-Summary'!$A$1:$C$28</definedName>
    <definedName name="_xlnm.Print_Area" localSheetId="29">'VT-1700'!$A$1:$G$49</definedName>
    <definedName name="_xlnm.Print_Area" localSheetId="30">'VT-2100'!$A$1:$G$50</definedName>
    <definedName name="_xlnm.Print_Area" localSheetId="31">'VT-2200'!$A$1:$G$99</definedName>
    <definedName name="_xlnm.Print_Area" localSheetId="32">'VT-2300'!$A$1:$G$43</definedName>
    <definedName name="_xlnm.Print_Area" localSheetId="33">'VT-3300'!$A$1:$G$135</definedName>
    <definedName name="_xlnm.Print_Area" localSheetId="34">'VT-3400'!$A$1:$G$132</definedName>
    <definedName name="_xlnm.Print_Area" localSheetId="35">'VT-3800'!$A$1:$G$51</definedName>
    <definedName name="_xlnm.Print_Area" localSheetId="36">'VT-4200'!$A$1:$G$57</definedName>
    <definedName name="_xlnm.Print_Area" localSheetId="37">'VT-5100'!$A$1:$G$57</definedName>
    <definedName name="_xlnm.Print_Area" localSheetId="38">'VT-5200'!$A$1:$G$53</definedName>
    <definedName name="_xlnm.Print_Area" localSheetId="39">'VT-5400'!$A$1:$G$51</definedName>
    <definedName name="_xlnm.Print_Area" localSheetId="40">'VT-5600'!$A$1:$G$96</definedName>
    <definedName name="_xlnm.Print_Area" localSheetId="41">'VT-5700'!$A$1:$G$112</definedName>
    <definedName name="_xlnm.Print_Area" localSheetId="42">'VT-5800'!$A$1:$G$62</definedName>
    <definedName name="_xlnm.Print_Area" localSheetId="43">'VT-5900'!$A$1:$G$55</definedName>
    <definedName name="_xlnm.Print_Area" localSheetId="44">'VT-6100'!$A$1:$G$58</definedName>
    <definedName name="_xlnm.Print_Area" localSheetId="45">'VT-7100'!$A$1:$G$125</definedName>
    <definedName name="_xlnm.Print_Area" localSheetId="76">'VT-SANS-1200C'!$A$1:$G$57</definedName>
    <definedName name="_xlnm.Print_Area" localSheetId="77">'VT-SANS-1200D'!$A$1:$G$56</definedName>
    <definedName name="_xlnm.Print_Area" localSheetId="78">'VT-SANS-1200DB'!$A$1:$G$153</definedName>
    <definedName name="_xlnm.Print_Area" localSheetId="79">'VT-SANS-1200L'!$A$1:$G$109</definedName>
    <definedName name="_xlnm.Print_Area" localSheetId="80">'VT-SANS-1200LB'!$A$1:$G$57</definedName>
    <definedName name="_xlnm.Print_Area" localSheetId="81">'VT-SANS-1200LC'!$A$1:$G$54</definedName>
    <definedName name="_xlnm.Print_Area" localSheetId="82">'VT-SANS-1200LD'!$A$1:$G$60</definedName>
    <definedName name="_xlnm.Print_Area" localSheetId="83">'VT-SANS-PART PZ'!$A$1:$G$50</definedName>
    <definedName name="_xlnm.Print_Area" localSheetId="84">'VT-SANS-Summary'!$A$1:$C$16</definedName>
    <definedName name="_xlnm.Print_Area" localSheetId="46">'VT-Summary'!$A$1:$C$25</definedName>
    <definedName name="_xlnm.Print_Titles" localSheetId="0">'1200'!$1:$4</definedName>
    <definedName name="_xlnm.Print_Titles" localSheetId="1">'1300'!$1:$4</definedName>
    <definedName name="_xlnm.Print_Titles" localSheetId="2">'1400'!$1:$4</definedName>
    <definedName name="_xlnm.Print_Titles" localSheetId="3">'1500'!$1:$4</definedName>
    <definedName name="_xlnm.Print_Titles" localSheetId="4">'1800'!$1:$4</definedName>
    <definedName name="_xlnm.Print_Titles" localSheetId="5">'5600'!$1:$4</definedName>
    <definedName name="_xlnm.Print_Titles" localSheetId="6">'5900'!$1:$4</definedName>
    <definedName name="_xlnm.Print_Titles" localSheetId="7">'8100'!$1:$4</definedName>
    <definedName name="_xlnm.Print_Titles" localSheetId="93">'Final Summary'!$1:$2</definedName>
    <definedName name="_xlnm.Print_Titles" localSheetId="9">'NW-1700'!$1:$4</definedName>
    <definedName name="_xlnm.Print_Titles" localSheetId="10">'NW-2100'!$1:$4</definedName>
    <definedName name="_xlnm.Print_Titles" localSheetId="11">'NW-2200'!$1:$4</definedName>
    <definedName name="_xlnm.Print_Titles" localSheetId="12">'NW-2300'!$1:$4</definedName>
    <definedName name="_xlnm.Print_Titles" localSheetId="13">'NW-3300'!$1:$4</definedName>
    <definedName name="_xlnm.Print_Titles" localSheetId="14">'NW-3400'!$1:$4</definedName>
    <definedName name="_xlnm.Print_Titles" localSheetId="15">'NW-3800'!$1:$4</definedName>
    <definedName name="_xlnm.Print_Titles" localSheetId="16">'NW-4200'!$1:$4</definedName>
    <definedName name="_xlnm.Print_Titles" localSheetId="17">'NW-5100'!$1:$4</definedName>
    <definedName name="_xlnm.Print_Titles" localSheetId="18">'NW-5400'!$1:$4</definedName>
    <definedName name="_xlnm.Print_Titles" localSheetId="19">'NW-5600'!$1:$4</definedName>
    <definedName name="_xlnm.Print_Titles" localSheetId="20">'NW-5700'!$1:$4</definedName>
    <definedName name="_xlnm.Print_Titles" localSheetId="21">'NW-5800'!$1:$4</definedName>
    <definedName name="_xlnm.Print_Titles" localSheetId="22">'NW-5900'!$1:$4</definedName>
    <definedName name="_xlnm.Print_Titles" localSheetId="23">'NW-6100'!$1:$4</definedName>
    <definedName name="_xlnm.Print_Titles" localSheetId="24">'NW-6200'!$1:$4</definedName>
    <definedName name="_xlnm.Print_Titles" localSheetId="25">'NW-6300'!$1:$4</definedName>
    <definedName name="_xlnm.Print_Titles" localSheetId="26">'NW-6400'!$1:$4</definedName>
    <definedName name="_xlnm.Print_Titles" localSheetId="27">'NW-7100'!$1:$4</definedName>
    <definedName name="_xlnm.Print_Titles" localSheetId="68">'NW-SANS1200C'!$1:$4</definedName>
    <definedName name="_xlnm.Print_Titles" localSheetId="69">'NW-SANS-1200D'!$1:$4</definedName>
    <definedName name="_xlnm.Print_Titles" localSheetId="70">'NW-SANS-1200DB'!$1:$4</definedName>
    <definedName name="_xlnm.Print_Titles" localSheetId="71">'NW-SANS-1200L'!$1:$4</definedName>
    <definedName name="_xlnm.Print_Titles" localSheetId="72">'NW-SANS-1200LB'!$1:$4</definedName>
    <definedName name="_xlnm.Print_Titles" localSheetId="73">'NW-SANS-1200LC'!$1:$4</definedName>
    <definedName name="_xlnm.Print_Titles" localSheetId="74">'NW-SANS-1200LD'!$1:$4</definedName>
    <definedName name="_xlnm.Print_Titles" localSheetId="75">'NW-SANS-Summary'!$2:$2</definedName>
    <definedName name="_xlnm.Print_Titles" localSheetId="28">'NW-Summary'!$1:$4</definedName>
    <definedName name="_xlnm.Print_Titles" localSheetId="8">Summary!$1:$4</definedName>
    <definedName name="_xlnm.Print_Titles" localSheetId="47">'UR-1700'!$1:$4</definedName>
    <definedName name="_xlnm.Print_Titles" localSheetId="48">'UR-2100'!$1:$4</definedName>
    <definedName name="_xlnm.Print_Titles" localSheetId="49">'UR-2200'!$1:$4</definedName>
    <definedName name="_xlnm.Print_Titles" localSheetId="50">'UR-2300'!$1:$4</definedName>
    <definedName name="_xlnm.Print_Titles" localSheetId="51">'UR-3300'!$1:$4</definedName>
    <definedName name="_xlnm.Print_Titles" localSheetId="52">'UR-3400'!$1:$4</definedName>
    <definedName name="_xlnm.Print_Titles" localSheetId="53">'UR-3800'!$1:$4</definedName>
    <definedName name="_xlnm.Print_Titles" localSheetId="54">'UR-4200'!$1:$4</definedName>
    <definedName name="_xlnm.Print_Titles" localSheetId="55">'UR-5100'!$1:$4</definedName>
    <definedName name="_xlnm.Print_Titles" localSheetId="56">'UR-5200'!$1:$4</definedName>
    <definedName name="_xlnm.Print_Titles" localSheetId="57">'UR-5400'!$1:$4</definedName>
    <definedName name="_xlnm.Print_Titles" localSheetId="58">'UR-5600'!$1:$4</definedName>
    <definedName name="_xlnm.Print_Titles" localSheetId="59">'UR-5700'!$1:$4</definedName>
    <definedName name="_xlnm.Print_Titles" localSheetId="60">'UR-5800'!$1:$4</definedName>
    <definedName name="_xlnm.Print_Titles" localSheetId="61">'UR-5900'!$1:$4</definedName>
    <definedName name="_xlnm.Print_Titles" localSheetId="62">'UR-6100'!$1:$4</definedName>
    <definedName name="_xlnm.Print_Titles" localSheetId="63">'UR-6200'!$1:$4</definedName>
    <definedName name="_xlnm.Print_Titles" localSheetId="64">'UR-6300'!$1:$4</definedName>
    <definedName name="_xlnm.Print_Titles" localSheetId="65">'UR-6400'!$1:$4</definedName>
    <definedName name="_xlnm.Print_Titles" localSheetId="66">'UR-7100'!$1:$4</definedName>
    <definedName name="_xlnm.Print_Titles" localSheetId="85">'UR-SANS-1200C'!$1:$4</definedName>
    <definedName name="_xlnm.Print_Titles" localSheetId="86">'UR-SANS-1200D'!$1:$4</definedName>
    <definedName name="_xlnm.Print_Titles" localSheetId="87">'UR-SANS-1200DB'!$1:$4</definedName>
    <definedName name="_xlnm.Print_Titles" localSheetId="88">'UR-SANS-1200LB'!$1:$4</definedName>
    <definedName name="_xlnm.Print_Titles" localSheetId="89">'UR-SANS-1200LC'!$1:$4</definedName>
    <definedName name="_xlnm.Print_Titles" localSheetId="90">'UR-SANS-Summary'!$2:$2</definedName>
    <definedName name="_xlnm.Print_Titles" localSheetId="67">'UR-Summary'!$1:$4</definedName>
    <definedName name="_xlnm.Print_Titles" localSheetId="29">'VT-1700'!$1:$4</definedName>
    <definedName name="_xlnm.Print_Titles" localSheetId="30">'VT-2100'!$1:$4</definedName>
    <definedName name="_xlnm.Print_Titles" localSheetId="31">'VT-2200'!$1:$4</definedName>
    <definedName name="_xlnm.Print_Titles" localSheetId="32">'VT-2300'!$1:$4</definedName>
    <definedName name="_xlnm.Print_Titles" localSheetId="33">'VT-3300'!$1:$4</definedName>
    <definedName name="_xlnm.Print_Titles" localSheetId="34">'VT-3400'!$1:$4</definedName>
    <definedName name="_xlnm.Print_Titles" localSheetId="35">'VT-3800'!$1:$4</definedName>
    <definedName name="_xlnm.Print_Titles" localSheetId="36">'VT-4200'!$1:$4</definedName>
    <definedName name="_xlnm.Print_Titles" localSheetId="37">'VT-5100'!$1:$4</definedName>
    <definedName name="_xlnm.Print_Titles" localSheetId="38">'VT-5200'!$1:$4</definedName>
    <definedName name="_xlnm.Print_Titles" localSheetId="39">'VT-5400'!$1:$4</definedName>
    <definedName name="_xlnm.Print_Titles" localSheetId="40">'VT-5600'!$1:$4</definedName>
    <definedName name="_xlnm.Print_Titles" localSheetId="41">'VT-5700'!$1:$4</definedName>
    <definedName name="_xlnm.Print_Titles" localSheetId="42">'VT-5800'!$1:$4</definedName>
    <definedName name="_xlnm.Print_Titles" localSheetId="43">'VT-5900'!$1:$4</definedName>
    <definedName name="_xlnm.Print_Titles" localSheetId="44">'VT-6100'!$1:$4</definedName>
    <definedName name="_xlnm.Print_Titles" localSheetId="45">'VT-7100'!$1:$4</definedName>
    <definedName name="_xlnm.Print_Titles" localSheetId="76">'VT-SANS-1200C'!$1:$4</definedName>
    <definedName name="_xlnm.Print_Titles" localSheetId="77">'VT-SANS-1200D'!$1:$4</definedName>
    <definedName name="_xlnm.Print_Titles" localSheetId="78">'VT-SANS-1200DB'!$1:$4</definedName>
    <definedName name="_xlnm.Print_Titles" localSheetId="79">'VT-SANS-1200L'!$1:$4</definedName>
    <definedName name="_xlnm.Print_Titles" localSheetId="80">'VT-SANS-1200LB'!$1:$4</definedName>
    <definedName name="_xlnm.Print_Titles" localSheetId="81">'VT-SANS-1200LC'!$1:$4</definedName>
    <definedName name="_xlnm.Print_Titles" localSheetId="82">'VT-SANS-1200LD'!$1:$4</definedName>
    <definedName name="_xlnm.Print_Titles" localSheetId="83">'VT-SANS-PART PZ'!$1:$4</definedName>
    <definedName name="_xlnm.Print_Titles" localSheetId="84">'VT-SANS-Summary'!$2:$2</definedName>
    <definedName name="_xlnm.Print_Titles" localSheetId="46">'VT-Summary'!$1:$4</definedName>
    <definedName name="Ratio">#REF!</definedName>
    <definedName name="TEST0">#REF!</definedName>
    <definedName name="TESTHKEY">#REF!</definedName>
    <definedName name="TESTKEYS">#REF!</definedName>
    <definedName name="TESTVKEY">#REF!</definedName>
  </definedNames>
  <calcPr calcId="191028"/>
  <customWorkbookViews>
    <customWorkbookView name="Bill print" guid="{1BB185C8-6C96-4F6D-A64B-DBE584AAA7D2}" maximized="1" windowWidth="1020" windowHeight="634" activeSheetId="3"/>
    <customWorkbookView name="Check print" guid="{2EDF0EB6-99CD-4F2D-9A62-9FC3582DB372}" maximized="1" windowWidth="1020" windowHeight="63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 i="253" l="1"/>
  <c r="G4" i="253"/>
  <c r="G95" i="253"/>
  <c r="G94" i="253"/>
  <c r="G93" i="253"/>
  <c r="G92" i="253"/>
  <c r="G91" i="253"/>
  <c r="G90" i="253"/>
  <c r="G89" i="253"/>
  <c r="G88" i="253"/>
  <c r="G87" i="253"/>
  <c r="G86" i="253"/>
  <c r="G85" i="253"/>
  <c r="G68" i="253"/>
  <c r="G66" i="253"/>
  <c r="A55" i="253"/>
  <c r="A53" i="253"/>
  <c r="A49" i="253"/>
  <c r="A47" i="253"/>
  <c r="A43" i="253"/>
  <c r="A41" i="253"/>
  <c r="G30" i="253"/>
  <c r="G28" i="253"/>
  <c r="G24" i="253"/>
  <c r="G22" i="253"/>
  <c r="G5" i="253"/>
  <c r="G33" i="253" l="1"/>
  <c r="G82" i="253"/>
  <c r="G97" i="253" s="1"/>
  <c r="I187" i="252" l="1"/>
  <c r="I186" i="252"/>
  <c r="I185" i="252"/>
  <c r="I184" i="252"/>
  <c r="I183" i="252"/>
  <c r="I182" i="252"/>
  <c r="I181" i="252"/>
  <c r="I180" i="252"/>
  <c r="I179" i="252"/>
  <c r="I178" i="252"/>
  <c r="I177" i="252"/>
  <c r="I176" i="252"/>
  <c r="I175" i="252"/>
  <c r="I174" i="252"/>
  <c r="I173" i="252"/>
  <c r="I172" i="252"/>
  <c r="I171" i="252"/>
  <c r="I170" i="252"/>
  <c r="I169" i="252"/>
  <c r="I168" i="252"/>
  <c r="I167" i="252"/>
  <c r="I166" i="252"/>
  <c r="I165" i="252"/>
  <c r="I164" i="252"/>
  <c r="I163" i="252"/>
  <c r="I162" i="252"/>
  <c r="I161" i="252"/>
  <c r="I160" i="252"/>
  <c r="I159" i="252"/>
  <c r="I158" i="252"/>
  <c r="I157" i="252"/>
  <c r="I156" i="252"/>
  <c r="I155" i="252"/>
  <c r="I154" i="252"/>
  <c r="I153" i="252"/>
  <c r="I152" i="252"/>
  <c r="I151" i="252"/>
  <c r="I150" i="252"/>
  <c r="I149" i="252"/>
  <c r="I148" i="252"/>
  <c r="I147" i="252"/>
  <c r="I146" i="252"/>
  <c r="I145" i="252"/>
  <c r="I144" i="252"/>
  <c r="I143" i="252"/>
  <c r="I142" i="252"/>
  <c r="I141" i="252"/>
  <c r="I140" i="252"/>
  <c r="I139" i="252"/>
  <c r="I138" i="252"/>
  <c r="I124" i="252"/>
  <c r="I123" i="252"/>
  <c r="I122" i="252"/>
  <c r="I121" i="252"/>
  <c r="I120" i="252"/>
  <c r="I119" i="252"/>
  <c r="I118" i="252"/>
  <c r="I117" i="252"/>
  <c r="I116" i="252"/>
  <c r="I115" i="252"/>
  <c r="I114" i="252"/>
  <c r="I113" i="252"/>
  <c r="I112" i="252"/>
  <c r="I111" i="252"/>
  <c r="I110" i="252"/>
  <c r="I109" i="252"/>
  <c r="I108" i="252"/>
  <c r="I107" i="252"/>
  <c r="I106" i="252"/>
  <c r="I105" i="252"/>
  <c r="I104" i="252"/>
  <c r="I103" i="252"/>
  <c r="I102" i="252"/>
  <c r="I101" i="252"/>
  <c r="I100" i="252"/>
  <c r="I99" i="252"/>
  <c r="I98" i="252"/>
  <c r="I97" i="252"/>
  <c r="I96" i="252"/>
  <c r="I95" i="252"/>
  <c r="I94" i="252"/>
  <c r="I93" i="252"/>
  <c r="I92" i="252"/>
  <c r="I91" i="252"/>
  <c r="I90" i="252"/>
  <c r="I89" i="252"/>
  <c r="I88" i="252"/>
  <c r="I87" i="252"/>
  <c r="I86" i="252"/>
  <c r="I85" i="252"/>
  <c r="I84" i="252"/>
  <c r="G83" i="252"/>
  <c r="I83" i="252" s="1"/>
  <c r="I82" i="252"/>
  <c r="I81" i="252"/>
  <c r="I80" i="252"/>
  <c r="I79" i="252"/>
  <c r="I78" i="252"/>
  <c r="I77" i="252"/>
  <c r="I76" i="252"/>
  <c r="I75" i="252"/>
  <c r="I61" i="252"/>
  <c r="I60" i="252"/>
  <c r="I59" i="252"/>
  <c r="I58" i="252"/>
  <c r="I57" i="252"/>
  <c r="I56" i="252"/>
  <c r="I55" i="252"/>
  <c r="I54" i="252"/>
  <c r="I53" i="252"/>
  <c r="I52" i="252"/>
  <c r="I51" i="252"/>
  <c r="I50" i="252"/>
  <c r="I49" i="252"/>
  <c r="I48" i="252"/>
  <c r="I47" i="252"/>
  <c r="I46" i="252"/>
  <c r="I45" i="252"/>
  <c r="I44" i="252"/>
  <c r="I43" i="252"/>
  <c r="I42" i="252"/>
  <c r="I41" i="252"/>
  <c r="I40" i="252"/>
  <c r="I39" i="252"/>
  <c r="I38" i="252"/>
  <c r="I37" i="252"/>
  <c r="I36" i="252"/>
  <c r="I35" i="252"/>
  <c r="I34" i="252"/>
  <c r="I33" i="252"/>
  <c r="I32" i="252"/>
  <c r="I31" i="252"/>
  <c r="I30" i="252"/>
  <c r="I29" i="252"/>
  <c r="I28" i="252"/>
  <c r="I27" i="252"/>
  <c r="I26" i="252"/>
  <c r="I25" i="252"/>
  <c r="I24" i="252"/>
  <c r="I23" i="252"/>
  <c r="I22" i="252"/>
  <c r="I20" i="252"/>
  <c r="I19" i="252"/>
  <c r="I18" i="252"/>
  <c r="I17" i="252"/>
  <c r="I16" i="252"/>
  <c r="I15" i="252"/>
  <c r="G14" i="252"/>
  <c r="I14" i="252" s="1"/>
  <c r="I13" i="252"/>
  <c r="I12" i="252"/>
  <c r="I11" i="252"/>
  <c r="I10" i="252"/>
  <c r="I9" i="252"/>
  <c r="I8" i="252"/>
  <c r="I7" i="252"/>
  <c r="I6" i="252"/>
  <c r="I63" i="252" l="1"/>
  <c r="I73" i="252" s="1"/>
  <c r="I126" i="252" s="1"/>
  <c r="I136" i="252" s="1"/>
  <c r="I189" i="252" s="1"/>
  <c r="G55" i="201" l="1"/>
  <c r="C11" i="208" l="1"/>
  <c r="C10" i="208"/>
  <c r="C9" i="208"/>
  <c r="C8" i="208"/>
  <c r="C7" i="208"/>
  <c r="C6" i="208"/>
  <c r="C5" i="208"/>
  <c r="G61" i="249" l="1"/>
  <c r="C14" i="208"/>
  <c r="G88" i="171" l="1"/>
  <c r="G7" i="243" l="1"/>
</calcChain>
</file>

<file path=xl/sharedStrings.xml><?xml version="1.0" encoding="utf-8"?>
<sst xmlns="http://schemas.openxmlformats.org/spreadsheetml/2006/main" count="4780" uniqueCount="1273">
  <si>
    <t>SUMMARY OF SCHEDULE OF QUANTITIES</t>
  </si>
  <si>
    <t>SCHEDULE A : PRELIMINARY AND GENERAL</t>
  </si>
  <si>
    <t>1200</t>
  </si>
  <si>
    <t>GENERAL REQUIREMENTS AND PROVISIONS</t>
  </si>
  <si>
    <t>1300</t>
  </si>
  <si>
    <t>CONTRACTOR'S ESTABLISHMENT ON SITE AND GENERAL OBLIGATIONS</t>
  </si>
  <si>
    <t>1400</t>
  </si>
  <si>
    <t>HOUSING, OFFICES AND LABORATORIES FOR THE ENGINEER'S SITE PERSONNEL</t>
  </si>
  <si>
    <t>1500</t>
  </si>
  <si>
    <t>ACCOMMODATION OF TRAFFIC</t>
  </si>
  <si>
    <t>1800</t>
  </si>
  <si>
    <t>DAYWORKS</t>
  </si>
  <si>
    <t>5600</t>
  </si>
  <si>
    <t>ROAD SIGNS</t>
  </si>
  <si>
    <t>5900</t>
  </si>
  <si>
    <t>FINISHING THE ROAD AND ROAD RESERVE AND TREATING OLD ROADS</t>
  </si>
  <si>
    <t>8100</t>
  </si>
  <si>
    <t>TESTING MATERIALS AND WORKMANSHIP</t>
  </si>
  <si>
    <t>TOTAL CARRIED FORWARD TO SUMMARY PAGE</t>
  </si>
  <si>
    <t xml:space="preserve">
</t>
  </si>
  <si>
    <t>SECTION 1200</t>
  </si>
  <si>
    <t>ITEM NO</t>
  </si>
  <si>
    <t>Item no</t>
  </si>
  <si>
    <t>DESCRIPTION</t>
  </si>
  <si>
    <t>UNIT</t>
  </si>
  <si>
    <t>QUANTITY</t>
  </si>
  <si>
    <t>RATE</t>
  </si>
  <si>
    <t>AMOUNT</t>
  </si>
  <si>
    <t>B12.01</t>
  </si>
  <si>
    <t>Compliance with the Occupational Health and Safety Act (OHS) and Regulations (including the Construction Regulations, 2014)</t>
  </si>
  <si>
    <t>Lump Sum</t>
  </si>
  <si>
    <t>B12.02</t>
  </si>
  <si>
    <t>Compliance with Environmental Specification (ES):</t>
  </si>
  <si>
    <t>(a) Environmental training</t>
  </si>
  <si>
    <t>(b) General compliance with ES</t>
  </si>
  <si>
    <t xml:space="preserve">    (i) Fixed penalty per occurrence</t>
  </si>
  <si>
    <t>number</t>
  </si>
  <si>
    <t xml:space="preserve">    (ii) Time-related penalty</t>
  </si>
  <si>
    <t>hour</t>
  </si>
  <si>
    <t>(d) Testing of contaminated material</t>
  </si>
  <si>
    <t>Prov Sum</t>
  </si>
  <si>
    <t>(e) Handling costs, profit and all other charges in respect of subitem B12.02(c) and (d)</t>
  </si>
  <si>
    <t>%</t>
  </si>
  <si>
    <t xml:space="preserve">TOTAL CARRIED TO SUMMARY PAGE </t>
  </si>
  <si>
    <t>SECTION 1300</t>
  </si>
  <si>
    <t>B13.01</t>
  </si>
  <si>
    <t>The Contractor's general obligations:</t>
  </si>
  <si>
    <t>(a) Fixed obligations</t>
  </si>
  <si>
    <t>(b) Value-related obligations</t>
  </si>
  <si>
    <t>(c) Time-related obligations</t>
  </si>
  <si>
    <t>(i) Mobilisation period</t>
  </si>
  <si>
    <t>month</t>
  </si>
  <si>
    <t>(ii) Execution of the works</t>
  </si>
  <si>
    <t>The combined total tendered for subitems B13.01(a), B13.01(b) and B13.01(c) shall not exceed 20% of the Contract Sum (excluding CPA, contingencies and VAT)</t>
  </si>
  <si>
    <t>SECTION 1400</t>
  </si>
  <si>
    <t>B14.01</t>
  </si>
  <si>
    <t>Office and laboratory accommodation:</t>
  </si>
  <si>
    <t>(a) Offices (interior floor space only)</t>
  </si>
  <si>
    <t>m²</t>
  </si>
  <si>
    <t>(b) Laboratories (interior floor space only)</t>
  </si>
  <si>
    <t>(c) Open concrete working floors, 150 mm thick</t>
  </si>
  <si>
    <t>(d) Roofs over open concrete working floors</t>
  </si>
  <si>
    <t>(e) Ablution units:</t>
  </si>
  <si>
    <t>(i) Site unit</t>
  </si>
  <si>
    <t>(ii) Laboratory unit</t>
  </si>
  <si>
    <t>(f) Stores</t>
  </si>
  <si>
    <t>Office and laboratory furniture:</t>
  </si>
  <si>
    <t>(a) Chairs</t>
  </si>
  <si>
    <t>(b) Draughtsman's stools</t>
  </si>
  <si>
    <t>(c) High chairs for laboratory</t>
  </si>
  <si>
    <t>(d) Desks, complete with drawers and locks</t>
  </si>
  <si>
    <t>(e) Drawing tables</t>
  </si>
  <si>
    <t>(f) Conference tables</t>
  </si>
  <si>
    <t>B14.03</t>
  </si>
  <si>
    <t>Office and laboratory fittings, installations and equipment:</t>
  </si>
  <si>
    <t>(a) Items measured by number:</t>
  </si>
  <si>
    <t>(i) 220/250 volt power points</t>
  </si>
  <si>
    <t>(ii) 400/231 volt 3-phase power points</t>
  </si>
  <si>
    <t>(iii) Double 80 watt fluorescent-light fittings complete with ballast and tubes</t>
  </si>
  <si>
    <t>(iv) Double 55 watt fluorescent-light fittings complete with ballast and tubes</t>
  </si>
  <si>
    <t>CARRIED FORWARD</t>
  </si>
  <si>
    <t>BROUGHT FORWARD</t>
  </si>
  <si>
    <t>(v) Single incandescent-light fittings complete with 100 watt globes</t>
  </si>
  <si>
    <t>(vi) Wash-hand basins complete with taps and drains</t>
  </si>
  <si>
    <t>(vii) Laboratory basins complete with swan-neck taps and drains</t>
  </si>
  <si>
    <t>(viii) Extractor fans installed complete with own power connection</t>
  </si>
  <si>
    <t>(ix) Fume cupboards complete according to the drawings</t>
  </si>
  <si>
    <t>(x) Fire extinguishers, 9,0 kg all purpose dry powder type, complete, mounted on wall with brackets</t>
  </si>
  <si>
    <t>(xi) Air-conditioning units with 2,2 kW minimum capacity, mounted and with own power connection</t>
  </si>
  <si>
    <t>(xiii) Curing chamber for UCS specimens, complete with water connection, including provision of brick partitions, plaster, paint and shelving, all complete according to the drawings</t>
  </si>
  <si>
    <t>(xiv) General-purpose steel cupboards with shelves</t>
  </si>
  <si>
    <t>(xv) Steel filing cabinets with drawers</t>
  </si>
  <si>
    <t>(xvi) Refrigerators</t>
  </si>
  <si>
    <t>(xvii) Bookcases</t>
  </si>
  <si>
    <t>(xviii) Voltage stabilizers</t>
  </si>
  <si>
    <t>(xix) Plan holders</t>
  </si>
  <si>
    <t>(xx) Floodlights complete with poles and minimum 500 watt globes</t>
  </si>
  <si>
    <t>(b) Prime-cost items and items paid for in a lump sum:</t>
  </si>
  <si>
    <t>(i) The provision of telephone service, including the cost of calls in connection with contract administration and telephone rental</t>
  </si>
  <si>
    <t>PC Sum</t>
  </si>
  <si>
    <t>(ii) Handling costs and profit in respect of subitem B14.03(b)(i) above</t>
  </si>
  <si>
    <t>(iii) The provision of a direct independent telephone line for the Engineer, including the cost of calls in connection with contract administration and telephone rental</t>
  </si>
  <si>
    <t>(v) The provision of a fax apparatus as specified</t>
  </si>
  <si>
    <t>(ix) Cellphone costs, including pro rata rentals, for calls in connection with contract administration</t>
  </si>
  <si>
    <t>(c) Items measured by area:</t>
  </si>
  <si>
    <t>(i) Shelving as specified, complete with brackets</t>
  </si>
  <si>
    <t>(ii) Work-benches complete with concrete slab top, minimum thickness 75 mm</t>
  </si>
  <si>
    <t>(iii) Work-benches complete with wooden top, minimum thickness 25 mm</t>
  </si>
  <si>
    <t>(iv) Constant-temperature baths of concrete and/or plastered brick</t>
  </si>
  <si>
    <t>(v) Foundations for laboratory equipment</t>
  </si>
  <si>
    <t>(vii) Venetian blinds</t>
  </si>
  <si>
    <t>(viii) Notice boards as specified</t>
  </si>
  <si>
    <t>Car ports:</t>
  </si>
  <si>
    <t>Car ports, as specified, at offices and laboratory buildings</t>
  </si>
  <si>
    <t>Rented, hotel and other accommodation:</t>
  </si>
  <si>
    <t>(a) Provisional sum for providing rented housing, hotel or other accommodation as described in subclause B1403(c)(ii)</t>
  </si>
  <si>
    <t xml:space="preserve">Services: </t>
  </si>
  <si>
    <t>(a) Services at offices and laboratories:</t>
  </si>
  <si>
    <t>(ii) Running costs</t>
  </si>
  <si>
    <t>B14.10</t>
  </si>
  <si>
    <t>Provision of copying facilities</t>
  </si>
  <si>
    <t>B14.11</t>
  </si>
  <si>
    <t xml:space="preserve">Provision of mobile outdoor weather station </t>
  </si>
  <si>
    <t>B14.12</t>
  </si>
  <si>
    <t>Supply of computer hardware and software:</t>
  </si>
  <si>
    <t>(a) Supply of computer equipment and software</t>
  </si>
  <si>
    <t>(b) Handling costs and profit in respect of subitem B14.12(a) above</t>
  </si>
  <si>
    <t>B14.13</t>
  </si>
  <si>
    <t>Testing of materials at a commercial testing laboratory:</t>
  </si>
  <si>
    <t>(a) Testing</t>
  </si>
  <si>
    <t>(b) Handling costs and profit in respect of subitem B14.13(a) above</t>
  </si>
  <si>
    <t>SECTION 1500</t>
  </si>
  <si>
    <t>B15.01</t>
  </si>
  <si>
    <t>Accommodating traffic and maintaining temporary deviations</t>
  </si>
  <si>
    <t>km</t>
  </si>
  <si>
    <t>Earthworks for temporary deviations:</t>
  </si>
  <si>
    <t>(a) Shaping of temporary deviations</t>
  </si>
  <si>
    <t>(b) Cut and borrow to fill</t>
  </si>
  <si>
    <t>m³</t>
  </si>
  <si>
    <t>(c) Cut to spoil</t>
  </si>
  <si>
    <t>B15.03</t>
  </si>
  <si>
    <t>Temporary traffic-control facilities:</t>
  </si>
  <si>
    <t>(a) Flagmen</t>
  </si>
  <si>
    <t>man-day</t>
  </si>
  <si>
    <t>(b) Portable STOP and GO-RY signs</t>
  </si>
  <si>
    <t>(c) Temporary traffic-control signals as specified or as shown on the drawings</t>
  </si>
  <si>
    <t>(e) Road signs, R- and TR-series, 1200 mm in diameter</t>
  </si>
  <si>
    <t>(f) Road signs, TW-series, 1500 mm sides</t>
  </si>
  <si>
    <t>(g) Rectangular road signs, TGS-, TGD2-, TIN- and TW-series (excluding TW-series delineators and barricades)</t>
  </si>
  <si>
    <t>(h) Delineators TW401/TW402 (200 mm x 800 mm sides):</t>
  </si>
  <si>
    <t>(i) Single-sided</t>
  </si>
  <si>
    <t>(ii) Double-sided</t>
  </si>
  <si>
    <t>(i) Movable barricade/road sign combination (2400 mm x 400 mm and 1200 mm diameter)</t>
  </si>
  <si>
    <t>(j) Traffic cones (750 mm high)</t>
  </si>
  <si>
    <t>(m) Two-way communication devices</t>
  </si>
  <si>
    <t>(n) Other traffic-control measures ordered by the Engineer:</t>
  </si>
  <si>
    <t>(i) Provision of other traffic-control measures</t>
  </si>
  <si>
    <t>(ii) Handling costs and profit in respect of subitem B15.03(n)(i) above</t>
  </si>
  <si>
    <t>B15.05</t>
  </si>
  <si>
    <t>Gravelling and repair of temporary deviations and existing gravel shoulders used as temporary deviations:</t>
  </si>
  <si>
    <t>(a) Temporary deviations</t>
  </si>
  <si>
    <t>Watering of temporary deviations</t>
  </si>
  <si>
    <t>kilolitre</t>
  </si>
  <si>
    <t>Blading by road grader of:</t>
  </si>
  <si>
    <t>km-pass</t>
  </si>
  <si>
    <t>B15.10</t>
  </si>
  <si>
    <t>Accommodation of traffic where the road is constructed in half-widths</t>
  </si>
  <si>
    <t>B15.14</t>
  </si>
  <si>
    <t>Provision of traffic safety equipment for use by the Engineer:</t>
  </si>
  <si>
    <t>(a) Safety jackets</t>
  </si>
  <si>
    <t>(b) Hard hats</t>
  </si>
  <si>
    <t>(c) Emergency rotating mini lightbar for mobile use</t>
  </si>
  <si>
    <t>(d) ''Construction" sticker for vehicles with 100 mm high lettering</t>
  </si>
  <si>
    <t>B15.15</t>
  </si>
  <si>
    <t>Provision of traffic safety:</t>
  </si>
  <si>
    <t>(a) Traffic safety officer</t>
  </si>
  <si>
    <t>(b) Traffic safety vehicle(s)</t>
  </si>
  <si>
    <t>B15.16</t>
  </si>
  <si>
    <t>Flashing illuminated arrow board</t>
  </si>
  <si>
    <t>B15.17</t>
  </si>
  <si>
    <t>Temporary lighting:</t>
  </si>
  <si>
    <t>(a) Supply of temporary lighting masts and luminaires</t>
  </si>
  <si>
    <t>(b) Erection and maintenance of temporary lighting masts</t>
  </si>
  <si>
    <t>B15.18</t>
  </si>
  <si>
    <t xml:space="preserve">Refurbishment of weighbridge scales </t>
  </si>
  <si>
    <t>(a) Refurbishment of weighbridge scales</t>
  </si>
  <si>
    <t>(b) Handling costs, profit and all other chargers in respect of subitem B15.18 (a)</t>
  </si>
  <si>
    <t>PAVEMENT LAYERS OF GRAVEL MATERIAL
(Section 3400)</t>
  </si>
  <si>
    <t>15/B34.03</t>
  </si>
  <si>
    <t>Pavement layers constructed from gravel obtained from existing pavement layers:</t>
  </si>
  <si>
    <t>(o) Gravel wearing course compacted to 95% of modified AASHTO density, using:</t>
  </si>
  <si>
    <t>(i) Non-cemented material for a compacted layer thickness of 150mm</t>
  </si>
  <si>
    <t>(ii) Cemented material for a compacted layer thickness of 150mm</t>
  </si>
  <si>
    <t>STABILIZATION
(Section 3500)</t>
  </si>
  <si>
    <t>15/B39.01</t>
  </si>
  <si>
    <t>Sawing asphalt or cemented pavement layers for patching:</t>
  </si>
  <si>
    <t>(a) Sawing asphalt to an average depth:</t>
  </si>
  <si>
    <t>(i) Not exceeding 50 mm</t>
  </si>
  <si>
    <t>m</t>
  </si>
  <si>
    <t>(ii) Exceeding 50 mm but not exceeding 100 mm</t>
  </si>
  <si>
    <t>(iii) Exceeding 100 mm</t>
  </si>
  <si>
    <t>(b) Sawing cemented pavement layers to an average depth:</t>
  </si>
  <si>
    <t>15/B39.02</t>
  </si>
  <si>
    <t>Excavation in existing pavements for patching in:</t>
  </si>
  <si>
    <t>(a) Asphalt layers</t>
  </si>
  <si>
    <t>(b) Cemented layers</t>
  </si>
  <si>
    <t xml:space="preserve">(c) Other layers </t>
  </si>
  <si>
    <t>PRIME COAT
(Section 4100)</t>
  </si>
  <si>
    <t>15/B42.20</t>
  </si>
  <si>
    <t>Backfilling of excavation for patching with:</t>
  </si>
  <si>
    <t>(a) Asphalt base</t>
  </si>
  <si>
    <t>t</t>
  </si>
  <si>
    <t>(b) Asphalt surfacing</t>
  </si>
  <si>
    <t>SECTION 1800</t>
  </si>
  <si>
    <t>B18.01</t>
  </si>
  <si>
    <t>Personnel:</t>
  </si>
  <si>
    <t>(a) Unskilled labour</t>
  </si>
  <si>
    <t>(b) Semi-skilled labour</t>
  </si>
  <si>
    <t>(c) Skilled labour</t>
  </si>
  <si>
    <t>(d) Ganger</t>
  </si>
  <si>
    <t>(e) Foreman</t>
  </si>
  <si>
    <t>(f) Flagmen</t>
  </si>
  <si>
    <t>B18.02</t>
  </si>
  <si>
    <t>Equipment:</t>
  </si>
  <si>
    <t>(a) Motor grader (128 kW)</t>
  </si>
  <si>
    <t>(b) Excavator (96 kW)</t>
  </si>
  <si>
    <t>(d) Rubber-tyred loader (60 kW)</t>
  </si>
  <si>
    <t>(f) Pedestrian vibrating roller (0,5 ton)</t>
  </si>
  <si>
    <t>(g) Pedestrian vibrating roller (1,4 ton)</t>
  </si>
  <si>
    <t>(h) Self-propelled vibrating roller (80 kW)</t>
  </si>
  <si>
    <t>(i) Pneumatic-tyred roller (60 kW, 20 ton)</t>
  </si>
  <si>
    <t>(j) 6,0 m³ tip truck</t>
  </si>
  <si>
    <t>(k) Water spray truck (7 000 litre)</t>
  </si>
  <si>
    <t>B18.03</t>
  </si>
  <si>
    <t>Materials:</t>
  </si>
  <si>
    <t>(a) Procurement of materials</t>
  </si>
  <si>
    <t>(b) Contractor's handling costs, profit and all other charges in respect of subitem B18.03(a)</t>
  </si>
  <si>
    <t>B18.04</t>
  </si>
  <si>
    <t>Transport:</t>
  </si>
  <si>
    <t>(a) LDV</t>
  </si>
  <si>
    <t>(b) Flatbed truck</t>
  </si>
  <si>
    <t>(c) Lowbed truck</t>
  </si>
  <si>
    <t>SECTION 5600</t>
  </si>
  <si>
    <t>B56.14</t>
  </si>
  <si>
    <t>Provision for TNPA general signage</t>
  </si>
  <si>
    <t/>
  </si>
  <si>
    <t>(a) Manufacture, supply and installation of TNPA signage</t>
  </si>
  <si>
    <t>(b) Handling costs, profit and all other charges in respect of subitem B56.14(a) above</t>
  </si>
  <si>
    <t>SECTION 5900</t>
  </si>
  <si>
    <t>Treatment of old roads and temporary deviations</t>
  </si>
  <si>
    <t>SECTION 8100</t>
  </si>
  <si>
    <t>B81.02</t>
  </si>
  <si>
    <t>Other special tests requested by the Engineer:</t>
  </si>
  <si>
    <t>(a) Cost of testing</t>
  </si>
  <si>
    <t>(b) Handling costs and profit in respect of subitem B81.02(a) above</t>
  </si>
  <si>
    <t>B81.03</t>
  </si>
  <si>
    <t xml:space="preserve">Providing testing equipment: </t>
  </si>
  <si>
    <t>(a) Rolling straight-edge</t>
  </si>
  <si>
    <t>(b) Core drill</t>
  </si>
  <si>
    <t>B81.04</t>
  </si>
  <si>
    <t>Financial contribution for the combined laboratory</t>
  </si>
  <si>
    <t>SCHEDULE B : NEWARK ROAD CONSTRUCTION</t>
  </si>
  <si>
    <t>1700</t>
  </si>
  <si>
    <t>CLEARING AND GRUBBING</t>
  </si>
  <si>
    <t>2100</t>
  </si>
  <si>
    <t>DRAINS</t>
  </si>
  <si>
    <t>2200</t>
  </si>
  <si>
    <t>PREFABRICATED CULVERTS</t>
  </si>
  <si>
    <t>2300</t>
  </si>
  <si>
    <t>CONCRETE KERBING, CONCRETE CHANNELLING, CHUTES AND DOWNPIPES, AND CONCRETE LININGS FOR OPEN DRAINS</t>
  </si>
  <si>
    <t>3300</t>
  </si>
  <si>
    <t>MASS EARTHWORKS</t>
  </si>
  <si>
    <t>3400</t>
  </si>
  <si>
    <t>PAVEMENT LAYERS OF GRAVEL MATERIAL</t>
  </si>
  <si>
    <t>3800</t>
  </si>
  <si>
    <t>BREAKING UP EXISTING PAVEMENT LAYERS</t>
  </si>
  <si>
    <t>4200</t>
  </si>
  <si>
    <t>ASPHALT BASE AND SURFACING</t>
  </si>
  <si>
    <t>5100</t>
  </si>
  <si>
    <t>PITCHING, STONEWORK AND PROTECTION AGAINST EROSION</t>
  </si>
  <si>
    <t>5400</t>
  </si>
  <si>
    <t>GUARDRAILS</t>
  </si>
  <si>
    <t>5700</t>
  </si>
  <si>
    <t>ROAD MARKINGS</t>
  </si>
  <si>
    <t>5800</t>
  </si>
  <si>
    <t>LANDSCAPING AND PLANTING PLANTS</t>
  </si>
  <si>
    <t>6100</t>
  </si>
  <si>
    <t>FOUNDATIONS FOR STRUCTURES</t>
  </si>
  <si>
    <t>6200</t>
  </si>
  <si>
    <t>FALSEWORK, FORMWORK AND CONCRETE FINISH</t>
  </si>
  <si>
    <t>6300</t>
  </si>
  <si>
    <t>STEEL REINFORCEMENT FOR STRUCTURES</t>
  </si>
  <si>
    <t>6400</t>
  </si>
  <si>
    <t>CONCRETE FOR STRUCTURE</t>
  </si>
  <si>
    <t>7100</t>
  </si>
  <si>
    <t>CONCRETE PAVEMENTS</t>
  </si>
  <si>
    <t>SECTION 1700</t>
  </si>
  <si>
    <t>B17.01</t>
  </si>
  <si>
    <t>Clearing and grubbing</t>
  </si>
  <si>
    <t>ha</t>
  </si>
  <si>
    <t>Removal and grubbing of large trees and tree stumps:</t>
  </si>
  <si>
    <t>(a) Girth exceeding 1,0 m up to and including 2,0 m</t>
  </si>
  <si>
    <t>Clearing and grubbing at inlets and outlets of hydraulic structures</t>
  </si>
  <si>
    <t>B17.05</t>
  </si>
  <si>
    <t>Cleaning out of hydraulic structures:</t>
  </si>
  <si>
    <t>(a) Pipes with an internal diameter up to and including 750 mm</t>
  </si>
  <si>
    <t>B17.07</t>
  </si>
  <si>
    <t>Removal of topsoil and unsuitable material and temporary stockpiling or spoiling thereof:</t>
  </si>
  <si>
    <t>(a) Topsoil in windrows alongside the work area</t>
  </si>
  <si>
    <t>(b) Topsoil in temporary stockpiles after loading material into trucks including 1,0 km free-haul</t>
  </si>
  <si>
    <t>(c) Unsuitable material to be spoiled including 1,0 km free-haul</t>
  </si>
  <si>
    <t>17/16.02</t>
  </si>
  <si>
    <t>Overhaul on material hauled in excess of 1,0 km</t>
  </si>
  <si>
    <t>m³-km</t>
  </si>
  <si>
    <t>SECTION 2100</t>
  </si>
  <si>
    <t>Excavation for open drains:</t>
  </si>
  <si>
    <t>(a) Excavating soft material situated within the following depth ranges below the surface level:</t>
  </si>
  <si>
    <t>(i) 0 m up to 1,5 m</t>
  </si>
  <si>
    <t>Excavation for subsoil drainage systems:</t>
  </si>
  <si>
    <t>B21.04</t>
  </si>
  <si>
    <t>Impermeable backfilling to subsoil drainage systems:</t>
  </si>
  <si>
    <t>(b) Using imported selected material</t>
  </si>
  <si>
    <t>B21.06</t>
  </si>
  <si>
    <t>Natural permeable material in subsoil drainage systems (washed crushed stone):</t>
  </si>
  <si>
    <t>(b) Crushed stone obtained from commercial sources:</t>
  </si>
  <si>
    <t>(ii) Coarse grade</t>
  </si>
  <si>
    <t>21.08</t>
  </si>
  <si>
    <t>Pipes in subsoil drainage systems:</t>
  </si>
  <si>
    <t>(b) Unplasticized PVC pipes and fittings, normal duty, complete with couplings:</t>
  </si>
  <si>
    <t>(i) 100 mm internal dia, perforated</t>
  </si>
  <si>
    <t>21.10</t>
  </si>
  <si>
    <t>Synthetic-fibre filter fabric Bidim A4</t>
  </si>
  <si>
    <t>Concrete outlet structures, manhole boxes, junction boxes and cleaning eyes for subsoil drainage systems:</t>
  </si>
  <si>
    <t>(a) Outlet structures</t>
  </si>
  <si>
    <t>(d) Cleaning eyes</t>
  </si>
  <si>
    <t>Test flushing of pipe subsoil drains</t>
  </si>
  <si>
    <t>B21.20</t>
  </si>
  <si>
    <t>Break into existing drainage structures and install subsoil drainage pipes</t>
  </si>
  <si>
    <t>B21.21</t>
  </si>
  <si>
    <t>Type A concrete outlet structures for subsoil drainage systems (including formwork)</t>
  </si>
  <si>
    <t>SECTION 2200</t>
  </si>
  <si>
    <t>B22.01</t>
  </si>
  <si>
    <t>Excavation:</t>
  </si>
  <si>
    <t>(ii) Exceeding 1,5 m and up to 3,0 m</t>
  </si>
  <si>
    <t>(b) Extra over subitem B22.01(a) for excavation in hard material, irrespective of depth</t>
  </si>
  <si>
    <t>(c) Extra over subitem B22.01(a) for excavation by hand</t>
  </si>
  <si>
    <t>Backfilling:</t>
  </si>
  <si>
    <t>B22.03</t>
  </si>
  <si>
    <t>Concrete pipe culverts:</t>
  </si>
  <si>
    <t>(b) On Class B bedding:</t>
  </si>
  <si>
    <t>(i) Type SC 100 D-load pipes with ogee joints:</t>
  </si>
  <si>
    <t>(1)  375 mm dia</t>
  </si>
  <si>
    <t>(2)  450 mm dia</t>
  </si>
  <si>
    <t>(3)  525 mm dia</t>
  </si>
  <si>
    <t>(4)  600 mm dia</t>
  </si>
  <si>
    <t>Manholes, catchpits, precast inlet and outlet structures complete:</t>
  </si>
  <si>
    <t>(a) Manholes:</t>
  </si>
  <si>
    <t>(i) TYPE C</t>
  </si>
  <si>
    <t>(ii) TYPE D</t>
  </si>
  <si>
    <t>(iii) TYPE D1</t>
  </si>
  <si>
    <t>(d) Extra over or less than subitem 22.17(a) for variations in the depths of manholes from the standard depth of 1.5m designated for tendering purposes:</t>
  </si>
  <si>
    <t>(i) Type C</t>
  </si>
  <si>
    <t>(ii) Type D</t>
  </si>
  <si>
    <t>(iii) Type D1</t>
  </si>
  <si>
    <t>(e) Extra over or less than subitem 22.17(b) for variations in the depths of catchpits from the standard depth of 1.0m designated for tendering purposes:</t>
  </si>
  <si>
    <t>(i) Double Splay, Single Inlet type "D"</t>
  </si>
  <si>
    <t>Accessories:</t>
  </si>
  <si>
    <t>(b) Inlet grids including frames:</t>
  </si>
  <si>
    <t>(i) 816 mm x 620 mm as shown on the drawings</t>
  </si>
  <si>
    <t>(e) Prefabricated reinforced class 25/19 concrete cover slabs, 1600 mm x 450 mm x 150 mm, complete as shown on the drawings resting ontop of th channel</t>
  </si>
  <si>
    <t>B22.29</t>
  </si>
  <si>
    <t>Breaking into existing stormwater pipes of the following sizes to construct new drainage structures:</t>
  </si>
  <si>
    <t>(a) 300 mm dia</t>
  </si>
  <si>
    <t>(b) 375 mm dia</t>
  </si>
  <si>
    <t>(c) 400 mm dia</t>
  </si>
  <si>
    <t>(d) 600 mm dia</t>
  </si>
  <si>
    <t>SECTION 2300</t>
  </si>
  <si>
    <t>B23.01</t>
  </si>
  <si>
    <t>Concrete kerbing, including joints:</t>
  </si>
  <si>
    <t>(b) 400 mm x 200 mm cast in situ class 20/19 concrete edge beam, as shown on drawing 1006614-DRG-08-NW-CC-D006</t>
  </si>
  <si>
    <t>(c) 300 mm x 220 mm cast in situ class 35/19 concrete kerb, as shown on drawing 1006614-DRG-08-NW-CC-D004</t>
  </si>
  <si>
    <t>Concrete chutes (typical designs):</t>
  </si>
  <si>
    <t>(a) Prefabricated class 20/19 concrete chutes down side slopes, complete as shown on the drawings</t>
  </si>
  <si>
    <t>Inlet, outlet, transition and similar structures (typical designs):</t>
  </si>
  <si>
    <t>(a) Inlet structures, for chutes down side slopes, class 20/19 concrete, complete as shown on the drawings</t>
  </si>
  <si>
    <t>(b) Outlet structures for chutes down side slopes, complete with prefabricated reinforced-concrete blocks, class 20/19 concrete, complete as shown on the drawings</t>
  </si>
  <si>
    <t>B23.07</t>
  </si>
  <si>
    <t>Trimming of excavations for concrete-lined open drains:</t>
  </si>
  <si>
    <t>(a) In soft material</t>
  </si>
  <si>
    <t>Concrete lining for open drains:</t>
  </si>
  <si>
    <t>(a) Cast in situ class 25 / 19 concrete lining in Trapezoidal / Rectangular drains</t>
  </si>
  <si>
    <t>(b) Class U2 surface finish to cast in situ concrete in Trapezoidal / Rectangular drains</t>
  </si>
  <si>
    <t>Formwork to cast in situ concrete lining for open drains (Class F2 surface finish):</t>
  </si>
  <si>
    <t>(b) To sides with formwork on both internal and external faces (each face measured)</t>
  </si>
  <si>
    <t>(c) To ends of slabs</t>
  </si>
  <si>
    <t>Sealed joints in concrete linings of open drains with bitumen impregnated softboard and polysulphide seal, complete as shown on the drawings</t>
  </si>
  <si>
    <t>Steel reinforcement:</t>
  </si>
  <si>
    <t>(b) High-tensile steel bars</t>
  </si>
  <si>
    <t>(c) Welded steel fabric</t>
  </si>
  <si>
    <t>kg</t>
  </si>
  <si>
    <t>SECTION 3300</t>
  </si>
  <si>
    <t>B33.01</t>
  </si>
  <si>
    <t>Cut and borrow to fill, including free-haul up to 1.0 km:</t>
  </si>
  <si>
    <t>(a) Material in compacted layer thicknesses of 200 mm and less:</t>
  </si>
  <si>
    <t>(ii) Compacted to 93% of modified AASHTO density</t>
  </si>
  <si>
    <t>Extra over payment item B33.01 for excavation of material in:</t>
  </si>
  <si>
    <t>(b) Hard excavation</t>
  </si>
  <si>
    <t>B33.04</t>
  </si>
  <si>
    <t>Cut to spoil, including free-haul up to 1,0 km. Material obtained from:</t>
  </si>
  <si>
    <t>(a) Soft excavation</t>
  </si>
  <si>
    <t>(c) Hard excavation</t>
  </si>
  <si>
    <t>Variations in the number of roller passes (applicable to subitems B33.01(a)(iii) and B33.01(b)(iii) and payment item 33.11):</t>
  </si>
  <si>
    <t>(a) Vibratory rollers</t>
  </si>
  <si>
    <t>m²-pass</t>
  </si>
  <si>
    <t>(c) Grid rollers</t>
  </si>
  <si>
    <t>(f) Pneumatic-tyred rollers</t>
  </si>
  <si>
    <t>B33.07</t>
  </si>
  <si>
    <t>Removal of unsuitable material (including free-haul of 1.0 km):</t>
  </si>
  <si>
    <t>(a) In layer thicknesses of 200 mm and less:</t>
  </si>
  <si>
    <t>(i) Stable material</t>
  </si>
  <si>
    <t>(ii) Unstable material</t>
  </si>
  <si>
    <t>(iii) Contaminated (hazardous) material</t>
  </si>
  <si>
    <t>B33.09</t>
  </si>
  <si>
    <t>Material temporarily removed and placed in a windrow</t>
  </si>
  <si>
    <t>33.10</t>
  </si>
  <si>
    <t>Roadbed preparation and the compaction of material:</t>
  </si>
  <si>
    <t>(b) Compacted to 93% of modified AASHTO density</t>
  </si>
  <si>
    <t>Finishing-off cut and fill slopes, medians and interchange areas:</t>
  </si>
  <si>
    <t>(a) Cut slopes</t>
  </si>
  <si>
    <t>(b) Fill slopes</t>
  </si>
  <si>
    <t>B33.16</t>
  </si>
  <si>
    <t>Widening of fills as specified in subclause B3307(i) extra over:</t>
  </si>
  <si>
    <t>(a) Subitem B33.01(a)</t>
  </si>
  <si>
    <t>B33.20</t>
  </si>
  <si>
    <t>Fill constructed with material obtained from commercial sources or sources provided by the Contractor, including all haul:</t>
  </si>
  <si>
    <t>(a) Gravel material in compacted layer thicknesses of 200 mm and less:</t>
  </si>
  <si>
    <t>(c) Rock fill (as specified in subclause 3209(c))</t>
  </si>
  <si>
    <t>(e) Pioneer layer (as specified in subclause B3307(c))</t>
  </si>
  <si>
    <t>B33.21</t>
  </si>
  <si>
    <t>Fill constructed with material from designated stockpiles or directly from existing pavement layers and existing road prisms, irrespective of material type, including all haul:</t>
  </si>
  <si>
    <t>B33.22</t>
  </si>
  <si>
    <t>Geotextile:</t>
  </si>
  <si>
    <t>(a) Composite reinforced separation layer</t>
  </si>
  <si>
    <t>OVERHAUL
(Section 1600)</t>
  </si>
  <si>
    <t>33/16.02</t>
  </si>
  <si>
    <t>SELECTION, STOCKPILING AND BREAKING-DOWN THE MATERIAL FROM BORROW PITS, CUTTINGS AND EXISTING PAVEMENT LAYERS, AND PLACING AND COMPACTING THE GRAVEL LAYERS
(Section 3200)</t>
  </si>
  <si>
    <t>33/32.06</t>
  </si>
  <si>
    <t xml:space="preserve">Stockpiling of material  </t>
  </si>
  <si>
    <t>SECTION 3400</t>
  </si>
  <si>
    <t>B34.03</t>
  </si>
  <si>
    <t>(b) Gravel selected layer compacted to 95% of modified AASHTO density, using:</t>
  </si>
  <si>
    <t>(i) Non-cemented material for a compacted layer thickness of 150 mm</t>
  </si>
  <si>
    <t>(l) Gravel shoulder wearing course compacted to 93% of modified AASHTO density, using:</t>
  </si>
  <si>
    <t>(i) Non-cemented material for a compacted layer thickness of 150 mm (Type 1 quality)</t>
  </si>
  <si>
    <t>B34.04</t>
  </si>
  <si>
    <t>In situ reconstruction of existing pavement layers as:</t>
  </si>
  <si>
    <t>(a) Gravel selected layer compacted to 93% of modified AASHTO density, using:</t>
  </si>
  <si>
    <t>(i) Non-cemented material for a compacted layer thickness of 150 mm (G7 quality)</t>
  </si>
  <si>
    <t>B34.05</t>
  </si>
  <si>
    <t>Extra over subitems B34.03(g), B34.04(b) and B34.04(f), for the construction of gravel pavement layers from recovered pavement material mixed with existing bituminous surfacing material</t>
  </si>
  <si>
    <t>B34.06</t>
  </si>
  <si>
    <t>Extra over payment item B34.04 for adding extra material as specified in subclause 3207(b)(iii):</t>
  </si>
  <si>
    <t>(a) Gravel selected layer</t>
  </si>
  <si>
    <t>Extra over payment item B34.04 for temporarily blading the material to windrow</t>
  </si>
  <si>
    <t>34.10</t>
  </si>
  <si>
    <t>Compacting the floors of pavement excavations (5 roller passes) with:</t>
  </si>
  <si>
    <t>(d) Flat-wheeled rollers</t>
  </si>
  <si>
    <t>(e) Pneumatic-tyred rollers</t>
  </si>
  <si>
    <t>Watering the pavement excavation floor</t>
  </si>
  <si>
    <t>34.12</t>
  </si>
  <si>
    <t>Variations in the number of roller passes applicable to payment item 34.10:</t>
  </si>
  <si>
    <t>B34.15</t>
  </si>
  <si>
    <t>Pavement layers constructed from gravel obtained from commercial sources or approved sources provided by the Contractor, including all haul:</t>
  </si>
  <si>
    <t>(a) Gravel selected layer compacted to:</t>
  </si>
  <si>
    <t>(i) 93% of modified AASHTO density for a compacted layer thickness of 150 mm (G7 quality)</t>
  </si>
  <si>
    <t xml:space="preserve">(d) Gravel shoulders compacted to: </t>
  </si>
  <si>
    <t>(i) 93% of modified AASHTO density for a compacted layer thickness of 150 mm (Type 1 quality)</t>
  </si>
  <si>
    <t>Removal of excess pavement material resulting from the in situ reconstruction of existing pavement layers</t>
  </si>
  <si>
    <t>34/16.02</t>
  </si>
  <si>
    <t>34/32.06</t>
  </si>
  <si>
    <t>SECTION 3800</t>
  </si>
  <si>
    <t>B38.04</t>
  </si>
  <si>
    <t>Milling or excavating and moving to stockpile or spoiling material from an existing pavement and/or the underlying fill:</t>
  </si>
  <si>
    <t>(a) Non-cemented material</t>
  </si>
  <si>
    <t>(b) Cemented material</t>
  </si>
  <si>
    <t>(d) Asphalt</t>
  </si>
  <si>
    <t>Extra over payment items B38.04 for tapering the milled excavation edges or ends</t>
  </si>
  <si>
    <t>Sawing or cutting asphalt or cemented pavement layers:</t>
  </si>
  <si>
    <t>(a) Sawing asphalt</t>
  </si>
  <si>
    <t>(c) Sawing cemented layers:</t>
  </si>
  <si>
    <t>(i) Cemented material</t>
  </si>
  <si>
    <t>38.10</t>
  </si>
  <si>
    <t>Preparing stockpile sites</t>
  </si>
  <si>
    <t>Extra over payment item 38.10 for watering and compacting stockpile sites</t>
  </si>
  <si>
    <t>SECTION 4200</t>
  </si>
  <si>
    <t>B42.21</t>
  </si>
  <si>
    <t>Rumble strips</t>
  </si>
  <si>
    <t>SECTION 5100</t>
  </si>
  <si>
    <t>B51.01</t>
  </si>
  <si>
    <t>Stone pitching:</t>
  </si>
  <si>
    <t>(b) Grouted stone pitching</t>
  </si>
  <si>
    <t>SECTION 5400</t>
  </si>
  <si>
    <t>B54.02</t>
  </si>
  <si>
    <t>Guardrails on 1,3 m spaced posts:</t>
  </si>
  <si>
    <t>(a) Complete galvanized system on:</t>
  </si>
  <si>
    <t>(ii) Steel posts</t>
  </si>
  <si>
    <t>Extra over payment items B54.01, B54.02 and 54.11 for horizontally curved guardrails factory bent to a radius of less than 45 m</t>
  </si>
  <si>
    <t>End treatments:</t>
  </si>
  <si>
    <t>(a) End wings</t>
  </si>
  <si>
    <t>(d) End treatments in accordance with the drawings where single guardrail sections are used</t>
  </si>
  <si>
    <t>B54.07</t>
  </si>
  <si>
    <t xml:space="preserve">Removing existing guardrails   </t>
  </si>
  <si>
    <t>B54.15</t>
  </si>
  <si>
    <t xml:space="preserve">Steel base plates for steel guardrail posts on structures   </t>
  </si>
  <si>
    <t>B56.01</t>
  </si>
  <si>
    <t>Road sign boards with painted or coloured semi-matt background.  Symbols, lettering and borders in semi-matt black or in Class I retro-reflective material, where the sign board is constructed from:</t>
  </si>
  <si>
    <t>(d) Prepainted galvanized steel profiles (200 mm high chromadek or approved equivalent):</t>
  </si>
  <si>
    <t>(i) Area not exceeding 2,0 m²</t>
  </si>
  <si>
    <t>Extra over payment item B56.01 for using:</t>
  </si>
  <si>
    <t>(a) Background of retro-reflective material:</t>
  </si>
  <si>
    <t>(iii) Class III</t>
  </si>
  <si>
    <t>Road sign supports (overhead road sign structures excluded):</t>
  </si>
  <si>
    <t>(a) Steel tubing complete with base plate (Circular:75mm, square:50mmx50mm, wall thickness: 2mm, glavanised steel base plate: 250mm x 250 mm x 3 mm)</t>
  </si>
  <si>
    <t>(b) Steel tubing planted (Circular:75mm, square:50mmx50mm, wall thickness: 2mm)</t>
  </si>
  <si>
    <t>Excavation and backfilling for road sign supports (not applicable to kilometre posts)</t>
  </si>
  <si>
    <t>Extra over payment item 56.05 for cement-treated soil backfill</t>
  </si>
  <si>
    <t>B56.10</t>
  </si>
  <si>
    <t>Gravel drainage layer below road sign footings</t>
  </si>
  <si>
    <t>B56.11</t>
  </si>
  <si>
    <t>Hazard plates:</t>
  </si>
  <si>
    <t>(b) 600 mm x 150 mm</t>
  </si>
  <si>
    <t>(e) 300 mm x 600 mm</t>
  </si>
  <si>
    <t>(f) 3 600 mm x 600 mm</t>
  </si>
  <si>
    <t>B56.12</t>
  </si>
  <si>
    <t>Dismantling and disposal of road signs:</t>
  </si>
  <si>
    <t>(a) Hazard marker signs</t>
  </si>
  <si>
    <t>`</t>
  </si>
  <si>
    <t>(b) Single post signs (other 'R' and 'W' signs)</t>
  </si>
  <si>
    <t>(c) Multiple post ground-mounted signs</t>
  </si>
  <si>
    <t>B56.13</t>
  </si>
  <si>
    <t xml:space="preserve">Collapsible edge marker posts </t>
  </si>
  <si>
    <t>SECTION 5700</t>
  </si>
  <si>
    <t>B57.01</t>
  </si>
  <si>
    <t>Road-marking paint:</t>
  </si>
  <si>
    <t>(g) Kerb markings (any colour)</t>
  </si>
  <si>
    <t>Retro-reflective road-marking paint:</t>
  </si>
  <si>
    <t>(a) White lines (broken or unbroken):</t>
  </si>
  <si>
    <t>(i) 100 mm wide</t>
  </si>
  <si>
    <t>(ii) 150 mm wide</t>
  </si>
  <si>
    <t>(iii) 200 mm wide</t>
  </si>
  <si>
    <t>(b) Yellow lines (broken or unbroken):</t>
  </si>
  <si>
    <t>(d) White lettering and symbols</t>
  </si>
  <si>
    <t>(e) Yellow lettering and symbols</t>
  </si>
  <si>
    <t>(f) Transverse lines, painted island and arrestor bed markings (any colour)</t>
  </si>
  <si>
    <t>B57.03</t>
  </si>
  <si>
    <t>Thermoplastic road-marking paint</t>
  </si>
  <si>
    <t>(i) 150 mm wide</t>
  </si>
  <si>
    <t>(c) Kerb markings (any colour)</t>
  </si>
  <si>
    <t xml:space="preserve">Plastic road-marking material </t>
  </si>
  <si>
    <t>rate only</t>
  </si>
  <si>
    <t>Variations in rate of application:</t>
  </si>
  <si>
    <t>(a) White paint</t>
  </si>
  <si>
    <t>litre</t>
  </si>
  <si>
    <t>(b) Yellow paint</t>
  </si>
  <si>
    <t>B57.05</t>
  </si>
  <si>
    <t>Roadstuds:</t>
  </si>
  <si>
    <t>(a) PFG Armourlight, Stimsonite, Lynkor or approved equivalent:</t>
  </si>
  <si>
    <t>(ii) Bi-directional, amber/red</t>
  </si>
  <si>
    <t>(v) Bi-directional, red/red</t>
  </si>
  <si>
    <t>B57.06</t>
  </si>
  <si>
    <t>Setting out and premarking the lines (excluding traffic-island markings, lettering and symbols)</t>
  </si>
  <si>
    <t>B57.07</t>
  </si>
  <si>
    <t>Re-establishing the painting unit within 30 days before the Defects Date</t>
  </si>
  <si>
    <t xml:space="preserve">Removal of existing roadstuds </t>
  </si>
  <si>
    <t>B57.10</t>
  </si>
  <si>
    <t>Cold plastic road-marking material:</t>
  </si>
  <si>
    <t>(a) White lettering and symbols</t>
  </si>
  <si>
    <t>(b) Yellow lettering and symbols</t>
  </si>
  <si>
    <t>(c) Transverse lines, painted island and arrestor bed markings (any colour)</t>
  </si>
  <si>
    <t>SECTION 5800</t>
  </si>
  <si>
    <t>Trimming:</t>
  </si>
  <si>
    <t>(b) Hand trimming</t>
  </si>
  <si>
    <t>Grassing:</t>
  </si>
  <si>
    <t>(c) Hydroseeding:</t>
  </si>
  <si>
    <t>(iii) Hydroseeding</t>
  </si>
  <si>
    <t>B59.01</t>
  </si>
  <si>
    <t>Finishing the road and road reserve:</t>
  </si>
  <si>
    <t>(b) Single carriageway road</t>
  </si>
  <si>
    <t>(i) Roads with concrete surfacing</t>
  </si>
  <si>
    <t>SECTION 6100</t>
  </si>
  <si>
    <t>B61.02</t>
  </si>
  <si>
    <t>(a) Excavating soft material situated within the following successive depth ranges:</t>
  </si>
  <si>
    <t>-0-0-1-1</t>
  </si>
  <si>
    <t>(i) 0 m up to 2,0 m</t>
  </si>
  <si>
    <t>(c) Extra over subitem B61.02(a) for additional excavation required by the Engineer after the excavation has been completed</t>
  </si>
  <si>
    <t>Access and drainage:</t>
  </si>
  <si>
    <t>-0-1-0-1</t>
  </si>
  <si>
    <t>(a) Access</t>
  </si>
  <si>
    <t>B61.04</t>
  </si>
  <si>
    <t xml:space="preserve">Backfill to excavations utilising: </t>
  </si>
  <si>
    <t>-0-2-0-2</t>
  </si>
  <si>
    <t>(b) Imported material</t>
  </si>
  <si>
    <t>Fill within a restricted area (extra over payment item B33.01)</t>
  </si>
  <si>
    <t>Foundation fill consisting of:</t>
  </si>
  <si>
    <t>-0-6-0-4</t>
  </si>
  <si>
    <t>(d) Mass concrete, class 15/38</t>
  </si>
  <si>
    <t>SECTION 6200</t>
  </si>
  <si>
    <t>Vertical formwork to provide:</t>
  </si>
  <si>
    <t>(a) Class F1 surface finish to:</t>
  </si>
  <si>
    <t>(iv) Retaining Walls</t>
  </si>
  <si>
    <t>SECTION 6300</t>
  </si>
  <si>
    <t>Steel reinforcement for:</t>
  </si>
  <si>
    <t>(d) Retaining Walls</t>
  </si>
  <si>
    <t>(i) Mild-steel bars</t>
  </si>
  <si>
    <t>(ii) High-yield-stress-steel hot-rolled bars</t>
  </si>
  <si>
    <t>SECTION 6400</t>
  </si>
  <si>
    <t>B64.01</t>
  </si>
  <si>
    <t>Cast in situ concrete:</t>
  </si>
  <si>
    <t>(a) Class 35/19 in:</t>
  </si>
  <si>
    <t>B64.07</t>
  </si>
  <si>
    <t>Curing of concrete:</t>
  </si>
  <si>
    <t>(a) Retaining wall including foundation</t>
  </si>
  <si>
    <t>B64.08</t>
  </si>
  <si>
    <t>Hot weather concreting</t>
  </si>
  <si>
    <t>B64.10</t>
  </si>
  <si>
    <t>Supply and Place of Pre-Cast Bus shelter Units as per drawing 1006614-DRG-05-NW-CC-D001</t>
  </si>
  <si>
    <t>No</t>
  </si>
  <si>
    <t>SECTION 7100</t>
  </si>
  <si>
    <t>B71.01</t>
  </si>
  <si>
    <t>Concrete trial pavement:</t>
  </si>
  <si>
    <t>(a) Mechanical construction</t>
  </si>
  <si>
    <t>(i)  Jointed unreinforced concrete pavement (PJCP) - 300 mm thick (minimum flexural strength of 5.2 MPa)</t>
  </si>
  <si>
    <t>(ii)  Lean mix concrete pavement (LMC) - 100 mm thick (minimum compressive strength of 15 MPa):</t>
  </si>
  <si>
    <t>(iii)  Jointed unreinforced concrete pavement (PJCP) - 100 mm thick (minimum compressive strength of 30 MPa):</t>
  </si>
  <si>
    <t>(b) Manual construction</t>
  </si>
  <si>
    <t>B71.02</t>
  </si>
  <si>
    <t>Concrete pavement excluding texturing and curing:</t>
  </si>
  <si>
    <t>(a) Jointed unreinforced concrete pavement (PJCP) (minimum flexural strength of 5.2 MPa):</t>
  </si>
  <si>
    <t>(i) 300 mm thick</t>
  </si>
  <si>
    <t>(b) Lean mix concrete pavement (LMC) (minimum compressive strength of 15 MPa):</t>
  </si>
  <si>
    <t>(i) 100 mm thick</t>
  </si>
  <si>
    <t>(c) Jointed unreinforced concrete pavement (PJCP) (minmum compressive strength of 30 MPa):</t>
  </si>
  <si>
    <t xml:space="preserve">(i) 100 mm thick </t>
  </si>
  <si>
    <t>Extra over payment item 71.02 for concrete pavement requiring hand placing</t>
  </si>
  <si>
    <t>(a) Jointed unreinforced concrete pavement (PJCP) (minimum flexural strength of 5.2 MPa), 300mm thick in road pavements</t>
  </si>
  <si>
    <t>(b) Lean mix concrete pavement (LMC) (minimum compressive strength of 15 MPa), 100mm thick as suubase in road pavements</t>
  </si>
  <si>
    <t>(c) Jointed unreinforced concrete pavement (PJCP) (minmum compressive strength of 30 MPa), 100mm thick in sidewalks</t>
  </si>
  <si>
    <t>B71.04</t>
  </si>
  <si>
    <t>Texturing and curing the concrete pavement:</t>
  </si>
  <si>
    <t>(a) Broom texture (PJCP road pavements)</t>
  </si>
  <si>
    <t>(b) Bull float finish (LMC subbase)</t>
  </si>
  <si>
    <t>(c) Wood float (PJCP sidewalks)</t>
  </si>
  <si>
    <t xml:space="preserve">(d) Curing with white-pigemented solvent resin-based curing compound and movable frame cover </t>
  </si>
  <si>
    <t>(e) Curing with emulsion wax curing compound and movable frame cover</t>
  </si>
  <si>
    <t>B71.05</t>
  </si>
  <si>
    <t>Variation in the rate of application of the curing compounds</t>
  </si>
  <si>
    <t>(a) White pigmented solvent resin based curing compound</t>
  </si>
  <si>
    <t>(b) Wax based emulsion compound</t>
  </si>
  <si>
    <t>B71.06</t>
  </si>
  <si>
    <t>Joints:</t>
  </si>
  <si>
    <t>(b) Longitudinal hinge joints:</t>
  </si>
  <si>
    <t>(i) Sealed hinge joints, Joint B1 and Joint C, as shown on the drawing (1006614-DRG-12-NW-CC-D002)</t>
  </si>
  <si>
    <t>(ii) Unsealed hinge joints, Joint B2, as shown on the drawing (1006614-DRG-12-NW-CC-D002)</t>
  </si>
  <si>
    <t>(c) Sealed transverse contraction joints sawn in two separate operations, Joint A1, as shown on the drawing (1006614-DRG-12-NW-CC-D002)</t>
  </si>
  <si>
    <t>(d) Unsealed transverse contraction joints, Joint A3, as shown on the drawing (1006614-DRG-12-NW-CC-D002)</t>
  </si>
  <si>
    <t>(d) Diamond dowels with pocket formers (mild steel), 20 mm x 114 mm x 114 mm:</t>
  </si>
  <si>
    <t>(i) Installed in new concrete</t>
  </si>
  <si>
    <t>(e) Tie-bars:</t>
  </si>
  <si>
    <t>(i) 20 mm diameter, 900 mm long installed in new PJCP</t>
  </si>
  <si>
    <t>(g) Forming and sealing the joints between asphalt and concrete pavements, Joint F, as shown on the drawing (1006614-DRG-12-NW-CC-D002)</t>
  </si>
  <si>
    <t>(i) Plain isolation joint, Joint D, as shown on the drawing (1006614-DRG-12-NW-CC-D002)</t>
  </si>
  <si>
    <t>(j) Armoured Isolation joint, Joint E, as shown on the drawing (1006614-DRG-12-NW-CC-D002)</t>
  </si>
  <si>
    <t>(k) Forming and sealing diamond dowel joints, Joint A2, as shown on the drawing (1006614-DRG-12-NW-CC-D002)</t>
  </si>
  <si>
    <t>Drilling and testing of cores:</t>
  </si>
  <si>
    <t>(a) 100 mm cores drilled from the pavement</t>
  </si>
  <si>
    <t>(b) 150 mm cores drilled from the pavement and tested for compressive strength</t>
  </si>
  <si>
    <t>Steel reinforcement in concrete pavement:</t>
  </si>
  <si>
    <t>(c) Welded steel fabric:</t>
  </si>
  <si>
    <t>(i) Mesh ref 617</t>
  </si>
  <si>
    <t>(ii) Mesh ref 500</t>
  </si>
  <si>
    <t>(iii) Mesh ref 193</t>
  </si>
  <si>
    <t>Removing existing concrete in rehabilitation work:</t>
  </si>
  <si>
    <t>(a) Concrete without reinforcement</t>
  </si>
  <si>
    <t>(b) Reinforced concrete</t>
  </si>
  <si>
    <t>71.10</t>
  </si>
  <si>
    <t>Sawing existing concrete in rehabilitation work</t>
  </si>
  <si>
    <t>B71.22</t>
  </si>
  <si>
    <t>Rail level crossing</t>
  </si>
  <si>
    <t>(a) Precast concrete level crossing blocks as per drawing (1006614-DRG-00-NW-CC-D001)</t>
  </si>
  <si>
    <t xml:space="preserve">(b) Level crossing across a concrete road surface </t>
  </si>
  <si>
    <t>SCHEDULE C : VENTURA ROAD CONSTRUCTION</t>
  </si>
  <si>
    <t>5200</t>
  </si>
  <si>
    <t>GABIONS</t>
  </si>
  <si>
    <t>(4)  900 mm dia</t>
  </si>
  <si>
    <t>(b) 400 mm x 200 mm cast in situ class 20/19 concrete edge beam, as shown on drawing 1006614-DRG-08-VT-CC-D006</t>
  </si>
  <si>
    <t>(c) 300 mm x 220 mm cast in situ class 35/19 concrete kerb, as shown on drawing 1006614-DRG-08-VT-CC-D004</t>
  </si>
  <si>
    <t>SECTION 5200</t>
  </si>
  <si>
    <t>Gabions:</t>
  </si>
  <si>
    <t>(a) Galvanized gabion boxes:</t>
  </si>
  <si>
    <t>(i) 1,0 m x 1,0 m x 1,0 m with 80 mm x 100 mm mesh and 2,7 mm dia mesh wire</t>
  </si>
  <si>
    <t>(c) Galvanized gabion mattresses:</t>
  </si>
  <si>
    <t>(i) 0,3 m deep with 80 mm x 100 mm mesh and diaphragms at 1,0 m centres and 2,7 mm dia mesh wire</t>
  </si>
  <si>
    <t>Filter fabric, Bidim A4 or approved equivalent</t>
  </si>
  <si>
    <t>B52.05</t>
  </si>
  <si>
    <t>Backfilling behind gabion erosion protection walls, including all haul</t>
  </si>
  <si>
    <t>B54.01</t>
  </si>
  <si>
    <t>Guardrails on 3,0 m spaced posts:</t>
  </si>
  <si>
    <t>(b) Extra over subitem B54.01(a) for the following:</t>
  </si>
  <si>
    <t>(ii) End treatments where single guardrail sections are used (including additional posts)</t>
  </si>
  <si>
    <t xml:space="preserve"> </t>
  </si>
  <si>
    <t>(i) Sealed hinge joints, Joint B1 and Joint C, as shown on the drawing (1006614-DRG-12-VT-CC-D002)</t>
  </si>
  <si>
    <t>(ii) Unsealed hinge joints, Joint B2, as shown on the drawing (1006614-DRG-12-VT-CC-D002)</t>
  </si>
  <si>
    <t>(c) Sealed transverse contraction joints sawn in two separate operations, Joint A1, as shown on the drawing (1006614-DRG-12-VT-CC-D002)</t>
  </si>
  <si>
    <t>(d) Unsealed transverse contraction joints, Joint A3, as shown on the drawing (1006614-DRG-12-VT-CC-D002)</t>
  </si>
  <si>
    <t>(g) Forming and sealing the joints between asphalt and concrete pavements, Joint F, as shown on the drawing (1006614-DRG-12-VT-CC-D002)</t>
  </si>
  <si>
    <t>(i) Plain isolation joint, Joint D, as shown on the drawing (1006614-DRG-12-VT-CC-D002)</t>
  </si>
  <si>
    <t>(j) Armoured Isolation joint, Joint E, as shown on the drawing (1006614-DRG-12-VT-CC-D002)</t>
  </si>
  <si>
    <t>(k) Forming and sealing diamond dowel joints, Joint A2, as shown on the drawing (1006614-DRG-12-VT-CC-D002)</t>
  </si>
  <si>
    <t>(a) Precast concrete level crossing blocks as per drawing (1006614-DRG-00-VT-CC-D001)</t>
  </si>
  <si>
    <t>B22.02</t>
  </si>
  <si>
    <t>B22.07</t>
  </si>
  <si>
    <t>Cast in situ concrete and formwork:</t>
  </si>
  <si>
    <t>(c) In inlet and outlet structures, skewed ends, catchpits, manholes, thrust and anchor blocks, excluding formwork but including Class U2 surface finish:</t>
  </si>
  <si>
    <t>(i) Class 30/20 concrete</t>
  </si>
  <si>
    <t>22.10</t>
  </si>
  <si>
    <t>22.20</t>
  </si>
  <si>
    <t>Benching</t>
  </si>
  <si>
    <t>(a) Manhole covers including frames, SANS 558 Type 2</t>
  </si>
  <si>
    <t>(d) Prefabricated reinforced class 20/19 concrete blocks in outlet structures, 150 mm x 150 mm x 300 mm, complete as shown on the drawings</t>
  </si>
  <si>
    <t>B22.31</t>
  </si>
  <si>
    <t>(c) 300 mm x 220 mm cast in situ class 35/19 concrete kerb, as shown on drawing 1006614-DRG-08-UR-CC-D004</t>
  </si>
  <si>
    <t>B42.04</t>
  </si>
  <si>
    <t xml:space="preserve">Tack coat of 30% stable-grade emulsion </t>
  </si>
  <si>
    <t>Binder variations:</t>
  </si>
  <si>
    <t>(a) PG64E-16</t>
  </si>
  <si>
    <t>B42.08</t>
  </si>
  <si>
    <t>100 mm cores in asphalt paving</t>
  </si>
  <si>
    <t>B42.09</t>
  </si>
  <si>
    <t>Asphalt surfacing on bridge decks:</t>
  </si>
  <si>
    <t xml:space="preserve">(g) Proprietary semi-rigid asphalt surfacing comprising specifically graded conventional open-graded asphalt surfacing (20% to 25% voids), the voids of which are filled with a resin modified cementitious grout
 </t>
  </si>
  <si>
    <t>B42.22</t>
  </si>
  <si>
    <t>Milling of existing asphalt (for a minimum area of 20 m²) including removal to spoil or stockpile, to an average depth of:</t>
  </si>
  <si>
    <t>(a) 20 mm up to and including 50 mm</t>
  </si>
  <si>
    <t>42/66.04</t>
  </si>
  <si>
    <t>Installation of proprietary bridge expansion joints</t>
  </si>
  <si>
    <t>Foundation trench excavation and backfilling:</t>
  </si>
  <si>
    <t>(a) In solid rock (material which requires blasting)</t>
  </si>
  <si>
    <t>(b) In all other classes of material</t>
  </si>
  <si>
    <t>(i) Timber posts</t>
  </si>
  <si>
    <t>(iv) Bridge adaptors (including extra rail and posts)</t>
  </si>
  <si>
    <t xml:space="preserve">Reflective plates </t>
  </si>
  <si>
    <t xml:space="preserve">Steel base plates for timber guardrail posts on structures  </t>
  </si>
  <si>
    <t>B54.14</t>
  </si>
  <si>
    <t>Nailing of gang nail plates on top of timber guardrail posts</t>
  </si>
  <si>
    <t>(i) Sealed hinge joints, Joint B1 and Joint C, as shown on the drawing (1006614-DRG-12-UR-CC-D002)</t>
  </si>
  <si>
    <t>(ii) Unsealed hinge joints, Joint B2, as shown on the drawing (1006614-DRG-12-UR-CC-D002)</t>
  </si>
  <si>
    <t>(c) Sealed transverse contraction joints sawn in two separate operations, Joint A1, as shown on the drawing (1006614-DRG-12-UR-CC-D002)</t>
  </si>
  <si>
    <t>(d) Unsealed transverse contraction joints, Joint A3, as shown on the drawing (1006614-DRG-12-UR-CC-D002)</t>
  </si>
  <si>
    <t>(g) Forming and sealing the joints between asphalt and concrete pavements, Joint F, as shown on the drawing (1006614-DRG-12-UR-CC-D002)</t>
  </si>
  <si>
    <t>(i) Plain isolation joint, Joint D, as shown on the drawing (1006614-DRG-12-UR-CC-D002)</t>
  </si>
  <si>
    <t>(j) Armoured Isolation joint, Joint E, as shown on the drawing (1006614-DRG-12-UR-CC-D002)</t>
  </si>
  <si>
    <t>(k) Forming and sealing diamond dowel joints, Joint A2, as shown on the drawing (1006614-DRG-12-UR-CC-D002)</t>
  </si>
  <si>
    <t>(a) Precast concrete level crossing blocks as per drawing (1006614-DRG-00-UR-CC-D001)</t>
  </si>
  <si>
    <t>SCHEDULE E: RELOCATION OF SERVICES - NEWARK ROAD</t>
  </si>
  <si>
    <t>BILL 1</t>
  </si>
  <si>
    <t xml:space="preserve">SANS 1200 C </t>
  </si>
  <si>
    <t>BILL 2</t>
  </si>
  <si>
    <t xml:space="preserve">SANS 1200 D </t>
  </si>
  <si>
    <t>BILL 3</t>
  </si>
  <si>
    <t>SANS 1200 DB</t>
  </si>
  <si>
    <t>BILL 4</t>
  </si>
  <si>
    <t xml:space="preserve">SANS 1200 L </t>
  </si>
  <si>
    <t>BILL 5</t>
  </si>
  <si>
    <t>SANS 1200 LB</t>
  </si>
  <si>
    <t>BILL 6</t>
  </si>
  <si>
    <t>SANS 1200 LC</t>
  </si>
  <si>
    <t>BILL 7</t>
  </si>
  <si>
    <t>SANS 1200 LD</t>
  </si>
  <si>
    <t>SCHEDULE E</t>
  </si>
  <si>
    <t>PAYMENT</t>
  </si>
  <si>
    <t>REFERS</t>
  </si>
  <si>
    <t>ITEM</t>
  </si>
  <si>
    <t>TO</t>
  </si>
  <si>
    <t>NO</t>
  </si>
  <si>
    <t>SANS 1200C</t>
  </si>
  <si>
    <t>1.1</t>
  </si>
  <si>
    <t>SITE CLEARANCE</t>
  </si>
  <si>
    <t>8.2.4</t>
  </si>
  <si>
    <t>1.1.1</t>
  </si>
  <si>
    <t>Reclear surfaces (only on instructions from the Engineer):</t>
  </si>
  <si>
    <t>1.1.1.1</t>
  </si>
  <si>
    <t>Areas</t>
  </si>
  <si>
    <t>8.2.5</t>
  </si>
  <si>
    <t>1.1.2</t>
  </si>
  <si>
    <t>Take down existing fences</t>
  </si>
  <si>
    <t>8.2.7</t>
  </si>
  <si>
    <t>1.1.3</t>
  </si>
  <si>
    <t>Dismantle and remove:</t>
  </si>
  <si>
    <t>1.1.3.1</t>
  </si>
  <si>
    <t>Pipelines:</t>
  </si>
  <si>
    <t>1.1.3.1.1</t>
  </si>
  <si>
    <t xml:space="preserve">Up to 500 mm dia          </t>
  </si>
  <si>
    <t>8.2.8</t>
  </si>
  <si>
    <t>1.1.4</t>
  </si>
  <si>
    <t>Demolish and remove structures/ buildings:</t>
  </si>
  <si>
    <t>1.1.4.1</t>
  </si>
  <si>
    <r>
      <t>22 m</t>
    </r>
    <r>
      <rPr>
        <vertAlign val="superscript"/>
        <sz val="10"/>
        <rFont val="Aptos Narrow"/>
        <family val="2"/>
      </rPr>
      <t>²</t>
    </r>
    <r>
      <rPr>
        <vertAlign val="superscript"/>
        <sz val="10"/>
        <rFont val="Arial"/>
        <family val="2"/>
      </rPr>
      <t xml:space="preserve"> </t>
    </r>
    <r>
      <rPr>
        <sz val="10"/>
        <rFont val="Arial"/>
        <family val="2"/>
      </rPr>
      <t xml:space="preserve">Canopy </t>
    </r>
  </si>
  <si>
    <t>No.</t>
  </si>
  <si>
    <t>SANS 1200D</t>
  </si>
  <si>
    <t>2.1</t>
  </si>
  <si>
    <t>EARTHWORKS</t>
  </si>
  <si>
    <t>PSD 8.3.8</t>
  </si>
  <si>
    <t>2.1.1</t>
  </si>
  <si>
    <t>Existing services:</t>
  </si>
  <si>
    <t>2.1.1.1</t>
  </si>
  <si>
    <t>Hand excavation for locating and exposing existing services:</t>
  </si>
  <si>
    <t>2.1.1.1.1</t>
  </si>
  <si>
    <t xml:space="preserve">In roadways       </t>
  </si>
  <si>
    <t>2.1.1.1.2</t>
  </si>
  <si>
    <t>In all other areas</t>
  </si>
  <si>
    <t>PSD 8.3.15</t>
  </si>
  <si>
    <t>2.1.2</t>
  </si>
  <si>
    <t>Extra over items 2.1.1.1.2 and 2.1.1.1 for disposing of spoil material on a site provided by the Contractor</t>
  </si>
  <si>
    <t>SANS 1200DB</t>
  </si>
  <si>
    <t>3.1</t>
  </si>
  <si>
    <t>EARTHWORKS (PIPE TRENCHES)
TRENCHES FOR WATER PIPES</t>
  </si>
  <si>
    <t>PSDB 8.3.2</t>
  </si>
  <si>
    <t>3.1.1</t>
  </si>
  <si>
    <t>Excavate in all materials for trenches, backfill, compact and dispose of surplus material:</t>
  </si>
  <si>
    <t>3.1.1.1</t>
  </si>
  <si>
    <t>uPVC Pipes up to 125 mm dia for depths:</t>
  </si>
  <si>
    <t>3.1.1.1.1</t>
  </si>
  <si>
    <t xml:space="preserve">Over 1,0 m up to 2,0 m    </t>
  </si>
  <si>
    <t>3.1.1.2</t>
  </si>
  <si>
    <t>uPVC Pipes over 125 mm dia up to 400 mm dia for depths:</t>
  </si>
  <si>
    <t>3.1.1.2.1</t>
  </si>
  <si>
    <t>3.1.2</t>
  </si>
  <si>
    <t>Extra over item 3.1.1 above for:</t>
  </si>
  <si>
    <t>3.1.2.1</t>
  </si>
  <si>
    <t>Hand excavation where ordered by the Engineer:</t>
  </si>
  <si>
    <t>3.1.2.1.1</t>
  </si>
  <si>
    <t>Soft material</t>
  </si>
  <si>
    <t>3.1.2.1.2</t>
  </si>
  <si>
    <t>Intermediate material</t>
  </si>
  <si>
    <t>3.1.2.1.3</t>
  </si>
  <si>
    <t>Hard material</t>
  </si>
  <si>
    <t>3.1.2.2</t>
  </si>
  <si>
    <t xml:space="preserve">Backfill stabilized with 5% cement where directed by the Engineer  </t>
  </si>
  <si>
    <t>3.1.2.3</t>
  </si>
  <si>
    <t xml:space="preserve">Soilcrete backfill where directed by the Engineer </t>
  </si>
  <si>
    <t>8.3.4</t>
  </si>
  <si>
    <t>3.1.3</t>
  </si>
  <si>
    <t>Particular items:</t>
  </si>
  <si>
    <t>3.1.3.1</t>
  </si>
  <si>
    <t xml:space="preserve">Shore trench over 1,5 m    </t>
  </si>
  <si>
    <t>3.1.3.2</t>
  </si>
  <si>
    <t xml:space="preserve">Temporary Works: Control water inflow </t>
  </si>
  <si>
    <t>3.1.3.2.1</t>
  </si>
  <si>
    <t xml:space="preserve">Provide equipment  </t>
  </si>
  <si>
    <t>sum</t>
  </si>
  <si>
    <t>3.1.3.2.2</t>
  </si>
  <si>
    <t>Operate and maintain</t>
  </si>
  <si>
    <t>days</t>
  </si>
  <si>
    <t>3.1.3.2.3</t>
  </si>
  <si>
    <t>Remove equipment</t>
  </si>
  <si>
    <t>3.2</t>
  </si>
  <si>
    <t>EARTHWORKS (PIPE TRENCHES)
TRENCHES FOR SEWER PIPES</t>
  </si>
  <si>
    <t>3.2.1</t>
  </si>
  <si>
    <t>3.2.1.1</t>
  </si>
  <si>
    <t>Pipes up to 125 mm dia for depths:</t>
  </si>
  <si>
    <t>3.2.1.1.1</t>
  </si>
  <si>
    <t xml:space="preserve">Up to 1,0 m   </t>
  </si>
  <si>
    <t>3.2.1.1.2</t>
  </si>
  <si>
    <t>3.2.1.1.3</t>
  </si>
  <si>
    <t xml:space="preserve">Over 2,0 m up to 3,0 m    </t>
  </si>
  <si>
    <t>3.2.1.2</t>
  </si>
  <si>
    <t>Pipes over 125 mm dia up to 400 mm dia for depths:</t>
  </si>
  <si>
    <t>3.2.1.2.1</t>
  </si>
  <si>
    <t>3.2.2</t>
  </si>
  <si>
    <t>Extra over item 3.2.1 above for:</t>
  </si>
  <si>
    <t>3.2.2.1</t>
  </si>
  <si>
    <t>3.2.2.1.1</t>
  </si>
  <si>
    <t>3.2.2.1.2</t>
  </si>
  <si>
    <t>3.2.2.1.3</t>
  </si>
  <si>
    <t>3.2.2.2</t>
  </si>
  <si>
    <t>3.2.2.3</t>
  </si>
  <si>
    <t>3.2.3</t>
  </si>
  <si>
    <t>3.2.3.1</t>
  </si>
  <si>
    <t>3.3</t>
  </si>
  <si>
    <t>EARTHWORKS (PIPE TRENCHES)
TRENCHES FOR DUCTS</t>
  </si>
  <si>
    <t>3.3.1</t>
  </si>
  <si>
    <t>Extra over item 3.3.1 above for:</t>
  </si>
  <si>
    <t>3.3.1.1</t>
  </si>
  <si>
    <t>3.3.1.1.1</t>
  </si>
  <si>
    <t>3.3.1.1.2</t>
  </si>
  <si>
    <t>3.3.1.1.3</t>
  </si>
  <si>
    <t>3.3.1.2</t>
  </si>
  <si>
    <t>3.3.1.3</t>
  </si>
  <si>
    <t>3.4</t>
  </si>
  <si>
    <t>EARTHWORKS (PIPE TRENCHES)
TRENCHES FOR SUBSURFACE DRAINS</t>
  </si>
  <si>
    <t>PSDB 8.3.8</t>
  </si>
  <si>
    <t>3.4.1</t>
  </si>
  <si>
    <t>Removal of existing pipes:</t>
  </si>
  <si>
    <t>3.4.1.1</t>
  </si>
  <si>
    <t>Excavate in all materials to 300 mm above the pipelines:</t>
  </si>
  <si>
    <t>3.4.1.1.1</t>
  </si>
  <si>
    <t xml:space="preserve">300 mm dia        </t>
  </si>
  <si>
    <t>3.4.1.1.2</t>
  </si>
  <si>
    <t xml:space="preserve">200 mm dia     </t>
  </si>
  <si>
    <t>3.4.1.1.3</t>
  </si>
  <si>
    <t xml:space="preserve">160 mm dia     </t>
  </si>
  <si>
    <t>SANS 1200L</t>
  </si>
  <si>
    <t>4.1</t>
  </si>
  <si>
    <t>MEDIUM-PRESSURE PIPELINES</t>
  </si>
  <si>
    <t>8.2.1</t>
  </si>
  <si>
    <t>4.1.1</t>
  </si>
  <si>
    <t>Supply, lay and bed pipes on class B bedding, complete with couplings:</t>
  </si>
  <si>
    <t>4.1.1.1</t>
  </si>
  <si>
    <t>uPVC class 16 pipes:</t>
  </si>
  <si>
    <t>4.1.1.1.1</t>
  </si>
  <si>
    <t xml:space="preserve">160 mm dia </t>
  </si>
  <si>
    <t>4.1.1.1.2</t>
  </si>
  <si>
    <t xml:space="preserve">200 mm dia </t>
  </si>
  <si>
    <t>4.1.1.1.3</t>
  </si>
  <si>
    <t xml:space="preserve">300 mm dia </t>
  </si>
  <si>
    <t>4.1.1.2</t>
  </si>
  <si>
    <t xml:space="preserve">Grade B steel, t = 6 mm. Coated with heavy duty fusion bonded epoxy. </t>
  </si>
  <si>
    <t>4.1.1.2.1</t>
  </si>
  <si>
    <t>8.2.2</t>
  </si>
  <si>
    <t>4.1.2</t>
  </si>
  <si>
    <t>Extra over items 4.1.1 to 4.1.2 for the supplying, laying, and bedding of uPVC specials complete with couplings:</t>
  </si>
  <si>
    <t>4.1.2.1</t>
  </si>
  <si>
    <t>45° bends:</t>
  </si>
  <si>
    <t>4.1.2.1.1</t>
  </si>
  <si>
    <t>200 mm dia</t>
  </si>
  <si>
    <t>4.1.2.2</t>
  </si>
  <si>
    <t>90° bends:</t>
  </si>
  <si>
    <t>4.1.2.2.1</t>
  </si>
  <si>
    <t>4.1.2.2.2</t>
  </si>
  <si>
    <t>300 mm dia</t>
  </si>
  <si>
    <t>4.1.2.3</t>
  </si>
  <si>
    <t>22.5° bends:</t>
  </si>
  <si>
    <t>4.1.2.3.1</t>
  </si>
  <si>
    <t>4.1.2.4</t>
  </si>
  <si>
    <t>Tees:</t>
  </si>
  <si>
    <t>4.1.2.4.1</t>
  </si>
  <si>
    <t xml:space="preserve">160 mm dia x 160 mm dia </t>
  </si>
  <si>
    <t>4.1.2.4.2</t>
  </si>
  <si>
    <t xml:space="preserve">300 mm dia x 300 mm dia </t>
  </si>
  <si>
    <t>4.1.2.5</t>
  </si>
  <si>
    <t>Reducers:</t>
  </si>
  <si>
    <t>4.1.2.5.1</t>
  </si>
  <si>
    <t xml:space="preserve">200 mm dia x 160 mm dia </t>
  </si>
  <si>
    <t>4.1.2.5.2</t>
  </si>
  <si>
    <t xml:space="preserve">300 mm dia x 160 mm dia </t>
  </si>
  <si>
    <t>4.1.2.6</t>
  </si>
  <si>
    <t>Flanged adaptors:</t>
  </si>
  <si>
    <t>4.1.2.6.1</t>
  </si>
  <si>
    <t>4.1.2.6.2</t>
  </si>
  <si>
    <t xml:space="preserve">200 mm dia x 200 mm dia </t>
  </si>
  <si>
    <t>4.1.2.6.3</t>
  </si>
  <si>
    <t>4.1.3</t>
  </si>
  <si>
    <t>Extra over items 4.1.1 to 4.1.2 for supplying, laying and bedding steel tees complete with couplings:</t>
  </si>
  <si>
    <t>4.1.3.1</t>
  </si>
  <si>
    <t>Plain ended tees, grade B steel:</t>
  </si>
  <si>
    <t>4.1.3.1.1</t>
  </si>
  <si>
    <t>4.1.4</t>
  </si>
  <si>
    <t>Extra over items 4.1.1 to 4.1.2 for supplying, laying and bedding steel flange adaptors complete with couplings:</t>
  </si>
  <si>
    <t>4.1.4.1</t>
  </si>
  <si>
    <t xml:space="preserve">Grade B steel: </t>
  </si>
  <si>
    <t>4.1.4.1.1</t>
  </si>
  <si>
    <t>8.2.3</t>
  </si>
  <si>
    <t>4.1.5</t>
  </si>
  <si>
    <t>Extra over items 4.1.1 to 4.1.2 for supplying, fixing and bedding of flanged gate valves:</t>
  </si>
  <si>
    <t>4.1.5.1</t>
  </si>
  <si>
    <t>4.1.6</t>
  </si>
  <si>
    <t>Extra over items 4.1.1 to 4.1.2 for fixing an bedding of fire hydrants including double flanged distance piece between hydrant and tee:</t>
  </si>
  <si>
    <t>4.1.6.1</t>
  </si>
  <si>
    <t>PSL 8.2.11</t>
  </si>
  <si>
    <t>4.1.7</t>
  </si>
  <si>
    <t>Anchor/thrust blocks and pedestals:</t>
  </si>
  <si>
    <t>4.1.7.1</t>
  </si>
  <si>
    <t>Concrete:</t>
  </si>
  <si>
    <t>4.1.7.1.1</t>
  </si>
  <si>
    <t xml:space="preserve">Class 10 MPa/19 mm      </t>
  </si>
  <si>
    <t>8.2.13</t>
  </si>
  <si>
    <t>4.1.8</t>
  </si>
  <si>
    <t>Valve and hydrant chambers, etc.:</t>
  </si>
  <si>
    <t>4.1.8.1</t>
  </si>
  <si>
    <t>Valve chamber as per drawing 1006614-DRG-20-NW-CC-D002</t>
  </si>
  <si>
    <t>PSL 8.2.16</t>
  </si>
  <si>
    <t>4.1.9</t>
  </si>
  <si>
    <t>Standpipes complete:</t>
  </si>
  <si>
    <t>4.1.9.1</t>
  </si>
  <si>
    <t>Marker Block as per drawing 1006614-DRG-20-NW-CC-D002</t>
  </si>
  <si>
    <t>PSL 8.2.18</t>
  </si>
  <si>
    <t>4.1.10</t>
  </si>
  <si>
    <t xml:space="preserve">Connection to existing main supply pipe   </t>
  </si>
  <si>
    <t>4.1.10.1</t>
  </si>
  <si>
    <t>Connect to existing 300 mm dia steel pipe with a 300 mm dia uPVC pipe</t>
  </si>
  <si>
    <t>4.1.10.2</t>
  </si>
  <si>
    <t>Connect to existing 315 mm dia steel pipe with a 315 mm dia uPVC pipe</t>
  </si>
  <si>
    <t>4.1.10.3</t>
  </si>
  <si>
    <t>Connect to existing 315 mm dia steel pipe with a 160 mm dia uPVC pipe</t>
  </si>
  <si>
    <t>4.1.10.4</t>
  </si>
  <si>
    <t>Connect to existing 200 mm dia steel pipe with a 200 mm dia uPVC pipe</t>
  </si>
  <si>
    <t>4.1.10.5</t>
  </si>
  <si>
    <t>Connect to existing 160 mm dia steel pipe with a 160 mm dia uPVC pipe</t>
  </si>
  <si>
    <t>4.1.10.6</t>
  </si>
  <si>
    <t>Connect to existing 110 mm dia steel pipe with a 110 mm dia uPVC pipe</t>
  </si>
  <si>
    <t>SANS 1200LB</t>
  </si>
  <si>
    <t>5.1</t>
  </si>
  <si>
    <t>BEDDING (PIPES)
BEDDING FOR WATER PIPES</t>
  </si>
  <si>
    <t>PSLB 8.2.2</t>
  </si>
  <si>
    <t>5.1.1</t>
  </si>
  <si>
    <t>Supply only of bedding by importation:</t>
  </si>
  <si>
    <t>5.1.1.1</t>
  </si>
  <si>
    <t>From commercial sources:</t>
  </si>
  <si>
    <t>5.1.1.1.1</t>
  </si>
  <si>
    <t>Selected granular material</t>
  </si>
  <si>
    <t>5.1.1.1.2</t>
  </si>
  <si>
    <t>Selected fill material</t>
  </si>
  <si>
    <t>5.1.2</t>
  </si>
  <si>
    <t>Encasing of pipes in concrete:</t>
  </si>
  <si>
    <t>5.1.2.1</t>
  </si>
  <si>
    <t>Class 25 MPa/19 mm</t>
  </si>
  <si>
    <t>PSLB 8.2.6</t>
  </si>
  <si>
    <t>5.1.3</t>
  </si>
  <si>
    <t>Provision of stone/geofabric to deal with water</t>
  </si>
  <si>
    <t>BEDDING FOR SEWER PIPES</t>
  </si>
  <si>
    <t>5.1.4</t>
  </si>
  <si>
    <t>5.1.4.1</t>
  </si>
  <si>
    <t>5.1.4.1.1</t>
  </si>
  <si>
    <t>5.1.4.1.2</t>
  </si>
  <si>
    <t>5.1.5</t>
  </si>
  <si>
    <t>BEDDING FOR STORMWATER PIPES</t>
  </si>
  <si>
    <t>5.2</t>
  </si>
  <si>
    <t>BEDDING (PIPES)
BEDDING FOR DUCTS</t>
  </si>
  <si>
    <t>5.2.1</t>
  </si>
  <si>
    <t>5.2.1.1</t>
  </si>
  <si>
    <t>SANS 1200LC</t>
  </si>
  <si>
    <t>6.1</t>
  </si>
  <si>
    <t>CABLE DUCTS</t>
  </si>
  <si>
    <t>PSLC 8.2.5</t>
  </si>
  <si>
    <t>6.1.1</t>
  </si>
  <si>
    <t>Supply, lay, bed and prove duct:</t>
  </si>
  <si>
    <t>6.1.1.1</t>
  </si>
  <si>
    <t>Green HDPE Type N 450 doble-walled corrugated solid pipe:</t>
  </si>
  <si>
    <t>6.1.1.1.1</t>
  </si>
  <si>
    <t>110 mm dia</t>
  </si>
  <si>
    <t>6.1.1.1.2</t>
  </si>
  <si>
    <t>160 mm dia</t>
  </si>
  <si>
    <t>6.1.2</t>
  </si>
  <si>
    <t>Cable markers</t>
  </si>
  <si>
    <t>6.1.2.1</t>
  </si>
  <si>
    <t>Route markers</t>
  </si>
  <si>
    <t>6.1.3</t>
  </si>
  <si>
    <t>Excavate in all materials for trenches, backfill, compact, and dispose of suplus material:</t>
  </si>
  <si>
    <t>6.1.3.1</t>
  </si>
  <si>
    <t>Single service ducts with width up to 450 mm and 1 m depth for ducts:</t>
  </si>
  <si>
    <t>6.1.3.1.1</t>
  </si>
  <si>
    <t>6.1.3.2</t>
  </si>
  <si>
    <t>Double service ducts with width up to 600 mm and 1 m depth for ducts:</t>
  </si>
  <si>
    <t>6.1.3.2.1</t>
  </si>
  <si>
    <t>110 mm dia + 110 mm dia</t>
  </si>
  <si>
    <t>6.1.3.3</t>
  </si>
  <si>
    <t>Multiple service ducts with width up to 770 mm and 1 m depth for ducts:</t>
  </si>
  <si>
    <t>6.1.3.3.1</t>
  </si>
  <si>
    <t>1 x 110 mm dia + 3 x 160 mm dia</t>
  </si>
  <si>
    <t>SANS 1200LD</t>
  </si>
  <si>
    <t>7.1</t>
  </si>
  <si>
    <t>SEWERS</t>
  </si>
  <si>
    <t>7.1.1</t>
  </si>
  <si>
    <t>Supply, lay, joint, bed on class B bedding and test pipeline:</t>
  </si>
  <si>
    <t>7.1.1.1</t>
  </si>
  <si>
    <t>uPVC pipes:</t>
  </si>
  <si>
    <t>7.1.1.1.1</t>
  </si>
  <si>
    <t>7.1.2</t>
  </si>
  <si>
    <t>7.1.2.1</t>
  </si>
  <si>
    <t>7.1.2.1.1</t>
  </si>
  <si>
    <t>7.1.2.1.2</t>
  </si>
  <si>
    <t>SCHEDULE F : RELOCATION OF SERVICES - VENTURA ROAD</t>
  </si>
  <si>
    <t>BILL 8</t>
  </si>
  <si>
    <t>PARTICULAR SPECIFICATION PART PZ</t>
  </si>
  <si>
    <t>SCHEDULE F</t>
  </si>
  <si>
    <t>Pipelines encased in concrete:</t>
  </si>
  <si>
    <r>
      <t>15 m</t>
    </r>
    <r>
      <rPr>
        <vertAlign val="superscript"/>
        <sz val="10"/>
        <rFont val="Arial"/>
        <family val="2"/>
      </rPr>
      <t>2</t>
    </r>
    <r>
      <rPr>
        <sz val="10"/>
        <rFont val="Arial"/>
        <family val="2"/>
      </rPr>
      <t xml:space="preserve"> Guard house</t>
    </r>
  </si>
  <si>
    <t xml:space="preserve">250 mm dia        </t>
  </si>
  <si>
    <t xml:space="preserve">250 mm dia </t>
  </si>
  <si>
    <t>250 mm dia</t>
  </si>
  <si>
    <t xml:space="preserve">250 mm dia x 250 mm dia </t>
  </si>
  <si>
    <t>PSL 8.2.17</t>
  </si>
  <si>
    <t>Marker blocks:</t>
  </si>
  <si>
    <t>Marker Block as per drawing 1006614-DRG-20-VT-CC-D002</t>
  </si>
  <si>
    <t>Connect to existing 250 mm dia steel pipe with a 250 mm dia uPVC pipe</t>
  </si>
  <si>
    <t>7.1.1.1.2</t>
  </si>
  <si>
    <t>8.1</t>
  </si>
  <si>
    <t xml:space="preserve">PALISADE FENCING </t>
  </si>
  <si>
    <t>CD.03</t>
  </si>
  <si>
    <t>8.1.1</t>
  </si>
  <si>
    <t>SUPPLY AND ERECTION OF NEW STEEL PALISADE FENCING:</t>
  </si>
  <si>
    <t>8.1.1.1</t>
  </si>
  <si>
    <t>Galvanized Palisade fencing complete, including intermesiat, end, and corner posts with height of 2400 mm, and base footings of 300 x 300 x 600 mm, and a 200 x 125 concrete beam</t>
  </si>
  <si>
    <t>8.1.1.2</t>
  </si>
  <si>
    <t>Galvanized Double swing gates complete of 12 m wide, with height of 2400mm, and base footings of 500 x 500 x 800 mm, and a 200 x 125 concrete beam</t>
  </si>
  <si>
    <t>SCHEDULE G : RELOCATION OF SERVICES - URANIA ROAD</t>
  </si>
  <si>
    <t>SCHEDULE G</t>
  </si>
  <si>
    <t>4.2</t>
  </si>
  <si>
    <t>4.2.1</t>
  </si>
  <si>
    <t>4.2.1.1</t>
  </si>
  <si>
    <t>5.1.3.1</t>
  </si>
  <si>
    <t>5.1.3.1.1</t>
  </si>
  <si>
    <t>5.1.3.2</t>
  </si>
  <si>
    <t>5.1.3.2.1</t>
  </si>
  <si>
    <t>5.1.3.3</t>
  </si>
  <si>
    <t>5.1.3.3.1</t>
  </si>
  <si>
    <t>SCHEDULE A</t>
  </si>
  <si>
    <t>PRELIMINARY AND GENERAL</t>
  </si>
  <si>
    <t>SCHEDULE B</t>
  </si>
  <si>
    <t>NEWARK ROAD</t>
  </si>
  <si>
    <t>SCHEDULE C</t>
  </si>
  <si>
    <t>VENTURA ROAD</t>
  </si>
  <si>
    <t>SCHEDULE D</t>
  </si>
  <si>
    <t>URANIA ROAD</t>
  </si>
  <si>
    <t>RELOCATION OF SERVICES - NEWARK</t>
  </si>
  <si>
    <t>RELOCATION OF SERVICES - VENTURA</t>
  </si>
  <si>
    <t>RELOCATION OF SERVICES - URANIA</t>
  </si>
  <si>
    <t>(a) Enterprise Development of Targeted Enterprise or JV partners</t>
  </si>
  <si>
    <t>(a.1) Needs Analysis and Enterprise Development Plan per Targeted Enterprise</t>
  </si>
  <si>
    <t>(a.2) Monitoring and Interim Reporting per Targeted Enterprise</t>
  </si>
  <si>
    <t>(a.3) Project Completion Report per Targeted Enterprise</t>
  </si>
  <si>
    <t>Per Quarter</t>
  </si>
  <si>
    <t xml:space="preserve">             PARTICULAR SPECIFICATION PD</t>
  </si>
  <si>
    <t>QUAN-</t>
  </si>
  <si>
    <t>TITY</t>
  </si>
  <si>
    <t>PD 10</t>
  </si>
  <si>
    <t>BUILDING WORK</t>
  </si>
  <si>
    <t>PD.01</t>
  </si>
  <si>
    <t>Brickwork:</t>
  </si>
  <si>
    <t>.01</t>
  </si>
  <si>
    <t>230 mm thick, outside face: face brick</t>
  </si>
  <si>
    <t>standard/extra/aesthetic, inside face:</t>
  </si>
  <si>
    <t>non-facing plastered/extra, engineering</t>
  </si>
  <si>
    <t>bricks</t>
  </si>
  <si>
    <t>115 mm thick, non-facing plastered/</t>
  </si>
  <si>
    <t>extra, engineering bricks</t>
  </si>
  <si>
    <t>PD.02</t>
  </si>
  <si>
    <t>Plaster work:</t>
  </si>
  <si>
    <t xml:space="preserve">20 mm thick, steel-float finish    </t>
  </si>
  <si>
    <t>PD.03</t>
  </si>
  <si>
    <t>Floor screeds:</t>
  </si>
  <si>
    <t>125mm Thick, Class 25/19 concrete complete with Mesh Ref 193</t>
  </si>
  <si>
    <t>PD.04</t>
  </si>
  <si>
    <t>Doors and windows:</t>
  </si>
  <si>
    <t>.02</t>
  </si>
  <si>
    <t>Steel door with frame:</t>
  </si>
  <si>
    <t>Letf Hand</t>
  </si>
  <si>
    <t xml:space="preserve">813 mm x 2023 mm x 115 mm </t>
  </si>
  <si>
    <t>Right Hand</t>
  </si>
  <si>
    <t>.03</t>
  </si>
  <si>
    <t xml:space="preserve">Steel window with frame, including </t>
  </si>
  <si>
    <t>glazing and sills:</t>
  </si>
  <si>
    <t>ND 11F</t>
  </si>
  <si>
    <t>NE1 F7</t>
  </si>
  <si>
    <t>PD.05</t>
  </si>
  <si>
    <t>Structural timber:</t>
  </si>
  <si>
    <t xml:space="preserve">Plates 38mm x 114mm        </t>
  </si>
  <si>
    <t xml:space="preserve">Beams 152mm x 38mm </t>
  </si>
  <si>
    <t xml:space="preserve">Joists 38mm x 38mm         </t>
  </si>
  <si>
    <t>.04</t>
  </si>
  <si>
    <t xml:space="preserve">Rafters 152mm x 38mm        </t>
  </si>
  <si>
    <t>.05</t>
  </si>
  <si>
    <t xml:space="preserve">Purlins 38mm x 38mm        </t>
  </si>
  <si>
    <t>1200 PD</t>
  </si>
  <si>
    <t>Carried forward</t>
  </si>
  <si>
    <t>Brought forward</t>
  </si>
  <si>
    <t>PD.06</t>
  </si>
  <si>
    <t>Ceilings:</t>
  </si>
  <si>
    <t>Plaster-board ceiling</t>
  </si>
  <si>
    <t>6.4mm thick Gypsum</t>
  </si>
  <si>
    <t xml:space="preserve">Fixed ceiling   </t>
  </si>
  <si>
    <t>PD.07</t>
  </si>
  <si>
    <t>Joinery:</t>
  </si>
  <si>
    <t>Items measured by number:</t>
  </si>
  <si>
    <t>Doors, Left Hand</t>
  </si>
  <si>
    <t>Doors, Right Hand</t>
  </si>
  <si>
    <t>Meranti Desk</t>
  </si>
  <si>
    <t xml:space="preserve">2600mm x 900mm x 25mm </t>
  </si>
  <si>
    <t>Items measured by length:</t>
  </si>
  <si>
    <t xml:space="preserve">Skirtings 19mm x 76mm  </t>
  </si>
  <si>
    <t>Cornice, 19x50mm SA pine</t>
  </si>
  <si>
    <t>PD.08</t>
  </si>
  <si>
    <t>Miscellaneous work:</t>
  </si>
  <si>
    <t xml:space="preserve">Paintwork    </t>
  </si>
  <si>
    <t>Sum</t>
  </si>
  <si>
    <t xml:space="preserve">Plumbing   </t>
  </si>
  <si>
    <t xml:space="preserve">Electrical work   </t>
  </si>
  <si>
    <t>Concrete work for foundations and floors</t>
  </si>
  <si>
    <t>Imported Earth fill under Foundations and Floors (G7 Quality)</t>
  </si>
  <si>
    <t>.06</t>
  </si>
  <si>
    <t>Tiling</t>
  </si>
  <si>
    <t>.07</t>
  </si>
  <si>
    <t>Installation of IBR Roof Sheets complete</t>
  </si>
  <si>
    <t>PD.09</t>
  </si>
  <si>
    <t>Miscellaneous Items:</t>
  </si>
  <si>
    <t>Supply and Install of Wooden desk</t>
  </si>
  <si>
    <t>Supply and Install of Wooden bench</t>
  </si>
  <si>
    <t>Provision of Chairs</t>
  </si>
  <si>
    <t>Supply Vinyl Tiles</t>
  </si>
  <si>
    <t>Supply and Install of Steel Lockers</t>
  </si>
  <si>
    <t>Supply of IBR Roof Sheeting</t>
  </si>
  <si>
    <t>TOTAL PARTICULAR SPECIFICATION PD CARRIED TO SUMMARY</t>
  </si>
  <si>
    <t>SCHEDULE H</t>
  </si>
  <si>
    <t>GUARDHOUSE PART PD</t>
  </si>
  <si>
    <t>TOTAL TENDER SUM CARRIED TO FORM OF OFFER</t>
  </si>
  <si>
    <t>Item</t>
  </si>
  <si>
    <t>QTY</t>
  </si>
  <si>
    <t>RATE (R)</t>
  </si>
  <si>
    <t>AMOUNT (R)</t>
  </si>
  <si>
    <t>i) Removal</t>
  </si>
  <si>
    <t>Installation of New Light Poles</t>
  </si>
  <si>
    <t>i) Supply</t>
  </si>
  <si>
    <t>ii) Install</t>
  </si>
  <si>
    <t>Installation of Cabling and Associated</t>
  </si>
  <si>
    <t>i) Excavation</t>
  </si>
  <si>
    <t xml:space="preserve">b) 4 core, Cu, Steel Wired Armoured,600/1000V PVC insulated cable with Earth Continuity Conductor (ECC) </t>
  </si>
  <si>
    <t>c) 4 core, Cu, Steel Wired Armoured,600/1000V PVC insulated cable with Earth Continuity Conductor (ECC) Termination Kit</t>
  </si>
  <si>
    <t>Re-Lamping of Existing Luminaires</t>
  </si>
  <si>
    <t xml:space="preserve">Testing and Commissioning </t>
  </si>
  <si>
    <t>a) Testing of the Entire Electrical System and handover of CoC</t>
  </si>
  <si>
    <t>i) Testing and handover of CoC</t>
  </si>
  <si>
    <t xml:space="preserve">b) Testing of the Entire Lighting System and handover all illuminance test results </t>
  </si>
  <si>
    <t>i) Testing and handover of test results</t>
  </si>
  <si>
    <t>TOTAL CARRIED FORWARD</t>
  </si>
  <si>
    <t>a)</t>
  </si>
  <si>
    <t>b)</t>
  </si>
  <si>
    <t>c)</t>
  </si>
  <si>
    <t>TOTAL CARRIED TO SUMMARY</t>
  </si>
  <si>
    <t xml:space="preserve">           </t>
  </si>
  <si>
    <t>SCHEDULE I</t>
  </si>
  <si>
    <t>ELECTRICAL PART PE</t>
  </si>
  <si>
    <t xml:space="preserve"> PARTICULAR SPECIFICATION ELECTRICAL (PE)</t>
  </si>
  <si>
    <t>(a) Inlet structures, for chutes down side slopes, class 20/19 concrete, complete as shown on the drawings under section Stormwater Details</t>
  </si>
  <si>
    <t>(b) Outlet structures for chutes down side slopes, complete with prefabricated reinforced-concrete blocks, class 20/19 concrete, complete as shown on the drawings under section Stormwater Details</t>
  </si>
  <si>
    <t>(a) Prefabricated class 20/19 concrete chutes down side slopes, complete as shown on the drawings under section Stormwater Details</t>
  </si>
  <si>
    <t>SCHEDULE A : ROAD CONSTRUCTION P&amp;G</t>
  </si>
  <si>
    <t>SCHEDULE B : ROAD CONSTRUCTION -  NEWARK ROAD</t>
  </si>
  <si>
    <t>SCHEDULE C : ROAD CONSTRUCTION - VENTURA ROAD</t>
  </si>
  <si>
    <t>SCHEDULE D : ROAD CONSTRUCTION - URANIA ROAD</t>
  </si>
  <si>
    <t>GUARDHOUSE</t>
  </si>
  <si>
    <t>ELECTRICAL (STREET LIGHTING)</t>
  </si>
  <si>
    <r>
      <t xml:space="preserve">a) </t>
    </r>
    <r>
      <rPr>
        <b/>
        <sz val="10"/>
        <rFont val="Arial"/>
        <family val="2"/>
      </rPr>
      <t>10.4m</t>
    </r>
    <r>
      <rPr>
        <sz val="10"/>
        <rFont val="Arial"/>
        <family val="2"/>
      </rPr>
      <t xml:space="preserve"> </t>
    </r>
    <r>
      <rPr>
        <b/>
        <sz val="10"/>
        <rFont val="Arial"/>
        <family val="2"/>
      </rPr>
      <t xml:space="preserve">Glass Fibre Polyester (GRP) Pole </t>
    </r>
    <r>
      <rPr>
        <sz val="10"/>
        <rFont val="Arial"/>
        <family val="2"/>
      </rPr>
      <t xml:space="preserve"> - Directly buried in the ground fixed GRP pole, minimum height of 9m from finished surface level to luminaire instalation level. The pole shall be black in colour (RAL 9017) with a two(2) arm Hot Deep Galvavised curved decorative outreach bracket for luminaires installation overhanging directly opposite each other at a distance of 500mm from the centre of the pole. The pole shall be supplied complete with a glandplate assemply with 2 x 20mm diameter holes, terminal block, 4 way, 30A and Din Rail to accomodate 5 x MCBs</t>
    </r>
  </si>
  <si>
    <r>
      <t xml:space="preserve">c) </t>
    </r>
    <r>
      <rPr>
        <b/>
        <sz val="10"/>
        <rFont val="Arial"/>
        <family val="2"/>
      </rPr>
      <t xml:space="preserve"> 142W LED Flood Light - </t>
    </r>
    <r>
      <rPr>
        <sz val="10"/>
        <rFont val="Arial"/>
        <family val="2"/>
      </rPr>
      <t>The flood light shall contain a marine grade aluminium housing with an IP rating of not less than IP66 . The floodlight shall be painted in black colour ( RAL 9017). The floodlight shall have a luminaire efficacy of  minimum 164 lm/W with a life expactance of 100 000h at L70BB10. The floodlight shall comply as a minimum SABS, SANS 475, SAS 60598 and SANS 62262</t>
    </r>
  </si>
  <si>
    <r>
      <t xml:space="preserve">a) </t>
    </r>
    <r>
      <rPr>
        <b/>
        <sz val="10"/>
        <rFont val="Arial"/>
        <family val="2"/>
      </rPr>
      <t>Excavation for LV Cable Installation</t>
    </r>
    <r>
      <rPr>
        <sz val="10"/>
        <rFont val="Arial"/>
        <family val="2"/>
      </rPr>
      <t xml:space="preserve"> - Excavation shall be carried out in accordance with the trench dimensions specified in the approved drawings. The rate shall include all associated activities, including trench consolidation, backfilling with suitable material, compaction, shoring, dewatering (if required), and implementation of necessary measures to ensure public safety and prevent unauthorized access to the excavation area.</t>
    </r>
  </si>
  <si>
    <r>
      <t xml:space="preserve">d) </t>
    </r>
    <r>
      <rPr>
        <b/>
        <sz val="10"/>
        <rFont val="Arial"/>
        <family val="2"/>
      </rPr>
      <t xml:space="preserve">Utility Junction Box - </t>
    </r>
    <r>
      <rPr>
        <sz val="10"/>
        <rFont val="Arial"/>
        <family val="2"/>
      </rPr>
      <t xml:space="preserve">IP68 20mm Utility Junction box with terminal block for cable connection </t>
    </r>
  </si>
  <si>
    <r>
      <t xml:space="preserve">ANY OTHER ITEM(S) THE </t>
    </r>
    <r>
      <rPr>
        <b/>
        <i/>
        <sz val="10"/>
        <rFont val="Arial"/>
        <family val="2"/>
      </rPr>
      <t>CONTRACTOR</t>
    </r>
    <r>
      <rPr>
        <b/>
        <sz val="10"/>
        <rFont val="Arial"/>
        <family val="2"/>
      </rPr>
      <t xml:space="preserve"> DEEMS NECESSARY TO COMPLETE THE INSTALLATION FULLY AND TO SPECIFICATIONS (SPECIFY DETAILS) NOTE: IF NOTHING SPECIFIED AND PRICED, PLACE AT EACH ITEM 'N/A' IN 'DESCRIPTION', 'UNIT', 'QTY' AND 'AMOUNT COLUMNS</t>
    </r>
  </si>
  <si>
    <t>b) This section of the bill shall be read in conjunction with the following technical specifications;
i)   TPD-001-EL&amp;PSPEC
ii)  TPD-002-DBSPEC
iii) TPD-003-CABLESPEC</t>
  </si>
  <si>
    <t>SUBTOTAL [1] . . . . . . . . . . . . . . . . . . . . . . . . . . .</t>
  </si>
  <si>
    <t xml:space="preserve">SUBTOTAL [2] . . . . . . . . . . . . . . . . . . . . . . . . . . . . . . . . . . . . . </t>
  </si>
  <si>
    <r>
      <t>a) This section of the bill shall be read in conjunction with the drawings in the tender documents and C3 Works Information</t>
    </r>
    <r>
      <rPr>
        <b/>
        <sz val="10"/>
        <rFont val="Arial"/>
        <family val="2"/>
      </rPr>
      <t xml:space="preserve">
</t>
    </r>
    <r>
      <rPr>
        <sz val="10"/>
        <rFont val="Arial"/>
        <family val="2"/>
      </rPr>
      <t xml:space="preserve">
</t>
    </r>
  </si>
  <si>
    <t>c)  This section of the bill shall be read in conjunction with any other associated contract documentation to price for the provision of a complete installation, i.e. the design (where applicable), supply, installation, testing and commissioning, handing over of the fully functional equipment / installation, provision of all as-built documentation and the like, associated operational and maintenance training for Employer staff where specified etc.</t>
  </si>
  <si>
    <r>
      <t xml:space="preserve">a) </t>
    </r>
    <r>
      <rPr>
        <b/>
        <sz val="10"/>
        <rFont val="Arial"/>
        <family val="2"/>
      </rPr>
      <t xml:space="preserve"> 142W LED Flood Light - </t>
    </r>
    <r>
      <rPr>
        <sz val="10"/>
        <rFont val="Arial"/>
        <family val="2"/>
      </rPr>
      <t>The flood light shall contain a marine grade aluminium housing with an IP rating of not less than IP66 . The floodlight shall be painted in black colour( RAL 9017). The floodlight shall have a luminaire efficacy of  minimum 164 lm/W with a life expactance of 100 000h at L70BB10. The floodlight shall comply as a minimum SABS, SANS 475, SAS 60598 and SANS 62262</t>
    </r>
  </si>
  <si>
    <r>
      <t xml:space="preserve">a) </t>
    </r>
    <r>
      <rPr>
        <b/>
        <sz val="10"/>
        <rFont val="Arial"/>
        <family val="2"/>
      </rPr>
      <t>Removal &amp; Storage</t>
    </r>
    <r>
      <rPr>
        <sz val="10"/>
        <rFont val="Arial"/>
        <family val="2"/>
      </rPr>
      <t xml:space="preserve"> All existing light poles identified on the Civil Drawings as obstructing or interfering with the proposed road upgrade shall be removed. This includes the complete dismantling and removal of the luminaires, poles (either GRP or steel), associated electrical connections, foundations, and bases. The removed components shall be transported to the designated Electrical Depot located within a 5 km radius.</t>
    </r>
  </si>
  <si>
    <t>Removal  &amp; Storage of Existing Light Poles</t>
  </si>
  <si>
    <t>SCHEDULE D : ROAD CONSTRUCTION : URANIA ROAD</t>
  </si>
  <si>
    <t>Indirect Targeting for Enterprise Development though Construction Works Contracts, Gazette Notice No.36190 of 25 February 2013</t>
  </si>
  <si>
    <t>Enterprise Development (CIDB B.U.I.L.D PROGRAM)</t>
  </si>
  <si>
    <t>Contract Participation Goal (CPG) in relation to Subcontracting / Supplier Development of Targeted Enterprises as a Condition of Tender to be In Accordance With Indirect Targeting for Enterprise Development though Construction Works Contracts, Gazette Notice No.36190 of 25 February 2013</t>
  </si>
  <si>
    <t>It is required that the contractor shall achieve a CPG of  30% (by value) via sub-contracting. The value is determined as  the contract value (Excluding VAT, Escalation, Contingencies) of the contract including labour and material to EME's and QSE's. This amount is to include all costs associated with the management of all subcontractors assoicated with the Contract Participation Goal (CPG)</t>
  </si>
  <si>
    <t>Total (a.1 + a.2 + a.3)</t>
  </si>
  <si>
    <t>CIDB CONTRACT SKILLS DEVELOPMENT GOALS (CSDG)                    (0.25% FACTOR X SUB TOTAL 1)</t>
  </si>
  <si>
    <t>Allow the Sum of 0.2% of Subtotal (1) for the CIDB BUILD Fee:</t>
  </si>
  <si>
    <t xml:space="preserve">SUBTOTAL [3] . . . . . . . . . . . . . . . . . . . . . . . . . . . . . . . . . . .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</si>
</sst>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164" formatCode="_-&quot;R&quot;* #,##0.00_-;\-&quot;R&quot;* #,##0.00_-;_-&quot;R&quot;* &quot;-&quot;??_-;_-@_-"/>
    <numFmt numFmtId="165" formatCode="_-* #,##0.00_-;\-* #,##0.00_-;_-* &quot;-&quot;??_-;_-@_-"/>
    <numFmt numFmtId="166" formatCode="_ &quot;R&quot;\ * #,##0.00_ ;_ &quot;R&quot;\ * \-#,##0.00_ ;_ &quot;R&quot;\ * &quot;-&quot;??_ ;_ @_ "/>
    <numFmt numFmtId="167" formatCode="#,##0.00;\-#,##0.00;&quot;&quot;"/>
    <numFmt numFmtId="168" formatCode="General_)"/>
    <numFmt numFmtId="169" formatCode="#,##0.0_);\(#,##0.0\)"/>
    <numFmt numFmtId="170" formatCode="#.00"/>
    <numFmt numFmtId="171" formatCode="#."/>
    <numFmt numFmtId="172" formatCode="m\o\n\th\ d\,\ yyyy"/>
    <numFmt numFmtId="173" formatCode="&quot;Section &quot;#0"/>
    <numFmt numFmtId="174" formatCode="0.000"/>
    <numFmt numFmtId="175" formatCode="_ * #,##0.00_ ;_ * \-#,##0.00_ ;_ * &quot;-&quot;??_ ;_ @_ "/>
    <numFmt numFmtId="176" formatCode="&quot;R&quot;#,##0.00"/>
    <numFmt numFmtId="177" formatCode="[&gt;=1000]#,##0;General"/>
    <numFmt numFmtId="178" formatCode="\R#,##0.00"/>
    <numFmt numFmtId="179" formatCode="_-* #,##0_-;\-* #,##0_-;_-* &quot;-&quot;??_-;_-@_-"/>
    <numFmt numFmtId="180" formatCode="#,##0.00_ ;[Red]\-#,##0.00\ "/>
    <numFmt numFmtId="181" formatCode="#,##0.0_ ;[Red]\-#,##0.0\ "/>
    <numFmt numFmtId="182" formatCode="_-[$R-1C09]* #,##0.00_-;\-[$R-1C09]* #,##0.00_-;_-[$R-1C09]* &quot;-&quot;??_-;_-@_-"/>
    <numFmt numFmtId="183" formatCode="0\ &quot;Months&quot;"/>
  </numFmts>
  <fonts count="37" x14ac:knownFonts="1">
    <font>
      <sz val="10"/>
      <name val="Arial"/>
    </font>
    <font>
      <sz val="11"/>
      <color theme="1"/>
      <name val="Calibri"/>
      <family val="2"/>
      <scheme val="minor"/>
    </font>
    <font>
      <sz val="10"/>
      <name val="Arial"/>
      <family val="2"/>
    </font>
    <font>
      <b/>
      <sz val="10"/>
      <name val="Arial"/>
      <family val="2"/>
    </font>
    <font>
      <sz val="10"/>
      <name val="Arial"/>
      <family val="2"/>
    </font>
    <font>
      <u/>
      <sz val="10"/>
      <name val="Times New Roman"/>
      <family val="1"/>
    </font>
    <font>
      <b/>
      <sz val="12"/>
      <name val="Arial"/>
      <family val="2"/>
    </font>
    <font>
      <sz val="8"/>
      <name val="Times New Roman"/>
      <family val="1"/>
    </font>
    <font>
      <sz val="1"/>
      <color indexed="8"/>
      <name val="Courier"/>
      <family val="3"/>
    </font>
    <font>
      <b/>
      <sz val="10"/>
      <name val="Times New Roman"/>
      <family val="1"/>
    </font>
    <font>
      <b/>
      <sz val="1"/>
      <color indexed="8"/>
      <name val="Courier"/>
      <family val="3"/>
    </font>
    <font>
      <sz val="12"/>
      <name val="Helv"/>
    </font>
    <font>
      <sz val="10"/>
      <name val="Helv"/>
    </font>
    <font>
      <sz val="12"/>
      <name val="Arial"/>
      <family val="2"/>
    </font>
    <font>
      <sz val="10"/>
      <name val="Arial"/>
      <family val="2"/>
    </font>
    <font>
      <sz val="10"/>
      <name val="Calibri"/>
      <family val="2"/>
      <scheme val="minor"/>
    </font>
    <font>
      <sz val="10"/>
      <name val="Arial"/>
      <family val="2"/>
    </font>
    <font>
      <i/>
      <u/>
      <sz val="10"/>
      <name val="Times New Roman"/>
      <family val="1"/>
    </font>
    <font>
      <sz val="10"/>
      <name val="Arial"/>
      <family val="2"/>
    </font>
    <font>
      <sz val="10"/>
      <name val="Arial"/>
      <family val="2"/>
    </font>
    <font>
      <vertAlign val="superscript"/>
      <sz val="10"/>
      <name val="Arial"/>
      <family val="2"/>
    </font>
    <font>
      <vertAlign val="superscript"/>
      <sz val="10"/>
      <name val="Aptos Narrow"/>
      <family val="2"/>
    </font>
    <font>
      <i/>
      <sz val="10"/>
      <name val="Arial"/>
      <family val="2"/>
    </font>
    <font>
      <b/>
      <u val="singleAccounting"/>
      <sz val="10"/>
      <name val="Arial"/>
      <family val="2"/>
    </font>
    <font>
      <u val="singleAccounting"/>
      <sz val="10"/>
      <name val="Arial"/>
      <family val="2"/>
    </font>
    <font>
      <sz val="11"/>
      <color rgb="FF000000"/>
      <name val="Arial"/>
      <family val="2"/>
    </font>
    <font>
      <sz val="8"/>
      <name val="Arial"/>
      <family val="2"/>
    </font>
    <font>
      <b/>
      <sz val="8"/>
      <name val="Arial"/>
      <family val="2"/>
    </font>
    <font>
      <sz val="8"/>
      <color theme="1"/>
      <name val="Arial"/>
      <family val="2"/>
    </font>
    <font>
      <sz val="9"/>
      <color theme="1"/>
      <name val="Arial"/>
      <family val="2"/>
    </font>
    <font>
      <b/>
      <sz val="9"/>
      <name val="Arial"/>
      <family val="2"/>
    </font>
    <font>
      <sz val="9"/>
      <name val="Arial"/>
      <family val="2"/>
    </font>
    <font>
      <sz val="10"/>
      <name val="Times New Roman"/>
      <family val="1"/>
    </font>
    <font>
      <u/>
      <sz val="10"/>
      <name val="Arial"/>
      <family val="2"/>
    </font>
    <font>
      <b/>
      <i/>
      <sz val="10"/>
      <name val="Arial"/>
      <family val="2"/>
    </font>
    <font>
      <sz val="10"/>
      <color rgb="FF000000"/>
      <name val="Arial"/>
      <family val="2"/>
    </font>
    <font>
      <b/>
      <sz val="10"/>
      <color rgb="FF000000"/>
      <name val="Arial"/>
      <family val="2"/>
    </font>
  </fonts>
  <fills count="4">
    <fill>
      <patternFill patternType="none"/>
    </fill>
    <fill>
      <patternFill patternType="gray125"/>
    </fill>
    <fill>
      <patternFill patternType="solid">
        <fgColor indexed="15"/>
      </patternFill>
    </fill>
    <fill>
      <patternFill patternType="solid">
        <fgColor theme="0"/>
        <bgColor indexed="64"/>
      </patternFill>
    </fill>
  </fills>
  <borders count="21">
    <border>
      <left/>
      <right/>
      <top/>
      <bottom/>
      <diagonal/>
    </border>
    <border>
      <left style="thick">
        <color indexed="64"/>
      </left>
      <right style="thin">
        <color indexed="64"/>
      </right>
      <top style="thick">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55">
    <xf numFmtId="0" fontId="0" fillId="0" borderId="0"/>
    <xf numFmtId="0" fontId="7" fillId="0" borderId="0">
      <alignment horizontal="center" wrapText="1"/>
      <protection locked="0"/>
    </xf>
    <xf numFmtId="165" fontId="2" fillId="0" borderId="0" applyFont="0" applyFill="0" applyBorder="0" applyAlignment="0" applyProtection="0"/>
    <xf numFmtId="165" fontId="4" fillId="0" borderId="0" applyFont="0" applyFill="0" applyBorder="0" applyAlignment="0" applyProtection="0"/>
    <xf numFmtId="3" fontId="2" fillId="0" borderId="0" applyFont="0" applyFill="0" applyBorder="0" applyAlignment="0" applyProtection="0"/>
    <xf numFmtId="172" fontId="8" fillId="0" borderId="0">
      <protection locked="0"/>
    </xf>
    <xf numFmtId="170" fontId="8" fillId="0" borderId="0">
      <protection locked="0"/>
    </xf>
    <xf numFmtId="168" fontId="9" fillId="0" borderId="1" applyBorder="0"/>
    <xf numFmtId="0" fontId="6" fillId="0" borderId="2" applyNumberFormat="0" applyAlignment="0" applyProtection="0">
      <alignment horizontal="left" vertical="center"/>
    </xf>
    <xf numFmtId="0" fontId="6" fillId="0" borderId="3">
      <alignment horizontal="left" vertical="center"/>
    </xf>
    <xf numFmtId="171" fontId="10" fillId="0" borderId="0">
      <protection locked="0"/>
    </xf>
    <xf numFmtId="171" fontId="10" fillId="0" borderId="0">
      <protection locked="0"/>
    </xf>
    <xf numFmtId="169" fontId="11" fillId="2" borderId="0"/>
    <xf numFmtId="0" fontId="4" fillId="0" borderId="0"/>
    <xf numFmtId="0" fontId="2" fillId="0" borderId="0"/>
    <xf numFmtId="165" fontId="3" fillId="0" borderId="4" applyNumberFormat="0" applyBorder="0" applyAlignment="0" applyProtection="0">
      <alignment vertical="top" wrapText="1"/>
    </xf>
    <xf numFmtId="0" fontId="6" fillId="0" borderId="5" applyNumberFormat="0" applyFill="0" applyBorder="0" applyProtection="0">
      <alignment vertical="center" wrapText="1"/>
    </xf>
    <xf numFmtId="0" fontId="5" fillId="0" borderId="0"/>
    <xf numFmtId="14" fontId="7" fillId="0" borderId="0">
      <alignment horizontal="center" wrapText="1"/>
      <protection locked="0"/>
    </xf>
    <xf numFmtId="9" fontId="4" fillId="0" borderId="0" applyFont="0" applyFill="0" applyBorder="0" applyAlignment="0" applyProtection="0"/>
    <xf numFmtId="4" fontId="12" fillId="0" borderId="6"/>
    <xf numFmtId="171" fontId="8" fillId="0" borderId="7">
      <protection locked="0"/>
    </xf>
    <xf numFmtId="49" fontId="2" fillId="0" borderId="0"/>
    <xf numFmtId="166" fontId="2" fillId="0" borderId="0" applyFont="0" applyFill="0" applyBorder="0" applyAlignment="0" applyProtection="0"/>
    <xf numFmtId="0" fontId="2" fillId="0" borderId="0"/>
    <xf numFmtId="166" fontId="14" fillId="0" borderId="0" applyFont="0" applyFill="0" applyBorder="0" applyAlignment="0" applyProtection="0"/>
    <xf numFmtId="0" fontId="15" fillId="0" borderId="0"/>
    <xf numFmtId="175" fontId="16" fillId="0" borderId="0" applyFont="0" applyFill="0" applyBorder="0" applyAlignment="0" applyProtection="0"/>
    <xf numFmtId="166" fontId="16" fillId="0" borderId="0" applyFont="0" applyFill="0" applyBorder="0" applyAlignment="0" applyProtection="0"/>
    <xf numFmtId="0" fontId="17" fillId="0" borderId="15"/>
    <xf numFmtId="175" fontId="18" fillId="0" borderId="0" applyFont="0" applyFill="0" applyBorder="0" applyAlignment="0" applyProtection="0"/>
    <xf numFmtId="175" fontId="2" fillId="0" borderId="0" applyFont="0" applyFill="0" applyBorder="0" applyAlignment="0" applyProtection="0"/>
    <xf numFmtId="175" fontId="19" fillId="0" borderId="0" applyFont="0" applyFill="0" applyBorder="0" applyAlignment="0" applyProtection="0"/>
    <xf numFmtId="17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165" fontId="3" fillId="0" borderId="4" applyNumberFormat="0" applyBorder="0" applyAlignment="0" applyProtection="0">
      <alignment vertical="top" wrapText="1"/>
    </xf>
    <xf numFmtId="9" fontId="2" fillId="0" borderId="0" applyFont="0" applyFill="0" applyBorder="0" applyAlignment="0" applyProtection="0"/>
    <xf numFmtId="166" fontId="2" fillId="0" borderId="0" applyFont="0" applyFill="0" applyBorder="0" applyAlignment="0" applyProtection="0"/>
    <xf numFmtId="175"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13" fillId="0" borderId="0"/>
    <xf numFmtId="175" fontId="2" fillId="0" borderId="0" applyFont="0" applyFill="0" applyBorder="0" applyAlignment="0" applyProtection="0"/>
    <xf numFmtId="0" fontId="28" fillId="0" borderId="0"/>
    <xf numFmtId="175" fontId="2" fillId="0" borderId="0" applyFont="0" applyFill="0" applyBorder="0" applyAlignment="0" applyProtection="0"/>
    <xf numFmtId="0" fontId="2" fillId="0" borderId="0"/>
    <xf numFmtId="0" fontId="29" fillId="0" borderId="0"/>
    <xf numFmtId="0" fontId="2" fillId="0" borderId="0"/>
    <xf numFmtId="183" fontId="32" fillId="0" borderId="0"/>
    <xf numFmtId="175" fontId="2" fillId="0" borderId="0" applyFont="0" applyFill="0" applyBorder="0" applyAlignment="0" applyProtection="0"/>
    <xf numFmtId="0" fontId="1" fillId="0" borderId="0"/>
    <xf numFmtId="0" fontId="1" fillId="0" borderId="0"/>
  </cellStyleXfs>
  <cellXfs count="367">
    <xf numFmtId="0" fontId="0" fillId="0" borderId="0" xfId="0"/>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center" vertical="top"/>
    </xf>
    <xf numFmtId="167" fontId="4" fillId="0" borderId="0" xfId="0" applyNumberFormat="1" applyFont="1" applyAlignment="1">
      <alignment vertical="top"/>
    </xf>
    <xf numFmtId="49" fontId="2" fillId="0" borderId="0" xfId="22" applyProtection="1">
      <protection locked="0"/>
    </xf>
    <xf numFmtId="0" fontId="2" fillId="0" borderId="0" xfId="22" applyNumberFormat="1" applyAlignment="1" applyProtection="1">
      <alignment horizontal="center"/>
      <protection locked="0"/>
    </xf>
    <xf numFmtId="49" fontId="2" fillId="0" borderId="0" xfId="22"/>
    <xf numFmtId="4" fontId="2" fillId="0" borderId="0" xfId="22" applyNumberFormat="1" applyProtection="1">
      <protection locked="0"/>
    </xf>
    <xf numFmtId="4" fontId="2" fillId="0" borderId="0" xfId="22" applyNumberFormat="1" applyAlignment="1" applyProtection="1">
      <alignment horizontal="center"/>
      <protection locked="0"/>
    </xf>
    <xf numFmtId="49" fontId="2" fillId="0" borderId="0" xfId="22" applyAlignment="1" applyProtection="1">
      <alignment vertical="top" wrapText="1"/>
      <protection locked="0"/>
    </xf>
    <xf numFmtId="49" fontId="13" fillId="0" borderId="0" xfId="22" applyFont="1" applyAlignment="1" applyProtection="1">
      <alignment vertical="top"/>
      <protection locked="0"/>
    </xf>
    <xf numFmtId="49" fontId="2" fillId="0" borderId="0" xfId="22" applyAlignment="1" applyProtection="1">
      <alignment vertical="top"/>
      <protection locked="0"/>
    </xf>
    <xf numFmtId="49" fontId="2" fillId="0" borderId="0" xfId="22" applyAlignment="1">
      <alignment vertical="center"/>
    </xf>
    <xf numFmtId="49" fontId="2" fillId="0" borderId="0" xfId="22" applyAlignment="1" applyProtection="1">
      <alignment horizontal="center" vertical="top"/>
      <protection locked="0"/>
    </xf>
    <xf numFmtId="0" fontId="2" fillId="0" borderId="0" xfId="0" applyFont="1"/>
    <xf numFmtId="0" fontId="3" fillId="0" borderId="0" xfId="14" applyFont="1" applyAlignment="1" applyProtection="1">
      <alignment vertical="top"/>
      <protection locked="0"/>
    </xf>
    <xf numFmtId="49" fontId="3" fillId="0" borderId="0" xfId="22" applyFont="1"/>
    <xf numFmtId="4" fontId="2" fillId="0" borderId="10" xfId="22" applyNumberFormat="1" applyBorder="1"/>
    <xf numFmtId="4" fontId="2" fillId="0" borderId="0" xfId="22" applyNumberFormat="1"/>
    <xf numFmtId="0" fontId="3" fillId="0" borderId="0" xfId="24" applyFont="1" applyAlignment="1">
      <alignment horizontal="left" vertical="top"/>
    </xf>
    <xf numFmtId="167" fontId="3" fillId="0" borderId="0" xfId="24" applyNumberFormat="1" applyFont="1" applyAlignment="1">
      <alignment horizontal="left" vertical="top"/>
    </xf>
    <xf numFmtId="0" fontId="2" fillId="0" borderId="0" xfId="24" applyAlignment="1">
      <alignment horizontal="center" vertical="top"/>
    </xf>
    <xf numFmtId="0" fontId="2" fillId="0" borderId="0" xfId="24" applyAlignment="1">
      <alignment horizontal="center" vertical="top" wrapText="1"/>
    </xf>
    <xf numFmtId="0" fontId="2" fillId="0" borderId="0" xfId="24" applyAlignment="1">
      <alignment horizontal="left" vertical="top" wrapText="1"/>
    </xf>
    <xf numFmtId="0" fontId="3" fillId="0" borderId="0" xfId="24" applyFont="1" applyAlignment="1">
      <alignment horizontal="left" vertical="top" wrapText="1"/>
    </xf>
    <xf numFmtId="0" fontId="2" fillId="0" borderId="0" xfId="24" applyAlignment="1">
      <alignment vertical="top" wrapText="1"/>
    </xf>
    <xf numFmtId="173" fontId="3" fillId="0" borderId="12" xfId="24" applyNumberFormat="1" applyFont="1" applyBorder="1" applyAlignment="1">
      <alignment horizontal="left" vertical="top"/>
    </xf>
    <xf numFmtId="0" fontId="3" fillId="0" borderId="12" xfId="24" applyFont="1" applyBorder="1" applyAlignment="1">
      <alignment horizontal="left" vertical="top"/>
    </xf>
    <xf numFmtId="0" fontId="2" fillId="0" borderId="12" xfId="24" applyBorder="1" applyAlignment="1">
      <alignment vertical="top" wrapText="1"/>
    </xf>
    <xf numFmtId="0" fontId="2" fillId="0" borderId="12" xfId="24" applyBorder="1" applyAlignment="1">
      <alignment horizontal="center" vertical="top"/>
    </xf>
    <xf numFmtId="167" fontId="2" fillId="0" borderId="12" xfId="24" applyNumberFormat="1" applyBorder="1" applyAlignment="1">
      <alignment vertical="top"/>
    </xf>
    <xf numFmtId="0" fontId="0" fillId="0" borderId="0" xfId="0" applyAlignment="1">
      <alignment horizontal="left" vertical="top"/>
    </xf>
    <xf numFmtId="176" fontId="0" fillId="0" borderId="0" xfId="0" applyNumberFormat="1" applyAlignment="1">
      <alignment horizontal="right"/>
    </xf>
    <xf numFmtId="0" fontId="2" fillId="0" borderId="0" xfId="24" applyAlignment="1">
      <alignment horizontal="left" vertical="top" wrapText="1" indent="1"/>
    </xf>
    <xf numFmtId="167" fontId="3" fillId="0" borderId="0" xfId="24" applyNumberFormat="1" applyFont="1" applyAlignment="1">
      <alignment horizontal="right" vertical="top"/>
    </xf>
    <xf numFmtId="0" fontId="2" fillId="0" borderId="12" xfId="24" applyBorder="1" applyAlignment="1">
      <alignment vertical="top"/>
    </xf>
    <xf numFmtId="0" fontId="2" fillId="0" borderId="13" xfId="24" applyBorder="1" applyAlignment="1">
      <alignment vertical="top"/>
    </xf>
    <xf numFmtId="0" fontId="6" fillId="0" borderId="0" xfId="14" applyFont="1" applyAlignment="1" applyProtection="1">
      <alignment vertical="top"/>
      <protection locked="0"/>
    </xf>
    <xf numFmtId="49" fontId="2" fillId="0" borderId="10" xfId="22" applyBorder="1"/>
    <xf numFmtId="175" fontId="3" fillId="0" borderId="9" xfId="33" applyFont="1" applyBorder="1" applyAlignment="1">
      <alignment horizontal="center" vertical="top"/>
    </xf>
    <xf numFmtId="167" fontId="3" fillId="0" borderId="9" xfId="33" applyNumberFormat="1" applyFont="1" applyBorder="1" applyAlignment="1">
      <alignment horizontal="center" vertical="top"/>
    </xf>
    <xf numFmtId="167" fontId="3" fillId="0" borderId="9" xfId="33" applyNumberFormat="1" applyFont="1" applyBorder="1" applyAlignment="1" applyProtection="1">
      <alignment horizontal="center" vertical="top"/>
      <protection locked="0"/>
    </xf>
    <xf numFmtId="175" fontId="3" fillId="0" borderId="13" xfId="33" applyFont="1" applyBorder="1" applyAlignment="1">
      <alignment horizontal="center" vertical="top"/>
    </xf>
    <xf numFmtId="167" fontId="3" fillId="0" borderId="13" xfId="33" applyNumberFormat="1" applyFont="1" applyBorder="1" applyAlignment="1">
      <alignment horizontal="center" vertical="top"/>
    </xf>
    <xf numFmtId="167" fontId="3" fillId="0" borderId="13" xfId="33" applyNumberFormat="1" applyFont="1" applyBorder="1" applyAlignment="1" applyProtection="1">
      <alignment horizontal="center" vertical="top"/>
      <protection locked="0"/>
    </xf>
    <xf numFmtId="0" fontId="2" fillId="0" borderId="8" xfId="24" applyBorder="1" applyAlignment="1">
      <alignment horizontal="left" vertical="top" wrapText="1"/>
    </xf>
    <xf numFmtId="0" fontId="2" fillId="0" borderId="8" xfId="24" applyBorder="1" applyAlignment="1">
      <alignment horizontal="center" vertical="top" wrapText="1"/>
    </xf>
    <xf numFmtId="0" fontId="2" fillId="0" borderId="10" xfId="24" applyBorder="1" applyAlignment="1">
      <alignment horizontal="left" vertical="top" wrapText="1"/>
    </xf>
    <xf numFmtId="0" fontId="2" fillId="0" borderId="10" xfId="24" applyBorder="1" applyAlignment="1">
      <alignment horizontal="center" vertical="top" wrapText="1"/>
    </xf>
    <xf numFmtId="0" fontId="2" fillId="0" borderId="8" xfId="24" applyBorder="1" applyAlignment="1">
      <alignment vertical="top"/>
    </xf>
    <xf numFmtId="0" fontId="2" fillId="0" borderId="8" xfId="24" applyBorder="1" applyAlignment="1">
      <alignment horizontal="center" vertical="top"/>
    </xf>
    <xf numFmtId="0" fontId="3" fillId="0" borderId="9" xfId="24" applyFont="1" applyBorder="1" applyAlignment="1">
      <alignment horizontal="center" vertical="top"/>
    </xf>
    <xf numFmtId="0" fontId="2" fillId="0" borderId="10" xfId="24" applyBorder="1" applyAlignment="1">
      <alignment vertical="top"/>
    </xf>
    <xf numFmtId="0" fontId="2" fillId="0" borderId="10" xfId="24" applyBorder="1" applyAlignment="1">
      <alignment horizontal="center" vertical="top"/>
    </xf>
    <xf numFmtId="0" fontId="2" fillId="0" borderId="9" xfId="24" applyBorder="1" applyAlignment="1">
      <alignment horizontal="center" vertical="top"/>
    </xf>
    <xf numFmtId="0" fontId="2" fillId="0" borderId="8" xfId="24" applyBorder="1" applyAlignment="1">
      <alignment vertical="top" wrapText="1"/>
    </xf>
    <xf numFmtId="0" fontId="2" fillId="0" borderId="10" xfId="24" applyBorder="1" applyAlignment="1">
      <alignment vertical="top" wrapText="1"/>
    </xf>
    <xf numFmtId="176" fontId="0" fillId="0" borderId="0" xfId="2" applyNumberFormat="1" applyFont="1" applyAlignment="1">
      <alignment horizontal="right"/>
    </xf>
    <xf numFmtId="176" fontId="2" fillId="0" borderId="10" xfId="2" applyNumberFormat="1" applyFont="1" applyBorder="1" applyAlignment="1">
      <alignment horizontal="right"/>
    </xf>
    <xf numFmtId="176" fontId="2" fillId="0" borderId="0" xfId="2" applyNumberFormat="1" applyFont="1" applyBorder="1" applyAlignment="1">
      <alignment horizontal="right"/>
    </xf>
    <xf numFmtId="176" fontId="0" fillId="0" borderId="0" xfId="0" applyNumberFormat="1" applyAlignment="1">
      <alignment horizontal="left" vertical="top" wrapText="1"/>
    </xf>
    <xf numFmtId="0" fontId="2" fillId="0" borderId="0" xfId="39" applyNumberFormat="1" applyFont="1" applyBorder="1"/>
    <xf numFmtId="176" fontId="2" fillId="0" borderId="0" xfId="39" applyNumberFormat="1" applyFont="1" applyBorder="1" applyAlignment="1">
      <alignment horizontal="right"/>
    </xf>
    <xf numFmtId="49" fontId="2" fillId="0" borderId="0" xfId="22" applyAlignment="1" applyProtection="1">
      <alignment horizontal="center"/>
      <protection locked="0"/>
    </xf>
    <xf numFmtId="0" fontId="2" fillId="0" borderId="0" xfId="24" applyAlignment="1">
      <alignment horizontal="left" vertical="top" wrapText="1" indent="2"/>
    </xf>
    <xf numFmtId="0" fontId="2" fillId="0" borderId="0" xfId="36"/>
    <xf numFmtId="0" fontId="2" fillId="0" borderId="0" xfId="36" applyAlignment="1">
      <alignment horizontal="left" vertical="top"/>
    </xf>
    <xf numFmtId="176" fontId="2" fillId="0" borderId="0" xfId="36" applyNumberFormat="1" applyAlignment="1">
      <alignment horizontal="left" vertical="top" wrapText="1"/>
    </xf>
    <xf numFmtId="176" fontId="2" fillId="0" borderId="0" xfId="36" applyNumberFormat="1" applyAlignment="1">
      <alignment horizontal="right"/>
    </xf>
    <xf numFmtId="0" fontId="2" fillId="0" borderId="0" xfId="36" applyAlignment="1">
      <alignment horizontal="center" vertical="top"/>
    </xf>
    <xf numFmtId="176" fontId="2" fillId="0" borderId="10" xfId="39" applyNumberFormat="1" applyFont="1" applyBorder="1" applyAlignment="1">
      <alignment horizontal="right"/>
    </xf>
    <xf numFmtId="0" fontId="3" fillId="0" borderId="12" xfId="36" applyFont="1" applyBorder="1" applyAlignment="1">
      <alignment horizontal="center"/>
    </xf>
    <xf numFmtId="0" fontId="3" fillId="0" borderId="9" xfId="36" applyFont="1" applyBorder="1" applyAlignment="1">
      <alignment horizontal="center"/>
    </xf>
    <xf numFmtId="175" fontId="3" fillId="0" borderId="9" xfId="45" applyFont="1" applyBorder="1" applyAlignment="1">
      <alignment horizontal="center" vertical="top"/>
    </xf>
    <xf numFmtId="0" fontId="3" fillId="0" borderId="13" xfId="36" applyFont="1" applyBorder="1" applyAlignment="1">
      <alignment horizontal="center"/>
    </xf>
    <xf numFmtId="175" fontId="3" fillId="0" borderId="13" xfId="31" applyFont="1" applyBorder="1" applyAlignment="1">
      <alignment horizontal="center" vertical="top"/>
    </xf>
    <xf numFmtId="177" fontId="2" fillId="0" borderId="9" xfId="33" applyNumberFormat="1" applyFont="1" applyFill="1" applyBorder="1" applyAlignment="1" applyProtection="1">
      <alignment horizontal="right"/>
    </xf>
    <xf numFmtId="0" fontId="2" fillId="0" borderId="0" xfId="36" applyAlignment="1">
      <alignment horizontal="left"/>
    </xf>
    <xf numFmtId="176" fontId="2" fillId="0" borderId="0" xfId="36" applyNumberFormat="1" applyAlignment="1">
      <alignment horizontal="left" wrapText="1"/>
    </xf>
    <xf numFmtId="0" fontId="3" fillId="0" borderId="0" xfId="36" applyFont="1"/>
    <xf numFmtId="0" fontId="3" fillId="0" borderId="10" xfId="36" applyFont="1" applyBorder="1"/>
    <xf numFmtId="176" fontId="0" fillId="0" borderId="10" xfId="2" applyNumberFormat="1" applyFont="1" applyBorder="1" applyAlignment="1">
      <alignment horizontal="right"/>
    </xf>
    <xf numFmtId="166" fontId="2" fillId="0" borderId="0" xfId="39" applyFont="1" applyBorder="1"/>
    <xf numFmtId="49" fontId="2" fillId="0" borderId="0" xfId="22" applyAlignment="1">
      <alignment vertical="center" wrapText="1"/>
    </xf>
    <xf numFmtId="49" fontId="2" fillId="0" borderId="0" xfId="22" applyAlignment="1">
      <alignment wrapText="1"/>
    </xf>
    <xf numFmtId="0" fontId="3" fillId="0" borderId="12" xfId="0" applyFont="1" applyBorder="1" applyAlignment="1">
      <alignment horizontal="center"/>
    </xf>
    <xf numFmtId="0" fontId="3" fillId="0" borderId="9" xfId="0" applyFont="1" applyBorder="1" applyAlignment="1">
      <alignment horizontal="center"/>
    </xf>
    <xf numFmtId="0" fontId="3" fillId="0" borderId="13" xfId="0" applyFont="1" applyBorder="1" applyAlignment="1">
      <alignment horizontal="center"/>
    </xf>
    <xf numFmtId="0" fontId="3" fillId="0" borderId="9" xfId="0" applyFont="1" applyBorder="1" applyAlignment="1">
      <alignment horizontal="center" vertical="top"/>
    </xf>
    <xf numFmtId="0" fontId="2" fillId="0" borderId="9" xfId="0" applyFont="1" applyBorder="1" applyAlignment="1">
      <alignment horizontal="center" vertical="top"/>
    </xf>
    <xf numFmtId="0" fontId="2" fillId="0" borderId="9" xfId="24" applyBorder="1" applyAlignment="1">
      <alignment vertical="top"/>
    </xf>
    <xf numFmtId="0" fontId="2" fillId="0" borderId="0" xfId="24" applyAlignment="1">
      <alignment vertical="top"/>
    </xf>
    <xf numFmtId="0" fontId="2" fillId="0" borderId="9" xfId="14" applyBorder="1" applyAlignment="1">
      <alignment horizontal="center"/>
    </xf>
    <xf numFmtId="0" fontId="2" fillId="0" borderId="9" xfId="33" applyNumberFormat="1" applyFont="1" applyFill="1" applyBorder="1" applyAlignment="1" applyProtection="1">
      <alignment vertical="top"/>
    </xf>
    <xf numFmtId="178" fontId="2" fillId="0" borderId="9" xfId="33" applyNumberFormat="1" applyFont="1" applyFill="1" applyBorder="1" applyAlignment="1" applyProtection="1">
      <alignment vertical="top"/>
    </xf>
    <xf numFmtId="178" fontId="2" fillId="0" borderId="6" xfId="33" applyNumberFormat="1" applyFont="1" applyFill="1" applyBorder="1" applyAlignment="1" applyProtection="1">
      <alignment vertical="top"/>
    </xf>
    <xf numFmtId="2" fontId="2" fillId="0" borderId="9" xfId="24" applyNumberFormat="1" applyBorder="1" applyAlignment="1">
      <alignment horizontal="center" vertical="top"/>
    </xf>
    <xf numFmtId="0" fontId="2" fillId="0" borderId="9" xfId="14" applyBorder="1" applyAlignment="1">
      <alignment horizontal="center" vertical="top" wrapText="1"/>
    </xf>
    <xf numFmtId="0" fontId="3" fillId="0" borderId="9" xfId="24" applyFont="1" applyBorder="1" applyAlignment="1">
      <alignment horizontal="left" vertical="top"/>
    </xf>
    <xf numFmtId="0" fontId="2" fillId="0" borderId="9" xfId="14" applyBorder="1" applyAlignment="1">
      <alignment horizontal="center" wrapText="1"/>
    </xf>
    <xf numFmtId="178" fontId="2" fillId="0" borderId="9" xfId="33" applyNumberFormat="1" applyFont="1" applyFill="1" applyBorder="1" applyAlignment="1" applyProtection="1">
      <alignment shrinkToFit="1"/>
      <protection locked="0"/>
    </xf>
    <xf numFmtId="178" fontId="2" fillId="0" borderId="6" xfId="33" applyNumberFormat="1" applyFont="1" applyFill="1" applyBorder="1" applyAlignment="1" applyProtection="1">
      <alignment shrinkToFit="1"/>
    </xf>
    <xf numFmtId="178" fontId="2" fillId="0" borderId="9" xfId="33" applyNumberFormat="1" applyFont="1" applyFill="1" applyBorder="1" applyAlignment="1" applyProtection="1">
      <alignment shrinkToFit="1"/>
    </xf>
    <xf numFmtId="178" fontId="2" fillId="0" borderId="9" xfId="33" applyNumberFormat="1" applyFont="1" applyFill="1" applyBorder="1" applyAlignment="1" applyProtection="1">
      <alignment horizontal="right"/>
    </xf>
    <xf numFmtId="10" fontId="2" fillId="0" borderId="9" xfId="33" applyNumberFormat="1" applyFont="1" applyFill="1" applyBorder="1" applyAlignment="1" applyProtection="1">
      <alignment shrinkToFit="1"/>
      <protection locked="0"/>
    </xf>
    <xf numFmtId="4" fontId="2" fillId="0" borderId="8" xfId="33" applyNumberFormat="1" applyFont="1" applyBorder="1" applyAlignment="1" applyProtection="1">
      <alignment horizontal="center" vertical="top" wrapText="1"/>
    </xf>
    <xf numFmtId="178" fontId="2" fillId="0" borderId="11" xfId="24" applyNumberFormat="1" applyBorder="1" applyAlignment="1">
      <alignment vertical="center"/>
    </xf>
    <xf numFmtId="178" fontId="2" fillId="0" borderId="12" xfId="24" applyNumberFormat="1" applyBorder="1" applyAlignment="1">
      <alignment vertical="center"/>
    </xf>
    <xf numFmtId="4" fontId="2" fillId="0" borderId="0" xfId="24" applyNumberFormat="1" applyAlignment="1">
      <alignment horizontal="right" vertical="center"/>
    </xf>
    <xf numFmtId="4" fontId="3" fillId="0" borderId="0" xfId="24" applyNumberFormat="1" applyFont="1" applyAlignment="1">
      <alignment horizontal="left" vertical="center"/>
    </xf>
    <xf numFmtId="4" fontId="2" fillId="0" borderId="0" xfId="33" applyNumberFormat="1" applyFont="1" applyBorder="1" applyAlignment="1" applyProtection="1">
      <alignment horizontal="center" vertical="top" wrapText="1"/>
    </xf>
    <xf numFmtId="178" fontId="2" fillId="0" borderId="6" xfId="24" applyNumberFormat="1" applyBorder="1" applyAlignment="1">
      <alignment vertical="center"/>
    </xf>
    <xf numFmtId="178" fontId="2" fillId="0" borderId="9" xfId="24" applyNumberFormat="1" applyBorder="1" applyAlignment="1">
      <alignment vertical="center"/>
    </xf>
    <xf numFmtId="4" fontId="2" fillId="0" borderId="10" xfId="33" applyNumberFormat="1" applyFont="1" applyBorder="1" applyAlignment="1" applyProtection="1">
      <alignment horizontal="center" vertical="top" wrapText="1"/>
    </xf>
    <xf numFmtId="178" fontId="2" fillId="0" borderId="14" xfId="24" applyNumberFormat="1" applyBorder="1" applyAlignment="1">
      <alignment vertical="center"/>
    </xf>
    <xf numFmtId="178" fontId="2" fillId="0" borderId="13" xfId="24" applyNumberFormat="1" applyBorder="1" applyAlignment="1">
      <alignment vertical="center"/>
    </xf>
    <xf numFmtId="174" fontId="2" fillId="0" borderId="8" xfId="24" applyNumberFormat="1" applyBorder="1" applyAlignment="1">
      <alignment horizontal="center" vertical="top"/>
    </xf>
    <xf numFmtId="178" fontId="2" fillId="0" borderId="11" xfId="33" applyNumberFormat="1" applyFont="1" applyFill="1" applyBorder="1" applyAlignment="1" applyProtection="1">
      <alignment vertical="center"/>
    </xf>
    <xf numFmtId="178" fontId="2" fillId="0" borderId="12" xfId="4" applyNumberFormat="1" applyFont="1" applyFill="1" applyBorder="1" applyAlignment="1" applyProtection="1">
      <alignment vertical="top"/>
    </xf>
    <xf numFmtId="4" fontId="2" fillId="0" borderId="0" xfId="33" applyNumberFormat="1" applyFont="1" applyFill="1" applyBorder="1" applyAlignment="1" applyProtection="1">
      <alignment horizontal="left" vertical="center"/>
    </xf>
    <xf numFmtId="178" fontId="2" fillId="0" borderId="6" xfId="33" applyNumberFormat="1" applyFont="1" applyFill="1" applyBorder="1" applyAlignment="1" applyProtection="1">
      <alignment vertical="center"/>
    </xf>
    <xf numFmtId="178" fontId="2" fillId="0" borderId="9" xfId="4" applyNumberFormat="1" applyFont="1" applyFill="1" applyBorder="1" applyAlignment="1" applyProtection="1">
      <alignment vertical="top"/>
    </xf>
    <xf numFmtId="0" fontId="2" fillId="0" borderId="13" xfId="24" applyBorder="1" applyAlignment="1">
      <alignment horizontal="center" vertical="top"/>
    </xf>
    <xf numFmtId="174" fontId="2" fillId="0" borderId="10" xfId="24" applyNumberFormat="1" applyBorder="1" applyAlignment="1">
      <alignment horizontal="center" vertical="top"/>
    </xf>
    <xf numFmtId="178" fontId="2" fillId="0" borderId="14" xfId="33" applyNumberFormat="1" applyFont="1" applyFill="1" applyBorder="1" applyAlignment="1" applyProtection="1">
      <alignment vertical="center"/>
    </xf>
    <xf numFmtId="178" fontId="2" fillId="0" borderId="13" xfId="4" applyNumberFormat="1" applyFont="1" applyFill="1" applyBorder="1" applyAlignment="1" applyProtection="1">
      <alignment vertical="top"/>
    </xf>
    <xf numFmtId="2" fontId="2" fillId="0" borderId="9" xfId="24" applyNumberFormat="1" applyBorder="1" applyAlignment="1">
      <alignment horizontal="left" vertical="top" indent="1"/>
    </xf>
    <xf numFmtId="0" fontId="2" fillId="0" borderId="9" xfId="24" applyBorder="1" applyAlignment="1">
      <alignment horizontal="center" vertical="top" wrapText="1"/>
    </xf>
    <xf numFmtId="0" fontId="2" fillId="0" borderId="9" xfId="24" applyBorder="1" applyAlignment="1">
      <alignment horizontal="left" vertical="top" wrapText="1"/>
    </xf>
    <xf numFmtId="0" fontId="2" fillId="0" borderId="9" xfId="24" applyBorder="1" applyAlignment="1">
      <alignment horizontal="left" vertical="top"/>
    </xf>
    <xf numFmtId="178" fontId="2" fillId="0" borderId="9" xfId="4" applyNumberFormat="1" applyFont="1" applyFill="1" applyBorder="1" applyAlignment="1" applyProtection="1">
      <alignment vertical="center"/>
    </xf>
    <xf numFmtId="0" fontId="2" fillId="0" borderId="9" xfId="33" applyNumberFormat="1" applyFont="1" applyFill="1" applyBorder="1" applyAlignment="1" applyProtection="1">
      <alignment horizontal="center" vertical="center"/>
    </xf>
    <xf numFmtId="0" fontId="2" fillId="0" borderId="9" xfId="14" applyBorder="1" applyAlignment="1">
      <alignment horizontal="center" vertical="center" wrapText="1"/>
    </xf>
    <xf numFmtId="178" fontId="2" fillId="0" borderId="9" xfId="33" applyNumberFormat="1" applyFont="1" applyFill="1" applyBorder="1" applyAlignment="1" applyProtection="1">
      <alignment horizontal="center" vertical="center"/>
    </xf>
    <xf numFmtId="178" fontId="2" fillId="0" borderId="6" xfId="33" applyNumberFormat="1" applyFont="1" applyFill="1" applyBorder="1" applyAlignment="1" applyProtection="1">
      <alignment horizontal="center" vertical="center"/>
    </xf>
    <xf numFmtId="0" fontId="2" fillId="0" borderId="0" xfId="36" applyAlignment="1">
      <alignment horizontal="center"/>
    </xf>
    <xf numFmtId="3" fontId="3" fillId="0" borderId="0" xfId="4" applyFont="1" applyAlignment="1">
      <alignment horizontal="right"/>
    </xf>
    <xf numFmtId="165" fontId="2" fillId="0" borderId="0" xfId="35" applyFont="1" applyAlignment="1">
      <alignment horizontal="right"/>
    </xf>
    <xf numFmtId="4" fontId="3" fillId="0" borderId="0" xfId="4" applyNumberFormat="1" applyFont="1" applyAlignment="1">
      <alignment horizontal="right"/>
    </xf>
    <xf numFmtId="4" fontId="2" fillId="0" borderId="0" xfId="4" applyNumberFormat="1" applyFont="1"/>
    <xf numFmtId="0" fontId="3" fillId="0" borderId="12" xfId="36" applyFont="1" applyBorder="1" applyAlignment="1">
      <alignment horizontal="left"/>
    </xf>
    <xf numFmtId="0" fontId="3" fillId="0" borderId="8" xfId="36" applyFont="1" applyBorder="1" applyAlignment="1">
      <alignment horizontal="left"/>
    </xf>
    <xf numFmtId="165" fontId="3" fillId="0" borderId="12" xfId="35" applyFont="1" applyBorder="1" applyAlignment="1">
      <alignment horizontal="right"/>
    </xf>
    <xf numFmtId="0" fontId="3" fillId="0" borderId="12" xfId="36" applyFont="1" applyBorder="1" applyAlignment="1">
      <alignment horizontal="right"/>
    </xf>
    <xf numFmtId="4" fontId="3" fillId="0" borderId="12" xfId="36" applyNumberFormat="1" applyFont="1" applyBorder="1" applyAlignment="1">
      <alignment horizontal="left"/>
    </xf>
    <xf numFmtId="0" fontId="3" fillId="0" borderId="9" xfId="36" applyFont="1" applyBorder="1" applyAlignment="1">
      <alignment horizontal="left"/>
    </xf>
    <xf numFmtId="0" fontId="3" fillId="0" borderId="0" xfId="36" applyFont="1" applyAlignment="1">
      <alignment horizontal="left"/>
    </xf>
    <xf numFmtId="165" fontId="3" fillId="0" borderId="9" xfId="35" applyFont="1" applyBorder="1" applyAlignment="1">
      <alignment horizontal="center"/>
    </xf>
    <xf numFmtId="4" fontId="3" fillId="0" borderId="9" xfId="4" applyNumberFormat="1" applyFont="1" applyBorder="1" applyAlignment="1">
      <alignment horizontal="centerContinuous"/>
    </xf>
    <xf numFmtId="0" fontId="3" fillId="0" borderId="13" xfId="36" applyFont="1" applyBorder="1" applyAlignment="1">
      <alignment horizontal="left"/>
    </xf>
    <xf numFmtId="0" fontId="3" fillId="0" borderId="10" xfId="36" applyFont="1" applyBorder="1" applyAlignment="1">
      <alignment horizontal="left"/>
    </xf>
    <xf numFmtId="165" fontId="3" fillId="0" borderId="13" xfId="35" applyFont="1" applyBorder="1" applyAlignment="1">
      <alignment horizontal="center"/>
    </xf>
    <xf numFmtId="165" fontId="3" fillId="0" borderId="13" xfId="35" applyFont="1" applyBorder="1" applyAlignment="1">
      <alignment horizontal="right"/>
    </xf>
    <xf numFmtId="4" fontId="3" fillId="0" borderId="13" xfId="4" applyNumberFormat="1" applyFont="1" applyBorder="1"/>
    <xf numFmtId="0" fontId="2" fillId="0" borderId="9" xfId="36" applyBorder="1" applyAlignment="1">
      <alignment horizontal="left"/>
    </xf>
    <xf numFmtId="0" fontId="2" fillId="0" borderId="9" xfId="36" applyBorder="1" applyAlignment="1">
      <alignment horizontal="center"/>
    </xf>
    <xf numFmtId="3" fontId="2" fillId="0" borderId="9" xfId="4" applyFont="1" applyBorder="1" applyAlignment="1">
      <alignment horizontal="right" indent="1"/>
    </xf>
    <xf numFmtId="165" fontId="2" fillId="0" borderId="9" xfId="35" applyFont="1" applyBorder="1" applyAlignment="1">
      <alignment horizontal="right"/>
    </xf>
    <xf numFmtId="4" fontId="2" fillId="0" borderId="9" xfId="4" applyNumberFormat="1" applyFont="1" applyBorder="1"/>
    <xf numFmtId="0" fontId="2" fillId="0" borderId="9" xfId="36" applyBorder="1" applyAlignment="1">
      <alignment horizontal="right"/>
    </xf>
    <xf numFmtId="0" fontId="22" fillId="0" borderId="0" xfId="36" applyFont="1" applyAlignment="1">
      <alignment horizontal="left"/>
    </xf>
    <xf numFmtId="3" fontId="2" fillId="0" borderId="9" xfId="4" applyFont="1" applyFill="1" applyBorder="1" applyAlignment="1">
      <alignment horizontal="right" indent="1"/>
    </xf>
    <xf numFmtId="165" fontId="2" fillId="0" borderId="9" xfId="35" applyFont="1" applyFill="1" applyBorder="1" applyAlignment="1">
      <alignment horizontal="right"/>
    </xf>
    <xf numFmtId="4" fontId="2" fillId="0" borderId="9" xfId="4" applyNumberFormat="1" applyFont="1" applyFill="1" applyBorder="1"/>
    <xf numFmtId="3" fontId="2" fillId="0" borderId="9" xfId="4" applyFont="1" applyBorder="1" applyAlignment="1">
      <alignment horizontal="right"/>
    </xf>
    <xf numFmtId="0" fontId="2" fillId="0" borderId="12" xfId="36" applyBorder="1" applyAlignment="1">
      <alignment horizontal="left"/>
    </xf>
    <xf numFmtId="0" fontId="2" fillId="0" borderId="8" xfId="36" applyBorder="1" applyAlignment="1">
      <alignment horizontal="left"/>
    </xf>
    <xf numFmtId="0" fontId="2" fillId="0" borderId="8" xfId="36" applyBorder="1" applyAlignment="1">
      <alignment horizontal="center"/>
    </xf>
    <xf numFmtId="165" fontId="2" fillId="0" borderId="8" xfId="35" applyFont="1" applyBorder="1" applyAlignment="1">
      <alignment horizontal="right"/>
    </xf>
    <xf numFmtId="4" fontId="2" fillId="0" borderId="12" xfId="4" applyNumberFormat="1" applyFont="1" applyBorder="1" applyAlignment="1" applyProtection="1">
      <alignment horizontal="right"/>
      <protection locked="0"/>
    </xf>
    <xf numFmtId="165" fontId="2" fillId="0" borderId="0" xfId="35" applyFont="1" applyBorder="1" applyAlignment="1">
      <alignment horizontal="right"/>
    </xf>
    <xf numFmtId="4" fontId="0" fillId="0" borderId="9" xfId="4" applyNumberFormat="1" applyFont="1" applyBorder="1" applyAlignment="1" applyProtection="1">
      <alignment horizontal="right"/>
      <protection locked="0"/>
    </xf>
    <xf numFmtId="0" fontId="2" fillId="0" borderId="13" xfId="36" applyBorder="1" applyAlignment="1">
      <alignment horizontal="left"/>
    </xf>
    <xf numFmtId="0" fontId="2" fillId="0" borderId="10" xfId="36" applyBorder="1" applyAlignment="1">
      <alignment horizontal="left"/>
    </xf>
    <xf numFmtId="0" fontId="2" fillId="0" borderId="10" xfId="36" applyBorder="1" applyAlignment="1">
      <alignment horizontal="center"/>
    </xf>
    <xf numFmtId="165" fontId="2" fillId="0" borderId="10" xfId="35" applyFont="1" applyBorder="1" applyAlignment="1">
      <alignment horizontal="right"/>
    </xf>
    <xf numFmtId="4" fontId="2" fillId="0" borderId="13" xfId="4" applyNumberFormat="1" applyFont="1" applyBorder="1"/>
    <xf numFmtId="4" fontId="2" fillId="0" borderId="0" xfId="4" applyNumberFormat="1" applyFont="1" applyAlignment="1">
      <alignment horizontal="right"/>
    </xf>
    <xf numFmtId="4" fontId="2" fillId="0" borderId="9" xfId="4" applyNumberFormat="1" applyFont="1" applyBorder="1" applyAlignment="1" applyProtection="1">
      <alignment horizontal="right"/>
      <protection locked="0"/>
    </xf>
    <xf numFmtId="4" fontId="2" fillId="0" borderId="13" xfId="36" applyNumberFormat="1" applyBorder="1" applyAlignment="1">
      <alignment horizontal="left"/>
    </xf>
    <xf numFmtId="3" fontId="2" fillId="0" borderId="9" xfId="4" applyFont="1" applyFill="1" applyBorder="1" applyAlignment="1">
      <alignment horizontal="right"/>
    </xf>
    <xf numFmtId="179" fontId="2" fillId="0" borderId="9" xfId="35" applyNumberFormat="1" applyFont="1" applyBorder="1" applyAlignment="1">
      <alignment horizontal="right"/>
    </xf>
    <xf numFmtId="179" fontId="2" fillId="0" borderId="9" xfId="4" applyNumberFormat="1" applyFont="1" applyBorder="1" applyAlignment="1">
      <alignment horizontal="right"/>
    </xf>
    <xf numFmtId="0" fontId="2" fillId="0" borderId="0" xfId="36" quotePrefix="1" applyAlignment="1">
      <alignment horizontal="left"/>
    </xf>
    <xf numFmtId="0" fontId="2" fillId="0" borderId="16" xfId="36" applyBorder="1" applyAlignment="1">
      <alignment horizontal="left"/>
    </xf>
    <xf numFmtId="0" fontId="2" fillId="0" borderId="6" xfId="36" applyBorder="1" applyAlignment="1">
      <alignment horizontal="center"/>
    </xf>
    <xf numFmtId="165" fontId="3" fillId="0" borderId="0" xfId="15" applyBorder="1" applyAlignment="1">
      <alignment horizontal="left"/>
    </xf>
    <xf numFmtId="165" fontId="23" fillId="0" borderId="0" xfId="15" applyFont="1" applyBorder="1" applyAlignment="1">
      <alignment horizontal="left"/>
    </xf>
    <xf numFmtId="176" fontId="0" fillId="0" borderId="5" xfId="2" applyNumberFormat="1" applyFont="1" applyBorder="1" applyAlignment="1">
      <alignment horizontal="right"/>
    </xf>
    <xf numFmtId="0" fontId="2" fillId="0" borderId="0" xfId="0" applyFont="1" applyAlignment="1">
      <alignment horizontal="center" vertical="top"/>
    </xf>
    <xf numFmtId="0" fontId="2" fillId="0" borderId="0" xfId="14" applyAlignment="1">
      <alignment horizontal="center" wrapText="1"/>
    </xf>
    <xf numFmtId="177" fontId="2" fillId="0" borderId="0" xfId="33" applyNumberFormat="1" applyFont="1" applyFill="1" applyBorder="1" applyAlignment="1" applyProtection="1">
      <alignment horizontal="right"/>
    </xf>
    <xf numFmtId="178" fontId="2" fillId="0" borderId="6" xfId="33" applyNumberFormat="1" applyFont="1" applyFill="1" applyBorder="1" applyAlignment="1" applyProtection="1">
      <alignment shrinkToFit="1"/>
      <protection locked="0"/>
    </xf>
    <xf numFmtId="0" fontId="2" fillId="0" borderId="16" xfId="0" applyFont="1" applyBorder="1" applyAlignment="1">
      <alignment horizontal="center" vertical="top"/>
    </xf>
    <xf numFmtId="0" fontId="2" fillId="0" borderId="16" xfId="24" applyBorder="1" applyAlignment="1">
      <alignment vertical="top" wrapText="1"/>
    </xf>
    <xf numFmtId="0" fontId="2" fillId="0" borderId="19" xfId="24" applyBorder="1" applyAlignment="1">
      <alignment vertical="top" wrapText="1"/>
    </xf>
    <xf numFmtId="0" fontId="2" fillId="0" borderId="16" xfId="14" applyBorder="1" applyAlignment="1">
      <alignment horizontal="center" wrapText="1"/>
    </xf>
    <xf numFmtId="0" fontId="2" fillId="0" borderId="19" xfId="14" applyBorder="1" applyAlignment="1">
      <alignment horizontal="center" wrapText="1"/>
    </xf>
    <xf numFmtId="0" fontId="2" fillId="0" borderId="16" xfId="14" applyBorder="1" applyAlignment="1">
      <alignment horizontal="center" vertical="top" wrapText="1"/>
    </xf>
    <xf numFmtId="177" fontId="2" fillId="0" borderId="16" xfId="33" applyNumberFormat="1" applyFont="1" applyFill="1" applyBorder="1" applyAlignment="1" applyProtection="1">
      <alignment horizontal="right"/>
    </xf>
    <xf numFmtId="177" fontId="2" fillId="0" borderId="19" xfId="33" applyNumberFormat="1" applyFont="1" applyFill="1" applyBorder="1" applyAlignment="1" applyProtection="1">
      <alignment horizontal="right"/>
    </xf>
    <xf numFmtId="0" fontId="2" fillId="0" borderId="16" xfId="33" applyNumberFormat="1" applyFont="1" applyFill="1" applyBorder="1" applyAlignment="1" applyProtection="1">
      <alignment vertical="top"/>
    </xf>
    <xf numFmtId="178" fontId="2" fillId="0" borderId="13" xfId="33" applyNumberFormat="1" applyFont="1" applyFill="1" applyBorder="1" applyAlignment="1" applyProtection="1">
      <alignment shrinkToFit="1"/>
      <protection locked="0"/>
    </xf>
    <xf numFmtId="0" fontId="3" fillId="0" borderId="0" xfId="0" applyFont="1" applyAlignment="1">
      <alignment horizontal="center" vertical="top"/>
    </xf>
    <xf numFmtId="0" fontId="3" fillId="0" borderId="9" xfId="24" applyFont="1" applyBorder="1" applyAlignment="1">
      <alignment horizontal="left" vertical="top" wrapText="1"/>
    </xf>
    <xf numFmtId="0" fontId="3" fillId="0" borderId="13" xfId="24" applyFont="1" applyBorder="1" applyAlignment="1">
      <alignment horizontal="left" vertical="top" wrapText="1"/>
    </xf>
    <xf numFmtId="0" fontId="2" fillId="0" borderId="13" xfId="14" applyBorder="1" applyAlignment="1">
      <alignment horizontal="center" wrapText="1"/>
    </xf>
    <xf numFmtId="177" fontId="2" fillId="0" borderId="13" xfId="33" applyNumberFormat="1" applyFont="1" applyFill="1" applyBorder="1" applyAlignment="1" applyProtection="1">
      <alignment horizontal="right"/>
    </xf>
    <xf numFmtId="178" fontId="2" fillId="0" borderId="13" xfId="33" applyNumberFormat="1" applyFont="1" applyFill="1" applyBorder="1" applyAlignment="1" applyProtection="1">
      <alignment shrinkToFit="1"/>
    </xf>
    <xf numFmtId="0" fontId="2" fillId="0" borderId="9" xfId="24" applyBorder="1" applyAlignment="1">
      <alignment horizontal="left" vertical="top" wrapText="1" indent="1"/>
    </xf>
    <xf numFmtId="0" fontId="2" fillId="0" borderId="13" xfId="0" applyFont="1" applyBorder="1" applyAlignment="1">
      <alignment horizontal="center" vertical="top"/>
    </xf>
    <xf numFmtId="0" fontId="2" fillId="0" borderId="13" xfId="24" applyBorder="1" applyAlignment="1">
      <alignment horizontal="left" vertical="top" wrapText="1" indent="1"/>
    </xf>
    <xf numFmtId="178" fontId="2" fillId="3" borderId="9" xfId="33" applyNumberFormat="1" applyFont="1" applyFill="1" applyBorder="1" applyAlignment="1" applyProtection="1">
      <alignment shrinkToFit="1"/>
      <protection locked="0"/>
    </xf>
    <xf numFmtId="178" fontId="2" fillId="3" borderId="9" xfId="33" applyNumberFormat="1" applyFont="1" applyFill="1" applyBorder="1" applyAlignment="1" applyProtection="1">
      <alignment vertical="top"/>
    </xf>
    <xf numFmtId="2" fontId="2" fillId="0" borderId="0" xfId="24" applyNumberFormat="1" applyAlignment="1">
      <alignment horizontal="center" vertical="top"/>
    </xf>
    <xf numFmtId="0" fontId="2" fillId="0" borderId="13" xfId="24" applyBorder="1" applyAlignment="1">
      <alignment horizontal="left" vertical="top" wrapText="1"/>
    </xf>
    <xf numFmtId="0" fontId="2" fillId="0" borderId="13" xfId="14" applyBorder="1" applyAlignment="1">
      <alignment horizontal="center" vertical="top" wrapText="1"/>
    </xf>
    <xf numFmtId="0" fontId="2" fillId="0" borderId="13" xfId="33" applyNumberFormat="1" applyFont="1" applyFill="1" applyBorder="1" applyAlignment="1" applyProtection="1">
      <alignment vertical="top"/>
    </xf>
    <xf numFmtId="178" fontId="2" fillId="0" borderId="13" xfId="33" applyNumberFormat="1" applyFont="1" applyFill="1" applyBorder="1" applyAlignment="1" applyProtection="1">
      <alignment vertical="top"/>
    </xf>
    <xf numFmtId="2" fontId="2" fillId="0" borderId="16" xfId="24" applyNumberFormat="1" applyBorder="1" applyAlignment="1">
      <alignment horizontal="center" vertical="top"/>
    </xf>
    <xf numFmtId="0" fontId="2" fillId="0" borderId="0" xfId="33" applyNumberFormat="1" applyFont="1" applyFill="1" applyBorder="1" applyAlignment="1" applyProtection="1">
      <alignment horizontal="center" vertical="center"/>
    </xf>
    <xf numFmtId="2" fontId="2" fillId="0" borderId="10" xfId="24" applyNumberFormat="1" applyBorder="1" applyAlignment="1">
      <alignment horizontal="center" vertical="top"/>
    </xf>
    <xf numFmtId="0" fontId="2" fillId="0" borderId="13" xfId="14" applyBorder="1" applyAlignment="1">
      <alignment horizontal="center" vertical="center" wrapText="1"/>
    </xf>
    <xf numFmtId="0" fontId="2" fillId="0" borderId="13" xfId="33" applyNumberFormat="1" applyFont="1" applyFill="1" applyBorder="1" applyAlignment="1" applyProtection="1">
      <alignment horizontal="center" vertical="center"/>
    </xf>
    <xf numFmtId="178" fontId="2" fillId="0" borderId="13" xfId="33" applyNumberFormat="1" applyFont="1" applyFill="1" applyBorder="1" applyAlignment="1" applyProtection="1">
      <alignment horizontal="center" vertical="center"/>
    </xf>
    <xf numFmtId="178" fontId="2" fillId="0" borderId="14" xfId="33" applyNumberFormat="1" applyFont="1" applyFill="1" applyBorder="1" applyAlignment="1" applyProtection="1">
      <alignment horizontal="center" vertical="center"/>
    </xf>
    <xf numFmtId="0" fontId="2" fillId="0" borderId="20" xfId="36" applyBorder="1" applyAlignment="1">
      <alignment horizontal="left"/>
    </xf>
    <xf numFmtId="0" fontId="2" fillId="0" borderId="11" xfId="36" applyBorder="1" applyAlignment="1">
      <alignment horizontal="left"/>
    </xf>
    <xf numFmtId="165" fontId="23" fillId="0" borderId="16" xfId="15" applyFont="1" applyBorder="1" applyAlignment="1">
      <alignment horizontal="left"/>
    </xf>
    <xf numFmtId="0" fontId="24" fillId="0" borderId="6" xfId="36" applyFont="1" applyBorder="1" applyAlignment="1">
      <alignment horizontal="left"/>
    </xf>
    <xf numFmtId="165" fontId="3" fillId="0" borderId="16" xfId="15" applyBorder="1" applyAlignment="1">
      <alignment horizontal="left"/>
    </xf>
    <xf numFmtId="0" fontId="2" fillId="0" borderId="6" xfId="36" applyBorder="1" applyAlignment="1">
      <alignment horizontal="left"/>
    </xf>
    <xf numFmtId="180" fontId="3" fillId="0" borderId="5" xfId="2" applyNumberFormat="1" applyFont="1" applyFill="1" applyBorder="1" applyAlignment="1">
      <alignment horizontal="center" vertical="center" wrapText="1"/>
    </xf>
    <xf numFmtId="180" fontId="2" fillId="0" borderId="9" xfId="47" applyNumberFormat="1" applyFont="1" applyFill="1" applyBorder="1" applyAlignment="1">
      <alignment horizontal="right" vertical="top"/>
    </xf>
    <xf numFmtId="182" fontId="3" fillId="0" borderId="5" xfId="52" applyNumberFormat="1" applyFont="1" applyFill="1" applyBorder="1" applyAlignment="1">
      <alignment horizontal="right" vertical="center"/>
    </xf>
    <xf numFmtId="49" fontId="2" fillId="0" borderId="5" xfId="22" applyBorder="1" applyProtection="1">
      <protection locked="0"/>
    </xf>
    <xf numFmtId="49" fontId="2" fillId="0" borderId="5" xfId="22" applyBorder="1"/>
    <xf numFmtId="0" fontId="4" fillId="0" borderId="5" xfId="0" applyFont="1" applyBorder="1" applyAlignment="1">
      <alignment vertical="top"/>
    </xf>
    <xf numFmtId="0" fontId="2" fillId="0" borderId="11" xfId="24" applyBorder="1" applyAlignment="1">
      <alignment horizontal="center" vertical="top"/>
    </xf>
    <xf numFmtId="175" fontId="3" fillId="0" borderId="6" xfId="33" applyFont="1" applyBorder="1" applyAlignment="1">
      <alignment horizontal="center" vertical="top"/>
    </xf>
    <xf numFmtId="175" fontId="3" fillId="0" borderId="14" xfId="33" applyFont="1" applyBorder="1" applyAlignment="1">
      <alignment horizontal="center" vertical="top"/>
    </xf>
    <xf numFmtId="0" fontId="2" fillId="0" borderId="6" xfId="14" applyBorder="1" applyAlignment="1">
      <alignment horizontal="center"/>
    </xf>
    <xf numFmtId="0" fontId="2" fillId="0" borderId="6" xfId="14" applyBorder="1" applyAlignment="1">
      <alignment horizontal="center" vertical="top" wrapText="1"/>
    </xf>
    <xf numFmtId="0" fontId="2" fillId="0" borderId="6" xfId="14" applyBorder="1" applyAlignment="1">
      <alignment horizontal="center" wrapText="1"/>
    </xf>
    <xf numFmtId="0" fontId="6" fillId="0" borderId="20" xfId="14" applyFont="1" applyBorder="1" applyAlignment="1" applyProtection="1">
      <alignment vertical="top"/>
      <protection locked="0"/>
    </xf>
    <xf numFmtId="49" fontId="3" fillId="0" borderId="8" xfId="22" applyFont="1" applyBorder="1"/>
    <xf numFmtId="0" fontId="2" fillId="0" borderId="11" xfId="25" applyNumberFormat="1" applyFont="1" applyBorder="1"/>
    <xf numFmtId="0" fontId="3" fillId="0" borderId="16" xfId="14" applyFont="1" applyBorder="1" applyAlignment="1" applyProtection="1">
      <alignment vertical="top"/>
      <protection locked="0"/>
    </xf>
    <xf numFmtId="0" fontId="2" fillId="0" borderId="6" xfId="25" applyNumberFormat="1" applyFont="1" applyBorder="1"/>
    <xf numFmtId="0" fontId="2" fillId="0" borderId="6" xfId="39" applyNumberFormat="1" applyFont="1" applyBorder="1"/>
    <xf numFmtId="49" fontId="2" fillId="0" borderId="16" xfId="22" applyBorder="1"/>
    <xf numFmtId="176" fontId="2" fillId="0" borderId="6" xfId="25" applyNumberFormat="1" applyFont="1" applyBorder="1" applyAlignment="1">
      <alignment horizontal="right"/>
    </xf>
    <xf numFmtId="0" fontId="0" fillId="0" borderId="16" xfId="0" applyBorder="1" applyAlignment="1">
      <alignment horizontal="left" vertical="top"/>
    </xf>
    <xf numFmtId="176" fontId="0" fillId="0" borderId="6" xfId="0" applyNumberFormat="1" applyBorder="1" applyAlignment="1">
      <alignment horizontal="right"/>
    </xf>
    <xf numFmtId="49" fontId="2" fillId="0" borderId="19" xfId="22" applyBorder="1"/>
    <xf numFmtId="176" fontId="2" fillId="0" borderId="14" xfId="2" applyNumberFormat="1" applyFont="1" applyBorder="1" applyAlignment="1">
      <alignment horizontal="right"/>
    </xf>
    <xf numFmtId="176" fontId="2" fillId="0" borderId="6" xfId="2" applyNumberFormat="1" applyFont="1" applyBorder="1" applyAlignment="1">
      <alignment horizontal="right"/>
    </xf>
    <xf numFmtId="176" fontId="0" fillId="0" borderId="6" xfId="2" applyNumberFormat="1" applyFont="1" applyBorder="1" applyAlignment="1">
      <alignment horizontal="right"/>
    </xf>
    <xf numFmtId="0" fontId="3" fillId="0" borderId="20" xfId="24" applyFont="1" applyBorder="1" applyAlignment="1">
      <alignment horizontal="left" vertical="top"/>
    </xf>
    <xf numFmtId="0" fontId="3" fillId="0" borderId="8" xfId="24" applyFont="1" applyBorder="1" applyAlignment="1">
      <alignment horizontal="left" vertical="top"/>
    </xf>
    <xf numFmtId="0" fontId="3" fillId="0" borderId="11" xfId="24" applyFont="1" applyBorder="1" applyAlignment="1">
      <alignment horizontal="left" vertical="top"/>
    </xf>
    <xf numFmtId="0" fontId="3" fillId="0" borderId="6" xfId="24" applyFont="1" applyBorder="1" applyAlignment="1">
      <alignment horizontal="left" vertical="top" wrapText="1"/>
    </xf>
    <xf numFmtId="0" fontId="2" fillId="0" borderId="6" xfId="24" applyBorder="1" applyAlignment="1">
      <alignment horizontal="left" vertical="top" wrapText="1"/>
    </xf>
    <xf numFmtId="2" fontId="2" fillId="0" borderId="13" xfId="24" applyNumberFormat="1" applyBorder="1" applyAlignment="1">
      <alignment horizontal="center" vertical="top"/>
    </xf>
    <xf numFmtId="0" fontId="2" fillId="0" borderId="6" xfId="24" applyBorder="1" applyAlignment="1">
      <alignment vertical="top" wrapText="1"/>
    </xf>
    <xf numFmtId="0" fontId="2" fillId="0" borderId="6" xfId="24" applyBorder="1" applyAlignment="1">
      <alignment horizontal="left" vertical="top" wrapText="1" indent="1"/>
    </xf>
    <xf numFmtId="2" fontId="2" fillId="0" borderId="6" xfId="24" applyNumberFormat="1" applyBorder="1" applyAlignment="1">
      <alignment horizontal="center" vertical="top"/>
    </xf>
    <xf numFmtId="0" fontId="2" fillId="0" borderId="6" xfId="24" applyBorder="1" applyAlignment="1">
      <alignment horizontal="center" vertical="top"/>
    </xf>
    <xf numFmtId="167" fontId="3" fillId="0" borderId="8" xfId="24" applyNumberFormat="1" applyFont="1" applyBorder="1" applyAlignment="1">
      <alignment horizontal="left" vertical="top"/>
    </xf>
    <xf numFmtId="167" fontId="3" fillId="0" borderId="11" xfId="24" applyNumberFormat="1" applyFont="1" applyBorder="1" applyAlignment="1">
      <alignment horizontal="right" vertical="top"/>
    </xf>
    <xf numFmtId="0" fontId="2" fillId="0" borderId="0" xfId="14" applyAlignment="1">
      <alignment horizontal="center" vertical="center" wrapText="1"/>
    </xf>
    <xf numFmtId="0" fontId="25" fillId="0" borderId="0" xfId="0" applyFont="1" applyAlignment="1">
      <alignment horizontal="left" vertical="top" wrapText="1"/>
    </xf>
    <xf numFmtId="49" fontId="2" fillId="0" borderId="16" xfId="22" applyBorder="1" applyAlignment="1" applyProtection="1">
      <alignment horizontal="center" vertical="top"/>
      <protection locked="0"/>
    </xf>
    <xf numFmtId="4" fontId="2" fillId="0" borderId="6" xfId="22" applyNumberFormat="1" applyBorder="1" applyProtection="1">
      <protection locked="0"/>
    </xf>
    <xf numFmtId="49" fontId="2" fillId="0" borderId="19" xfId="22" applyBorder="1" applyAlignment="1" applyProtection="1">
      <alignment horizontal="center" vertical="top"/>
      <protection locked="0"/>
    </xf>
    <xf numFmtId="49" fontId="2" fillId="0" borderId="10" xfId="22" applyBorder="1" applyAlignment="1" applyProtection="1">
      <alignment vertical="top"/>
      <protection locked="0"/>
    </xf>
    <xf numFmtId="49" fontId="2" fillId="0" borderId="10" xfId="22" applyBorder="1" applyAlignment="1" applyProtection="1">
      <alignment vertical="top" wrapText="1"/>
      <protection locked="0"/>
    </xf>
    <xf numFmtId="49" fontId="2" fillId="0" borderId="10" xfId="22" applyBorder="1" applyProtection="1">
      <protection locked="0"/>
    </xf>
    <xf numFmtId="4" fontId="2" fillId="0" borderId="10" xfId="22" applyNumberFormat="1" applyBorder="1" applyProtection="1">
      <protection locked="0"/>
    </xf>
    <xf numFmtId="4" fontId="2" fillId="0" borderId="14" xfId="22" applyNumberFormat="1" applyBorder="1" applyProtection="1">
      <protection locked="0"/>
    </xf>
    <xf numFmtId="178" fontId="2" fillId="0" borderId="14" xfId="33" applyNumberFormat="1" applyFont="1" applyFill="1" applyBorder="1" applyAlignment="1" applyProtection="1">
      <alignment shrinkToFit="1"/>
    </xf>
    <xf numFmtId="178" fontId="2" fillId="0" borderId="14" xfId="33" applyNumberFormat="1" applyFont="1" applyFill="1" applyBorder="1" applyAlignment="1" applyProtection="1">
      <alignment vertical="top"/>
    </xf>
    <xf numFmtId="0" fontId="4" fillId="0" borderId="16" xfId="0" applyFont="1" applyBorder="1" applyAlignment="1">
      <alignment vertical="top"/>
    </xf>
    <xf numFmtId="167" fontId="4" fillId="0" borderId="6" xfId="0" applyNumberFormat="1" applyFont="1" applyBorder="1" applyAlignment="1">
      <alignment vertical="top"/>
    </xf>
    <xf numFmtId="0" fontId="4" fillId="0" borderId="19" xfId="0" applyFont="1" applyBorder="1" applyAlignment="1">
      <alignment vertical="top"/>
    </xf>
    <xf numFmtId="0" fontId="4" fillId="0" borderId="10" xfId="0" applyFont="1" applyBorder="1" applyAlignment="1">
      <alignment horizontal="center" vertical="top"/>
    </xf>
    <xf numFmtId="0" fontId="4" fillId="0" borderId="10" xfId="0" applyFont="1" applyBorder="1" applyAlignment="1">
      <alignment vertical="top" wrapText="1"/>
    </xf>
    <xf numFmtId="167" fontId="4" fillId="0" borderId="10" xfId="0" applyNumberFormat="1" applyFont="1" applyBorder="1" applyAlignment="1">
      <alignment vertical="top"/>
    </xf>
    <xf numFmtId="167" fontId="4" fillId="0" borderId="14" xfId="0" applyNumberFormat="1" applyFont="1" applyBorder="1" applyAlignment="1">
      <alignment vertical="top"/>
    </xf>
    <xf numFmtId="0" fontId="26" fillId="0" borderId="0" xfId="0" applyFont="1" applyAlignment="1">
      <alignment vertical="top"/>
    </xf>
    <xf numFmtId="0" fontId="3" fillId="0" borderId="0" xfId="36" applyFont="1" applyAlignment="1">
      <alignment horizontal="left" vertical="top"/>
    </xf>
    <xf numFmtId="165" fontId="2" fillId="0" borderId="0" xfId="35" applyFont="1" applyFill="1" applyAlignment="1">
      <alignment horizontal="right"/>
    </xf>
    <xf numFmtId="4" fontId="3" fillId="0" borderId="0" xfId="4" applyNumberFormat="1" applyFont="1" applyFill="1" applyAlignment="1">
      <alignment horizontal="right"/>
    </xf>
    <xf numFmtId="0" fontId="26" fillId="0" borderId="0" xfId="0" applyFont="1" applyAlignment="1">
      <alignment horizontal="left" vertical="top"/>
    </xf>
    <xf numFmtId="0" fontId="26" fillId="0" borderId="0" xfId="0" applyFont="1" applyAlignment="1">
      <alignment horizontal="center" vertical="top"/>
    </xf>
    <xf numFmtId="3" fontId="26" fillId="0" borderId="0" xfId="0" applyNumberFormat="1" applyFont="1" applyAlignment="1">
      <alignment horizontal="center" vertical="top"/>
    </xf>
    <xf numFmtId="180" fontId="26" fillId="0" borderId="0" xfId="0" applyNumberFormat="1" applyFont="1" applyAlignment="1">
      <alignment horizontal="center" vertical="top"/>
    </xf>
    <xf numFmtId="0" fontId="3" fillId="0" borderId="5" xfId="46" applyFont="1" applyBorder="1" applyAlignment="1">
      <alignment horizontal="center" vertical="center" wrapText="1"/>
    </xf>
    <xf numFmtId="181" fontId="3" fillId="0" borderId="5" xfId="46" applyNumberFormat="1" applyFont="1" applyBorder="1" applyAlignment="1">
      <alignment horizontal="center" vertical="center" wrapText="1"/>
    </xf>
    <xf numFmtId="180" fontId="3" fillId="0" borderId="5" xfId="46" applyNumberFormat="1" applyFont="1" applyBorder="1" applyAlignment="1">
      <alignment horizontal="center" vertical="center" wrapText="1"/>
    </xf>
    <xf numFmtId="0" fontId="27" fillId="0" borderId="0" xfId="0" applyFont="1" applyAlignment="1">
      <alignment horizontal="left" vertical="top" wrapText="1"/>
    </xf>
    <xf numFmtId="0" fontId="3" fillId="0" borderId="9" xfId="0" applyFont="1" applyBorder="1" applyAlignment="1">
      <alignment horizontal="left" vertical="top" wrapText="1"/>
    </xf>
    <xf numFmtId="0" fontId="2" fillId="0" borderId="12" xfId="0" applyFont="1" applyBorder="1" applyAlignment="1">
      <alignment vertical="top"/>
    </xf>
    <xf numFmtId="0" fontId="2" fillId="0" borderId="12" xfId="0" applyFont="1" applyBorder="1" applyAlignment="1">
      <alignment horizontal="center" vertical="top"/>
    </xf>
    <xf numFmtId="1" fontId="2" fillId="0" borderId="12" xfId="0" applyNumberFormat="1" applyFont="1" applyBorder="1" applyAlignment="1">
      <alignment horizontal="center" vertical="top"/>
    </xf>
    <xf numFmtId="180" fontId="2" fillId="0" borderId="12" xfId="0" applyNumberFormat="1" applyFont="1" applyBorder="1" applyAlignment="1">
      <alignment horizontal="right" vertical="top"/>
    </xf>
    <xf numFmtId="0" fontId="26" fillId="0" borderId="0" xfId="0" applyFont="1" applyAlignment="1">
      <alignment vertical="top" wrapText="1"/>
    </xf>
    <xf numFmtId="0" fontId="27" fillId="0" borderId="0" xfId="0" applyFont="1" applyAlignment="1" applyProtection="1">
      <alignment horizontal="left" vertical="top"/>
      <protection locked="0"/>
    </xf>
    <xf numFmtId="0" fontId="2" fillId="0" borderId="16" xfId="49" applyFont="1" applyBorder="1" applyAlignment="1">
      <alignment horizontal="left" vertical="top" wrapText="1"/>
    </xf>
    <xf numFmtId="3" fontId="2" fillId="0" borderId="9" xfId="0" applyNumberFormat="1" applyFont="1" applyBorder="1" applyAlignment="1">
      <alignment horizontal="center" vertical="top"/>
    </xf>
    <xf numFmtId="180" fontId="2" fillId="0" borderId="9" xfId="0" applyNumberFormat="1" applyFont="1" applyBorder="1" applyAlignment="1" applyProtection="1">
      <alignment horizontal="right" vertical="top"/>
      <protection locked="0"/>
    </xf>
    <xf numFmtId="180" fontId="2" fillId="0" borderId="9" xfId="0" applyNumberFormat="1" applyFont="1" applyBorder="1" applyAlignment="1">
      <alignment horizontal="right" vertical="top" wrapText="1"/>
    </xf>
    <xf numFmtId="0" fontId="26" fillId="0" borderId="0" xfId="0" applyFont="1" applyAlignment="1" applyProtection="1">
      <alignment vertical="top"/>
      <protection locked="0"/>
    </xf>
    <xf numFmtId="0" fontId="27" fillId="0" borderId="0" xfId="0" applyFont="1" applyAlignment="1" applyProtection="1">
      <alignment vertical="top"/>
      <protection locked="0"/>
    </xf>
    <xf numFmtId="0" fontId="31" fillId="0" borderId="0" xfId="0" applyFont="1" applyAlignment="1" applyProtection="1">
      <alignment vertical="top"/>
      <protection locked="0"/>
    </xf>
    <xf numFmtId="0" fontId="2" fillId="0" borderId="0" xfId="49" applyFont="1" applyAlignment="1">
      <alignment horizontal="left" vertical="top" wrapText="1"/>
    </xf>
    <xf numFmtId="0" fontId="2" fillId="0" borderId="0" xfId="0" applyFont="1" applyAlignment="1">
      <alignment vertical="top" wrapText="1"/>
    </xf>
    <xf numFmtId="182" fontId="2" fillId="0" borderId="9" xfId="0" applyNumberFormat="1" applyFont="1" applyBorder="1" applyAlignment="1" applyProtection="1">
      <alignment horizontal="right" vertical="top"/>
      <protection locked="0"/>
    </xf>
    <xf numFmtId="182" fontId="2" fillId="0" borderId="9" xfId="0" applyNumberFormat="1" applyFont="1" applyBorder="1" applyAlignment="1">
      <alignment horizontal="right" vertical="top" wrapText="1"/>
    </xf>
    <xf numFmtId="0" fontId="30" fillId="0" borderId="0" xfId="0" applyFont="1" applyAlignment="1" applyProtection="1">
      <alignment horizontal="left" vertical="top"/>
      <protection locked="0"/>
    </xf>
    <xf numFmtId="0" fontId="3" fillId="0" borderId="9" xfId="48" applyFont="1" applyBorder="1" applyAlignment="1">
      <alignment horizontal="left" vertical="top" wrapText="1"/>
    </xf>
    <xf numFmtId="0" fontId="2" fillId="0" borderId="16" xfId="50" applyBorder="1" applyAlignment="1">
      <alignment vertical="top" wrapText="1"/>
    </xf>
    <xf numFmtId="0" fontId="3" fillId="0" borderId="9" xfId="0" quotePrefix="1" applyFont="1" applyBorder="1" applyAlignment="1">
      <alignment horizontal="left" vertical="top" wrapText="1"/>
    </xf>
    <xf numFmtId="182" fontId="2" fillId="0" borderId="9" xfId="0" applyNumberFormat="1" applyFont="1" applyBorder="1" applyAlignment="1">
      <alignment horizontal="right" vertical="top"/>
    </xf>
    <xf numFmtId="0" fontId="3" fillId="0" borderId="13" xfId="0" applyFont="1" applyBorder="1" applyAlignment="1">
      <alignment horizontal="left" vertical="top" wrapText="1"/>
    </xf>
    <xf numFmtId="0" fontId="2" fillId="0" borderId="19" xfId="50" applyBorder="1" applyAlignment="1">
      <alignment vertical="top" wrapText="1"/>
    </xf>
    <xf numFmtId="3" fontId="2" fillId="0" borderId="13" xfId="0" applyNumberFormat="1" applyFont="1" applyBorder="1" applyAlignment="1">
      <alignment horizontal="center" vertical="top"/>
    </xf>
    <xf numFmtId="182" fontId="2" fillId="0" borderId="13" xfId="0" applyNumberFormat="1" applyFont="1" applyBorder="1" applyAlignment="1" applyProtection="1">
      <alignment horizontal="right" vertical="top"/>
      <protection locked="0"/>
    </xf>
    <xf numFmtId="182" fontId="2" fillId="0" borderId="13" xfId="0" applyNumberFormat="1" applyFont="1" applyBorder="1" applyAlignment="1">
      <alignment horizontal="right" vertical="top" wrapText="1"/>
    </xf>
    <xf numFmtId="1" fontId="2" fillId="0" borderId="16" xfId="51" applyNumberFormat="1" applyFont="1" applyBorder="1" applyAlignment="1">
      <alignment horizontal="left" vertical="top" wrapText="1"/>
    </xf>
    <xf numFmtId="1" fontId="33" fillId="0" borderId="16" xfId="51" applyNumberFormat="1" applyFont="1" applyBorder="1" applyAlignment="1">
      <alignment horizontal="left" vertical="top" wrapText="1"/>
    </xf>
    <xf numFmtId="183" fontId="2" fillId="0" borderId="16" xfId="51" applyFont="1" applyBorder="1" applyAlignment="1">
      <alignment vertical="top" wrapText="1"/>
    </xf>
    <xf numFmtId="0" fontId="2" fillId="0" borderId="9" xfId="49" applyFont="1" applyBorder="1" applyAlignment="1">
      <alignment horizontal="center" vertical="top"/>
    </xf>
    <xf numFmtId="0" fontId="2" fillId="0" borderId="0" xfId="0" applyFont="1" applyAlignment="1" applyProtection="1">
      <alignment vertical="top"/>
      <protection locked="0"/>
    </xf>
    <xf numFmtId="0" fontId="27" fillId="0" borderId="0" xfId="0" applyFont="1" applyAlignment="1">
      <alignment horizontal="left" vertical="top"/>
    </xf>
    <xf numFmtId="0" fontId="3" fillId="0" borderId="17" xfId="0" applyFont="1"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center" vertical="top"/>
    </xf>
    <xf numFmtId="3" fontId="2" fillId="0" borderId="3" xfId="0" applyNumberFormat="1" applyFont="1" applyBorder="1" applyAlignment="1">
      <alignment horizontal="center" vertical="top"/>
    </xf>
    <xf numFmtId="182" fontId="2" fillId="0" borderId="18" xfId="0" applyNumberFormat="1" applyFont="1" applyBorder="1" applyAlignment="1">
      <alignment horizontal="right" vertical="top"/>
    </xf>
    <xf numFmtId="0" fontId="3" fillId="0" borderId="13" xfId="0" quotePrefix="1" applyFont="1" applyBorder="1" applyAlignment="1">
      <alignment horizontal="left" vertical="top" wrapText="1"/>
    </xf>
    <xf numFmtId="183" fontId="2" fillId="0" borderId="19" xfId="51" applyFont="1" applyBorder="1" applyAlignment="1">
      <alignment vertical="top" wrapText="1"/>
    </xf>
    <xf numFmtId="0" fontId="2" fillId="0" borderId="13" xfId="49" applyFont="1" applyBorder="1" applyAlignment="1">
      <alignment horizontal="center" vertical="top"/>
    </xf>
    <xf numFmtId="182" fontId="2" fillId="0" borderId="13" xfId="0" applyNumberFormat="1" applyFont="1" applyBorder="1" applyAlignment="1">
      <alignment horizontal="right" vertical="top"/>
    </xf>
    <xf numFmtId="0" fontId="3" fillId="0" borderId="16" xfId="50" applyFont="1" applyBorder="1" applyAlignment="1">
      <alignment horizontal="left" vertical="top" wrapText="1"/>
    </xf>
    <xf numFmtId="4" fontId="2" fillId="0" borderId="9" xfId="0" applyNumberFormat="1" applyFont="1" applyBorder="1" applyAlignment="1">
      <alignment horizontal="center" vertical="top"/>
    </xf>
    <xf numFmtId="1" fontId="2" fillId="0" borderId="16" xfId="51" applyNumberFormat="1" applyFont="1" applyBorder="1" applyAlignment="1">
      <alignment vertical="top" wrapText="1"/>
    </xf>
    <xf numFmtId="1" fontId="2" fillId="0" borderId="9" xfId="51" applyNumberFormat="1" applyFont="1" applyBorder="1" applyAlignment="1">
      <alignment vertical="top" wrapText="1"/>
    </xf>
    <xf numFmtId="0" fontId="2" fillId="0" borderId="9" xfId="0" applyFont="1" applyBorder="1" applyAlignment="1">
      <alignment vertical="top" wrapText="1"/>
    </xf>
    <xf numFmtId="0" fontId="26" fillId="0" borderId="0" xfId="0" applyFont="1" applyAlignment="1" applyProtection="1">
      <alignment vertical="center"/>
      <protection locked="0"/>
    </xf>
    <xf numFmtId="0" fontId="3" fillId="0" borderId="17" xfId="0" applyFont="1" applyBorder="1" applyAlignment="1">
      <alignment horizontal="left" vertical="center"/>
    </xf>
    <xf numFmtId="0" fontId="2" fillId="0" borderId="3" xfId="0" applyFont="1" applyBorder="1" applyAlignment="1">
      <alignment vertical="center" wrapText="1"/>
    </xf>
    <xf numFmtId="0" fontId="2" fillId="0" borderId="3" xfId="0" applyFont="1" applyBorder="1" applyAlignment="1">
      <alignment horizontal="center" vertical="center"/>
    </xf>
    <xf numFmtId="3" fontId="2" fillId="0" borderId="3" xfId="0" applyNumberFormat="1" applyFont="1" applyBorder="1" applyAlignment="1">
      <alignment horizontal="center" vertical="center"/>
    </xf>
    <xf numFmtId="182" fontId="2" fillId="0" borderId="18" xfId="0" applyNumberFormat="1" applyFont="1" applyBorder="1" applyAlignment="1" applyProtection="1">
      <alignment horizontal="right" vertical="center"/>
      <protection locked="0"/>
    </xf>
    <xf numFmtId="180" fontId="26" fillId="0" borderId="0" xfId="0" applyNumberFormat="1" applyFont="1" applyAlignment="1">
      <alignment horizontal="right" vertical="top"/>
    </xf>
    <xf numFmtId="0" fontId="3" fillId="0" borderId="16" xfId="0" applyFont="1" applyBorder="1" applyAlignment="1">
      <alignment horizontal="left" vertical="top"/>
    </xf>
    <xf numFmtId="0" fontId="2" fillId="0" borderId="0" xfId="0" applyFont="1" applyAlignment="1">
      <alignment horizontal="left" vertical="top"/>
    </xf>
    <xf numFmtId="3" fontId="2" fillId="0" borderId="0" xfId="0" applyNumberFormat="1" applyFont="1" applyAlignment="1">
      <alignment horizontal="center" vertical="top"/>
    </xf>
    <xf numFmtId="182" fontId="2" fillId="0" borderId="6" xfId="0" applyNumberFormat="1" applyFont="1" applyBorder="1" applyAlignment="1">
      <alignment horizontal="right" vertical="top"/>
    </xf>
    <xf numFmtId="182" fontId="3" fillId="0" borderId="9" xfId="52" applyNumberFormat="1" applyFont="1" applyFill="1" applyBorder="1" applyAlignment="1">
      <alignment horizontal="right" vertical="center"/>
    </xf>
    <xf numFmtId="176" fontId="0" fillId="0" borderId="0" xfId="2" applyNumberFormat="1" applyFont="1" applyBorder="1" applyAlignment="1">
      <alignment horizontal="right"/>
    </xf>
    <xf numFmtId="0" fontId="2" fillId="0" borderId="0" xfId="0" applyFont="1" applyAlignment="1">
      <alignment horizontal="left" vertical="top" wrapText="1"/>
    </xf>
    <xf numFmtId="0" fontId="35" fillId="0" borderId="0" xfId="0" applyFont="1" applyAlignment="1">
      <alignment horizontal="left" vertical="top" wrapText="1"/>
    </xf>
    <xf numFmtId="0" fontId="36" fillId="0" borderId="0" xfId="0" applyFont="1" applyAlignment="1">
      <alignment horizontal="left" vertical="top" wrapText="1"/>
    </xf>
    <xf numFmtId="0" fontId="2" fillId="0" borderId="0" xfId="36" applyAlignment="1">
      <alignment horizontal="left" vertical="top" wrapText="1"/>
    </xf>
  </cellXfs>
  <cellStyles count="55">
    <cellStyle name="args.style" xfId="1" xr:uid="{00000000-0005-0000-0000-000000000000}"/>
    <cellStyle name="Comma" xfId="2" builtinId="3"/>
    <cellStyle name="Comma 2" xfId="3" xr:uid="{00000000-0005-0000-0000-000002000000}"/>
    <cellStyle name="Comma 2 2" xfId="35" xr:uid="{8135B18E-3FD1-438A-9844-06E6B611ADCD}"/>
    <cellStyle name="Comma 2 3 2" xfId="47" xr:uid="{55925965-3429-47D1-B757-4832CCF40440}"/>
    <cellStyle name="Comma 3" xfId="27" xr:uid="{00000000-0005-0000-0000-000003000000}"/>
    <cellStyle name="Comma 3 2" xfId="45" xr:uid="{631EF204-E332-4B2F-9D9F-56ADC2CFE794}"/>
    <cellStyle name="Comma 3 3" xfId="40" xr:uid="{460DF2A6-3204-44CA-B925-C19F01E3E75E}"/>
    <cellStyle name="Comma 4" xfId="30" xr:uid="{00000000-0005-0000-0000-000004000000}"/>
    <cellStyle name="Comma 4 2" xfId="32" xr:uid="{00000000-0005-0000-0000-000005000000}"/>
    <cellStyle name="Comma 4 2 2" xfId="33" xr:uid="{00000000-0005-0000-0000-000006000000}"/>
    <cellStyle name="Comma 5" xfId="31" xr:uid="{00000000-0005-0000-0000-000007000000}"/>
    <cellStyle name="Comma 6" xfId="34" xr:uid="{E777A9DD-A9B1-4934-9538-856E81CA92D5}"/>
    <cellStyle name="Comma 96" xfId="52" xr:uid="{F591D527-5F4E-4615-85E7-DFEC32E67415}"/>
    <cellStyle name="Comma0" xfId="4" xr:uid="{00000000-0005-0000-0000-000008000000}"/>
    <cellStyle name="Currency 2" xfId="23" xr:uid="{00000000-0005-0000-0000-00000A000000}"/>
    <cellStyle name="Currency 3" xfId="25" xr:uid="{00000000-0005-0000-0000-00000B000000}"/>
    <cellStyle name="Currency 3 2" xfId="39" xr:uid="{3E1FAE31-7B9E-48AB-A778-41559E2FFA31}"/>
    <cellStyle name="Currency 4" xfId="28" xr:uid="{00000000-0005-0000-0000-00000C000000}"/>
    <cellStyle name="Currency 4 2" xfId="41" xr:uid="{6A24C90D-F45B-443C-AD2F-EC8B783B94B4}"/>
    <cellStyle name="Currency 5" xfId="43" xr:uid="{9CC08BD6-AC5A-4C4A-BC61-6E12DE166EB6}"/>
    <cellStyle name="Date" xfId="5" xr:uid="{00000000-0005-0000-0000-00000D000000}"/>
    <cellStyle name="Fixed" xfId="6" xr:uid="{00000000-0005-0000-0000-00000E000000}"/>
    <cellStyle name="header" xfId="7" xr:uid="{00000000-0005-0000-0000-00000F000000}"/>
    <cellStyle name="Header1" xfId="8" xr:uid="{00000000-0005-0000-0000-000010000000}"/>
    <cellStyle name="Header2" xfId="9" xr:uid="{00000000-0005-0000-0000-000011000000}"/>
    <cellStyle name="Heading1" xfId="10" xr:uid="{00000000-0005-0000-0000-000012000000}"/>
    <cellStyle name="Heading2" xfId="11" xr:uid="{00000000-0005-0000-0000-000013000000}"/>
    <cellStyle name="Input Cells" xfId="12" xr:uid="{00000000-0005-0000-0000-000014000000}"/>
    <cellStyle name="Normal" xfId="0" builtinId="0"/>
    <cellStyle name="Normal 14" xfId="50" xr:uid="{531FF33A-C354-4275-8F90-780F23450516}"/>
    <cellStyle name="Normal 2" xfId="13" xr:uid="{00000000-0005-0000-0000-000016000000}"/>
    <cellStyle name="Normal 2 2" xfId="36" xr:uid="{67411A44-F47B-42E1-896A-FF2DA53B710D}"/>
    <cellStyle name="Normal 2 4" xfId="51" xr:uid="{F2C34A0E-6FC8-455A-AEA6-DD3D2CCFAF52}"/>
    <cellStyle name="Normal 297" xfId="49" xr:uid="{208D7E03-E9BB-4578-8DC0-D46D32D72200}"/>
    <cellStyle name="Normal 3" xfId="22" xr:uid="{00000000-0005-0000-0000-000017000000}"/>
    <cellStyle name="Normal 4" xfId="24" xr:uid="{00000000-0005-0000-0000-000018000000}"/>
    <cellStyle name="Normal 4 2" xfId="54" xr:uid="{E73789A3-59BE-4F17-943C-8CA196EB010B}"/>
    <cellStyle name="Normal 49" xfId="48" xr:uid="{D03237BC-7C1D-44BD-9346-643258477021}"/>
    <cellStyle name="Normal 5" xfId="26" xr:uid="{00000000-0005-0000-0000-000019000000}"/>
    <cellStyle name="Normal 6" xfId="44" xr:uid="{A677D538-4A11-4FE2-B6FA-61DB898190DD}"/>
    <cellStyle name="Normal 7" xfId="53" xr:uid="{A054E313-37A9-4EDA-9CB3-38DCC31C4AE4}"/>
    <cellStyle name="Normal 74 2 10" xfId="46" xr:uid="{D37248E4-11AC-438B-A2B9-F49C1CEF13A9}"/>
    <cellStyle name="Normal_Bill of quantities" xfId="14" xr:uid="{00000000-0005-0000-0000-00001A000000}"/>
    <cellStyle name="Opskrif" xfId="15" xr:uid="{00000000-0005-0000-0000-00001B000000}"/>
    <cellStyle name="Opskrif 2" xfId="37" xr:uid="{8C9992A7-062A-44F7-A291-1AF542D9E8CC}"/>
    <cellStyle name="OPSKRIF1" xfId="16" xr:uid="{00000000-0005-0000-0000-00001C000000}"/>
    <cellStyle name="OPSKRIFTE" xfId="17" xr:uid="{00000000-0005-0000-0000-00001D000000}"/>
    <cellStyle name="or" xfId="29" xr:uid="{00000000-0005-0000-0000-00001E000000}"/>
    <cellStyle name="per.style" xfId="18" xr:uid="{00000000-0005-0000-0000-00001F000000}"/>
    <cellStyle name="Percent 2" xfId="19" xr:uid="{00000000-0005-0000-0000-000021000000}"/>
    <cellStyle name="Percent 2 2" xfId="38" xr:uid="{E869DAEE-52DB-42C6-9BE8-8767F60D00BF}"/>
    <cellStyle name="Percent 3" xfId="42" xr:uid="{FCEA8333-0341-40D6-8423-2721BBADAC16}"/>
    <cellStyle name="T.b.a." xfId="20" xr:uid="{00000000-0005-0000-0000-000022000000}"/>
    <cellStyle name="Total" xfId="21" builtinId="25" customBuiltin="1"/>
  </cellStyles>
  <dxfs count="88">
    <dxf>
      <font>
        <color theme="0"/>
      </font>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
      <fill>
        <patternFill>
          <bgColor rgb="FFEBF1DE"/>
        </patternFill>
      </fill>
    </dxf>
  </dxfs>
  <tableStyles count="1" defaultTableStyle="TableStyleMedium9" defaultPivotStyle="PivotStyleLight16">
    <tableStyle name="Invisible" pivot="0" table="0" count="0" xr9:uid="{F4294A58-850E-4F5F-8A97-879C5C72FDAD}"/>
  </tableStyles>
  <colors>
    <mruColors>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ustomXml" Target="../customXml/item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10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105"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2004%20Financial%20Year\Budget%202004-5\Opex%20Budget%202004-5\Terminal%20Budgets\Budget%20Guidelines\Guiidelines%20sent%20to%20terminals%20-%2021%20Oct%202003\Michelle%20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finapp\Portnet\REPORDE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Month%20End%202004\Dec%2004\SAP%20Data\RCB%20DBT%20Manac%20V2%20Oct%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04%20Financial%20Year\Budget%202004-5\Opex%20Budget%202004-5\Terminal%20Budgets\Budget%20Guidelines\Guiidelines%20sent%20to%20terminals%20-%2021%20Oct%202003\Michelle%20Co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1"/>
      <sheetName val="Trial Balance"/>
      <sheetName val="Total POD"/>
      <sheetName val="POD_BAL SHEET"/>
      <sheetName val="PAD_BAL SHEET"/>
      <sheetName val="POD BALSHEET_SUMMARY"/>
      <sheetName val="PAD BALSHEET SUMMARY"/>
      <sheetName val="PORTS TOTAL"/>
      <sheetName val="PORTNET"/>
      <sheetName val="FINAL PACK"/>
      <sheetName val="PORT AUDIT PACK"/>
      <sheetName val="Sheet2"/>
      <sheetName val="Sheet8"/>
      <sheetName val="TRIAL BAL _BALSHEET"/>
      <sheetName val="BALSHEET_SUMMARY"/>
      <sheetName val="RCB"/>
      <sheetName val="HQ"/>
      <sheetName val="DBN"/>
      <sheetName val="EL"/>
      <sheetName val="MSB"/>
      <sheetName val="PE &amp; NGQ"/>
      <sheetName val="Overall TNPA (Y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SSEL BAY"/>
      <sheetName val="RBAY"/>
      <sheetName val="DURBAN"/>
      <sheetName val="EAST LONDON"/>
      <sheetName val="PORT ELIZABETH"/>
      <sheetName val="CAPE TOWN"/>
      <sheetName val="SALDANHA"/>
      <sheetName val="DREDGING"/>
      <sheetName val="LIGHT HOUSE"/>
      <sheetName val="HEAD OFFICE"/>
      <sheetName val="EQUITY"/>
      <sheetName val="BALSHEET PER PORTS"/>
      <sheetName val="TRIAL BAL_INCSTATE"/>
      <sheetName val="TRIAL BAL _BALSHEET"/>
      <sheetName val="T1300"/>
      <sheetName val="INCSTATE_ADJUSTED"/>
      <sheetName val="BALSHEET_ADJUSTED"/>
      <sheetName val="Sheet1"/>
      <sheetName val="t6001"/>
      <sheetName val="t7001"/>
      <sheetName val="b1"/>
      <sheetName val="Trial Balance"/>
      <sheetName val="Total POD"/>
      <sheetName val="POD_BAL SHEET"/>
      <sheetName val="PAD_BAL SHEET"/>
      <sheetName val="POD BALSHEET_SUMMARY"/>
      <sheetName val="PAD BALSHEET SUMMARY"/>
      <sheetName val="PORTS TOTAL"/>
      <sheetName val="PORTNET"/>
      <sheetName val="FINAL PACK"/>
      <sheetName val="PORT AUDIT PACK"/>
      <sheetName val="Sheet2"/>
      <sheetName val="Sheet8"/>
      <sheetName val="BALSHEET_SUMMARY"/>
      <sheetName val="Profit and loss accounts"/>
      <sheetName val="Instructions"/>
      <sheetName val="SAP DATA"/>
      <sheetName val="RAW DATA"/>
      <sheetName val="Income Statement"/>
      <sheetName val="SAPO Loan Terms"/>
      <sheetName val="Capex FC"/>
      <sheetName val="Loan Cons"/>
      <sheetName val="Model Assumptions"/>
      <sheetName val="Summary IS"/>
      <sheetName val="BSheet"/>
      <sheetName val="CFlow"/>
      <sheetName val="DATA"/>
      <sheetName val="PCA - Forecast"/>
      <sheetName val="Workings"/>
      <sheetName val="Labour"/>
      <sheetName val="Overtime"/>
      <sheetName val="Summary of Loans"/>
      <sheetName val="Funding Plan"/>
      <sheetName val="Internal Income - Expenditure"/>
      <sheetName val="Personnel"/>
      <sheetName val="Recon - Personnel Costs"/>
      <sheetName val="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and loss accounts"/>
      <sheetName val="SAP DATA"/>
      <sheetName val="RAW DATA"/>
      <sheetName val="Instructions"/>
      <sheetName val="Income Statement"/>
      <sheetName val="LE Detail"/>
      <sheetName val="LE Summary"/>
      <sheetName val="Reasons for Bud var"/>
      <sheetName val="Reasons Prior yr Var"/>
      <sheetName val="Summary IS"/>
      <sheetName val="BSheet"/>
      <sheetName val="CFlow"/>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heet (2)"/>
      <sheetName val="PCA - Forecast"/>
      <sheetName val="DATA"/>
      <sheetName val="Income Statement"/>
      <sheetName val="Assump"/>
      <sheetName val="Income Statement (01-03)"/>
      <sheetName val="Income Statement (01-06)"/>
      <sheetName val="BSheet"/>
      <sheetName val="CFlow"/>
      <sheetName val="Capex- Loans"/>
      <sheetName val="Comments 1"/>
      <sheetName val="Comments 2"/>
      <sheetName val="Adjustments for Transnet"/>
      <sheetName val="Recon - Personnel Costs"/>
      <sheetName val="Brad LE Total"/>
      <sheetName val="Cape Town Con"/>
      <sheetName val="Cape Town MPT"/>
      <sheetName val="DBN Car"/>
      <sheetName val="DBN Cont"/>
      <sheetName val="Dbn MPT"/>
      <sheetName val="DBN MW"/>
      <sheetName val="EL mpt"/>
      <sheetName val="PE Cont"/>
      <sheetName val="PE MPT"/>
      <sheetName val="RB DBT"/>
      <sheetName val="RCB MPT"/>
      <sheetName val="SAL IOT"/>
      <sheetName val="SAL MPT"/>
      <sheetName val="Corp Off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B6" t="str">
            <v>Total Income</v>
          </cell>
        </row>
        <row r="8">
          <cell r="B8" t="str">
            <v>Total Operating Costs</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0000"/>
  </sheetPr>
  <dimension ref="A1:N79"/>
  <sheetViews>
    <sheetView view="pageBreakPreview" topLeftCell="A27" zoomScaleNormal="75" zoomScaleSheetLayoutView="100" workbookViewId="0">
      <selection activeCell="C61" sqref="C61"/>
    </sheetView>
  </sheetViews>
  <sheetFormatPr defaultColWidth="9.1796875" defaultRowHeight="15.5" x14ac:dyDescent="0.25"/>
  <cols>
    <col min="1" max="1" width="9.81640625" style="12" customWidth="1"/>
    <col min="2" max="2" width="10" style="11" hidden="1" customWidth="1"/>
    <col min="3" max="3" width="38.81640625" style="10" customWidth="1"/>
    <col min="4" max="4" width="10.81640625" style="5" customWidth="1"/>
    <col min="5" max="5" width="11.81640625" style="6" customWidth="1"/>
    <col min="6" max="7" width="12.81640625" style="9" customWidth="1"/>
    <col min="8" max="16384" width="9.1796875" style="7"/>
  </cols>
  <sheetData>
    <row r="1" spans="1:7" s="13" customFormat="1" ht="13" x14ac:dyDescent="0.25">
      <c r="A1" s="259" t="s">
        <v>1245</v>
      </c>
      <c r="B1" s="260"/>
      <c r="C1" s="261"/>
      <c r="D1" s="260" t="s">
        <v>19</v>
      </c>
      <c r="E1" s="269"/>
      <c r="F1" s="269"/>
      <c r="G1" s="270" t="s">
        <v>20</v>
      </c>
    </row>
    <row r="2" spans="1:7" customFormat="1" ht="13" x14ac:dyDescent="0.25">
      <c r="A2" s="27"/>
      <c r="B2" s="28"/>
      <c r="C2" s="29"/>
      <c r="D2" s="239"/>
      <c r="E2" s="31"/>
      <c r="F2" s="31"/>
      <c r="G2" s="31"/>
    </row>
    <row r="3" spans="1:7" customFormat="1" ht="13" x14ac:dyDescent="0.25">
      <c r="A3" s="40" t="s">
        <v>21</v>
      </c>
      <c r="B3" s="40" t="s">
        <v>22</v>
      </c>
      <c r="C3" s="40" t="s">
        <v>23</v>
      </c>
      <c r="D3" s="240" t="s">
        <v>24</v>
      </c>
      <c r="E3" s="41" t="s">
        <v>25</v>
      </c>
      <c r="F3" s="42" t="s">
        <v>26</v>
      </c>
      <c r="G3" s="41" t="s">
        <v>27</v>
      </c>
    </row>
    <row r="4" spans="1:7" customFormat="1" ht="13" x14ac:dyDescent="0.25">
      <c r="A4" s="43"/>
      <c r="B4" s="241"/>
      <c r="C4" s="43"/>
      <c r="D4" s="241"/>
      <c r="E4" s="44"/>
      <c r="F4" s="45"/>
      <c r="G4" s="44"/>
    </row>
    <row r="5" spans="1:7" s="5" customFormat="1" ht="26" x14ac:dyDescent="0.25">
      <c r="A5" s="55"/>
      <c r="B5" s="22"/>
      <c r="C5" s="262" t="s">
        <v>3</v>
      </c>
      <c r="D5" s="242"/>
      <c r="E5" s="94"/>
      <c r="F5" s="95"/>
      <c r="G5" s="96"/>
    </row>
    <row r="6" spans="1:7" s="5" customFormat="1" ht="12.5" x14ac:dyDescent="0.25">
      <c r="A6" s="55"/>
      <c r="B6" s="215"/>
      <c r="C6" s="263"/>
      <c r="D6" s="243"/>
      <c r="E6" s="94"/>
      <c r="F6" s="95"/>
      <c r="G6" s="96"/>
    </row>
    <row r="7" spans="1:7" s="5" customFormat="1" ht="52" x14ac:dyDescent="0.25">
      <c r="A7" s="99" t="s">
        <v>28</v>
      </c>
      <c r="B7" s="215"/>
      <c r="C7" s="262" t="s">
        <v>29</v>
      </c>
      <c r="D7" s="244" t="s">
        <v>30</v>
      </c>
      <c r="E7" s="77">
        <v>1</v>
      </c>
      <c r="F7" s="101"/>
      <c r="G7" s="102"/>
    </row>
    <row r="8" spans="1:7" s="5" customFormat="1" ht="12.5" x14ac:dyDescent="0.25">
      <c r="A8" s="55"/>
      <c r="B8" s="215"/>
      <c r="C8" s="263"/>
      <c r="D8" s="243"/>
      <c r="E8" s="94"/>
      <c r="F8" s="95"/>
      <c r="G8" s="96"/>
    </row>
    <row r="9" spans="1:7" s="5" customFormat="1" ht="26" x14ac:dyDescent="0.25">
      <c r="A9" s="99" t="s">
        <v>31</v>
      </c>
      <c r="B9" s="215"/>
      <c r="C9" s="262" t="s">
        <v>32</v>
      </c>
      <c r="D9" s="244"/>
      <c r="E9" s="77"/>
      <c r="F9" s="103"/>
      <c r="G9" s="102"/>
    </row>
    <row r="10" spans="1:7" s="5" customFormat="1" ht="12.5" x14ac:dyDescent="0.25">
      <c r="A10" s="55"/>
      <c r="B10" s="215"/>
      <c r="C10" s="263"/>
      <c r="D10" s="243"/>
      <c r="E10" s="94"/>
      <c r="F10" s="95"/>
      <c r="G10" s="96"/>
    </row>
    <row r="11" spans="1:7" s="5" customFormat="1" ht="12.5" x14ac:dyDescent="0.25">
      <c r="A11" s="55"/>
      <c r="B11" s="215"/>
      <c r="C11" s="263" t="s">
        <v>33</v>
      </c>
      <c r="D11" s="244" t="s">
        <v>30</v>
      </c>
      <c r="E11" s="77">
        <v>1</v>
      </c>
      <c r="F11" s="101"/>
      <c r="G11" s="102"/>
    </row>
    <row r="12" spans="1:7" s="5" customFormat="1" ht="12.5" x14ac:dyDescent="0.25">
      <c r="A12" s="55"/>
      <c r="B12" s="215"/>
      <c r="C12" s="263"/>
      <c r="D12" s="243"/>
      <c r="E12" s="94"/>
      <c r="F12" s="95"/>
      <c r="G12" s="96"/>
    </row>
    <row r="13" spans="1:7" s="5" customFormat="1" ht="12.5" x14ac:dyDescent="0.25">
      <c r="A13" s="55"/>
      <c r="B13" s="215"/>
      <c r="C13" s="263" t="s">
        <v>34</v>
      </c>
      <c r="D13" s="244" t="s">
        <v>30</v>
      </c>
      <c r="E13" s="77">
        <v>1</v>
      </c>
      <c r="F13" s="101"/>
      <c r="G13" s="102"/>
    </row>
    <row r="14" spans="1:7" s="5" customFormat="1" ht="12.5" x14ac:dyDescent="0.25">
      <c r="A14" s="55"/>
      <c r="B14" s="215"/>
      <c r="C14" s="263"/>
      <c r="D14" s="243"/>
      <c r="E14" s="94"/>
      <c r="F14" s="95"/>
      <c r="G14" s="96"/>
    </row>
    <row r="15" spans="1:7" s="5" customFormat="1" ht="12.5" x14ac:dyDescent="0.25">
      <c r="A15" s="55"/>
      <c r="B15" s="215"/>
      <c r="C15" s="263" t="s">
        <v>35</v>
      </c>
      <c r="D15" s="244" t="s">
        <v>36</v>
      </c>
      <c r="E15" s="77">
        <v>1</v>
      </c>
      <c r="F15" s="101"/>
      <c r="G15" s="102"/>
    </row>
    <row r="16" spans="1:7" s="5" customFormat="1" ht="12.5" x14ac:dyDescent="0.25">
      <c r="A16" s="55"/>
      <c r="B16" s="215"/>
      <c r="C16" s="263"/>
      <c r="D16" s="243"/>
      <c r="E16" s="94"/>
      <c r="F16" s="95"/>
      <c r="G16" s="96"/>
    </row>
    <row r="17" spans="1:7" s="5" customFormat="1" ht="12.5" x14ac:dyDescent="0.25">
      <c r="A17" s="55"/>
      <c r="B17" s="215"/>
      <c r="C17" s="263" t="s">
        <v>37</v>
      </c>
      <c r="D17" s="244" t="s">
        <v>38</v>
      </c>
      <c r="E17" s="77">
        <v>1</v>
      </c>
      <c r="F17" s="101"/>
      <c r="G17" s="102"/>
    </row>
    <row r="18" spans="1:7" s="5" customFormat="1" ht="12.5" x14ac:dyDescent="0.25">
      <c r="A18" s="55"/>
      <c r="B18" s="267"/>
      <c r="C18" s="263"/>
      <c r="D18" s="243"/>
      <c r="E18" s="94"/>
      <c r="F18" s="95"/>
      <c r="G18" s="96"/>
    </row>
    <row r="19" spans="1:7" s="5" customFormat="1" ht="12.5" x14ac:dyDescent="0.25">
      <c r="A19" s="55"/>
      <c r="B19" s="267"/>
      <c r="C19" s="263" t="s">
        <v>39</v>
      </c>
      <c r="D19" s="244" t="s">
        <v>40</v>
      </c>
      <c r="E19" s="77">
        <v>1</v>
      </c>
      <c r="F19" s="103">
        <v>100000</v>
      </c>
      <c r="G19" s="102"/>
    </row>
    <row r="20" spans="1:7" s="5" customFormat="1" ht="12.5" x14ac:dyDescent="0.25">
      <c r="A20" s="55"/>
      <c r="B20" s="97"/>
      <c r="C20" s="24"/>
      <c r="D20" s="98"/>
      <c r="E20" s="94"/>
      <c r="F20" s="95"/>
      <c r="G20" s="96"/>
    </row>
    <row r="21" spans="1:7" s="5" customFormat="1" ht="25" x14ac:dyDescent="0.25">
      <c r="A21" s="55"/>
      <c r="B21" s="97"/>
      <c r="C21" s="24" t="s">
        <v>41</v>
      </c>
      <c r="D21" s="100" t="s">
        <v>42</v>
      </c>
      <c r="E21" s="104">
        <v>100000</v>
      </c>
      <c r="F21" s="105"/>
      <c r="G21" s="102"/>
    </row>
    <row r="22" spans="1:7" s="5" customFormat="1" ht="12.5" x14ac:dyDescent="0.25">
      <c r="A22" s="55"/>
      <c r="B22" s="97"/>
      <c r="C22" s="24"/>
      <c r="D22" s="98"/>
      <c r="E22" s="94"/>
      <c r="F22" s="95"/>
      <c r="G22" s="96"/>
    </row>
    <row r="23" spans="1:7" s="5" customFormat="1" ht="26" x14ac:dyDescent="0.25">
      <c r="A23" s="99"/>
      <c r="B23" s="97"/>
      <c r="C23" s="25" t="s">
        <v>1266</v>
      </c>
      <c r="D23" s="98"/>
      <c r="E23" s="94"/>
      <c r="F23" s="95"/>
      <c r="G23" s="96"/>
    </row>
    <row r="24" spans="1:7" s="5" customFormat="1" ht="37.5" x14ac:dyDescent="0.25">
      <c r="A24" s="55"/>
      <c r="B24" s="97"/>
      <c r="C24" s="24" t="s">
        <v>1265</v>
      </c>
      <c r="D24" s="98"/>
      <c r="E24" s="94"/>
      <c r="F24" s="95"/>
      <c r="G24" s="96"/>
    </row>
    <row r="25" spans="1:7" s="5" customFormat="1" ht="27.5" customHeight="1" x14ac:dyDescent="0.25">
      <c r="A25" s="55"/>
      <c r="B25" s="97"/>
      <c r="C25" s="24" t="s">
        <v>1127</v>
      </c>
      <c r="D25" s="98"/>
      <c r="E25" s="94"/>
      <c r="F25" s="95"/>
      <c r="G25" s="96"/>
    </row>
    <row r="26" spans="1:7" s="5" customFormat="1" ht="12.5" x14ac:dyDescent="0.25">
      <c r="A26" s="55"/>
      <c r="B26" s="97"/>
      <c r="C26" s="24"/>
      <c r="D26" s="98"/>
      <c r="E26" s="132"/>
      <c r="F26" s="95"/>
      <c r="G26" s="96"/>
    </row>
    <row r="27" spans="1:7" s="5" customFormat="1" ht="29.5" customHeight="1" x14ac:dyDescent="0.25">
      <c r="A27" s="55"/>
      <c r="B27" s="97"/>
      <c r="C27" s="34" t="s">
        <v>1128</v>
      </c>
      <c r="D27" s="133" t="s">
        <v>1215</v>
      </c>
      <c r="E27" s="132">
        <v>1</v>
      </c>
      <c r="F27" s="134">
        <v>50000</v>
      </c>
      <c r="G27" s="135"/>
    </row>
    <row r="28" spans="1:7" s="5" customFormat="1" ht="12.5" x14ac:dyDescent="0.25">
      <c r="A28" s="55"/>
      <c r="B28" s="97"/>
      <c r="C28" s="34"/>
      <c r="D28" s="133"/>
      <c r="E28" s="132"/>
      <c r="F28" s="134"/>
      <c r="G28" s="135"/>
    </row>
    <row r="29" spans="1:7" s="5" customFormat="1" ht="27.5" customHeight="1" x14ac:dyDescent="0.25">
      <c r="A29" s="55"/>
      <c r="B29" s="97"/>
      <c r="C29" s="34" t="s">
        <v>1129</v>
      </c>
      <c r="D29" s="133" t="s">
        <v>1131</v>
      </c>
      <c r="E29" s="132">
        <v>4</v>
      </c>
      <c r="F29" s="134">
        <v>160000</v>
      </c>
      <c r="G29" s="135"/>
    </row>
    <row r="30" spans="1:7" s="5" customFormat="1" ht="12.5" x14ac:dyDescent="0.25">
      <c r="A30" s="55"/>
      <c r="B30" s="97"/>
      <c r="C30" s="34"/>
      <c r="D30" s="133"/>
      <c r="E30" s="132"/>
      <c r="F30" s="134"/>
      <c r="G30" s="135"/>
    </row>
    <row r="31" spans="1:7" s="5" customFormat="1" ht="32.5" customHeight="1" x14ac:dyDescent="0.25">
      <c r="A31" s="55"/>
      <c r="B31" s="97"/>
      <c r="C31" s="34" t="s">
        <v>1130</v>
      </c>
      <c r="D31" s="133" t="s">
        <v>1215</v>
      </c>
      <c r="E31" s="132">
        <v>1</v>
      </c>
      <c r="F31" s="134">
        <v>50000</v>
      </c>
      <c r="G31" s="135"/>
    </row>
    <row r="32" spans="1:7" s="5" customFormat="1" ht="12.5" x14ac:dyDescent="0.25">
      <c r="A32" s="55"/>
      <c r="B32" s="215"/>
      <c r="C32" s="210"/>
      <c r="D32" s="133"/>
      <c r="E32" s="132"/>
      <c r="F32" s="134"/>
      <c r="G32" s="135"/>
    </row>
    <row r="33" spans="1:7" s="5" customFormat="1" ht="12.5" x14ac:dyDescent="0.25">
      <c r="A33" s="55"/>
      <c r="B33" s="215"/>
      <c r="C33" s="210" t="s">
        <v>1269</v>
      </c>
      <c r="D33" s="244" t="s">
        <v>40</v>
      </c>
      <c r="E33" s="132"/>
      <c r="F33" s="134"/>
      <c r="G33" s="134">
        <v>260000</v>
      </c>
    </row>
    <row r="34" spans="1:7" s="5" customFormat="1" ht="12.5" x14ac:dyDescent="0.25">
      <c r="A34" s="55"/>
      <c r="B34" s="215"/>
      <c r="C34" s="210"/>
      <c r="D34" s="133"/>
      <c r="E34" s="132"/>
      <c r="F34" s="134"/>
      <c r="G34" s="135"/>
    </row>
    <row r="35" spans="1:7" s="5" customFormat="1" ht="12.5" x14ac:dyDescent="0.25">
      <c r="A35" s="55"/>
      <c r="B35" s="215"/>
      <c r="C35" s="210"/>
      <c r="D35" s="133"/>
      <c r="E35" s="132"/>
      <c r="F35" s="134"/>
      <c r="G35" s="135"/>
    </row>
    <row r="36" spans="1:7" s="5" customFormat="1" ht="12.5" x14ac:dyDescent="0.25">
      <c r="A36" s="55"/>
      <c r="B36" s="215"/>
      <c r="C36" s="210"/>
      <c r="D36" s="133"/>
      <c r="E36" s="132"/>
      <c r="F36" s="134"/>
      <c r="G36" s="135"/>
    </row>
    <row r="37" spans="1:7" s="5" customFormat="1" ht="12.5" x14ac:dyDescent="0.25">
      <c r="A37" s="55"/>
      <c r="B37" s="215"/>
      <c r="C37" s="210"/>
      <c r="D37" s="133"/>
      <c r="E37" s="132"/>
      <c r="F37" s="134"/>
      <c r="G37" s="135"/>
    </row>
    <row r="38" spans="1:7" s="5" customFormat="1" ht="12.5" x14ac:dyDescent="0.25">
      <c r="A38" s="55"/>
      <c r="B38" s="215"/>
      <c r="C38" s="210"/>
      <c r="D38" s="133"/>
      <c r="E38" s="132"/>
      <c r="F38" s="134"/>
      <c r="G38" s="135"/>
    </row>
    <row r="39" spans="1:7" s="5" customFormat="1" ht="12.5" x14ac:dyDescent="0.25">
      <c r="A39" s="55"/>
      <c r="B39" s="215"/>
      <c r="C39" s="210"/>
      <c r="D39" s="133"/>
      <c r="E39" s="132"/>
      <c r="F39" s="134"/>
      <c r="G39" s="135"/>
    </row>
    <row r="40" spans="1:7" s="5" customFormat="1" ht="12.5" x14ac:dyDescent="0.25">
      <c r="A40" s="55"/>
      <c r="B40" s="215"/>
      <c r="C40" s="210"/>
      <c r="D40" s="133"/>
      <c r="E40" s="132"/>
      <c r="F40" s="134"/>
      <c r="G40" s="135"/>
    </row>
    <row r="41" spans="1:7" s="5" customFormat="1" ht="12.5" x14ac:dyDescent="0.25">
      <c r="A41" s="55"/>
      <c r="B41" s="215"/>
      <c r="C41" s="210"/>
      <c r="D41" s="133"/>
      <c r="E41" s="132"/>
      <c r="F41" s="134"/>
      <c r="G41" s="135"/>
    </row>
    <row r="42" spans="1:7" s="5" customFormat="1" ht="12.5" x14ac:dyDescent="0.25">
      <c r="A42" s="55"/>
      <c r="B42" s="215"/>
      <c r="C42" s="210"/>
      <c r="D42" s="133"/>
      <c r="E42" s="132"/>
      <c r="F42" s="134"/>
      <c r="G42" s="135"/>
    </row>
    <row r="43" spans="1:7" s="5" customFormat="1" ht="12.5" x14ac:dyDescent="0.25">
      <c r="A43" s="55"/>
      <c r="B43" s="215"/>
      <c r="C43" s="210"/>
      <c r="D43" s="133"/>
      <c r="E43" s="132"/>
      <c r="F43" s="134"/>
      <c r="G43" s="135"/>
    </row>
    <row r="44" spans="1:7" s="5" customFormat="1" ht="12.5" x14ac:dyDescent="0.25">
      <c r="A44" s="55"/>
      <c r="B44" s="215"/>
      <c r="C44" s="210"/>
      <c r="D44" s="133"/>
      <c r="E44" s="132"/>
      <c r="F44" s="134"/>
      <c r="G44" s="135"/>
    </row>
    <row r="45" spans="1:7" s="5" customFormat="1" ht="12.5" x14ac:dyDescent="0.25">
      <c r="A45" s="123"/>
      <c r="B45" s="222"/>
      <c r="C45" s="212"/>
      <c r="D45" s="223"/>
      <c r="E45" s="224"/>
      <c r="F45" s="225"/>
      <c r="G45" s="226"/>
    </row>
    <row r="46" spans="1:7" s="5" customFormat="1" ht="12.5" x14ac:dyDescent="0.25">
      <c r="A46" s="55"/>
      <c r="B46" s="215"/>
      <c r="C46" s="34"/>
      <c r="D46" s="271"/>
      <c r="E46" s="221"/>
      <c r="F46" s="135"/>
      <c r="G46" s="135"/>
    </row>
    <row r="47" spans="1:7" s="5" customFormat="1" ht="12.5" x14ac:dyDescent="0.25">
      <c r="A47" s="55">
        <v>1200</v>
      </c>
      <c r="B47" s="120"/>
      <c r="C47" s="120" t="s">
        <v>80</v>
      </c>
      <c r="D47" s="23"/>
      <c r="E47" s="22"/>
      <c r="F47" s="121"/>
      <c r="G47" s="122"/>
    </row>
    <row r="48" spans="1:7" s="5" customFormat="1" ht="12.5" x14ac:dyDescent="0.25">
      <c r="A48" s="123"/>
      <c r="B48" s="124"/>
      <c r="C48" s="48"/>
      <c r="D48" s="49"/>
      <c r="E48" s="54"/>
      <c r="F48" s="125"/>
      <c r="G48" s="126"/>
    </row>
    <row r="49" spans="1:7" s="5" customFormat="1" ht="12.5" x14ac:dyDescent="0.25">
      <c r="A49" s="30"/>
      <c r="B49" s="117"/>
      <c r="C49" s="46"/>
      <c r="D49" s="47"/>
      <c r="E49" s="51"/>
      <c r="F49" s="118"/>
      <c r="G49" s="119"/>
    </row>
    <row r="50" spans="1:7" s="5" customFormat="1" ht="12.5" x14ac:dyDescent="0.25">
      <c r="A50" s="55"/>
      <c r="B50" s="120"/>
      <c r="C50" s="120" t="s">
        <v>81</v>
      </c>
      <c r="D50" s="23"/>
      <c r="E50" s="22"/>
      <c r="F50" s="121"/>
      <c r="G50" s="122"/>
    </row>
    <row r="51" spans="1:7" s="5" customFormat="1" ht="12.5" x14ac:dyDescent="0.25">
      <c r="A51" s="123"/>
      <c r="B51" s="124"/>
      <c r="C51" s="48"/>
      <c r="D51" s="49"/>
      <c r="E51" s="54"/>
      <c r="F51" s="125"/>
      <c r="G51" s="126"/>
    </row>
    <row r="52" spans="1:7" s="5" customFormat="1" ht="12.5" x14ac:dyDescent="0.25">
      <c r="A52" s="55"/>
      <c r="B52" s="97"/>
      <c r="C52" s="24"/>
      <c r="D52" s="98"/>
      <c r="E52" s="94"/>
      <c r="F52" s="95"/>
      <c r="G52" s="96"/>
    </row>
    <row r="53" spans="1:7" s="5" customFormat="1" ht="106" customHeight="1" x14ac:dyDescent="0.25">
      <c r="A53" s="99"/>
      <c r="B53" s="97"/>
      <c r="C53" s="25" t="s">
        <v>1267</v>
      </c>
      <c r="D53" s="98"/>
      <c r="E53" s="94"/>
      <c r="F53" s="95"/>
      <c r="G53" s="96"/>
    </row>
    <row r="54" spans="1:7" s="5" customFormat="1" ht="13" x14ac:dyDescent="0.25">
      <c r="A54" s="99"/>
      <c r="B54" s="97"/>
      <c r="C54" s="25"/>
      <c r="D54" s="98"/>
      <c r="E54" s="94"/>
      <c r="F54" s="95"/>
      <c r="G54" s="96"/>
    </row>
    <row r="55" spans="1:7" s="5" customFormat="1" ht="146" customHeight="1" x14ac:dyDescent="0.25">
      <c r="A55" s="55"/>
      <c r="B55" s="97"/>
      <c r="C55" s="363" t="s">
        <v>1268</v>
      </c>
      <c r="D55" s="133" t="s">
        <v>1215</v>
      </c>
      <c r="E55" s="132">
        <v>1</v>
      </c>
      <c r="F55" s="95"/>
      <c r="G55" s="96"/>
    </row>
    <row r="56" spans="1:7" s="5" customFormat="1" ht="12.5" x14ac:dyDescent="0.25">
      <c r="A56" s="55"/>
      <c r="B56" s="97"/>
      <c r="C56" s="364"/>
      <c r="D56" s="133"/>
      <c r="E56" s="132"/>
      <c r="F56" s="95"/>
      <c r="G56" s="96"/>
    </row>
    <row r="57" spans="1:7" s="5" customFormat="1" ht="13" x14ac:dyDescent="0.25">
      <c r="A57" s="55"/>
      <c r="B57" s="97"/>
      <c r="C57" s="365"/>
      <c r="D57" s="133"/>
      <c r="E57" s="132"/>
      <c r="F57" s="95"/>
      <c r="G57" s="96"/>
    </row>
    <row r="58" spans="1:7" s="5" customFormat="1" ht="12.5" x14ac:dyDescent="0.25">
      <c r="A58" s="55"/>
      <c r="B58" s="97"/>
      <c r="C58" s="364"/>
      <c r="D58" s="133"/>
      <c r="E58" s="132"/>
      <c r="F58" s="95"/>
      <c r="G58" s="96"/>
    </row>
    <row r="59" spans="1:7" s="5" customFormat="1" ht="12.5" x14ac:dyDescent="0.25">
      <c r="A59" s="55"/>
      <c r="B59" s="97"/>
      <c r="C59" s="364"/>
      <c r="D59" s="100"/>
      <c r="E59" s="132"/>
      <c r="F59" s="95"/>
      <c r="G59" s="96"/>
    </row>
    <row r="60" spans="1:7" s="5" customFormat="1" ht="12.5" x14ac:dyDescent="0.25">
      <c r="A60" s="55"/>
      <c r="B60" s="97"/>
      <c r="C60" s="364"/>
      <c r="D60" s="133"/>
      <c r="E60" s="132"/>
      <c r="F60" s="95"/>
      <c r="G60" s="96"/>
    </row>
    <row r="61" spans="1:7" s="5" customFormat="1" ht="12.5" x14ac:dyDescent="0.25">
      <c r="A61" s="55"/>
      <c r="B61" s="97"/>
      <c r="C61" s="364"/>
      <c r="D61" s="133"/>
      <c r="E61" s="132"/>
      <c r="F61" s="95"/>
      <c r="G61" s="96"/>
    </row>
    <row r="62" spans="1:7" s="5" customFormat="1" ht="12.5" x14ac:dyDescent="0.25">
      <c r="A62" s="55"/>
      <c r="B62" s="97"/>
      <c r="C62" s="364"/>
      <c r="D62" s="133"/>
      <c r="E62" s="132"/>
      <c r="F62" s="95"/>
      <c r="G62" s="96"/>
    </row>
    <row r="63" spans="1:7" s="5" customFormat="1" ht="12.5" x14ac:dyDescent="0.25">
      <c r="A63" s="55"/>
      <c r="B63" s="97"/>
      <c r="C63" s="364"/>
      <c r="D63" s="133"/>
      <c r="E63" s="132"/>
      <c r="F63" s="95"/>
      <c r="G63" s="96"/>
    </row>
    <row r="64" spans="1:7" s="5" customFormat="1" ht="12.5" x14ac:dyDescent="0.25">
      <c r="A64" s="55"/>
      <c r="B64" s="97"/>
      <c r="C64" s="364"/>
      <c r="D64" s="133"/>
      <c r="E64" s="132"/>
      <c r="F64" s="95"/>
      <c r="G64" s="96"/>
    </row>
    <row r="65" spans="1:14" s="5" customFormat="1" ht="12.5" x14ac:dyDescent="0.25">
      <c r="A65" s="55"/>
      <c r="B65" s="97"/>
      <c r="C65" s="364"/>
      <c r="D65" s="133"/>
      <c r="E65" s="132"/>
      <c r="F65" s="95"/>
      <c r="G65" s="96"/>
    </row>
    <row r="66" spans="1:14" s="5" customFormat="1" ht="12.5" x14ac:dyDescent="0.25">
      <c r="A66" s="55"/>
      <c r="B66" s="97"/>
      <c r="C66" s="364"/>
      <c r="D66" s="133"/>
      <c r="E66" s="132"/>
      <c r="F66" s="95"/>
      <c r="G66" s="96"/>
    </row>
    <row r="67" spans="1:14" s="5" customFormat="1" ht="12.5" x14ac:dyDescent="0.25">
      <c r="A67" s="55"/>
      <c r="B67" s="97"/>
      <c r="C67" s="364"/>
      <c r="D67" s="133"/>
      <c r="E67" s="132"/>
      <c r="F67" s="95"/>
      <c r="G67" s="96"/>
    </row>
    <row r="68" spans="1:14" s="5" customFormat="1" ht="12.5" x14ac:dyDescent="0.25">
      <c r="A68" s="55"/>
      <c r="B68" s="97"/>
      <c r="C68" s="364"/>
      <c r="D68" s="133"/>
      <c r="E68" s="132"/>
      <c r="F68" s="95"/>
      <c r="G68" s="96"/>
    </row>
    <row r="69" spans="1:14" s="5" customFormat="1" ht="14" x14ac:dyDescent="0.25">
      <c r="A69" s="55"/>
      <c r="B69" s="97"/>
      <c r="C69" s="272"/>
      <c r="D69" s="133"/>
      <c r="E69" s="132"/>
      <c r="F69" s="95"/>
      <c r="G69" s="96"/>
    </row>
    <row r="70" spans="1:14" s="5" customFormat="1" ht="14" x14ac:dyDescent="0.25">
      <c r="A70" s="55"/>
      <c r="B70" s="97"/>
      <c r="C70" s="272"/>
      <c r="D70" s="133"/>
      <c r="E70" s="132"/>
      <c r="F70" s="95"/>
      <c r="G70" s="96"/>
    </row>
    <row r="71" spans="1:14" s="5" customFormat="1" ht="14" x14ac:dyDescent="0.25">
      <c r="A71" s="55"/>
      <c r="B71" s="97"/>
      <c r="C71" s="272"/>
      <c r="D71" s="133"/>
      <c r="E71" s="132"/>
      <c r="F71" s="95"/>
      <c r="G71" s="96"/>
    </row>
    <row r="72" spans="1:14" s="5" customFormat="1" ht="12.5" x14ac:dyDescent="0.25">
      <c r="A72" s="55"/>
      <c r="B72" s="97"/>
      <c r="C72" s="24"/>
      <c r="D72" s="98"/>
      <c r="E72" s="94"/>
      <c r="F72" s="95"/>
      <c r="G72" s="96"/>
    </row>
    <row r="73" spans="1:14" s="5" customFormat="1" ht="12.5" x14ac:dyDescent="0.25">
      <c r="A73" s="55"/>
      <c r="B73" s="97"/>
      <c r="C73" s="24"/>
      <c r="D73" s="98"/>
      <c r="E73" s="94"/>
      <c r="F73" s="95"/>
      <c r="G73" s="96"/>
    </row>
    <row r="74" spans="1:14" s="5" customFormat="1" ht="12.5" x14ac:dyDescent="0.25">
      <c r="A74" s="36"/>
      <c r="B74" s="56"/>
      <c r="C74" s="50"/>
      <c r="D74" s="51"/>
      <c r="E74" s="106"/>
      <c r="F74" s="107"/>
      <c r="G74" s="108"/>
    </row>
    <row r="75" spans="1:14" s="5" customFormat="1" ht="13" x14ac:dyDescent="0.25">
      <c r="A75" s="52" t="s">
        <v>2</v>
      </c>
      <c r="B75" s="109"/>
      <c r="C75" s="110" t="s">
        <v>43</v>
      </c>
      <c r="D75" s="22"/>
      <c r="E75" s="111"/>
      <c r="F75" s="112"/>
      <c r="G75" s="113"/>
    </row>
    <row r="76" spans="1:14" customFormat="1" ht="12.5" x14ac:dyDescent="0.25">
      <c r="A76" s="37"/>
      <c r="B76" s="57"/>
      <c r="C76" s="53"/>
      <c r="D76" s="54"/>
      <c r="E76" s="114"/>
      <c r="F76" s="115"/>
      <c r="G76" s="116"/>
    </row>
    <row r="79" spans="1:14" x14ac:dyDescent="0.25">
      <c r="N79" s="237"/>
    </row>
  </sheetData>
  <dataConsolidate/>
  <conditionalFormatting sqref="A55:B71 A72:G76">
    <cfRule type="expression" dxfId="87" priority="4" stopIfTrue="1">
      <formula>NOT(CELL("protect",A55))</formula>
    </cfRule>
  </conditionalFormatting>
  <conditionalFormatting sqref="A5:E34">
    <cfRule type="expression" dxfId="86" priority="2" stopIfTrue="1">
      <formula>NOT(CELL("protect",A5))</formula>
    </cfRule>
  </conditionalFormatting>
  <conditionalFormatting sqref="D55:G71">
    <cfRule type="expression" dxfId="85" priority="1" stopIfTrue="1">
      <formula>NOT(CELL("protect",D55))</formula>
    </cfRule>
  </conditionalFormatting>
  <conditionalFormatting sqref="G5:G32 G34 A35:G54">
    <cfRule type="expression" dxfId="84" priority="3" stopIfTrue="1">
      <formula>NOT(CELL("protect",A5))</formula>
    </cfRule>
  </conditionalFormatting>
  <dataValidations count="1">
    <dataValidation type="list" showInputMessage="1" showErrorMessage="1" sqref="D47:D51" xr:uid="{5B9C7A13-2BC6-4CC9-B3D4-3841587DA556}">
      <formula1>"-,No,m,m²,m³,%,Prov Sum,Lump Sum,Sum, Litre, hour, day"</formula1>
    </dataValidation>
  </dataValidations>
  <printOptions horizontalCentered="1" gridLines="1"/>
  <pageMargins left="0.23622047244094491" right="0.23622047244094491" top="0.74803149606299213" bottom="0.74803149606299213" header="0.31496062992125984" footer="0.31496062992125984"/>
  <pageSetup paperSize="9" scale="91" firstPageNumber="7" orientation="portrait" cellComments="atEnd" useFirstPageNumber="1" r:id="rId1"/>
  <rowBreaks count="1" manualBreakCount="1">
    <brk id="48"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8EF5B-EDC4-47E0-B106-536A1E87EE86}">
  <sheetPr>
    <tabColor rgb="FFFF0000"/>
  </sheetPr>
  <dimension ref="A1:G49"/>
  <sheetViews>
    <sheetView view="pageBreakPreview" zoomScale="70" zoomScaleNormal="75" zoomScaleSheetLayoutView="70" workbookViewId="0">
      <selection activeCell="F5" sqref="F5:F29"/>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296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263</v>
      </c>
      <c r="D5" s="93"/>
      <c r="E5" s="94"/>
      <c r="F5" s="95"/>
      <c r="G5" s="96"/>
    </row>
    <row r="6" spans="1:7" s="66" customFormat="1" x14ac:dyDescent="0.25">
      <c r="A6" s="55"/>
      <c r="B6" s="97"/>
      <c r="C6" s="24"/>
      <c r="D6" s="98"/>
      <c r="E6" s="94"/>
      <c r="F6" s="95"/>
      <c r="G6" s="96"/>
    </row>
    <row r="7" spans="1:7" s="5" customFormat="1" ht="13" x14ac:dyDescent="0.25">
      <c r="A7" s="99" t="s">
        <v>297</v>
      </c>
      <c r="B7" s="97"/>
      <c r="C7" s="25" t="s">
        <v>298</v>
      </c>
      <c r="D7" s="100" t="s">
        <v>299</v>
      </c>
      <c r="E7" s="77">
        <v>3</v>
      </c>
      <c r="F7" s="101"/>
      <c r="G7" s="102"/>
    </row>
    <row r="8" spans="1:7" s="5" customFormat="1" x14ac:dyDescent="0.25">
      <c r="A8" s="55"/>
      <c r="B8" s="97"/>
      <c r="C8" s="24"/>
      <c r="D8" s="98"/>
      <c r="E8" s="94"/>
      <c r="F8" s="95"/>
      <c r="G8" s="96"/>
    </row>
    <row r="9" spans="1:7" s="5" customFormat="1" ht="26" x14ac:dyDescent="0.25">
      <c r="A9" s="99">
        <v>17.02</v>
      </c>
      <c r="B9" s="97"/>
      <c r="C9" s="25" t="s">
        <v>300</v>
      </c>
      <c r="D9" s="100"/>
      <c r="E9" s="77"/>
      <c r="F9" s="103"/>
      <c r="G9" s="102"/>
    </row>
    <row r="10" spans="1:7" s="5" customFormat="1" x14ac:dyDescent="0.25">
      <c r="A10" s="55"/>
      <c r="B10" s="97"/>
      <c r="C10" s="24"/>
      <c r="D10" s="98"/>
      <c r="E10" s="94"/>
      <c r="F10" s="95"/>
      <c r="G10" s="96"/>
    </row>
    <row r="11" spans="1:7" s="5" customFormat="1" ht="25" x14ac:dyDescent="0.25">
      <c r="A11" s="55"/>
      <c r="B11" s="97"/>
      <c r="C11" s="24" t="s">
        <v>301</v>
      </c>
      <c r="D11" s="100" t="s">
        <v>36</v>
      </c>
      <c r="E11" s="77">
        <v>1</v>
      </c>
      <c r="F11" s="101"/>
      <c r="G11" s="102"/>
    </row>
    <row r="12" spans="1:7" s="5" customFormat="1" x14ac:dyDescent="0.25">
      <c r="A12" s="55"/>
      <c r="B12" s="97"/>
      <c r="C12" s="24"/>
      <c r="D12" s="98"/>
      <c r="E12" s="94"/>
      <c r="F12" s="95"/>
      <c r="G12" s="96"/>
    </row>
    <row r="13" spans="1:7" s="5" customFormat="1" ht="26" x14ac:dyDescent="0.25">
      <c r="A13" s="99">
        <v>17.04</v>
      </c>
      <c r="B13" s="97"/>
      <c r="C13" s="25" t="s">
        <v>302</v>
      </c>
      <c r="D13" s="100" t="s">
        <v>58</v>
      </c>
      <c r="E13" s="77">
        <v>100</v>
      </c>
      <c r="F13" s="101"/>
      <c r="G13" s="102"/>
    </row>
    <row r="14" spans="1:7" s="5" customFormat="1" x14ac:dyDescent="0.25">
      <c r="A14" s="55"/>
      <c r="B14" s="97"/>
      <c r="C14" s="24"/>
      <c r="D14" s="98"/>
      <c r="E14" s="94"/>
      <c r="F14" s="95"/>
      <c r="G14" s="96"/>
    </row>
    <row r="15" spans="1:7" s="5" customFormat="1" ht="13" x14ac:dyDescent="0.25">
      <c r="A15" s="99" t="s">
        <v>303</v>
      </c>
      <c r="B15" s="97"/>
      <c r="C15" s="25" t="s">
        <v>304</v>
      </c>
      <c r="D15" s="100"/>
      <c r="E15" s="77"/>
      <c r="F15" s="103"/>
      <c r="G15" s="102"/>
    </row>
    <row r="16" spans="1:7" s="5" customFormat="1" x14ac:dyDescent="0.25">
      <c r="A16" s="55"/>
      <c r="B16" s="97"/>
      <c r="C16" s="24"/>
      <c r="D16" s="98"/>
      <c r="E16" s="94"/>
      <c r="F16" s="95"/>
      <c r="G16" s="96"/>
    </row>
    <row r="17" spans="1:7" s="5" customFormat="1" ht="25" x14ac:dyDescent="0.25">
      <c r="A17" s="55"/>
      <c r="B17" s="97"/>
      <c r="C17" s="24" t="s">
        <v>305</v>
      </c>
      <c r="D17" s="100" t="s">
        <v>138</v>
      </c>
      <c r="E17" s="77">
        <v>430</v>
      </c>
      <c r="F17" s="101"/>
      <c r="G17" s="102"/>
    </row>
    <row r="18" spans="1:7" s="5" customFormat="1" x14ac:dyDescent="0.25">
      <c r="A18" s="55"/>
      <c r="B18" s="97"/>
      <c r="C18" s="24"/>
      <c r="D18" s="98"/>
      <c r="E18" s="94"/>
      <c r="F18" s="95"/>
      <c r="G18" s="96"/>
    </row>
    <row r="19" spans="1:7" s="5" customFormat="1" ht="39" x14ac:dyDescent="0.25">
      <c r="A19" s="99" t="s">
        <v>306</v>
      </c>
      <c r="B19" s="97"/>
      <c r="C19" s="25" t="s">
        <v>307</v>
      </c>
      <c r="D19" s="100"/>
      <c r="E19" s="77"/>
      <c r="F19" s="103"/>
      <c r="G19" s="102"/>
    </row>
    <row r="20" spans="1:7" s="5" customFormat="1" x14ac:dyDescent="0.25">
      <c r="A20" s="55"/>
      <c r="B20" s="97"/>
      <c r="C20" s="24"/>
      <c r="D20" s="98"/>
      <c r="E20" s="94"/>
      <c r="F20" s="95"/>
      <c r="G20" s="96"/>
    </row>
    <row r="21" spans="1:7" s="5" customFormat="1" x14ac:dyDescent="0.25">
      <c r="A21" s="55"/>
      <c r="B21" s="97"/>
      <c r="C21" s="24" t="s">
        <v>308</v>
      </c>
      <c r="D21" s="100" t="s">
        <v>138</v>
      </c>
      <c r="E21" s="77">
        <v>5</v>
      </c>
      <c r="F21" s="101"/>
      <c r="G21" s="102"/>
    </row>
    <row r="22" spans="1:7" s="5" customFormat="1" x14ac:dyDescent="0.25">
      <c r="A22" s="55"/>
      <c r="B22" s="97"/>
      <c r="C22" s="24"/>
      <c r="D22" s="98"/>
      <c r="E22" s="94"/>
      <c r="F22" s="95"/>
      <c r="G22" s="96"/>
    </row>
    <row r="23" spans="1:7" s="5" customFormat="1" ht="25" x14ac:dyDescent="0.25">
      <c r="A23" s="55"/>
      <c r="B23" s="97"/>
      <c r="C23" s="24" t="s">
        <v>309</v>
      </c>
      <c r="D23" s="100" t="s">
        <v>138</v>
      </c>
      <c r="E23" s="77">
        <v>10</v>
      </c>
      <c r="F23" s="101"/>
      <c r="G23" s="102"/>
    </row>
    <row r="24" spans="1:7" s="5" customFormat="1" x14ac:dyDescent="0.25">
      <c r="A24" s="55"/>
      <c r="B24" s="97"/>
      <c r="C24" s="24"/>
      <c r="D24" s="98"/>
      <c r="E24" s="94"/>
      <c r="F24" s="95"/>
      <c r="G24" s="96"/>
    </row>
    <row r="25" spans="1:7" s="5" customFormat="1" ht="25" x14ac:dyDescent="0.25">
      <c r="A25" s="55"/>
      <c r="B25" s="97"/>
      <c r="C25" s="24" t="s">
        <v>310</v>
      </c>
      <c r="D25" s="100" t="s">
        <v>138</v>
      </c>
      <c r="E25" s="77">
        <v>45</v>
      </c>
      <c r="F25" s="101"/>
      <c r="G25" s="102"/>
    </row>
    <row r="26" spans="1:7" s="5" customFormat="1" x14ac:dyDescent="0.25">
      <c r="A26" s="55"/>
      <c r="B26" s="97"/>
      <c r="C26" s="24"/>
      <c r="D26" s="98"/>
      <c r="E26" s="94"/>
      <c r="F26" s="95"/>
      <c r="G26" s="96"/>
    </row>
    <row r="27" spans="1:7" s="5" customFormat="1" ht="26" x14ac:dyDescent="0.25">
      <c r="A27" s="99" t="s">
        <v>311</v>
      </c>
      <c r="B27" s="97"/>
      <c r="C27" s="25" t="s">
        <v>312</v>
      </c>
      <c r="D27" s="100" t="s">
        <v>313</v>
      </c>
      <c r="E27" s="77">
        <v>25000</v>
      </c>
      <c r="F27" s="101"/>
      <c r="G27" s="102"/>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36"/>
      <c r="B47" s="56"/>
      <c r="C47" s="50"/>
      <c r="D47" s="51"/>
      <c r="E47" s="106"/>
      <c r="F47" s="107"/>
      <c r="G47" s="108"/>
    </row>
    <row r="48" spans="1:7" s="5" customFormat="1" ht="13" x14ac:dyDescent="0.25">
      <c r="A48" s="52" t="s">
        <v>262</v>
      </c>
      <c r="B48" s="109"/>
      <c r="C48" s="110" t="s">
        <v>43</v>
      </c>
      <c r="D48" s="22"/>
      <c r="E48" s="111"/>
      <c r="F48" s="112"/>
      <c r="G48" s="113"/>
    </row>
    <row r="49" spans="1:7" s="5" customFormat="1" x14ac:dyDescent="0.25">
      <c r="A49" s="37"/>
      <c r="B49" s="57"/>
      <c r="C49" s="53"/>
      <c r="D49" s="54"/>
      <c r="E49" s="114"/>
      <c r="F49" s="115"/>
      <c r="G49" s="116"/>
    </row>
  </sheetData>
  <dataConsolidate/>
  <conditionalFormatting sqref="A5:E29 G5:G29 A30:G49">
    <cfRule type="expression" dxfId="76"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9B81-AD23-4F17-A126-F6CADC7DD474}">
  <sheetPr>
    <tabColor rgb="FFFF0000"/>
  </sheetPr>
  <dimension ref="A1:G52"/>
  <sheetViews>
    <sheetView view="pageBreakPreview" topLeftCell="A10" zoomScaleNormal="75" zoomScaleSheetLayoutView="100" workbookViewId="0">
      <selection activeCell="F5" sqref="F5:F29"/>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11.81640625" style="9"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314</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265</v>
      </c>
      <c r="D5" s="93"/>
      <c r="E5" s="94"/>
      <c r="F5" s="95"/>
      <c r="G5" s="96"/>
    </row>
    <row r="6" spans="1:7" s="66" customFormat="1" x14ac:dyDescent="0.25">
      <c r="A6" s="55"/>
      <c r="B6" s="97"/>
      <c r="C6" s="24"/>
      <c r="D6" s="98"/>
      <c r="E6" s="94"/>
      <c r="F6" s="95"/>
      <c r="G6" s="96"/>
    </row>
    <row r="7" spans="1:7" s="5" customFormat="1" ht="13" x14ac:dyDescent="0.25">
      <c r="A7" s="99">
        <v>21.01</v>
      </c>
      <c r="B7" s="97"/>
      <c r="C7" s="25" t="s">
        <v>315</v>
      </c>
      <c r="D7" s="100"/>
      <c r="E7" s="77"/>
      <c r="F7" s="103"/>
      <c r="G7" s="102"/>
    </row>
    <row r="8" spans="1:7" s="5" customFormat="1" x14ac:dyDescent="0.25">
      <c r="A8" s="55"/>
      <c r="B8" s="97"/>
      <c r="C8" s="24"/>
      <c r="D8" s="98"/>
      <c r="E8" s="94"/>
      <c r="F8" s="95"/>
      <c r="G8" s="96"/>
    </row>
    <row r="9" spans="1:7" s="5" customFormat="1" ht="25" x14ac:dyDescent="0.25">
      <c r="A9" s="55"/>
      <c r="B9" s="97"/>
      <c r="C9" s="26" t="s">
        <v>316</v>
      </c>
      <c r="D9" s="100"/>
      <c r="E9" s="77"/>
      <c r="F9" s="103"/>
      <c r="G9" s="102"/>
    </row>
    <row r="10" spans="1:7" s="5" customFormat="1" x14ac:dyDescent="0.25">
      <c r="A10" s="55"/>
      <c r="B10" s="97"/>
      <c r="C10" s="24"/>
      <c r="D10" s="98"/>
      <c r="E10" s="94"/>
      <c r="F10" s="95"/>
      <c r="G10" s="96"/>
    </row>
    <row r="11" spans="1:7" s="5" customFormat="1" x14ac:dyDescent="0.25">
      <c r="A11" s="55"/>
      <c r="B11" s="97"/>
      <c r="C11" s="34" t="s">
        <v>317</v>
      </c>
      <c r="D11" s="100" t="s">
        <v>138</v>
      </c>
      <c r="E11" s="77">
        <v>2150</v>
      </c>
      <c r="F11" s="101"/>
      <c r="G11" s="102"/>
    </row>
    <row r="12" spans="1:7" s="5" customFormat="1" x14ac:dyDescent="0.25">
      <c r="A12" s="55"/>
      <c r="B12" s="97"/>
      <c r="C12" s="24"/>
      <c r="D12" s="98"/>
      <c r="E12" s="94"/>
      <c r="F12" s="95"/>
      <c r="G12" s="96"/>
    </row>
    <row r="13" spans="1:7" s="5" customFormat="1" ht="13" x14ac:dyDescent="0.25">
      <c r="A13" s="99">
        <v>21.03</v>
      </c>
      <c r="B13" s="97"/>
      <c r="C13" s="25" t="s">
        <v>318</v>
      </c>
      <c r="D13" s="100"/>
      <c r="E13" s="77"/>
      <c r="F13" s="103"/>
      <c r="G13" s="102"/>
    </row>
    <row r="14" spans="1:7" s="5" customFormat="1" x14ac:dyDescent="0.25">
      <c r="A14" s="55"/>
      <c r="B14" s="97"/>
      <c r="C14" s="24"/>
      <c r="D14" s="98"/>
      <c r="E14" s="94"/>
      <c r="F14" s="95"/>
      <c r="G14" s="96"/>
    </row>
    <row r="15" spans="1:7" s="5" customFormat="1" ht="25" x14ac:dyDescent="0.25">
      <c r="A15" s="55"/>
      <c r="B15" s="97"/>
      <c r="C15" s="26" t="s">
        <v>316</v>
      </c>
      <c r="D15" s="100"/>
      <c r="E15" s="77"/>
      <c r="F15" s="103"/>
      <c r="G15" s="102"/>
    </row>
    <row r="16" spans="1:7" s="5" customFormat="1" x14ac:dyDescent="0.25">
      <c r="A16" s="55"/>
      <c r="B16" s="97"/>
      <c r="C16" s="24"/>
      <c r="D16" s="98"/>
      <c r="E16" s="94"/>
      <c r="F16" s="95"/>
      <c r="G16" s="96"/>
    </row>
    <row r="17" spans="1:7" s="5" customFormat="1" x14ac:dyDescent="0.25">
      <c r="A17" s="55"/>
      <c r="B17" s="97"/>
      <c r="C17" s="34" t="s">
        <v>317</v>
      </c>
      <c r="D17" s="100" t="s">
        <v>138</v>
      </c>
      <c r="E17" s="77">
        <v>200</v>
      </c>
      <c r="F17" s="101"/>
      <c r="G17" s="102"/>
    </row>
    <row r="18" spans="1:7" s="5" customFormat="1" x14ac:dyDescent="0.25">
      <c r="A18" s="55"/>
      <c r="B18" s="97"/>
      <c r="C18" s="24"/>
      <c r="D18" s="98"/>
      <c r="E18" s="94"/>
      <c r="F18" s="95"/>
      <c r="G18" s="96"/>
    </row>
    <row r="19" spans="1:7" s="5" customFormat="1" ht="26" x14ac:dyDescent="0.25">
      <c r="A19" s="99" t="s">
        <v>319</v>
      </c>
      <c r="B19" s="97"/>
      <c r="C19" s="25" t="s">
        <v>320</v>
      </c>
      <c r="D19" s="100"/>
      <c r="E19" s="77"/>
      <c r="F19" s="103"/>
      <c r="G19" s="102"/>
    </row>
    <row r="20" spans="1:7" s="5" customFormat="1" x14ac:dyDescent="0.25">
      <c r="A20" s="55"/>
      <c r="B20" s="97"/>
      <c r="C20" s="24"/>
      <c r="D20" s="98"/>
      <c r="E20" s="94"/>
      <c r="F20" s="95"/>
      <c r="G20" s="96"/>
    </row>
    <row r="21" spans="1:7" s="5" customFormat="1" x14ac:dyDescent="0.25">
      <c r="A21" s="55"/>
      <c r="B21" s="97"/>
      <c r="C21" s="24" t="s">
        <v>321</v>
      </c>
      <c r="D21" s="100" t="s">
        <v>138</v>
      </c>
      <c r="E21" s="77">
        <v>80</v>
      </c>
      <c r="F21" s="101"/>
      <c r="G21" s="102"/>
    </row>
    <row r="22" spans="1:7" s="5" customFormat="1" x14ac:dyDescent="0.25">
      <c r="A22" s="55"/>
      <c r="B22" s="97"/>
      <c r="C22" s="24"/>
      <c r="D22" s="98"/>
      <c r="E22" s="94"/>
      <c r="F22" s="95"/>
      <c r="G22" s="96"/>
    </row>
    <row r="23" spans="1:7" s="5" customFormat="1" ht="26" x14ac:dyDescent="0.25">
      <c r="A23" s="99" t="s">
        <v>322</v>
      </c>
      <c r="B23" s="97"/>
      <c r="C23" s="25" t="s">
        <v>323</v>
      </c>
      <c r="D23" s="100"/>
      <c r="E23" s="77"/>
      <c r="F23" s="103"/>
      <c r="G23" s="102"/>
    </row>
    <row r="24" spans="1:7" s="5" customFormat="1" x14ac:dyDescent="0.25">
      <c r="A24" s="55"/>
      <c r="B24" s="97"/>
      <c r="C24" s="24"/>
      <c r="D24" s="98"/>
      <c r="E24" s="94"/>
      <c r="F24" s="95"/>
      <c r="G24" s="96"/>
    </row>
    <row r="25" spans="1:7" s="5" customFormat="1" ht="25" x14ac:dyDescent="0.25">
      <c r="A25" s="55"/>
      <c r="B25" s="97"/>
      <c r="C25" s="26" t="s">
        <v>324</v>
      </c>
      <c r="D25" s="100"/>
      <c r="E25" s="77"/>
      <c r="F25" s="103"/>
      <c r="G25" s="102"/>
    </row>
    <row r="26" spans="1:7" s="5" customFormat="1" x14ac:dyDescent="0.25">
      <c r="A26" s="55"/>
      <c r="B26" s="97"/>
      <c r="C26" s="24"/>
      <c r="D26" s="98"/>
      <c r="E26" s="94"/>
      <c r="F26" s="95"/>
      <c r="G26" s="96"/>
    </row>
    <row r="27" spans="1:7" s="5" customFormat="1" x14ac:dyDescent="0.25">
      <c r="A27" s="55"/>
      <c r="B27" s="97"/>
      <c r="C27" s="34" t="s">
        <v>325</v>
      </c>
      <c r="D27" s="100" t="s">
        <v>138</v>
      </c>
      <c r="E27" s="77">
        <v>150</v>
      </c>
      <c r="F27" s="101"/>
      <c r="G27" s="102"/>
    </row>
    <row r="28" spans="1:7" s="5" customFormat="1" x14ac:dyDescent="0.25">
      <c r="A28" s="55"/>
      <c r="B28" s="97"/>
      <c r="C28" s="24"/>
      <c r="D28" s="98"/>
      <c r="E28" s="94"/>
      <c r="F28" s="95"/>
      <c r="G28" s="96"/>
    </row>
    <row r="29" spans="1:7" s="5" customFormat="1" ht="13" x14ac:dyDescent="0.25">
      <c r="A29" s="99" t="s">
        <v>326</v>
      </c>
      <c r="B29" s="97"/>
      <c r="C29" s="25" t="s">
        <v>327</v>
      </c>
      <c r="D29" s="100"/>
      <c r="E29" s="77"/>
      <c r="F29" s="103"/>
      <c r="G29" s="102"/>
    </row>
    <row r="30" spans="1:7" s="5" customFormat="1" x14ac:dyDescent="0.25">
      <c r="A30" s="55"/>
      <c r="B30" s="97"/>
      <c r="C30" s="24"/>
      <c r="D30" s="98"/>
      <c r="E30" s="94"/>
      <c r="F30" s="95"/>
      <c r="G30" s="96"/>
    </row>
    <row r="31" spans="1:7" s="5" customFormat="1" ht="25" x14ac:dyDescent="0.25">
      <c r="A31" s="55"/>
      <c r="B31" s="97"/>
      <c r="C31" s="26" t="s">
        <v>328</v>
      </c>
      <c r="D31" s="100"/>
      <c r="E31" s="77"/>
      <c r="F31" s="103"/>
      <c r="G31" s="102"/>
    </row>
    <row r="32" spans="1:7" s="5" customFormat="1" x14ac:dyDescent="0.25">
      <c r="A32" s="55"/>
      <c r="B32" s="97"/>
      <c r="C32" s="24"/>
      <c r="D32" s="98"/>
      <c r="E32" s="94"/>
      <c r="F32" s="95"/>
      <c r="G32" s="96"/>
    </row>
    <row r="33" spans="1:7" s="5" customFormat="1" x14ac:dyDescent="0.25">
      <c r="A33" s="55"/>
      <c r="B33" s="97"/>
      <c r="C33" s="34" t="s">
        <v>329</v>
      </c>
      <c r="D33" s="100" t="s">
        <v>198</v>
      </c>
      <c r="E33" s="77">
        <v>850</v>
      </c>
      <c r="F33" s="101"/>
      <c r="G33" s="102"/>
    </row>
    <row r="34" spans="1:7" s="5" customFormat="1" x14ac:dyDescent="0.25">
      <c r="A34" s="55"/>
      <c r="B34" s="97"/>
      <c r="C34" s="24"/>
      <c r="D34" s="98"/>
      <c r="E34" s="94"/>
      <c r="F34" s="95"/>
      <c r="G34" s="96"/>
    </row>
    <row r="35" spans="1:7" s="5" customFormat="1" ht="13" x14ac:dyDescent="0.25">
      <c r="A35" s="99" t="s">
        <v>330</v>
      </c>
      <c r="B35" s="97"/>
      <c r="C35" s="25" t="s">
        <v>331</v>
      </c>
      <c r="D35" s="100" t="s">
        <v>58</v>
      </c>
      <c r="E35" s="77">
        <v>1650</v>
      </c>
      <c r="F35" s="101"/>
      <c r="G35" s="102"/>
    </row>
    <row r="36" spans="1:7" s="5" customFormat="1" x14ac:dyDescent="0.25">
      <c r="A36" s="55"/>
      <c r="B36" s="97"/>
      <c r="C36" s="24"/>
      <c r="D36" s="98"/>
      <c r="E36" s="94"/>
      <c r="F36" s="95"/>
      <c r="G36" s="96"/>
    </row>
    <row r="37" spans="1:7" s="5" customFormat="1" ht="39" x14ac:dyDescent="0.25">
      <c r="A37" s="99">
        <v>21.12</v>
      </c>
      <c r="B37" s="97"/>
      <c r="C37" s="25" t="s">
        <v>332</v>
      </c>
      <c r="D37" s="100"/>
      <c r="E37" s="77"/>
      <c r="F37" s="103"/>
      <c r="G37" s="102"/>
    </row>
    <row r="38" spans="1:7" s="5" customFormat="1" x14ac:dyDescent="0.25">
      <c r="A38" s="55"/>
      <c r="B38" s="97"/>
      <c r="C38" s="24"/>
      <c r="D38" s="98"/>
      <c r="E38" s="94"/>
      <c r="F38" s="95"/>
      <c r="G38" s="96"/>
    </row>
    <row r="39" spans="1:7" s="5" customFormat="1" x14ac:dyDescent="0.25">
      <c r="A39" s="55"/>
      <c r="B39" s="97"/>
      <c r="C39" s="24" t="s">
        <v>333</v>
      </c>
      <c r="D39" s="100" t="s">
        <v>36</v>
      </c>
      <c r="E39" s="77">
        <v>5</v>
      </c>
      <c r="F39" s="101"/>
      <c r="G39" s="102"/>
    </row>
    <row r="40" spans="1:7" s="5" customFormat="1" x14ac:dyDescent="0.25">
      <c r="A40" s="55"/>
      <c r="B40" s="97"/>
      <c r="C40" s="24"/>
      <c r="D40" s="98"/>
      <c r="E40" s="94"/>
      <c r="F40" s="95"/>
      <c r="G40" s="96"/>
    </row>
    <row r="41" spans="1:7" s="5" customFormat="1" x14ac:dyDescent="0.25">
      <c r="A41" s="55"/>
      <c r="B41" s="97"/>
      <c r="C41" s="24" t="s">
        <v>334</v>
      </c>
      <c r="D41" s="100" t="s">
        <v>36</v>
      </c>
      <c r="E41" s="77">
        <v>15</v>
      </c>
      <c r="F41" s="101"/>
      <c r="G41" s="102"/>
    </row>
    <row r="42" spans="1:7" s="5" customFormat="1" x14ac:dyDescent="0.25">
      <c r="A42" s="55"/>
      <c r="B42" s="97"/>
      <c r="C42" s="24"/>
      <c r="D42" s="98"/>
      <c r="E42" s="94"/>
      <c r="F42" s="95"/>
      <c r="G42" s="96"/>
    </row>
    <row r="43" spans="1:7" s="5" customFormat="1" ht="13" x14ac:dyDescent="0.25">
      <c r="A43" s="99">
        <v>21.17</v>
      </c>
      <c r="B43" s="97"/>
      <c r="C43" s="25" t="s">
        <v>335</v>
      </c>
      <c r="D43" s="100" t="s">
        <v>36</v>
      </c>
      <c r="E43" s="77">
        <v>5</v>
      </c>
      <c r="F43" s="101"/>
      <c r="G43" s="102"/>
    </row>
    <row r="44" spans="1:7" s="5" customFormat="1" x14ac:dyDescent="0.25">
      <c r="A44" s="55"/>
      <c r="B44" s="97"/>
      <c r="C44" s="24"/>
      <c r="D44" s="98"/>
      <c r="E44" s="94"/>
      <c r="F44" s="95"/>
      <c r="G44" s="96"/>
    </row>
    <row r="45" spans="1:7" s="5" customFormat="1" ht="26" x14ac:dyDescent="0.25">
      <c r="A45" s="99" t="s">
        <v>336</v>
      </c>
      <c r="B45" s="97"/>
      <c r="C45" s="25" t="s">
        <v>337</v>
      </c>
      <c r="D45" s="100" t="s">
        <v>36</v>
      </c>
      <c r="E45" s="77">
        <v>5</v>
      </c>
      <c r="F45" s="101"/>
      <c r="G45" s="102"/>
    </row>
    <row r="46" spans="1:7" s="5" customFormat="1" x14ac:dyDescent="0.25">
      <c r="A46" s="55"/>
      <c r="B46" s="97"/>
      <c r="C46" s="24"/>
      <c r="D46" s="98"/>
      <c r="E46" s="94"/>
      <c r="F46" s="95"/>
      <c r="G46" s="96"/>
    </row>
    <row r="47" spans="1:7" ht="26" x14ac:dyDescent="0.25">
      <c r="A47" s="99" t="s">
        <v>338</v>
      </c>
      <c r="B47" s="97"/>
      <c r="C47" s="25" t="s">
        <v>339</v>
      </c>
      <c r="D47" s="100" t="s">
        <v>36</v>
      </c>
      <c r="E47" s="77">
        <v>5</v>
      </c>
      <c r="F47" s="101"/>
      <c r="G47" s="102"/>
    </row>
    <row r="48" spans="1:7" x14ac:dyDescent="0.25">
      <c r="A48" s="55"/>
      <c r="B48" s="97"/>
      <c r="C48" s="24"/>
      <c r="D48" s="98"/>
      <c r="E48" s="94"/>
      <c r="F48" s="95"/>
      <c r="G48" s="96"/>
    </row>
    <row r="49" spans="1:7" x14ac:dyDescent="0.25">
      <c r="A49" s="55"/>
      <c r="B49" s="97"/>
      <c r="C49" s="24"/>
      <c r="D49" s="98"/>
      <c r="E49" s="94"/>
      <c r="F49" s="95"/>
      <c r="G49" s="96"/>
    </row>
    <row r="50" spans="1:7" x14ac:dyDescent="0.25">
      <c r="A50" s="36"/>
      <c r="B50" s="56"/>
      <c r="C50" s="50"/>
      <c r="D50" s="51"/>
      <c r="E50" s="106"/>
      <c r="F50" s="107"/>
      <c r="G50" s="108"/>
    </row>
    <row r="51" spans="1:7" ht="13" x14ac:dyDescent="0.25">
      <c r="A51" s="52" t="s">
        <v>264</v>
      </c>
      <c r="B51" s="109"/>
      <c r="C51" s="110" t="s">
        <v>43</v>
      </c>
      <c r="D51" s="22"/>
      <c r="E51" s="111"/>
      <c r="F51" s="112"/>
      <c r="G51" s="113"/>
    </row>
    <row r="52" spans="1:7" x14ac:dyDescent="0.25">
      <c r="A52" s="37"/>
      <c r="B52" s="57"/>
      <c r="C52" s="53"/>
      <c r="D52" s="54"/>
      <c r="E52" s="114"/>
      <c r="F52" s="115"/>
      <c r="G52" s="116"/>
    </row>
  </sheetData>
  <dataConsolidate/>
  <conditionalFormatting sqref="A5:G6 A7:E49 G7:G49 A50:G52">
    <cfRule type="expression" dxfId="75"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89" firstPageNumber="7" orientation="portrait" cellComments="atEnd"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CA408-4B95-4B55-8303-0172F00DFFD3}">
  <sheetPr>
    <tabColor rgb="FFFF0000"/>
  </sheetPr>
  <dimension ref="A1:G96"/>
  <sheetViews>
    <sheetView view="pageBreakPreview" topLeftCell="A82" zoomScaleNormal="75" zoomScaleSheetLayoutView="100" workbookViewId="0">
      <selection activeCell="F5" sqref="F5:F29"/>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340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267</v>
      </c>
      <c r="D5" s="93"/>
      <c r="E5" s="94"/>
      <c r="F5" s="95"/>
      <c r="G5" s="96"/>
    </row>
    <row r="6" spans="1:7" s="66" customFormat="1" x14ac:dyDescent="0.25">
      <c r="A6" s="55"/>
      <c r="B6" s="97"/>
      <c r="C6" s="24"/>
      <c r="D6" s="98"/>
      <c r="E6" s="94"/>
      <c r="F6" s="95"/>
      <c r="G6" s="96"/>
    </row>
    <row r="7" spans="1:7" s="5" customFormat="1" ht="13" x14ac:dyDescent="0.25">
      <c r="A7" s="99" t="s">
        <v>341</v>
      </c>
      <c r="B7" s="97"/>
      <c r="C7" s="25" t="s">
        <v>342</v>
      </c>
      <c r="D7" s="100"/>
      <c r="E7" s="77"/>
      <c r="F7" s="103"/>
      <c r="G7" s="102"/>
    </row>
    <row r="8" spans="1:7" s="5" customFormat="1" x14ac:dyDescent="0.25">
      <c r="A8" s="55"/>
      <c r="B8" s="97"/>
      <c r="C8" s="24"/>
      <c r="D8" s="98"/>
      <c r="E8" s="94"/>
      <c r="F8" s="95"/>
      <c r="G8" s="96"/>
    </row>
    <row r="9" spans="1:7" s="5" customFormat="1" ht="25" x14ac:dyDescent="0.25">
      <c r="A9" s="55"/>
      <c r="B9" s="97"/>
      <c r="C9" s="26" t="s">
        <v>316</v>
      </c>
      <c r="D9" s="100"/>
      <c r="E9" s="77"/>
      <c r="F9" s="103"/>
      <c r="G9" s="102"/>
    </row>
    <row r="10" spans="1:7" s="5" customFormat="1" x14ac:dyDescent="0.25">
      <c r="A10" s="55"/>
      <c r="B10" s="97"/>
      <c r="C10" s="24"/>
      <c r="D10" s="98"/>
      <c r="E10" s="94"/>
      <c r="F10" s="95"/>
      <c r="G10" s="96"/>
    </row>
    <row r="11" spans="1:7" s="5" customFormat="1" x14ac:dyDescent="0.25">
      <c r="A11" s="55"/>
      <c r="B11" s="97"/>
      <c r="C11" s="34" t="s">
        <v>317</v>
      </c>
      <c r="D11" s="100" t="s">
        <v>138</v>
      </c>
      <c r="E11" s="77">
        <v>110</v>
      </c>
      <c r="F11" s="101"/>
      <c r="G11" s="102"/>
    </row>
    <row r="12" spans="1:7" s="5" customFormat="1" x14ac:dyDescent="0.25">
      <c r="A12" s="55"/>
      <c r="B12" s="97"/>
      <c r="C12" s="24"/>
      <c r="D12" s="98"/>
      <c r="E12" s="94"/>
      <c r="F12" s="95"/>
      <c r="G12" s="96"/>
    </row>
    <row r="13" spans="1:7" s="5" customFormat="1" x14ac:dyDescent="0.25">
      <c r="A13" s="55"/>
      <c r="B13" s="97"/>
      <c r="C13" s="34" t="s">
        <v>343</v>
      </c>
      <c r="D13" s="100" t="s">
        <v>138</v>
      </c>
      <c r="E13" s="77">
        <v>15</v>
      </c>
      <c r="F13" s="101"/>
      <c r="G13" s="102"/>
    </row>
    <row r="14" spans="1:7" s="5" customFormat="1" x14ac:dyDescent="0.25">
      <c r="A14" s="55"/>
      <c r="B14" s="97"/>
      <c r="C14" s="24"/>
      <c r="D14" s="98"/>
      <c r="E14" s="94"/>
      <c r="F14" s="95"/>
      <c r="G14" s="96"/>
    </row>
    <row r="15" spans="1:7" s="5" customFormat="1" ht="25" x14ac:dyDescent="0.25">
      <c r="A15" s="55"/>
      <c r="B15" s="97"/>
      <c r="C15" s="26" t="s">
        <v>344</v>
      </c>
      <c r="D15" s="100" t="s">
        <v>138</v>
      </c>
      <c r="E15" s="77">
        <v>15</v>
      </c>
      <c r="F15" s="101"/>
      <c r="G15" s="102"/>
    </row>
    <row r="16" spans="1:7" s="5" customFormat="1" x14ac:dyDescent="0.25">
      <c r="A16" s="55"/>
      <c r="B16" s="97"/>
      <c r="C16" s="24"/>
      <c r="D16" s="98"/>
      <c r="E16" s="94"/>
      <c r="F16" s="95"/>
      <c r="G16" s="96"/>
    </row>
    <row r="17" spans="1:7" s="5" customFormat="1" ht="25" x14ac:dyDescent="0.25">
      <c r="A17" s="55"/>
      <c r="B17" s="97"/>
      <c r="C17" s="26" t="s">
        <v>345</v>
      </c>
      <c r="D17" s="100" t="s">
        <v>138</v>
      </c>
      <c r="E17" s="77">
        <v>110</v>
      </c>
      <c r="F17" s="101"/>
      <c r="G17" s="102"/>
    </row>
    <row r="18" spans="1:7" s="5" customFormat="1" x14ac:dyDescent="0.25">
      <c r="A18" s="55"/>
      <c r="B18" s="97"/>
      <c r="C18" s="24"/>
      <c r="D18" s="98"/>
      <c r="E18" s="94"/>
      <c r="F18" s="95"/>
      <c r="G18" s="96"/>
    </row>
    <row r="19" spans="1:7" s="5" customFormat="1" ht="13" x14ac:dyDescent="0.25">
      <c r="A19" s="99">
        <v>22.02</v>
      </c>
      <c r="B19" s="97"/>
      <c r="C19" s="25" t="s">
        <v>346</v>
      </c>
      <c r="D19" s="100"/>
      <c r="E19" s="77"/>
      <c r="F19" s="103"/>
      <c r="G19" s="102"/>
    </row>
    <row r="20" spans="1:7" s="5" customFormat="1" x14ac:dyDescent="0.25">
      <c r="A20" s="55"/>
      <c r="B20" s="97"/>
      <c r="C20" s="24"/>
      <c r="D20" s="98"/>
      <c r="E20" s="94"/>
      <c r="F20" s="95"/>
      <c r="G20" s="96"/>
    </row>
    <row r="21" spans="1:7" s="5" customFormat="1" x14ac:dyDescent="0.25">
      <c r="A21" s="55"/>
      <c r="B21" s="97"/>
      <c r="C21" s="24" t="s">
        <v>321</v>
      </c>
      <c r="D21" s="100" t="s">
        <v>138</v>
      </c>
      <c r="E21" s="77">
        <v>80</v>
      </c>
      <c r="F21" s="101"/>
      <c r="G21" s="102"/>
    </row>
    <row r="22" spans="1:7" s="5" customFormat="1" x14ac:dyDescent="0.25">
      <c r="A22" s="55"/>
      <c r="B22" s="97"/>
      <c r="C22" s="24"/>
      <c r="D22" s="98"/>
      <c r="E22" s="94"/>
      <c r="F22" s="95"/>
      <c r="G22" s="96"/>
    </row>
    <row r="23" spans="1:7" s="5" customFormat="1" ht="13" x14ac:dyDescent="0.25">
      <c r="A23" s="99" t="s">
        <v>347</v>
      </c>
      <c r="B23" s="97"/>
      <c r="C23" s="25" t="s">
        <v>348</v>
      </c>
      <c r="D23" s="100"/>
      <c r="E23" s="77"/>
      <c r="F23" s="103"/>
      <c r="G23" s="102"/>
    </row>
    <row r="24" spans="1:7" s="5" customFormat="1" x14ac:dyDescent="0.25">
      <c r="A24" s="55"/>
      <c r="B24" s="97"/>
      <c r="C24" s="24"/>
      <c r="D24" s="98"/>
      <c r="E24" s="94"/>
      <c r="F24" s="95"/>
      <c r="G24" s="96"/>
    </row>
    <row r="25" spans="1:7" s="5" customFormat="1" x14ac:dyDescent="0.25">
      <c r="A25" s="55"/>
      <c r="B25" s="97"/>
      <c r="C25" s="26" t="s">
        <v>349</v>
      </c>
      <c r="D25" s="100"/>
      <c r="E25" s="77"/>
      <c r="F25" s="103"/>
      <c r="G25" s="102"/>
    </row>
    <row r="26" spans="1:7" s="5" customFormat="1" x14ac:dyDescent="0.25">
      <c r="A26" s="55"/>
      <c r="B26" s="97"/>
      <c r="C26" s="24"/>
      <c r="D26" s="98"/>
      <c r="E26" s="94"/>
      <c r="F26" s="95"/>
      <c r="G26" s="96"/>
    </row>
    <row r="27" spans="1:7" s="5" customFormat="1" x14ac:dyDescent="0.25">
      <c r="A27" s="55"/>
      <c r="B27" s="127"/>
      <c r="C27" s="34" t="s">
        <v>350</v>
      </c>
      <c r="D27" s="100"/>
      <c r="E27" s="77"/>
      <c r="F27" s="103"/>
      <c r="G27" s="102"/>
    </row>
    <row r="28" spans="1:7" s="5" customFormat="1" x14ac:dyDescent="0.25">
      <c r="A28" s="55"/>
      <c r="B28" s="97"/>
      <c r="C28" s="24"/>
      <c r="D28" s="98"/>
      <c r="E28" s="94"/>
      <c r="F28" s="95"/>
      <c r="G28" s="96"/>
    </row>
    <row r="29" spans="1:7" s="5" customFormat="1" x14ac:dyDescent="0.25">
      <c r="A29" s="55"/>
      <c r="B29" s="97"/>
      <c r="C29" s="65" t="s">
        <v>351</v>
      </c>
      <c r="D29" s="100" t="s">
        <v>198</v>
      </c>
      <c r="E29" s="77">
        <v>100</v>
      </c>
      <c r="F29" s="101"/>
      <c r="G29" s="102"/>
    </row>
    <row r="30" spans="1:7" s="5" customFormat="1" x14ac:dyDescent="0.25">
      <c r="A30" s="55"/>
      <c r="B30" s="97"/>
      <c r="C30" s="24"/>
      <c r="D30" s="98"/>
      <c r="E30" s="94"/>
      <c r="F30" s="95"/>
      <c r="G30" s="96"/>
    </row>
    <row r="31" spans="1:7" s="5" customFormat="1" x14ac:dyDescent="0.25">
      <c r="A31" s="55"/>
      <c r="B31" s="97"/>
      <c r="C31" s="65" t="s">
        <v>352</v>
      </c>
      <c r="D31" s="100" t="s">
        <v>198</v>
      </c>
      <c r="E31" s="77">
        <v>50</v>
      </c>
      <c r="F31" s="101"/>
      <c r="G31" s="102"/>
    </row>
    <row r="32" spans="1:7" s="5" customFormat="1" x14ac:dyDescent="0.25">
      <c r="A32" s="55"/>
      <c r="B32" s="97"/>
      <c r="C32" s="24"/>
      <c r="D32" s="98"/>
      <c r="E32" s="94"/>
      <c r="F32" s="95"/>
      <c r="G32" s="96"/>
    </row>
    <row r="33" spans="1:7" s="5" customFormat="1" x14ac:dyDescent="0.25">
      <c r="A33" s="55"/>
      <c r="B33" s="97"/>
      <c r="C33" s="65" t="s">
        <v>353</v>
      </c>
      <c r="D33" s="100" t="s">
        <v>198</v>
      </c>
      <c r="E33" s="77">
        <v>30</v>
      </c>
      <c r="F33" s="101"/>
      <c r="G33" s="102"/>
    </row>
    <row r="34" spans="1:7" s="5" customFormat="1" x14ac:dyDescent="0.25">
      <c r="A34" s="55"/>
      <c r="B34" s="97"/>
      <c r="C34" s="24"/>
      <c r="D34" s="98"/>
      <c r="E34" s="94"/>
      <c r="F34" s="95"/>
      <c r="G34" s="96"/>
    </row>
    <row r="35" spans="1:7" s="5" customFormat="1" x14ac:dyDescent="0.25">
      <c r="A35" s="55"/>
      <c r="B35" s="97"/>
      <c r="C35" s="65" t="s">
        <v>354</v>
      </c>
      <c r="D35" s="100" t="s">
        <v>198</v>
      </c>
      <c r="E35" s="77">
        <v>30</v>
      </c>
      <c r="F35" s="101"/>
      <c r="G35" s="102"/>
    </row>
    <row r="36" spans="1:7" s="5" customFormat="1" x14ac:dyDescent="0.25">
      <c r="A36" s="55"/>
      <c r="B36" s="97"/>
      <c r="C36" s="24"/>
      <c r="D36" s="98"/>
      <c r="E36" s="94"/>
      <c r="F36" s="95"/>
      <c r="G36" s="96"/>
    </row>
    <row r="37" spans="1:7" s="5" customFormat="1" ht="26" x14ac:dyDescent="0.25">
      <c r="A37" s="99">
        <v>22.17</v>
      </c>
      <c r="B37" s="97"/>
      <c r="C37" s="25" t="s">
        <v>355</v>
      </c>
      <c r="D37" s="100"/>
      <c r="E37" s="77"/>
      <c r="F37" s="103"/>
      <c r="G37" s="102"/>
    </row>
    <row r="38" spans="1:7" s="5" customFormat="1" x14ac:dyDescent="0.25">
      <c r="A38" s="55"/>
      <c r="B38" s="97"/>
      <c r="C38" s="24"/>
      <c r="D38" s="98"/>
      <c r="E38" s="94"/>
      <c r="F38" s="95"/>
      <c r="G38" s="96"/>
    </row>
    <row r="39" spans="1:7" s="5" customFormat="1" x14ac:dyDescent="0.25">
      <c r="A39" s="55"/>
      <c r="B39" s="97"/>
      <c r="C39" s="26" t="s">
        <v>356</v>
      </c>
      <c r="D39" s="100"/>
      <c r="E39" s="77"/>
      <c r="F39" s="103"/>
      <c r="G39" s="102"/>
    </row>
    <row r="40" spans="1:7" s="5" customFormat="1" x14ac:dyDescent="0.25">
      <c r="A40" s="55"/>
      <c r="B40" s="97"/>
      <c r="C40" s="24"/>
      <c r="D40" s="98"/>
      <c r="E40" s="94"/>
      <c r="F40" s="95"/>
      <c r="G40" s="96"/>
    </row>
    <row r="41" spans="1:7" s="5" customFormat="1" x14ac:dyDescent="0.25">
      <c r="A41" s="55"/>
      <c r="B41" s="97"/>
      <c r="C41" s="34" t="s">
        <v>357</v>
      </c>
      <c r="D41" s="100" t="s">
        <v>36</v>
      </c>
      <c r="E41" s="77">
        <v>5</v>
      </c>
      <c r="F41" s="101"/>
      <c r="G41" s="102"/>
    </row>
    <row r="42" spans="1:7" s="5" customFormat="1" x14ac:dyDescent="0.25">
      <c r="A42" s="55"/>
      <c r="B42" s="97"/>
      <c r="C42" s="24"/>
      <c r="D42" s="98"/>
      <c r="E42" s="94"/>
      <c r="F42" s="95"/>
      <c r="G42" s="96"/>
    </row>
    <row r="43" spans="1:7" s="5" customFormat="1" x14ac:dyDescent="0.25">
      <c r="A43" s="55"/>
      <c r="B43" s="97"/>
      <c r="C43" s="34" t="s">
        <v>358</v>
      </c>
      <c r="D43" s="100" t="s">
        <v>36</v>
      </c>
      <c r="E43" s="77">
        <v>40</v>
      </c>
      <c r="F43" s="101"/>
      <c r="G43" s="102"/>
    </row>
    <row r="44" spans="1:7" s="5" customFormat="1" x14ac:dyDescent="0.25">
      <c r="A44" s="55"/>
      <c r="B44" s="97"/>
      <c r="C44" s="24"/>
      <c r="D44" s="98"/>
      <c r="E44" s="94"/>
      <c r="F44" s="95"/>
      <c r="G44" s="96"/>
    </row>
    <row r="45" spans="1:7" s="5" customFormat="1" x14ac:dyDescent="0.25">
      <c r="A45" s="55"/>
      <c r="B45" s="97"/>
      <c r="C45" s="34" t="s">
        <v>359</v>
      </c>
      <c r="D45" s="100" t="s">
        <v>36</v>
      </c>
      <c r="E45" s="77">
        <v>10</v>
      </c>
      <c r="F45" s="101"/>
      <c r="G45" s="102"/>
    </row>
    <row r="46" spans="1:7" s="5" customFormat="1" x14ac:dyDescent="0.25">
      <c r="A46" s="55"/>
      <c r="B46" s="97"/>
      <c r="C46" s="24"/>
      <c r="D46" s="98"/>
      <c r="E46" s="94"/>
      <c r="F46" s="95"/>
      <c r="G46" s="96"/>
    </row>
    <row r="47" spans="1:7" s="5" customFormat="1" x14ac:dyDescent="0.25">
      <c r="A47" s="55"/>
      <c r="B47" s="215"/>
      <c r="C47" s="24"/>
      <c r="D47" s="98"/>
      <c r="E47" s="94"/>
      <c r="F47" s="95"/>
      <c r="G47" s="96"/>
    </row>
    <row r="48" spans="1:7" s="5" customFormat="1" x14ac:dyDescent="0.25">
      <c r="A48" s="55"/>
      <c r="B48" s="215"/>
      <c r="C48" s="24"/>
      <c r="D48" s="98"/>
      <c r="E48" s="94"/>
      <c r="F48" s="95"/>
      <c r="G48" s="96"/>
    </row>
    <row r="49" spans="1:7" s="5" customFormat="1" x14ac:dyDescent="0.25">
      <c r="A49" s="55"/>
      <c r="B49" s="215"/>
      <c r="C49" s="24"/>
      <c r="D49" s="98"/>
      <c r="E49" s="94"/>
      <c r="F49" s="95"/>
      <c r="G49" s="96"/>
    </row>
    <row r="50" spans="1:7" s="5" customFormat="1" x14ac:dyDescent="0.25">
      <c r="A50" s="55"/>
      <c r="B50" s="215"/>
      <c r="C50" s="24"/>
      <c r="D50" s="98"/>
      <c r="E50" s="94"/>
      <c r="F50" s="95"/>
      <c r="G50" s="96"/>
    </row>
    <row r="51" spans="1:7" s="5" customFormat="1" x14ac:dyDescent="0.25">
      <c r="A51" s="55"/>
      <c r="B51" s="215"/>
      <c r="C51" s="24"/>
      <c r="D51" s="98"/>
      <c r="E51" s="94"/>
      <c r="F51" s="95"/>
      <c r="G51" s="96"/>
    </row>
    <row r="52" spans="1:7" s="5" customFormat="1" x14ac:dyDescent="0.25">
      <c r="A52" s="30"/>
      <c r="B52" s="117"/>
      <c r="C52" s="46"/>
      <c r="D52" s="47"/>
      <c r="E52" s="51"/>
      <c r="F52" s="118"/>
      <c r="G52" s="119"/>
    </row>
    <row r="53" spans="1:7" s="5" customFormat="1" x14ac:dyDescent="0.25">
      <c r="A53" s="55" t="s">
        <v>266</v>
      </c>
      <c r="B53" s="120"/>
      <c r="C53" s="120" t="s">
        <v>80</v>
      </c>
      <c r="D53" s="23"/>
      <c r="E53" s="22"/>
      <c r="F53" s="121"/>
      <c r="G53" s="122"/>
    </row>
    <row r="54" spans="1:7" s="5" customFormat="1" x14ac:dyDescent="0.25">
      <c r="A54" s="123"/>
      <c r="B54" s="124"/>
      <c r="C54" s="48"/>
      <c r="D54" s="49"/>
      <c r="E54" s="54"/>
      <c r="F54" s="125"/>
      <c r="G54" s="126"/>
    </row>
    <row r="55" spans="1:7" s="5" customFormat="1" x14ac:dyDescent="0.25">
      <c r="A55" s="30"/>
      <c r="B55" s="117"/>
      <c r="C55" s="46"/>
      <c r="D55" s="47"/>
      <c r="E55" s="51"/>
      <c r="F55" s="118"/>
      <c r="G55" s="119"/>
    </row>
    <row r="56" spans="1:7" s="5" customFormat="1" x14ac:dyDescent="0.25">
      <c r="A56" s="55"/>
      <c r="B56" s="120"/>
      <c r="C56" s="120" t="s">
        <v>81</v>
      </c>
      <c r="D56" s="23"/>
      <c r="E56" s="22"/>
      <c r="F56" s="121"/>
      <c r="G56" s="122"/>
    </row>
    <row r="57" spans="1:7" s="5" customFormat="1" x14ac:dyDescent="0.25">
      <c r="A57" s="123"/>
      <c r="B57" s="124"/>
      <c r="C57" s="48"/>
      <c r="D57" s="49"/>
      <c r="E57" s="54"/>
      <c r="F57" s="125"/>
      <c r="G57" s="126"/>
    </row>
    <row r="58" spans="1:7" s="5" customFormat="1" ht="50" x14ac:dyDescent="0.25">
      <c r="A58" s="55"/>
      <c r="B58" s="97"/>
      <c r="C58" s="26" t="s">
        <v>360</v>
      </c>
      <c r="D58" s="100"/>
      <c r="E58" s="77"/>
      <c r="F58" s="103"/>
      <c r="G58" s="102"/>
    </row>
    <row r="59" spans="1:7" s="5" customFormat="1" x14ac:dyDescent="0.25">
      <c r="A59" s="55"/>
      <c r="B59" s="97"/>
      <c r="C59" s="24"/>
      <c r="D59" s="98"/>
      <c r="E59" s="94"/>
      <c r="F59" s="95"/>
      <c r="G59" s="96"/>
    </row>
    <row r="60" spans="1:7" s="5" customFormat="1" x14ac:dyDescent="0.25">
      <c r="A60" s="55"/>
      <c r="B60" s="97"/>
      <c r="C60" s="34" t="s">
        <v>361</v>
      </c>
      <c r="D60" s="100" t="s">
        <v>198</v>
      </c>
      <c r="E60" s="77">
        <v>5</v>
      </c>
      <c r="F60" s="101"/>
      <c r="G60" s="102"/>
    </row>
    <row r="61" spans="1:7" s="5" customFormat="1" x14ac:dyDescent="0.25">
      <c r="A61" s="55"/>
      <c r="B61" s="97"/>
      <c r="C61" s="24"/>
      <c r="D61" s="98"/>
      <c r="E61" s="94"/>
      <c r="F61" s="95"/>
      <c r="G61" s="96"/>
    </row>
    <row r="62" spans="1:7" s="5" customFormat="1" x14ac:dyDescent="0.25">
      <c r="A62" s="55"/>
      <c r="B62" s="97"/>
      <c r="C62" s="34" t="s">
        <v>362</v>
      </c>
      <c r="D62" s="100" t="s">
        <v>198</v>
      </c>
      <c r="E62" s="77">
        <v>20</v>
      </c>
      <c r="F62" s="101"/>
      <c r="G62" s="102"/>
    </row>
    <row r="63" spans="1:7" s="5" customFormat="1" x14ac:dyDescent="0.25">
      <c r="A63" s="55"/>
      <c r="B63" s="97"/>
      <c r="C63" s="24"/>
      <c r="D63" s="98"/>
      <c r="E63" s="94"/>
      <c r="F63" s="95"/>
      <c r="G63" s="96"/>
    </row>
    <row r="64" spans="1:7" s="5" customFormat="1" x14ac:dyDescent="0.25">
      <c r="A64" s="55"/>
      <c r="B64" s="97"/>
      <c r="C64" s="34" t="s">
        <v>363</v>
      </c>
      <c r="D64" s="100" t="s">
        <v>198</v>
      </c>
      <c r="E64" s="77">
        <v>5</v>
      </c>
      <c r="F64" s="101"/>
      <c r="G64" s="102"/>
    </row>
    <row r="65" spans="1:7" s="5" customFormat="1" x14ac:dyDescent="0.25">
      <c r="A65" s="55"/>
      <c r="B65" s="97"/>
      <c r="C65" s="24"/>
      <c r="D65" s="98"/>
      <c r="E65" s="94"/>
      <c r="F65" s="95"/>
      <c r="G65" s="96"/>
    </row>
    <row r="66" spans="1:7" s="5" customFormat="1" ht="50" x14ac:dyDescent="0.25">
      <c r="A66" s="55"/>
      <c r="B66" s="97"/>
      <c r="C66" s="26" t="s">
        <v>364</v>
      </c>
      <c r="D66" s="100"/>
      <c r="E66" s="77"/>
      <c r="F66" s="103"/>
      <c r="G66" s="102"/>
    </row>
    <row r="67" spans="1:7" s="5" customFormat="1" x14ac:dyDescent="0.25">
      <c r="A67" s="55"/>
      <c r="B67" s="97"/>
      <c r="C67" s="24"/>
      <c r="D67" s="98"/>
      <c r="E67" s="94"/>
      <c r="F67" s="95"/>
      <c r="G67" s="96"/>
    </row>
    <row r="68" spans="1:7" s="5" customFormat="1" x14ac:dyDescent="0.25">
      <c r="A68" s="55"/>
      <c r="B68" s="97"/>
      <c r="C68" s="34" t="s">
        <v>365</v>
      </c>
      <c r="D68" s="100" t="s">
        <v>198</v>
      </c>
      <c r="E68" s="77">
        <v>5</v>
      </c>
      <c r="F68" s="101"/>
      <c r="G68" s="102"/>
    </row>
    <row r="69" spans="1:7" s="5" customFormat="1" x14ac:dyDescent="0.25">
      <c r="A69" s="55"/>
      <c r="B69" s="97"/>
      <c r="C69" s="24"/>
      <c r="D69" s="98"/>
      <c r="E69" s="94"/>
      <c r="F69" s="95"/>
      <c r="G69" s="96"/>
    </row>
    <row r="70" spans="1:7" s="5" customFormat="1" ht="13" x14ac:dyDescent="0.25">
      <c r="A70" s="99">
        <v>22.21</v>
      </c>
      <c r="B70" s="97"/>
      <c r="C70" s="25" t="s">
        <v>366</v>
      </c>
      <c r="D70" s="100"/>
      <c r="E70" s="77"/>
      <c r="F70" s="103"/>
      <c r="G70" s="102"/>
    </row>
    <row r="71" spans="1:7" s="5" customFormat="1" x14ac:dyDescent="0.25">
      <c r="A71" s="55"/>
      <c r="B71" s="97"/>
      <c r="C71" s="24"/>
      <c r="D71" s="98"/>
      <c r="E71" s="94"/>
      <c r="F71" s="95"/>
      <c r="G71" s="96"/>
    </row>
    <row r="72" spans="1:7" s="5" customFormat="1" x14ac:dyDescent="0.25">
      <c r="A72" s="55"/>
      <c r="B72" s="97"/>
      <c r="C72" s="26" t="s">
        <v>367</v>
      </c>
      <c r="D72" s="100"/>
      <c r="E72" s="77"/>
      <c r="F72" s="103"/>
      <c r="G72" s="102"/>
    </row>
    <row r="73" spans="1:7" s="5" customFormat="1" x14ac:dyDescent="0.25">
      <c r="A73" s="55"/>
      <c r="B73" s="97"/>
      <c r="C73" s="24"/>
      <c r="D73" s="98"/>
      <c r="E73" s="94"/>
      <c r="F73" s="95"/>
      <c r="G73" s="96"/>
    </row>
    <row r="74" spans="1:7" s="5" customFormat="1" ht="25" x14ac:dyDescent="0.25">
      <c r="A74" s="55"/>
      <c r="B74" s="97"/>
      <c r="C74" s="34" t="s">
        <v>368</v>
      </c>
      <c r="D74" s="100" t="s">
        <v>36</v>
      </c>
      <c r="E74" s="77">
        <v>40</v>
      </c>
      <c r="F74" s="101"/>
      <c r="G74" s="102"/>
    </row>
    <row r="75" spans="1:7" s="5" customFormat="1" x14ac:dyDescent="0.25">
      <c r="A75" s="55"/>
      <c r="B75" s="97"/>
      <c r="C75" s="24"/>
      <c r="D75" s="98"/>
      <c r="E75" s="94"/>
      <c r="F75" s="95"/>
      <c r="G75" s="96"/>
    </row>
    <row r="76" spans="1:7" s="5" customFormat="1" ht="50" x14ac:dyDescent="0.25">
      <c r="A76" s="55"/>
      <c r="B76" s="97"/>
      <c r="C76" s="26" t="s">
        <v>369</v>
      </c>
      <c r="D76" s="100" t="s">
        <v>36</v>
      </c>
      <c r="E76" s="77">
        <v>80</v>
      </c>
      <c r="F76" s="101"/>
      <c r="G76" s="102"/>
    </row>
    <row r="77" spans="1:7" s="5" customFormat="1" x14ac:dyDescent="0.25">
      <c r="A77" s="55"/>
      <c r="B77" s="97"/>
      <c r="C77" s="24"/>
      <c r="D77" s="98"/>
      <c r="E77" s="94"/>
      <c r="F77" s="95"/>
      <c r="G77" s="96"/>
    </row>
    <row r="78" spans="1:7" s="5" customFormat="1" ht="39" x14ac:dyDescent="0.25">
      <c r="A78" s="99" t="s">
        <v>370</v>
      </c>
      <c r="B78" s="97"/>
      <c r="C78" s="25" t="s">
        <v>371</v>
      </c>
      <c r="D78" s="100"/>
      <c r="E78" s="77"/>
      <c r="F78" s="103"/>
      <c r="G78" s="102"/>
    </row>
    <row r="79" spans="1:7" s="5" customFormat="1" x14ac:dyDescent="0.25">
      <c r="A79" s="55"/>
      <c r="B79" s="97"/>
      <c r="C79" s="24"/>
      <c r="D79" s="98"/>
      <c r="E79" s="94"/>
      <c r="F79" s="95"/>
      <c r="G79" s="96"/>
    </row>
    <row r="80" spans="1:7" s="5" customFormat="1" x14ac:dyDescent="0.25">
      <c r="A80" s="55"/>
      <c r="B80" s="97"/>
      <c r="C80" s="24" t="s">
        <v>372</v>
      </c>
      <c r="D80" s="100" t="s">
        <v>36</v>
      </c>
      <c r="E80" s="77">
        <v>16</v>
      </c>
      <c r="F80" s="101"/>
      <c r="G80" s="102"/>
    </row>
    <row r="81" spans="1:7" s="5" customFormat="1" x14ac:dyDescent="0.25">
      <c r="A81" s="55"/>
      <c r="B81" s="97"/>
      <c r="C81" s="24"/>
      <c r="D81" s="98"/>
      <c r="E81" s="94"/>
      <c r="F81" s="95"/>
      <c r="G81" s="96"/>
    </row>
    <row r="82" spans="1:7" s="5" customFormat="1" x14ac:dyDescent="0.25">
      <c r="A82" s="55"/>
      <c r="B82" s="97"/>
      <c r="C82" s="24" t="s">
        <v>373</v>
      </c>
      <c r="D82" s="100" t="s">
        <v>36</v>
      </c>
      <c r="E82" s="77">
        <v>5</v>
      </c>
      <c r="F82" s="101"/>
      <c r="G82" s="102"/>
    </row>
    <row r="83" spans="1:7" s="5" customFormat="1" x14ac:dyDescent="0.25">
      <c r="A83" s="55"/>
      <c r="B83" s="97"/>
      <c r="C83" s="24"/>
      <c r="D83" s="98"/>
      <c r="E83" s="94"/>
      <c r="F83" s="95"/>
      <c r="G83" s="96"/>
    </row>
    <row r="84" spans="1:7" s="5" customFormat="1" x14ac:dyDescent="0.25">
      <c r="A84" s="55"/>
      <c r="B84" s="97"/>
      <c r="C84" s="24" t="s">
        <v>374</v>
      </c>
      <c r="D84" s="100" t="s">
        <v>36</v>
      </c>
      <c r="E84" s="77">
        <v>5</v>
      </c>
      <c r="F84" s="101"/>
      <c r="G84" s="102"/>
    </row>
    <row r="85" spans="1:7" s="5" customFormat="1" x14ac:dyDescent="0.25">
      <c r="A85" s="55"/>
      <c r="B85" s="97"/>
      <c r="C85" s="24"/>
      <c r="D85" s="98"/>
      <c r="E85" s="94"/>
      <c r="F85" s="95"/>
      <c r="G85" s="96"/>
    </row>
    <row r="86" spans="1:7" s="5" customFormat="1" x14ac:dyDescent="0.25">
      <c r="A86" s="55"/>
      <c r="B86" s="97"/>
      <c r="C86" s="24" t="s">
        <v>375</v>
      </c>
      <c r="D86" s="100" t="s">
        <v>36</v>
      </c>
      <c r="E86" s="77">
        <v>5</v>
      </c>
      <c r="F86" s="101"/>
      <c r="G86" s="102"/>
    </row>
    <row r="87" spans="1:7" s="5" customFormat="1" x14ac:dyDescent="0.25">
      <c r="A87" s="55"/>
      <c r="B87" s="97"/>
      <c r="C87" s="24"/>
      <c r="D87" s="98"/>
      <c r="E87" s="94"/>
      <c r="F87" s="95"/>
      <c r="G87" s="96"/>
    </row>
    <row r="88" spans="1:7" s="66" customFormat="1" x14ac:dyDescent="0.25">
      <c r="A88" s="55"/>
      <c r="B88" s="97"/>
      <c r="C88" s="24"/>
      <c r="D88" s="98"/>
      <c r="E88" s="94"/>
      <c r="F88" s="95"/>
      <c r="G88" s="96"/>
    </row>
    <row r="89" spans="1:7" s="66" customFormat="1" x14ac:dyDescent="0.25">
      <c r="A89" s="55"/>
      <c r="B89" s="97"/>
      <c r="C89" s="24"/>
      <c r="D89" s="98"/>
      <c r="E89" s="94"/>
      <c r="F89" s="95"/>
      <c r="G89" s="96"/>
    </row>
    <row r="90" spans="1:7" s="66" customFormat="1" x14ac:dyDescent="0.25">
      <c r="A90" s="55"/>
      <c r="B90" s="97"/>
      <c r="C90" s="24"/>
      <c r="D90" s="98"/>
      <c r="E90" s="94"/>
      <c r="F90" s="95"/>
      <c r="G90" s="96"/>
    </row>
    <row r="91" spans="1:7" s="66" customFormat="1" x14ac:dyDescent="0.25">
      <c r="A91" s="55"/>
      <c r="B91" s="97"/>
      <c r="C91" s="24"/>
      <c r="D91" s="98"/>
      <c r="E91" s="94"/>
      <c r="F91" s="95"/>
      <c r="G91" s="96"/>
    </row>
    <row r="92" spans="1:7" s="66" customFormat="1" x14ac:dyDescent="0.25">
      <c r="A92" s="55"/>
      <c r="B92" s="97"/>
      <c r="C92" s="24"/>
      <c r="D92" s="98"/>
      <c r="E92" s="94"/>
      <c r="F92" s="95"/>
      <c r="G92" s="96"/>
    </row>
    <row r="93" spans="1:7" s="66" customFormat="1" x14ac:dyDescent="0.25">
      <c r="A93" s="55"/>
      <c r="B93" s="97"/>
      <c r="C93" s="24"/>
      <c r="D93" s="98"/>
      <c r="E93" s="94"/>
      <c r="F93" s="95"/>
      <c r="G93" s="96"/>
    </row>
    <row r="94" spans="1:7" s="66" customFormat="1" x14ac:dyDescent="0.25">
      <c r="A94" s="36"/>
      <c r="B94" s="56"/>
      <c r="C94" s="50"/>
      <c r="D94" s="51"/>
      <c r="E94" s="106"/>
      <c r="F94" s="107"/>
      <c r="G94" s="108"/>
    </row>
    <row r="95" spans="1:7" s="66" customFormat="1" ht="13" x14ac:dyDescent="0.25">
      <c r="A95" s="52" t="s">
        <v>266</v>
      </c>
      <c r="B95" s="109"/>
      <c r="C95" s="110" t="s">
        <v>43</v>
      </c>
      <c r="D95" s="22"/>
      <c r="E95" s="111"/>
      <c r="F95" s="112"/>
      <c r="G95" s="113"/>
    </row>
    <row r="96" spans="1:7" s="66" customFormat="1" x14ac:dyDescent="0.25">
      <c r="A96" s="37"/>
      <c r="B96" s="57"/>
      <c r="C96" s="53"/>
      <c r="D96" s="54"/>
      <c r="E96" s="114"/>
      <c r="F96" s="115"/>
      <c r="G96" s="116"/>
    </row>
  </sheetData>
  <dataConsolidate/>
  <conditionalFormatting sqref="A5:G6 A7:E49 G7:G49 A50:G96">
    <cfRule type="expression" dxfId="74" priority="1" stopIfTrue="1">
      <formula>NOT(CELL("protect",A5))</formula>
    </cfRule>
  </conditionalFormatting>
  <dataValidations count="1">
    <dataValidation type="list" showInputMessage="1" showErrorMessage="1" sqref="D52:D57" xr:uid="{BB7B8319-0FB6-4328-96D7-31BCE4502D63}">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54"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E042-A033-40DA-A914-0B57B5A64AD1}">
  <sheetPr>
    <tabColor rgb="FFFF0000"/>
  </sheetPr>
  <dimension ref="A1:G89"/>
  <sheetViews>
    <sheetView view="pageBreakPreview" topLeftCell="A61" zoomScaleNormal="75" zoomScaleSheetLayoutView="100" workbookViewId="0">
      <selection activeCell="G11" sqref="G11"/>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376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39" x14ac:dyDescent="0.25">
      <c r="A5" s="55"/>
      <c r="B5" s="55"/>
      <c r="C5" s="25" t="s">
        <v>269</v>
      </c>
      <c r="D5" s="93"/>
      <c r="E5" s="94"/>
      <c r="F5" s="95"/>
      <c r="G5" s="96"/>
    </row>
    <row r="6" spans="1:7" s="66" customFormat="1" x14ac:dyDescent="0.25">
      <c r="A6" s="55"/>
      <c r="B6" s="97"/>
      <c r="C6" s="24"/>
      <c r="D6" s="98"/>
      <c r="E6" s="94"/>
      <c r="F6" s="95"/>
      <c r="G6" s="96"/>
    </row>
    <row r="7" spans="1:7" s="5" customFormat="1" ht="13" x14ac:dyDescent="0.25">
      <c r="A7" s="99" t="s">
        <v>377</v>
      </c>
      <c r="B7" s="97"/>
      <c r="C7" s="25" t="s">
        <v>378</v>
      </c>
      <c r="D7" s="100"/>
      <c r="E7" s="77"/>
      <c r="F7" s="103"/>
      <c r="G7" s="102"/>
    </row>
    <row r="8" spans="1:7" s="5" customFormat="1" x14ac:dyDescent="0.25">
      <c r="A8" s="55"/>
      <c r="B8" s="97"/>
      <c r="C8" s="24"/>
      <c r="D8" s="98"/>
      <c r="E8" s="94"/>
      <c r="F8" s="95"/>
      <c r="G8" s="96"/>
    </row>
    <row r="9" spans="1:7" s="5" customFormat="1" ht="37.5" x14ac:dyDescent="0.25">
      <c r="A9" s="55"/>
      <c r="B9" s="97"/>
      <c r="C9" s="24" t="s">
        <v>379</v>
      </c>
      <c r="D9" s="100" t="s">
        <v>198</v>
      </c>
      <c r="E9" s="77">
        <v>1140</v>
      </c>
      <c r="F9" s="101"/>
      <c r="G9" s="102"/>
    </row>
    <row r="10" spans="1:7" s="5" customFormat="1" x14ac:dyDescent="0.25">
      <c r="A10" s="55"/>
      <c r="B10" s="97"/>
      <c r="C10" s="24"/>
      <c r="D10" s="98"/>
      <c r="E10" s="94"/>
      <c r="F10" s="95"/>
      <c r="G10" s="96"/>
    </row>
    <row r="11" spans="1:7" s="5" customFormat="1" ht="37.5" x14ac:dyDescent="0.25">
      <c r="A11" s="55"/>
      <c r="B11" s="97"/>
      <c r="C11" s="24" t="s">
        <v>380</v>
      </c>
      <c r="D11" s="100" t="s">
        <v>198</v>
      </c>
      <c r="E11" s="77">
        <v>9500</v>
      </c>
      <c r="F11" s="101"/>
      <c r="G11" s="102"/>
    </row>
    <row r="12" spans="1:7" s="5" customFormat="1" x14ac:dyDescent="0.25">
      <c r="A12" s="55"/>
      <c r="B12" s="97"/>
      <c r="C12" s="24"/>
      <c r="D12" s="98"/>
      <c r="E12" s="94"/>
      <c r="F12" s="95"/>
      <c r="G12" s="96"/>
    </row>
    <row r="13" spans="1:7" s="5" customFormat="1" ht="13" x14ac:dyDescent="0.25">
      <c r="A13" s="99">
        <v>23.03</v>
      </c>
      <c r="B13" s="97"/>
      <c r="C13" s="25" t="s">
        <v>381</v>
      </c>
      <c r="D13" s="100"/>
      <c r="E13" s="77"/>
      <c r="F13" s="103"/>
      <c r="G13" s="102"/>
    </row>
    <row r="14" spans="1:7" s="5" customFormat="1" x14ac:dyDescent="0.25">
      <c r="A14" s="55"/>
      <c r="B14" s="97"/>
      <c r="C14" s="24"/>
      <c r="D14" s="98"/>
      <c r="E14" s="94"/>
      <c r="F14" s="95"/>
      <c r="G14" s="96"/>
    </row>
    <row r="15" spans="1:7" s="5" customFormat="1" ht="37.5" x14ac:dyDescent="0.25">
      <c r="A15" s="55"/>
      <c r="B15" s="97"/>
      <c r="C15" s="24" t="s">
        <v>1244</v>
      </c>
      <c r="D15" s="100" t="s">
        <v>198</v>
      </c>
      <c r="E15" s="77">
        <v>50</v>
      </c>
      <c r="F15" s="101"/>
      <c r="G15" s="102"/>
    </row>
    <row r="16" spans="1:7" s="5" customFormat="1" x14ac:dyDescent="0.25">
      <c r="A16" s="55"/>
      <c r="B16" s="97"/>
      <c r="C16" s="24"/>
      <c r="D16" s="98"/>
      <c r="E16" s="94"/>
      <c r="F16" s="95"/>
      <c r="G16" s="96"/>
    </row>
    <row r="17" spans="1:7" s="5" customFormat="1" ht="26" x14ac:dyDescent="0.25">
      <c r="A17" s="99">
        <v>23.05</v>
      </c>
      <c r="B17" s="97"/>
      <c r="C17" s="25" t="s">
        <v>383</v>
      </c>
      <c r="D17" s="100"/>
      <c r="E17" s="77"/>
      <c r="F17" s="103"/>
      <c r="G17" s="102"/>
    </row>
    <row r="18" spans="1:7" s="5" customFormat="1" x14ac:dyDescent="0.25">
      <c r="A18" s="55"/>
      <c r="B18" s="97"/>
      <c r="C18" s="24"/>
      <c r="D18" s="98"/>
      <c r="E18" s="94"/>
      <c r="F18" s="95"/>
      <c r="G18" s="96"/>
    </row>
    <row r="19" spans="1:7" s="5" customFormat="1" ht="37.5" x14ac:dyDescent="0.25">
      <c r="A19" s="55"/>
      <c r="B19" s="97"/>
      <c r="C19" s="24" t="s">
        <v>1242</v>
      </c>
      <c r="D19" s="100" t="s">
        <v>36</v>
      </c>
      <c r="E19" s="77">
        <v>5</v>
      </c>
      <c r="F19" s="101"/>
      <c r="G19" s="102"/>
    </row>
    <row r="20" spans="1:7" s="5" customFormat="1" x14ac:dyDescent="0.25">
      <c r="A20" s="55"/>
      <c r="B20" s="97"/>
      <c r="C20" s="24"/>
      <c r="D20" s="98"/>
      <c r="E20" s="94"/>
      <c r="F20" s="95"/>
      <c r="G20" s="96"/>
    </row>
    <row r="21" spans="1:7" s="5" customFormat="1" ht="62.5" x14ac:dyDescent="0.25">
      <c r="A21" s="55"/>
      <c r="B21" s="97"/>
      <c r="C21" s="24" t="s">
        <v>1243</v>
      </c>
      <c r="D21" s="100" t="s">
        <v>36</v>
      </c>
      <c r="E21" s="77">
        <v>5</v>
      </c>
      <c r="F21" s="101"/>
      <c r="G21" s="102"/>
    </row>
    <row r="22" spans="1:7" s="5" customFormat="1" x14ac:dyDescent="0.25">
      <c r="A22" s="55"/>
      <c r="B22" s="97"/>
      <c r="C22" s="24"/>
      <c r="D22" s="98"/>
      <c r="E22" s="94"/>
      <c r="F22" s="95"/>
      <c r="G22" s="96"/>
    </row>
    <row r="23" spans="1:7" s="5" customFormat="1" ht="26" x14ac:dyDescent="0.25">
      <c r="A23" s="99" t="s">
        <v>386</v>
      </c>
      <c r="B23" s="97"/>
      <c r="C23" s="25" t="s">
        <v>387</v>
      </c>
      <c r="D23" s="100"/>
      <c r="E23" s="77"/>
      <c r="F23" s="103"/>
      <c r="G23" s="102"/>
    </row>
    <row r="24" spans="1:7" s="5" customFormat="1" x14ac:dyDescent="0.25">
      <c r="A24" s="55"/>
      <c r="B24" s="97"/>
      <c r="C24" s="24"/>
      <c r="D24" s="98"/>
      <c r="E24" s="94"/>
      <c r="F24" s="95"/>
      <c r="G24" s="96"/>
    </row>
    <row r="25" spans="1:7" s="5" customFormat="1" x14ac:dyDescent="0.25">
      <c r="A25" s="55"/>
      <c r="B25" s="97"/>
      <c r="C25" s="24" t="s">
        <v>388</v>
      </c>
      <c r="D25" s="100" t="s">
        <v>58</v>
      </c>
      <c r="E25" s="77">
        <v>7450</v>
      </c>
      <c r="F25" s="101"/>
      <c r="G25" s="102"/>
    </row>
    <row r="26" spans="1:7" s="5" customFormat="1" x14ac:dyDescent="0.25">
      <c r="A26" s="55"/>
      <c r="B26" s="97"/>
      <c r="C26" s="24"/>
      <c r="D26" s="98"/>
      <c r="E26" s="94"/>
      <c r="F26" s="95"/>
      <c r="G26" s="96"/>
    </row>
    <row r="27" spans="1:7" s="5" customFormat="1" ht="13" x14ac:dyDescent="0.25">
      <c r="A27" s="99">
        <v>23.08</v>
      </c>
      <c r="B27" s="97"/>
      <c r="C27" s="25" t="s">
        <v>389</v>
      </c>
      <c r="D27" s="100"/>
      <c r="E27" s="77"/>
      <c r="F27" s="103"/>
      <c r="G27" s="102"/>
    </row>
    <row r="28" spans="1:7" s="5" customFormat="1" x14ac:dyDescent="0.25">
      <c r="A28" s="55"/>
      <c r="B28" s="97"/>
      <c r="C28" s="24"/>
      <c r="D28" s="98"/>
      <c r="E28" s="94"/>
      <c r="F28" s="95"/>
      <c r="G28" s="96"/>
    </row>
    <row r="29" spans="1:7" s="5" customFormat="1" ht="25" x14ac:dyDescent="0.25">
      <c r="A29" s="55"/>
      <c r="B29" s="97"/>
      <c r="C29" s="24" t="s">
        <v>390</v>
      </c>
      <c r="D29" s="100" t="s">
        <v>138</v>
      </c>
      <c r="E29" s="77">
        <v>1020</v>
      </c>
      <c r="F29" s="101"/>
      <c r="G29" s="102"/>
    </row>
    <row r="30" spans="1:7" s="5" customFormat="1" x14ac:dyDescent="0.25">
      <c r="A30" s="55"/>
      <c r="B30" s="97"/>
      <c r="C30" s="24"/>
      <c r="D30" s="98"/>
      <c r="E30" s="94"/>
      <c r="F30" s="95"/>
      <c r="G30" s="96"/>
    </row>
    <row r="31" spans="1:7" s="5" customFormat="1" ht="25" x14ac:dyDescent="0.25">
      <c r="A31" s="55"/>
      <c r="B31" s="97"/>
      <c r="C31" s="24" t="s">
        <v>391</v>
      </c>
      <c r="D31" s="100" t="s">
        <v>58</v>
      </c>
      <c r="E31" s="77">
        <v>7450</v>
      </c>
      <c r="F31" s="101"/>
      <c r="G31" s="102"/>
    </row>
    <row r="32" spans="1:7" s="5" customFormat="1" x14ac:dyDescent="0.25">
      <c r="A32" s="55"/>
      <c r="B32" s="97"/>
      <c r="C32" s="24"/>
      <c r="D32" s="98"/>
      <c r="E32" s="94"/>
      <c r="F32" s="95"/>
      <c r="G32" s="96"/>
    </row>
    <row r="33" spans="1:7" s="5" customFormat="1" ht="26" x14ac:dyDescent="0.25">
      <c r="A33" s="99">
        <v>23.09</v>
      </c>
      <c r="B33" s="97"/>
      <c r="C33" s="25" t="s">
        <v>392</v>
      </c>
      <c r="D33" s="100"/>
      <c r="E33" s="77"/>
      <c r="F33" s="103"/>
      <c r="G33" s="102"/>
    </row>
    <row r="34" spans="1:7" s="5" customFormat="1" x14ac:dyDescent="0.25">
      <c r="A34" s="55"/>
      <c r="B34" s="97"/>
      <c r="C34" s="24"/>
      <c r="D34" s="98"/>
      <c r="E34" s="94"/>
      <c r="F34" s="95"/>
      <c r="G34" s="96"/>
    </row>
    <row r="35" spans="1:7" s="5" customFormat="1" x14ac:dyDescent="0.25">
      <c r="A35" s="55"/>
      <c r="B35" s="215"/>
      <c r="C35" s="24"/>
      <c r="D35" s="98"/>
      <c r="E35" s="94"/>
      <c r="F35" s="95"/>
      <c r="G35" s="96"/>
    </row>
    <row r="36" spans="1:7" s="5" customFormat="1" x14ac:dyDescent="0.25">
      <c r="A36" s="55"/>
      <c r="B36" s="215"/>
      <c r="C36" s="24"/>
      <c r="D36" s="98"/>
      <c r="E36" s="94"/>
      <c r="F36" s="95"/>
      <c r="G36" s="96"/>
    </row>
    <row r="37" spans="1:7" s="5" customFormat="1" x14ac:dyDescent="0.25">
      <c r="A37" s="30"/>
      <c r="B37" s="117"/>
      <c r="C37" s="46"/>
      <c r="D37" s="47"/>
      <c r="E37" s="51"/>
      <c r="F37" s="118"/>
      <c r="G37" s="119"/>
    </row>
    <row r="38" spans="1:7" s="5" customFormat="1" x14ac:dyDescent="0.25">
      <c r="A38" s="55" t="s">
        <v>268</v>
      </c>
      <c r="B38" s="120"/>
      <c r="C38" s="120" t="s">
        <v>80</v>
      </c>
      <c r="D38" s="23"/>
      <c r="E38" s="22"/>
      <c r="F38" s="121"/>
      <c r="G38" s="122"/>
    </row>
    <row r="39" spans="1:7" s="5" customFormat="1" x14ac:dyDescent="0.25">
      <c r="A39" s="123"/>
      <c r="B39" s="124"/>
      <c r="C39" s="48"/>
      <c r="D39" s="49"/>
      <c r="E39" s="54"/>
      <c r="F39" s="125"/>
      <c r="G39" s="126"/>
    </row>
    <row r="40" spans="1:7" s="5" customFormat="1" x14ac:dyDescent="0.25">
      <c r="A40" s="30"/>
      <c r="B40" s="117"/>
      <c r="C40" s="46"/>
      <c r="D40" s="47"/>
      <c r="E40" s="51"/>
      <c r="F40" s="118"/>
      <c r="G40" s="119"/>
    </row>
    <row r="41" spans="1:7" s="5" customFormat="1" x14ac:dyDescent="0.25">
      <c r="A41" s="55"/>
      <c r="B41" s="120"/>
      <c r="C41" s="120" t="s">
        <v>81</v>
      </c>
      <c r="D41" s="23"/>
      <c r="E41" s="22"/>
      <c r="F41" s="121"/>
      <c r="G41" s="122"/>
    </row>
    <row r="42" spans="1:7" s="5" customFormat="1" x14ac:dyDescent="0.25">
      <c r="A42" s="123"/>
      <c r="B42" s="124"/>
      <c r="C42" s="48"/>
      <c r="D42" s="49"/>
      <c r="E42" s="54"/>
      <c r="F42" s="125"/>
      <c r="G42" s="126"/>
    </row>
    <row r="43" spans="1:7" s="5" customFormat="1" ht="25" x14ac:dyDescent="0.25">
      <c r="A43" s="55"/>
      <c r="B43" s="97"/>
      <c r="C43" s="24" t="s">
        <v>393</v>
      </c>
      <c r="D43" s="100" t="s">
        <v>58</v>
      </c>
      <c r="E43" s="77">
        <v>5200</v>
      </c>
      <c r="F43" s="101"/>
      <c r="G43" s="102"/>
    </row>
    <row r="44" spans="1:7" s="5" customFormat="1" x14ac:dyDescent="0.25">
      <c r="A44" s="55"/>
      <c r="B44" s="97"/>
      <c r="C44" s="24"/>
      <c r="D44" s="98"/>
      <c r="E44" s="94"/>
      <c r="F44" s="95"/>
      <c r="G44" s="96"/>
    </row>
    <row r="45" spans="1:7" s="5" customFormat="1" x14ac:dyDescent="0.25">
      <c r="A45" s="55"/>
      <c r="B45" s="97"/>
      <c r="C45" s="24" t="s">
        <v>394</v>
      </c>
      <c r="D45" s="100" t="s">
        <v>58</v>
      </c>
      <c r="E45" s="77">
        <v>1750</v>
      </c>
      <c r="F45" s="101"/>
      <c r="G45" s="102"/>
    </row>
    <row r="46" spans="1:7" s="5" customFormat="1" x14ac:dyDescent="0.25">
      <c r="A46" s="55"/>
      <c r="B46" s="97"/>
      <c r="C46" s="24"/>
      <c r="D46" s="98"/>
      <c r="E46" s="94"/>
      <c r="F46" s="95"/>
      <c r="G46" s="96"/>
    </row>
    <row r="47" spans="1:7" s="5" customFormat="1" ht="52" x14ac:dyDescent="0.25">
      <c r="A47" s="99">
        <v>23.1</v>
      </c>
      <c r="B47" s="97"/>
      <c r="C47" s="25" t="s">
        <v>395</v>
      </c>
      <c r="D47" s="100" t="s">
        <v>198</v>
      </c>
      <c r="E47" s="77">
        <v>2500</v>
      </c>
      <c r="F47" s="101"/>
      <c r="G47" s="102"/>
    </row>
    <row r="48" spans="1:7" s="5" customFormat="1" x14ac:dyDescent="0.25">
      <c r="A48" s="55"/>
      <c r="B48" s="97"/>
      <c r="C48" s="24"/>
      <c r="D48" s="98"/>
      <c r="E48" s="94"/>
      <c r="F48" s="95"/>
      <c r="G48" s="96"/>
    </row>
    <row r="49" spans="1:7" s="5" customFormat="1" ht="13" x14ac:dyDescent="0.25">
      <c r="A49" s="99">
        <v>23.12</v>
      </c>
      <c r="B49" s="97"/>
      <c r="C49" s="25" t="s">
        <v>396</v>
      </c>
      <c r="D49" s="100"/>
      <c r="E49" s="77"/>
      <c r="F49" s="103"/>
      <c r="G49" s="102"/>
    </row>
    <row r="50" spans="1:7" s="5" customFormat="1" x14ac:dyDescent="0.25">
      <c r="A50" s="55"/>
      <c r="B50" s="97"/>
      <c r="C50" s="24"/>
      <c r="D50" s="98"/>
      <c r="E50" s="94"/>
      <c r="F50" s="95"/>
      <c r="G50" s="96"/>
    </row>
    <row r="51" spans="1:7" s="5" customFormat="1" x14ac:dyDescent="0.25">
      <c r="A51" s="55"/>
      <c r="B51" s="97"/>
      <c r="C51" s="24" t="s">
        <v>397</v>
      </c>
      <c r="D51" s="100" t="s">
        <v>211</v>
      </c>
      <c r="E51" s="77">
        <v>28</v>
      </c>
      <c r="F51" s="101"/>
      <c r="G51" s="102"/>
    </row>
    <row r="52" spans="1:7" s="5" customFormat="1" x14ac:dyDescent="0.25">
      <c r="A52" s="55"/>
      <c r="B52" s="97"/>
      <c r="C52" s="24"/>
      <c r="D52" s="98"/>
      <c r="E52" s="94"/>
      <c r="F52" s="95"/>
      <c r="G52" s="96"/>
    </row>
    <row r="53" spans="1:7" s="5" customFormat="1" x14ac:dyDescent="0.25">
      <c r="A53" s="55"/>
      <c r="B53" s="97"/>
      <c r="C53" s="24" t="s">
        <v>398</v>
      </c>
      <c r="D53" s="100" t="s">
        <v>399</v>
      </c>
      <c r="E53" s="77">
        <v>29400</v>
      </c>
      <c r="F53" s="101"/>
      <c r="G53" s="102"/>
    </row>
    <row r="54" spans="1:7" s="5" customFormat="1" x14ac:dyDescent="0.25">
      <c r="A54" s="55"/>
      <c r="B54" s="97"/>
      <c r="C54" s="24"/>
      <c r="D54" s="98"/>
      <c r="E54" s="94"/>
      <c r="F54" s="95"/>
      <c r="G54" s="96"/>
    </row>
    <row r="55" spans="1:7" s="5" customFormat="1" x14ac:dyDescent="0.25">
      <c r="A55" s="55"/>
      <c r="B55" s="97"/>
      <c r="C55" s="24"/>
      <c r="D55" s="98"/>
      <c r="E55" s="94"/>
      <c r="F55" s="95"/>
      <c r="G55" s="96"/>
    </row>
    <row r="56" spans="1:7" s="5" customFormat="1" x14ac:dyDescent="0.25">
      <c r="A56" s="55"/>
      <c r="B56" s="97"/>
      <c r="C56" s="24"/>
      <c r="D56" s="98"/>
      <c r="E56" s="94"/>
      <c r="F56" s="95"/>
      <c r="G56" s="96"/>
    </row>
    <row r="57" spans="1:7" s="5" customFormat="1" x14ac:dyDescent="0.25">
      <c r="A57" s="55"/>
      <c r="B57" s="97"/>
      <c r="C57" s="24"/>
      <c r="D57" s="98"/>
      <c r="E57" s="94"/>
      <c r="F57" s="95"/>
      <c r="G57" s="96"/>
    </row>
    <row r="58" spans="1:7" s="5" customFormat="1" x14ac:dyDescent="0.25">
      <c r="A58" s="55"/>
      <c r="B58" s="97"/>
      <c r="C58" s="24"/>
      <c r="D58" s="98"/>
      <c r="E58" s="94"/>
      <c r="F58" s="95"/>
      <c r="G58" s="96"/>
    </row>
    <row r="59" spans="1:7" s="5" customFormat="1" x14ac:dyDescent="0.25">
      <c r="A59" s="55"/>
      <c r="B59" s="97"/>
      <c r="C59" s="24"/>
      <c r="D59" s="98"/>
      <c r="E59" s="94"/>
      <c r="F59" s="95"/>
      <c r="G59" s="96"/>
    </row>
    <row r="60" spans="1:7" s="5" customFormat="1" x14ac:dyDescent="0.25">
      <c r="A60" s="55"/>
      <c r="B60" s="97"/>
      <c r="C60" s="24"/>
      <c r="D60" s="98"/>
      <c r="E60" s="94"/>
      <c r="F60" s="95"/>
      <c r="G60" s="96"/>
    </row>
    <row r="61" spans="1:7" s="5" customFormat="1" x14ac:dyDescent="0.25">
      <c r="A61" s="55"/>
      <c r="B61" s="97"/>
      <c r="C61" s="24"/>
      <c r="D61" s="98"/>
      <c r="E61" s="94"/>
      <c r="F61" s="95"/>
      <c r="G61" s="96"/>
    </row>
    <row r="62" spans="1:7" s="5" customFormat="1" x14ac:dyDescent="0.25">
      <c r="A62" s="55"/>
      <c r="B62" s="97"/>
      <c r="C62" s="24"/>
      <c r="D62" s="98"/>
      <c r="E62" s="94"/>
      <c r="F62" s="95"/>
      <c r="G62" s="96"/>
    </row>
    <row r="63" spans="1:7" s="5" customFormat="1" x14ac:dyDescent="0.25">
      <c r="A63" s="55"/>
      <c r="B63" s="97"/>
      <c r="C63" s="24"/>
      <c r="D63" s="98"/>
      <c r="E63" s="94"/>
      <c r="F63" s="95"/>
      <c r="G63" s="96"/>
    </row>
    <row r="64" spans="1:7" s="5" customFormat="1" x14ac:dyDescent="0.25">
      <c r="A64" s="55"/>
      <c r="B64" s="97"/>
      <c r="C64" s="24"/>
      <c r="D64" s="98"/>
      <c r="E64" s="94"/>
      <c r="F64" s="95"/>
      <c r="G64" s="96"/>
    </row>
    <row r="65" spans="1:7" s="5" customFormat="1" x14ac:dyDescent="0.25">
      <c r="A65" s="55"/>
      <c r="B65" s="97"/>
      <c r="C65" s="24"/>
      <c r="D65" s="98"/>
      <c r="E65" s="94"/>
      <c r="F65" s="95"/>
      <c r="G65" s="96"/>
    </row>
    <row r="66" spans="1:7" s="5" customFormat="1" x14ac:dyDescent="0.25">
      <c r="A66" s="55"/>
      <c r="B66" s="97"/>
      <c r="C66" s="24"/>
      <c r="D66" s="98"/>
      <c r="E66" s="94"/>
      <c r="F66" s="95"/>
      <c r="G66" s="96"/>
    </row>
    <row r="67" spans="1:7" s="5" customFormat="1" x14ac:dyDescent="0.25">
      <c r="A67" s="55"/>
      <c r="B67" s="97"/>
      <c r="C67" s="24"/>
      <c r="D67" s="98"/>
      <c r="E67" s="94"/>
      <c r="F67" s="95"/>
      <c r="G67" s="96"/>
    </row>
    <row r="68" spans="1:7" s="5" customFormat="1" x14ac:dyDescent="0.25">
      <c r="A68" s="55"/>
      <c r="B68" s="97"/>
      <c r="C68" s="24"/>
      <c r="D68" s="98"/>
      <c r="E68" s="94"/>
      <c r="F68" s="95"/>
      <c r="G68" s="96"/>
    </row>
    <row r="69" spans="1:7" s="5" customFormat="1" x14ac:dyDescent="0.25">
      <c r="A69" s="55"/>
      <c r="B69" s="97"/>
      <c r="C69" s="24"/>
      <c r="D69" s="98"/>
      <c r="E69" s="94"/>
      <c r="F69" s="95"/>
      <c r="G69" s="96"/>
    </row>
    <row r="70" spans="1:7" s="5" customFormat="1" x14ac:dyDescent="0.25">
      <c r="A70" s="55"/>
      <c r="B70" s="97"/>
      <c r="C70" s="24"/>
      <c r="D70" s="98"/>
      <c r="E70" s="94"/>
      <c r="F70" s="95"/>
      <c r="G70" s="96"/>
    </row>
    <row r="71" spans="1:7" s="5" customFormat="1" x14ac:dyDescent="0.25">
      <c r="A71" s="55"/>
      <c r="B71" s="97"/>
      <c r="C71" s="24"/>
      <c r="D71" s="98"/>
      <c r="E71" s="94"/>
      <c r="F71" s="95"/>
      <c r="G71" s="96"/>
    </row>
    <row r="72" spans="1:7" s="5" customFormat="1" x14ac:dyDescent="0.25">
      <c r="A72" s="55"/>
      <c r="B72" s="97"/>
      <c r="C72" s="24"/>
      <c r="D72" s="98"/>
      <c r="E72" s="94"/>
      <c r="F72" s="95"/>
      <c r="G72" s="96"/>
    </row>
    <row r="73" spans="1:7" s="5" customFormat="1" x14ac:dyDescent="0.25">
      <c r="A73" s="55"/>
      <c r="B73" s="97"/>
      <c r="C73" s="24"/>
      <c r="D73" s="98"/>
      <c r="E73" s="94"/>
      <c r="F73" s="95"/>
      <c r="G73" s="96"/>
    </row>
    <row r="74" spans="1:7" s="5" customFormat="1" x14ac:dyDescent="0.25">
      <c r="A74" s="55"/>
      <c r="B74" s="97"/>
      <c r="C74" s="24"/>
      <c r="D74" s="98"/>
      <c r="E74" s="94"/>
      <c r="F74" s="95"/>
      <c r="G74" s="96"/>
    </row>
    <row r="75" spans="1:7" s="5" customFormat="1" x14ac:dyDescent="0.25">
      <c r="A75" s="55"/>
      <c r="B75" s="97"/>
      <c r="C75" s="24"/>
      <c r="D75" s="98"/>
      <c r="E75" s="94"/>
      <c r="F75" s="95"/>
      <c r="G75" s="96"/>
    </row>
    <row r="76" spans="1:7" s="5" customFormat="1" x14ac:dyDescent="0.25">
      <c r="A76" s="55"/>
      <c r="B76" s="97"/>
      <c r="C76" s="24"/>
      <c r="D76" s="98"/>
      <c r="E76" s="94"/>
      <c r="F76" s="95"/>
      <c r="G76" s="96"/>
    </row>
    <row r="77" spans="1:7" s="5" customFormat="1" x14ac:dyDescent="0.25">
      <c r="A77" s="55"/>
      <c r="B77" s="97"/>
      <c r="C77" s="24"/>
      <c r="D77" s="98"/>
      <c r="E77" s="94"/>
      <c r="F77" s="95"/>
      <c r="G77" s="96"/>
    </row>
    <row r="78" spans="1:7" s="5" customFormat="1" x14ac:dyDescent="0.25">
      <c r="A78" s="55"/>
      <c r="B78" s="97"/>
      <c r="C78" s="24"/>
      <c r="D78" s="98"/>
      <c r="E78" s="94"/>
      <c r="F78" s="95"/>
      <c r="G78" s="96"/>
    </row>
    <row r="79" spans="1:7" s="5" customFormat="1" x14ac:dyDescent="0.25">
      <c r="A79" s="55"/>
      <c r="B79" s="97"/>
      <c r="C79" s="24"/>
      <c r="D79" s="98"/>
      <c r="E79" s="94"/>
      <c r="F79" s="95"/>
      <c r="G79" s="96"/>
    </row>
    <row r="80" spans="1:7" s="5" customFormat="1" x14ac:dyDescent="0.25">
      <c r="A80" s="55"/>
      <c r="B80" s="97"/>
      <c r="C80" s="24"/>
      <c r="D80" s="98"/>
      <c r="E80" s="94"/>
      <c r="F80" s="95"/>
      <c r="G80" s="96"/>
    </row>
    <row r="81" spans="1:7" s="5" customFormat="1" x14ac:dyDescent="0.25">
      <c r="A81" s="55"/>
      <c r="B81" s="97"/>
      <c r="C81" s="24"/>
      <c r="D81" s="98"/>
      <c r="E81" s="94"/>
      <c r="F81" s="95"/>
      <c r="G81" s="96"/>
    </row>
    <row r="82" spans="1:7" s="5" customFormat="1" x14ac:dyDescent="0.25">
      <c r="A82" s="55"/>
      <c r="B82" s="97"/>
      <c r="C82" s="24"/>
      <c r="D82" s="98"/>
      <c r="E82" s="94"/>
      <c r="F82" s="95"/>
      <c r="G82" s="96"/>
    </row>
    <row r="83" spans="1:7" s="5" customFormat="1" x14ac:dyDescent="0.25">
      <c r="A83" s="55"/>
      <c r="B83" s="97"/>
      <c r="C83" s="24"/>
      <c r="D83" s="98"/>
      <c r="E83" s="94"/>
      <c r="F83" s="95"/>
      <c r="G83" s="96"/>
    </row>
    <row r="84" spans="1:7" s="5" customFormat="1" x14ac:dyDescent="0.25">
      <c r="A84" s="55"/>
      <c r="B84" s="97"/>
      <c r="C84" s="24"/>
      <c r="D84" s="98"/>
      <c r="E84" s="94"/>
      <c r="F84" s="95"/>
      <c r="G84" s="96"/>
    </row>
    <row r="85" spans="1:7" s="5" customFormat="1" x14ac:dyDescent="0.25">
      <c r="A85" s="55"/>
      <c r="B85" s="97"/>
      <c r="C85" s="24"/>
      <c r="D85" s="98"/>
      <c r="E85" s="94"/>
      <c r="F85" s="95"/>
      <c r="G85" s="96"/>
    </row>
    <row r="86" spans="1:7" s="5" customFormat="1" x14ac:dyDescent="0.25">
      <c r="A86" s="55"/>
      <c r="B86" s="97"/>
      <c r="C86" s="24"/>
      <c r="D86" s="98"/>
      <c r="E86" s="94"/>
      <c r="F86" s="95"/>
      <c r="G86" s="96"/>
    </row>
    <row r="87" spans="1:7" s="5" customFormat="1" x14ac:dyDescent="0.25">
      <c r="A87" s="36"/>
      <c r="B87" s="56"/>
      <c r="C87" s="50"/>
      <c r="D87" s="51"/>
      <c r="E87" s="106"/>
      <c r="F87" s="107"/>
      <c r="G87" s="108"/>
    </row>
    <row r="88" spans="1:7" s="66" customFormat="1" ht="13" x14ac:dyDescent="0.25">
      <c r="A88" s="52" t="s">
        <v>268</v>
      </c>
      <c r="B88" s="109"/>
      <c r="C88" s="110" t="s">
        <v>43</v>
      </c>
      <c r="D88" s="22"/>
      <c r="E88" s="111"/>
      <c r="F88" s="112"/>
      <c r="G88" s="113">
        <f>SUBTOTAL(9,$G$5:$G$87)</f>
        <v>0</v>
      </c>
    </row>
    <row r="89" spans="1:7" s="66" customFormat="1" x14ac:dyDescent="0.25">
      <c r="A89" s="37"/>
      <c r="B89" s="57"/>
      <c r="C89" s="53"/>
      <c r="D89" s="54"/>
      <c r="E89" s="114"/>
      <c r="F89" s="115"/>
      <c r="G89" s="116"/>
    </row>
  </sheetData>
  <dataConsolidate/>
  <conditionalFormatting sqref="A5:E58 G5:G58 A59:G89">
    <cfRule type="expression" dxfId="73" priority="1" stopIfTrue="1">
      <formula>NOT(CELL("protect",A5))</formula>
    </cfRule>
  </conditionalFormatting>
  <dataValidations count="1">
    <dataValidation type="list" showInputMessage="1" showErrorMessage="1" sqref="D37:D42" xr:uid="{0042FBF8-E9AB-4FAB-81DC-948D1BF21F61}">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38"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EBE7-0BEE-4A2A-9224-FCF05EBAF333}">
  <sheetPr>
    <tabColor rgb="FFFF0000"/>
  </sheetPr>
  <dimension ref="A1:G135"/>
  <sheetViews>
    <sheetView view="pageBreakPreview" zoomScaleNormal="75" zoomScaleSheetLayoutView="100" workbookViewId="0">
      <selection activeCell="G17" sqref="G17"/>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400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271</v>
      </c>
      <c r="D5" s="93"/>
      <c r="E5" s="94"/>
      <c r="F5" s="95"/>
      <c r="G5" s="96"/>
    </row>
    <row r="6" spans="1:7" s="66" customFormat="1" x14ac:dyDescent="0.25">
      <c r="A6" s="55"/>
      <c r="B6" s="97"/>
      <c r="C6" s="24"/>
      <c r="D6" s="98"/>
      <c r="E6" s="94"/>
      <c r="F6" s="95"/>
      <c r="G6" s="96"/>
    </row>
    <row r="7" spans="1:7" s="5" customFormat="1" ht="26" x14ac:dyDescent="0.25">
      <c r="A7" s="99" t="s">
        <v>401</v>
      </c>
      <c r="B7" s="97"/>
      <c r="C7" s="25" t="s">
        <v>402</v>
      </c>
      <c r="D7" s="100"/>
      <c r="E7" s="77"/>
      <c r="F7" s="103"/>
      <c r="G7" s="102"/>
    </row>
    <row r="8" spans="1:7" s="5" customFormat="1" x14ac:dyDescent="0.25">
      <c r="A8" s="55"/>
      <c r="B8" s="97"/>
      <c r="C8" s="24"/>
      <c r="D8" s="98"/>
      <c r="E8" s="94"/>
      <c r="F8" s="95"/>
      <c r="G8" s="96"/>
    </row>
    <row r="9" spans="1:7" s="5" customFormat="1" ht="25" x14ac:dyDescent="0.25">
      <c r="A9" s="55"/>
      <c r="B9" s="97"/>
      <c r="C9" s="26" t="s">
        <v>403</v>
      </c>
      <c r="D9" s="100"/>
      <c r="E9" s="77"/>
      <c r="F9" s="103"/>
      <c r="G9" s="102"/>
    </row>
    <row r="10" spans="1:7" s="5" customFormat="1" x14ac:dyDescent="0.25">
      <c r="A10" s="55"/>
      <c r="B10" s="97"/>
      <c r="C10" s="24"/>
      <c r="D10" s="98"/>
      <c r="E10" s="94"/>
      <c r="F10" s="95"/>
      <c r="G10" s="96"/>
    </row>
    <row r="11" spans="1:7" s="5" customFormat="1" ht="25" x14ac:dyDescent="0.25">
      <c r="A11" s="55"/>
      <c r="B11" s="97"/>
      <c r="C11" s="34" t="s">
        <v>404</v>
      </c>
      <c r="D11" s="100" t="s">
        <v>138</v>
      </c>
      <c r="E11" s="77">
        <v>2350</v>
      </c>
      <c r="F11" s="101"/>
      <c r="G11" s="102"/>
    </row>
    <row r="12" spans="1:7" s="5" customFormat="1" x14ac:dyDescent="0.25">
      <c r="A12" s="55"/>
      <c r="B12" s="97"/>
      <c r="C12" s="24"/>
      <c r="D12" s="98"/>
      <c r="E12" s="94"/>
      <c r="F12" s="95"/>
      <c r="G12" s="96"/>
    </row>
    <row r="13" spans="1:7" s="5" customFormat="1" ht="26" x14ac:dyDescent="0.25">
      <c r="A13" s="99">
        <v>33.03</v>
      </c>
      <c r="B13" s="97"/>
      <c r="C13" s="25" t="s">
        <v>405</v>
      </c>
      <c r="D13" s="100"/>
      <c r="E13" s="77"/>
      <c r="F13" s="103"/>
      <c r="G13" s="102"/>
    </row>
    <row r="14" spans="1:7" s="5" customFormat="1" x14ac:dyDescent="0.25">
      <c r="A14" s="55"/>
      <c r="B14" s="97"/>
      <c r="C14" s="24"/>
      <c r="D14" s="98"/>
      <c r="E14" s="94"/>
      <c r="F14" s="95"/>
      <c r="G14" s="96"/>
    </row>
    <row r="15" spans="1:7" s="5" customFormat="1" x14ac:dyDescent="0.25">
      <c r="A15" s="55"/>
      <c r="B15" s="97"/>
      <c r="C15" s="24" t="s">
        <v>406</v>
      </c>
      <c r="D15" s="100" t="s">
        <v>138</v>
      </c>
      <c r="E15" s="77">
        <v>50</v>
      </c>
      <c r="F15" s="101"/>
      <c r="G15" s="102"/>
    </row>
    <row r="16" spans="1:7" s="5" customFormat="1" x14ac:dyDescent="0.25">
      <c r="A16" s="55"/>
      <c r="B16" s="97"/>
      <c r="C16" s="24"/>
      <c r="D16" s="98"/>
      <c r="E16" s="94"/>
      <c r="F16" s="95"/>
      <c r="G16" s="96"/>
    </row>
    <row r="17" spans="1:7" s="5" customFormat="1" ht="26" x14ac:dyDescent="0.25">
      <c r="A17" s="99" t="s">
        <v>407</v>
      </c>
      <c r="B17" s="97"/>
      <c r="C17" s="25" t="s">
        <v>408</v>
      </c>
      <c r="D17" s="100"/>
      <c r="E17" s="77"/>
      <c r="F17" s="103"/>
      <c r="G17" s="102"/>
    </row>
    <row r="18" spans="1:7" s="5" customFormat="1" x14ac:dyDescent="0.25">
      <c r="A18" s="55"/>
      <c r="B18" s="97"/>
      <c r="C18" s="24"/>
      <c r="D18" s="98"/>
      <c r="E18" s="94"/>
      <c r="F18" s="95"/>
      <c r="G18" s="96"/>
    </row>
    <row r="19" spans="1:7" s="5" customFormat="1" x14ac:dyDescent="0.25">
      <c r="A19" s="55"/>
      <c r="B19" s="97"/>
      <c r="C19" s="24" t="s">
        <v>409</v>
      </c>
      <c r="D19" s="100" t="s">
        <v>138</v>
      </c>
      <c r="E19" s="77">
        <v>7800</v>
      </c>
      <c r="F19" s="101"/>
      <c r="G19" s="102"/>
    </row>
    <row r="20" spans="1:7" s="5" customFormat="1" x14ac:dyDescent="0.25">
      <c r="A20" s="55"/>
      <c r="B20" s="97"/>
      <c r="C20" s="24"/>
      <c r="D20" s="98"/>
      <c r="E20" s="94"/>
      <c r="F20" s="95"/>
      <c r="G20" s="96"/>
    </row>
    <row r="21" spans="1:7" s="5" customFormat="1" x14ac:dyDescent="0.25">
      <c r="A21" s="55"/>
      <c r="B21" s="97"/>
      <c r="C21" s="24" t="s">
        <v>410</v>
      </c>
      <c r="D21" s="100" t="s">
        <v>138</v>
      </c>
      <c r="E21" s="77">
        <v>50</v>
      </c>
      <c r="F21" s="101"/>
      <c r="G21" s="102"/>
    </row>
    <row r="22" spans="1:7" s="5" customFormat="1" x14ac:dyDescent="0.25">
      <c r="A22" s="55"/>
      <c r="B22" s="97"/>
      <c r="C22" s="24"/>
      <c r="D22" s="98"/>
      <c r="E22" s="94"/>
      <c r="F22" s="95"/>
      <c r="G22" s="96"/>
    </row>
    <row r="23" spans="1:7" s="5" customFormat="1" ht="39" x14ac:dyDescent="0.25">
      <c r="A23" s="99">
        <v>33.06</v>
      </c>
      <c r="B23" s="97"/>
      <c r="C23" s="25" t="s">
        <v>411</v>
      </c>
      <c r="D23" s="100"/>
      <c r="E23" s="77"/>
      <c r="F23" s="103"/>
      <c r="G23" s="102"/>
    </row>
    <row r="24" spans="1:7" s="5" customFormat="1" x14ac:dyDescent="0.25">
      <c r="A24" s="55"/>
      <c r="B24" s="97"/>
      <c r="C24" s="24"/>
      <c r="D24" s="98"/>
      <c r="E24" s="94"/>
      <c r="F24" s="95"/>
      <c r="G24" s="96"/>
    </row>
    <row r="25" spans="1:7" s="5" customFormat="1" x14ac:dyDescent="0.25">
      <c r="A25" s="55"/>
      <c r="B25" s="97"/>
      <c r="C25" s="24" t="s">
        <v>412</v>
      </c>
      <c r="D25" s="100" t="s">
        <v>413</v>
      </c>
      <c r="E25" s="77">
        <v>750</v>
      </c>
      <c r="F25" s="101"/>
      <c r="G25" s="102"/>
    </row>
    <row r="26" spans="1:7" s="5" customFormat="1" x14ac:dyDescent="0.25">
      <c r="A26" s="55"/>
      <c r="B26" s="97"/>
      <c r="C26" s="24"/>
      <c r="D26" s="98"/>
      <c r="E26" s="94"/>
      <c r="F26" s="95"/>
      <c r="G26" s="96"/>
    </row>
    <row r="27" spans="1:7" s="5" customFormat="1" x14ac:dyDescent="0.25">
      <c r="A27" s="55"/>
      <c r="B27" s="97"/>
      <c r="C27" s="24" t="s">
        <v>414</v>
      </c>
      <c r="D27" s="100" t="s">
        <v>413</v>
      </c>
      <c r="E27" s="77">
        <v>750</v>
      </c>
      <c r="F27" s="101"/>
      <c r="G27" s="102"/>
    </row>
    <row r="28" spans="1:7" s="5" customFormat="1" x14ac:dyDescent="0.25">
      <c r="A28" s="55"/>
      <c r="B28" s="97"/>
      <c r="C28" s="24"/>
      <c r="D28" s="98"/>
      <c r="E28" s="94"/>
      <c r="F28" s="95"/>
      <c r="G28" s="96"/>
    </row>
    <row r="29" spans="1:7" s="5" customFormat="1" x14ac:dyDescent="0.25">
      <c r="A29" s="55"/>
      <c r="B29" s="97"/>
      <c r="C29" s="24" t="s">
        <v>415</v>
      </c>
      <c r="D29" s="100" t="s">
        <v>413</v>
      </c>
      <c r="E29" s="77">
        <v>750</v>
      </c>
      <c r="F29" s="101"/>
      <c r="G29" s="102"/>
    </row>
    <row r="30" spans="1:7" s="5" customFormat="1" x14ac:dyDescent="0.25">
      <c r="A30" s="55"/>
      <c r="B30" s="97"/>
      <c r="C30" s="24"/>
      <c r="D30" s="98"/>
      <c r="E30" s="94"/>
      <c r="F30" s="95"/>
      <c r="G30" s="96"/>
    </row>
    <row r="31" spans="1:7" s="5" customFormat="1" ht="26" x14ac:dyDescent="0.25">
      <c r="A31" s="99" t="s">
        <v>416</v>
      </c>
      <c r="B31" s="97"/>
      <c r="C31" s="25" t="s">
        <v>417</v>
      </c>
      <c r="D31" s="100"/>
      <c r="E31" s="77"/>
      <c r="F31" s="103"/>
      <c r="G31" s="102"/>
    </row>
    <row r="32" spans="1:7" s="5" customFormat="1" x14ac:dyDescent="0.25">
      <c r="A32" s="55"/>
      <c r="B32" s="97"/>
      <c r="C32" s="24"/>
      <c r="D32" s="98"/>
      <c r="E32" s="94"/>
      <c r="F32" s="95"/>
      <c r="G32" s="96"/>
    </row>
    <row r="33" spans="1:7" s="5" customFormat="1" x14ac:dyDescent="0.25">
      <c r="A33" s="55"/>
      <c r="B33" s="97"/>
      <c r="C33" s="26" t="s">
        <v>418</v>
      </c>
      <c r="D33" s="100"/>
      <c r="E33" s="77"/>
      <c r="F33" s="103"/>
      <c r="G33" s="102"/>
    </row>
    <row r="34" spans="1:7" s="5" customFormat="1" x14ac:dyDescent="0.25">
      <c r="A34" s="55"/>
      <c r="B34" s="97"/>
      <c r="C34" s="24"/>
      <c r="D34" s="98"/>
      <c r="E34" s="94"/>
      <c r="F34" s="95"/>
      <c r="G34" s="96"/>
    </row>
    <row r="35" spans="1:7" s="5" customFormat="1" x14ac:dyDescent="0.25">
      <c r="A35" s="55"/>
      <c r="B35" s="97"/>
      <c r="C35" s="34" t="s">
        <v>419</v>
      </c>
      <c r="D35" s="100" t="s">
        <v>138</v>
      </c>
      <c r="E35" s="77">
        <v>2600</v>
      </c>
      <c r="F35" s="101"/>
      <c r="G35" s="102"/>
    </row>
    <row r="36" spans="1:7" s="5" customFormat="1" x14ac:dyDescent="0.25">
      <c r="A36" s="55"/>
      <c r="B36" s="97"/>
      <c r="C36" s="24"/>
      <c r="D36" s="98"/>
      <c r="E36" s="94"/>
      <c r="F36" s="95"/>
      <c r="G36" s="96"/>
    </row>
    <row r="37" spans="1:7" s="5" customFormat="1" x14ac:dyDescent="0.25">
      <c r="A37" s="55"/>
      <c r="B37" s="97"/>
      <c r="C37" s="34" t="s">
        <v>420</v>
      </c>
      <c r="D37" s="100" t="s">
        <v>138</v>
      </c>
      <c r="E37" s="77">
        <v>260</v>
      </c>
      <c r="F37" s="101"/>
      <c r="G37" s="102"/>
    </row>
    <row r="38" spans="1:7" s="5" customFormat="1" x14ac:dyDescent="0.25">
      <c r="A38" s="55"/>
      <c r="B38" s="97"/>
      <c r="C38" s="24"/>
      <c r="D38" s="98"/>
      <c r="E38" s="94"/>
      <c r="F38" s="95"/>
      <c r="G38" s="96"/>
    </row>
    <row r="39" spans="1:7" s="5" customFormat="1" x14ac:dyDescent="0.25">
      <c r="A39" s="55"/>
      <c r="B39" s="97"/>
      <c r="C39" s="34" t="s">
        <v>421</v>
      </c>
      <c r="D39" s="100" t="s">
        <v>138</v>
      </c>
      <c r="E39" s="77">
        <v>1200</v>
      </c>
      <c r="F39" s="101"/>
      <c r="G39" s="102"/>
    </row>
    <row r="40" spans="1:7" s="5" customFormat="1" x14ac:dyDescent="0.25">
      <c r="A40" s="55"/>
      <c r="B40" s="97"/>
      <c r="C40" s="24"/>
      <c r="D40" s="98"/>
      <c r="E40" s="94"/>
      <c r="F40" s="95"/>
      <c r="G40" s="96"/>
    </row>
    <row r="41" spans="1:7" s="5" customFormat="1" ht="26" x14ac:dyDescent="0.25">
      <c r="A41" s="99" t="s">
        <v>422</v>
      </c>
      <c r="B41" s="97"/>
      <c r="C41" s="25" t="s">
        <v>423</v>
      </c>
      <c r="D41" s="100" t="s">
        <v>138</v>
      </c>
      <c r="E41" s="77">
        <v>1200</v>
      </c>
      <c r="F41" s="101"/>
      <c r="G41" s="102"/>
    </row>
    <row r="42" spans="1:7" s="5" customFormat="1" x14ac:dyDescent="0.25">
      <c r="A42" s="55"/>
      <c r="B42" s="97"/>
      <c r="C42" s="24"/>
      <c r="D42" s="98"/>
      <c r="E42" s="94"/>
      <c r="F42" s="95"/>
      <c r="G42" s="96"/>
    </row>
    <row r="43" spans="1:7" s="5" customFormat="1" ht="26" x14ac:dyDescent="0.25">
      <c r="A43" s="99" t="s">
        <v>424</v>
      </c>
      <c r="B43" s="97"/>
      <c r="C43" s="25" t="s">
        <v>425</v>
      </c>
      <c r="D43" s="100"/>
      <c r="E43" s="77"/>
      <c r="F43" s="103"/>
      <c r="G43" s="102"/>
    </row>
    <row r="44" spans="1:7" s="5" customFormat="1" x14ac:dyDescent="0.25">
      <c r="A44" s="55"/>
      <c r="B44" s="97"/>
      <c r="C44" s="24"/>
      <c r="D44" s="98"/>
      <c r="E44" s="94"/>
      <c r="F44" s="95"/>
      <c r="G44" s="96"/>
    </row>
    <row r="45" spans="1:7" s="5" customFormat="1" x14ac:dyDescent="0.25">
      <c r="A45" s="55"/>
      <c r="B45" s="215"/>
      <c r="C45" s="24"/>
      <c r="D45" s="98"/>
      <c r="E45" s="94"/>
      <c r="F45" s="95"/>
      <c r="G45" s="96"/>
    </row>
    <row r="46" spans="1:7" s="5" customFormat="1" x14ac:dyDescent="0.25">
      <c r="A46" s="30"/>
      <c r="B46" s="117"/>
      <c r="C46" s="46"/>
      <c r="D46" s="47"/>
      <c r="E46" s="51"/>
      <c r="F46" s="118"/>
      <c r="G46" s="119"/>
    </row>
    <row r="47" spans="1:7" s="5" customFormat="1" x14ac:dyDescent="0.25">
      <c r="A47" s="55" t="s">
        <v>270</v>
      </c>
      <c r="B47" s="120"/>
      <c r="C47" s="120" t="s">
        <v>80</v>
      </c>
      <c r="D47" s="23"/>
      <c r="E47" s="22"/>
      <c r="F47" s="121"/>
      <c r="G47" s="122"/>
    </row>
    <row r="48" spans="1:7" s="5" customFormat="1" x14ac:dyDescent="0.25">
      <c r="A48" s="123"/>
      <c r="B48" s="124"/>
      <c r="C48" s="48"/>
      <c r="D48" s="49"/>
      <c r="E48" s="54"/>
      <c r="F48" s="125"/>
      <c r="G48" s="126"/>
    </row>
    <row r="49" spans="1:7" s="5" customFormat="1" x14ac:dyDescent="0.25">
      <c r="A49" s="30"/>
      <c r="B49" s="117"/>
      <c r="C49" s="46"/>
      <c r="D49" s="47"/>
      <c r="E49" s="51"/>
      <c r="F49" s="118"/>
      <c r="G49" s="119"/>
    </row>
    <row r="50" spans="1:7" s="5" customFormat="1" x14ac:dyDescent="0.25">
      <c r="A50" s="55"/>
      <c r="B50" s="120"/>
      <c r="C50" s="120" t="s">
        <v>81</v>
      </c>
      <c r="D50" s="23"/>
      <c r="E50" s="22"/>
      <c r="F50" s="121"/>
      <c r="G50" s="122"/>
    </row>
    <row r="51" spans="1:7" s="5" customFormat="1" x14ac:dyDescent="0.25">
      <c r="A51" s="123"/>
      <c r="B51" s="124"/>
      <c r="C51" s="48"/>
      <c r="D51" s="49"/>
      <c r="E51" s="54"/>
      <c r="F51" s="125"/>
      <c r="G51" s="126"/>
    </row>
    <row r="52" spans="1:7" s="5" customFormat="1" ht="25" x14ac:dyDescent="0.25">
      <c r="A52" s="55"/>
      <c r="B52" s="97"/>
      <c r="C52" s="24" t="s">
        <v>426</v>
      </c>
      <c r="D52" s="100" t="s">
        <v>138</v>
      </c>
      <c r="E52" s="77">
        <v>9800</v>
      </c>
      <c r="F52" s="101"/>
      <c r="G52" s="102"/>
    </row>
    <row r="53" spans="1:7" s="5" customFormat="1" x14ac:dyDescent="0.25">
      <c r="A53" s="55"/>
      <c r="B53" s="97"/>
      <c r="C53" s="24"/>
      <c r="D53" s="98"/>
      <c r="E53" s="94"/>
      <c r="F53" s="95"/>
      <c r="G53" s="96"/>
    </row>
    <row r="54" spans="1:7" s="5" customFormat="1" ht="26" x14ac:dyDescent="0.25">
      <c r="A54" s="99">
        <v>33.130000000000003</v>
      </c>
      <c r="B54" s="97"/>
      <c r="C54" s="25" t="s">
        <v>427</v>
      </c>
      <c r="D54" s="100"/>
      <c r="E54" s="77"/>
      <c r="F54" s="103"/>
      <c r="G54" s="102"/>
    </row>
    <row r="55" spans="1:7" s="5" customFormat="1" x14ac:dyDescent="0.25">
      <c r="A55" s="55"/>
      <c r="B55" s="97"/>
      <c r="C55" s="24"/>
      <c r="D55" s="98"/>
      <c r="E55" s="94"/>
      <c r="F55" s="95"/>
      <c r="G55" s="96"/>
    </row>
    <row r="56" spans="1:7" s="5" customFormat="1" x14ac:dyDescent="0.25">
      <c r="A56" s="55"/>
      <c r="B56" s="97"/>
      <c r="C56" s="24" t="s">
        <v>428</v>
      </c>
      <c r="D56" s="100" t="s">
        <v>58</v>
      </c>
      <c r="E56" s="77">
        <v>5300</v>
      </c>
      <c r="F56" s="101"/>
      <c r="G56" s="102"/>
    </row>
    <row r="57" spans="1:7" s="5" customFormat="1" x14ac:dyDescent="0.25">
      <c r="A57" s="55"/>
      <c r="B57" s="97"/>
      <c r="C57" s="24"/>
      <c r="D57" s="98"/>
      <c r="E57" s="94"/>
      <c r="F57" s="95"/>
      <c r="G57" s="96"/>
    </row>
    <row r="58" spans="1:7" s="5" customFormat="1" x14ac:dyDescent="0.25">
      <c r="A58" s="55"/>
      <c r="B58" s="97"/>
      <c r="C58" s="24" t="s">
        <v>429</v>
      </c>
      <c r="D58" s="100" t="s">
        <v>58</v>
      </c>
      <c r="E58" s="77">
        <v>11000</v>
      </c>
      <c r="F58" s="101"/>
      <c r="G58" s="102"/>
    </row>
    <row r="59" spans="1:7" s="5" customFormat="1" x14ac:dyDescent="0.25">
      <c r="A59" s="55"/>
      <c r="B59" s="97"/>
      <c r="C59" s="24"/>
      <c r="D59" s="98"/>
      <c r="E59" s="94"/>
      <c r="F59" s="95"/>
      <c r="G59" s="96"/>
    </row>
    <row r="60" spans="1:7" s="5" customFormat="1" ht="26" x14ac:dyDescent="0.25">
      <c r="A60" s="99" t="s">
        <v>430</v>
      </c>
      <c r="B60" s="97"/>
      <c r="C60" s="25" t="s">
        <v>431</v>
      </c>
      <c r="D60" s="100"/>
      <c r="E60" s="77"/>
      <c r="F60" s="103"/>
      <c r="G60" s="102"/>
    </row>
    <row r="61" spans="1:7" s="5" customFormat="1" x14ac:dyDescent="0.25">
      <c r="A61" s="55"/>
      <c r="B61" s="97"/>
      <c r="C61" s="24"/>
      <c r="D61" s="98"/>
      <c r="E61" s="94"/>
      <c r="F61" s="95"/>
      <c r="G61" s="96"/>
    </row>
    <row r="62" spans="1:7" s="5" customFormat="1" x14ac:dyDescent="0.25">
      <c r="A62" s="55"/>
      <c r="B62" s="97"/>
      <c r="C62" s="24" t="s">
        <v>432</v>
      </c>
      <c r="D62" s="100" t="s">
        <v>138</v>
      </c>
      <c r="E62" s="77">
        <v>200</v>
      </c>
      <c r="F62" s="101"/>
      <c r="G62" s="102"/>
    </row>
    <row r="63" spans="1:7" s="5" customFormat="1" x14ac:dyDescent="0.25">
      <c r="A63" s="55"/>
      <c r="B63" s="97"/>
      <c r="C63" s="24"/>
      <c r="D63" s="98"/>
      <c r="E63" s="94"/>
      <c r="F63" s="95"/>
      <c r="G63" s="96"/>
    </row>
    <row r="64" spans="1:7" s="5" customFormat="1" ht="39" x14ac:dyDescent="0.25">
      <c r="A64" s="99" t="s">
        <v>433</v>
      </c>
      <c r="B64" s="97"/>
      <c r="C64" s="25" t="s">
        <v>434</v>
      </c>
      <c r="D64" s="100"/>
      <c r="E64" s="77"/>
      <c r="F64" s="103"/>
      <c r="G64" s="102"/>
    </row>
    <row r="65" spans="1:7" s="5" customFormat="1" x14ac:dyDescent="0.25">
      <c r="A65" s="55"/>
      <c r="B65" s="97"/>
      <c r="C65" s="24"/>
      <c r="D65" s="98"/>
      <c r="E65" s="94"/>
      <c r="F65" s="95"/>
      <c r="G65" s="96"/>
    </row>
    <row r="66" spans="1:7" s="5" customFormat="1" ht="25" x14ac:dyDescent="0.25">
      <c r="A66" s="55"/>
      <c r="B66" s="97"/>
      <c r="C66" s="26" t="s">
        <v>435</v>
      </c>
      <c r="D66" s="100"/>
      <c r="E66" s="77"/>
      <c r="F66" s="103"/>
      <c r="G66" s="102"/>
    </row>
    <row r="67" spans="1:7" s="5" customFormat="1" x14ac:dyDescent="0.25">
      <c r="A67" s="55"/>
      <c r="B67" s="97"/>
      <c r="C67" s="24"/>
      <c r="D67" s="98"/>
      <c r="E67" s="94"/>
      <c r="F67" s="95"/>
      <c r="G67" s="96"/>
    </row>
    <row r="68" spans="1:7" s="5" customFormat="1" ht="25" x14ac:dyDescent="0.25">
      <c r="A68" s="55"/>
      <c r="B68" s="97"/>
      <c r="C68" s="34" t="s">
        <v>404</v>
      </c>
      <c r="D68" s="100" t="s">
        <v>138</v>
      </c>
      <c r="E68" s="77">
        <v>3050</v>
      </c>
      <c r="F68" s="101"/>
      <c r="G68" s="102"/>
    </row>
    <row r="69" spans="1:7" s="5" customFormat="1" x14ac:dyDescent="0.25">
      <c r="A69" s="55"/>
      <c r="B69" s="97"/>
      <c r="C69" s="24"/>
      <c r="D69" s="98"/>
      <c r="E69" s="94"/>
      <c r="F69" s="95"/>
      <c r="G69" s="96"/>
    </row>
    <row r="70" spans="1:7" s="5" customFormat="1" x14ac:dyDescent="0.25">
      <c r="A70" s="55"/>
      <c r="B70" s="97"/>
      <c r="C70" s="26" t="s">
        <v>436</v>
      </c>
      <c r="D70" s="100" t="s">
        <v>138</v>
      </c>
      <c r="E70" s="77">
        <v>50</v>
      </c>
      <c r="F70" s="101"/>
      <c r="G70" s="102"/>
    </row>
    <row r="71" spans="1:7" s="5" customFormat="1" x14ac:dyDescent="0.25">
      <c r="A71" s="55"/>
      <c r="B71" s="97"/>
      <c r="C71" s="24"/>
      <c r="D71" s="98"/>
      <c r="E71" s="94"/>
      <c r="F71" s="95"/>
      <c r="G71" s="96"/>
    </row>
    <row r="72" spans="1:7" s="5" customFormat="1" ht="25" x14ac:dyDescent="0.25">
      <c r="A72" s="55"/>
      <c r="B72" s="97"/>
      <c r="C72" s="26" t="s">
        <v>437</v>
      </c>
      <c r="D72" s="100" t="s">
        <v>138</v>
      </c>
      <c r="E72" s="77">
        <v>150</v>
      </c>
      <c r="F72" s="101"/>
      <c r="G72" s="102"/>
    </row>
    <row r="73" spans="1:7" s="5" customFormat="1" x14ac:dyDescent="0.25">
      <c r="A73" s="55"/>
      <c r="B73" s="97"/>
      <c r="C73" s="24"/>
      <c r="D73" s="98"/>
      <c r="E73" s="94"/>
      <c r="F73" s="95"/>
      <c r="G73" s="96"/>
    </row>
    <row r="74" spans="1:7" s="5" customFormat="1" ht="52" x14ac:dyDescent="0.25">
      <c r="A74" s="99" t="s">
        <v>438</v>
      </c>
      <c r="B74" s="97"/>
      <c r="C74" s="25" t="s">
        <v>439</v>
      </c>
      <c r="D74" s="100"/>
      <c r="E74" s="77"/>
      <c r="F74" s="103"/>
      <c r="G74" s="102"/>
    </row>
    <row r="75" spans="1:7" s="5" customFormat="1" x14ac:dyDescent="0.25">
      <c r="A75" s="55"/>
      <c r="B75" s="97"/>
      <c r="C75" s="24"/>
      <c r="D75" s="98"/>
      <c r="E75" s="94"/>
      <c r="F75" s="95"/>
      <c r="G75" s="96"/>
    </row>
    <row r="76" spans="1:7" s="5" customFormat="1" ht="25" x14ac:dyDescent="0.25">
      <c r="A76" s="55"/>
      <c r="B76" s="97"/>
      <c r="C76" s="26" t="s">
        <v>435</v>
      </c>
      <c r="D76" s="100"/>
      <c r="E76" s="77"/>
      <c r="F76" s="103"/>
      <c r="G76" s="102"/>
    </row>
    <row r="77" spans="1:7" s="5" customFormat="1" x14ac:dyDescent="0.25">
      <c r="A77" s="55"/>
      <c r="B77" s="97"/>
      <c r="C77" s="24"/>
      <c r="D77" s="98"/>
      <c r="E77" s="94"/>
      <c r="F77" s="95"/>
      <c r="G77" s="96"/>
    </row>
    <row r="78" spans="1:7" s="5" customFormat="1" ht="25" x14ac:dyDescent="0.25">
      <c r="A78" s="55"/>
      <c r="B78" s="97"/>
      <c r="C78" s="34" t="s">
        <v>404</v>
      </c>
      <c r="D78" s="100" t="s">
        <v>138</v>
      </c>
      <c r="E78" s="77">
        <v>2350</v>
      </c>
      <c r="F78" s="101"/>
      <c r="G78" s="102"/>
    </row>
    <row r="79" spans="1:7" s="5" customFormat="1" x14ac:dyDescent="0.25">
      <c r="A79" s="55"/>
      <c r="B79" s="97"/>
      <c r="C79" s="24"/>
      <c r="D79" s="98"/>
      <c r="E79" s="94"/>
      <c r="F79" s="95"/>
      <c r="G79" s="96"/>
    </row>
    <row r="80" spans="1:7" s="5" customFormat="1" ht="13" x14ac:dyDescent="0.25">
      <c r="A80" s="99" t="s">
        <v>440</v>
      </c>
      <c r="B80" s="97"/>
      <c r="C80" s="25" t="s">
        <v>441</v>
      </c>
      <c r="D80" s="100"/>
      <c r="E80" s="77"/>
      <c r="F80" s="103"/>
      <c r="G80" s="102"/>
    </row>
    <row r="81" spans="1:7" s="5" customFormat="1" x14ac:dyDescent="0.25">
      <c r="A81" s="55"/>
      <c r="B81" s="97"/>
      <c r="C81" s="24"/>
      <c r="D81" s="98"/>
      <c r="E81" s="94"/>
      <c r="F81" s="95"/>
      <c r="G81" s="96"/>
    </row>
    <row r="82" spans="1:7" s="5" customFormat="1" x14ac:dyDescent="0.25">
      <c r="A82" s="55"/>
      <c r="B82" s="97"/>
      <c r="C82" s="24" t="s">
        <v>442</v>
      </c>
      <c r="D82" s="100" t="s">
        <v>58</v>
      </c>
      <c r="E82" s="77">
        <v>200</v>
      </c>
      <c r="F82" s="101"/>
      <c r="G82" s="102"/>
    </row>
    <row r="83" spans="1:7" s="5" customFormat="1" x14ac:dyDescent="0.25">
      <c r="A83" s="55"/>
      <c r="B83" s="97"/>
      <c r="C83" s="24"/>
      <c r="D83" s="98"/>
      <c r="E83" s="94"/>
      <c r="F83" s="95"/>
      <c r="G83" s="96"/>
    </row>
    <row r="84" spans="1:7" s="5" customFormat="1" x14ac:dyDescent="0.25">
      <c r="A84" s="55"/>
      <c r="B84" s="215"/>
      <c r="C84" s="24"/>
      <c r="D84" s="98"/>
      <c r="E84" s="94"/>
      <c r="F84" s="95"/>
      <c r="G84" s="96"/>
    </row>
    <row r="85" spans="1:7" s="5" customFormat="1" x14ac:dyDescent="0.25">
      <c r="A85" s="55"/>
      <c r="B85" s="215"/>
      <c r="C85" s="24"/>
      <c r="D85" s="98"/>
      <c r="E85" s="94"/>
      <c r="F85" s="95"/>
      <c r="G85" s="96"/>
    </row>
    <row r="86" spans="1:7" s="5" customFormat="1" x14ac:dyDescent="0.25">
      <c r="A86" s="30"/>
      <c r="B86" s="117"/>
      <c r="C86" s="46"/>
      <c r="D86" s="47"/>
      <c r="E86" s="51"/>
      <c r="F86" s="118"/>
      <c r="G86" s="119"/>
    </row>
    <row r="87" spans="1:7" s="5" customFormat="1" x14ac:dyDescent="0.25">
      <c r="A87" s="55" t="s">
        <v>270</v>
      </c>
      <c r="B87" s="120"/>
      <c r="C87" s="120" t="s">
        <v>80</v>
      </c>
      <c r="D87" s="23"/>
      <c r="E87" s="22"/>
      <c r="F87" s="121"/>
      <c r="G87" s="122"/>
    </row>
    <row r="88" spans="1:7" s="5" customFormat="1" x14ac:dyDescent="0.25">
      <c r="A88" s="123"/>
      <c r="B88" s="124"/>
      <c r="C88" s="48"/>
      <c r="D88" s="49"/>
      <c r="E88" s="54"/>
      <c r="F88" s="125"/>
      <c r="G88" s="126"/>
    </row>
    <row r="89" spans="1:7" s="5" customFormat="1" x14ac:dyDescent="0.25">
      <c r="A89" s="30"/>
      <c r="B89" s="117"/>
      <c r="C89" s="46"/>
      <c r="D89" s="47"/>
      <c r="E89" s="51"/>
      <c r="F89" s="118"/>
      <c r="G89" s="119"/>
    </row>
    <row r="90" spans="1:7" s="5" customFormat="1" x14ac:dyDescent="0.25">
      <c r="A90" s="55"/>
      <c r="B90" s="120"/>
      <c r="C90" s="120" t="s">
        <v>81</v>
      </c>
      <c r="D90" s="23"/>
      <c r="E90" s="22"/>
      <c r="F90" s="121"/>
      <c r="G90" s="122"/>
    </row>
    <row r="91" spans="1:7" s="5" customFormat="1" x14ac:dyDescent="0.25">
      <c r="A91" s="123"/>
      <c r="B91" s="124"/>
      <c r="C91" s="48"/>
      <c r="D91" s="49"/>
      <c r="E91" s="54"/>
      <c r="F91" s="125"/>
      <c r="G91" s="126"/>
    </row>
    <row r="92" spans="1:7" s="5" customFormat="1" ht="25" x14ac:dyDescent="0.25">
      <c r="A92" s="55"/>
      <c r="B92" s="97"/>
      <c r="C92" s="24" t="s">
        <v>443</v>
      </c>
      <c r="D92" s="100"/>
      <c r="E92" s="77"/>
      <c r="F92" s="103"/>
      <c r="G92" s="102"/>
    </row>
    <row r="93" spans="1:7" s="5" customFormat="1" x14ac:dyDescent="0.25">
      <c r="A93" s="55"/>
      <c r="B93" s="97"/>
      <c r="C93" s="24"/>
      <c r="D93" s="98"/>
      <c r="E93" s="94"/>
      <c r="F93" s="95"/>
      <c r="G93" s="96"/>
    </row>
    <row r="94" spans="1:7" s="5" customFormat="1" ht="26" x14ac:dyDescent="0.25">
      <c r="A94" s="99" t="s">
        <v>444</v>
      </c>
      <c r="B94" s="97"/>
      <c r="C94" s="25" t="s">
        <v>312</v>
      </c>
      <c r="D94" s="100" t="s">
        <v>313</v>
      </c>
      <c r="E94" s="77">
        <v>23500</v>
      </c>
      <c r="F94" s="101"/>
      <c r="G94" s="102"/>
    </row>
    <row r="95" spans="1:7" s="5" customFormat="1" x14ac:dyDescent="0.25">
      <c r="A95" s="55"/>
      <c r="B95" s="97"/>
      <c r="C95" s="24"/>
      <c r="D95" s="98"/>
      <c r="E95" s="94"/>
      <c r="F95" s="95"/>
      <c r="G95" s="96"/>
    </row>
    <row r="96" spans="1:7" s="66" customFormat="1" ht="75" x14ac:dyDescent="0.25">
      <c r="A96" s="55"/>
      <c r="B96" s="97"/>
      <c r="C96" s="24" t="s">
        <v>445</v>
      </c>
      <c r="D96" s="100"/>
      <c r="E96" s="77"/>
      <c r="F96" s="103"/>
      <c r="G96" s="102"/>
    </row>
    <row r="97" spans="1:7" s="66" customFormat="1" x14ac:dyDescent="0.25">
      <c r="A97" s="55"/>
      <c r="B97" s="97"/>
      <c r="C97" s="24"/>
      <c r="D97" s="98"/>
      <c r="E97" s="94"/>
      <c r="F97" s="95"/>
      <c r="G97" s="96"/>
    </row>
    <row r="98" spans="1:7" s="66" customFormat="1" ht="13" x14ac:dyDescent="0.25">
      <c r="A98" s="99" t="s">
        <v>446</v>
      </c>
      <c r="B98" s="97"/>
      <c r="C98" s="25" t="s">
        <v>447</v>
      </c>
      <c r="D98" s="100" t="s">
        <v>138</v>
      </c>
      <c r="E98" s="77">
        <v>2350</v>
      </c>
      <c r="F98" s="101"/>
      <c r="G98" s="102"/>
    </row>
    <row r="99" spans="1:7" s="66" customFormat="1" x14ac:dyDescent="0.25">
      <c r="A99" s="55"/>
      <c r="B99" s="97"/>
      <c r="C99" s="24"/>
      <c r="D99" s="98"/>
      <c r="E99" s="94"/>
      <c r="F99" s="95"/>
      <c r="G99" s="96"/>
    </row>
    <row r="100" spans="1:7" s="66" customFormat="1" x14ac:dyDescent="0.25">
      <c r="A100" s="55"/>
      <c r="B100" s="97"/>
      <c r="C100" s="24"/>
      <c r="D100" s="98"/>
      <c r="E100" s="94"/>
      <c r="F100" s="95"/>
      <c r="G100" s="96"/>
    </row>
    <row r="101" spans="1:7" s="66" customFormat="1" x14ac:dyDescent="0.25">
      <c r="A101" s="55"/>
      <c r="B101" s="97"/>
      <c r="C101" s="24"/>
      <c r="D101" s="98"/>
      <c r="E101" s="94"/>
      <c r="F101" s="95"/>
      <c r="G101" s="96"/>
    </row>
    <row r="102" spans="1:7" s="66" customFormat="1" x14ac:dyDescent="0.25">
      <c r="A102" s="55"/>
      <c r="B102" s="97"/>
      <c r="C102" s="24"/>
      <c r="D102" s="98"/>
      <c r="E102" s="94"/>
      <c r="F102" s="95"/>
      <c r="G102" s="96"/>
    </row>
    <row r="103" spans="1:7" s="66" customFormat="1" x14ac:dyDescent="0.25">
      <c r="A103" s="55"/>
      <c r="B103" s="97"/>
      <c r="C103" s="24"/>
      <c r="D103" s="98"/>
      <c r="E103" s="94"/>
      <c r="F103" s="95"/>
      <c r="G103" s="96"/>
    </row>
    <row r="104" spans="1:7" s="66" customFormat="1" x14ac:dyDescent="0.25">
      <c r="A104" s="55"/>
      <c r="B104" s="97"/>
      <c r="C104" s="24"/>
      <c r="D104" s="98"/>
      <c r="E104" s="94"/>
      <c r="F104" s="95"/>
      <c r="G104" s="96"/>
    </row>
    <row r="105" spans="1:7" s="66" customFormat="1" x14ac:dyDescent="0.25">
      <c r="A105" s="55"/>
      <c r="B105" s="97"/>
      <c r="C105" s="24"/>
      <c r="D105" s="98"/>
      <c r="E105" s="94"/>
      <c r="F105" s="95"/>
      <c r="G105" s="96"/>
    </row>
    <row r="106" spans="1:7" s="66" customFormat="1" x14ac:dyDescent="0.25">
      <c r="A106" s="55"/>
      <c r="B106" s="97"/>
      <c r="C106" s="24"/>
      <c r="D106" s="98"/>
      <c r="E106" s="94"/>
      <c r="F106" s="95"/>
      <c r="G106" s="96"/>
    </row>
    <row r="107" spans="1:7" s="66" customFormat="1" x14ac:dyDescent="0.25">
      <c r="A107" s="55"/>
      <c r="B107" s="97"/>
      <c r="C107" s="24"/>
      <c r="D107" s="98"/>
      <c r="E107" s="94"/>
      <c r="F107" s="95"/>
      <c r="G107" s="96"/>
    </row>
    <row r="108" spans="1:7" s="66" customFormat="1" x14ac:dyDescent="0.25">
      <c r="A108" s="55"/>
      <c r="B108" s="97"/>
      <c r="C108" s="24"/>
      <c r="D108" s="98"/>
      <c r="E108" s="94"/>
      <c r="F108" s="95"/>
      <c r="G108" s="96"/>
    </row>
    <row r="109" spans="1:7" s="66" customFormat="1" x14ac:dyDescent="0.25">
      <c r="A109" s="55"/>
      <c r="B109" s="97"/>
      <c r="C109" s="24"/>
      <c r="D109" s="98"/>
      <c r="E109" s="94"/>
      <c r="F109" s="95"/>
      <c r="G109" s="96"/>
    </row>
    <row r="110" spans="1:7" s="66" customFormat="1" x14ac:dyDescent="0.25">
      <c r="A110" s="55"/>
      <c r="B110" s="97"/>
      <c r="C110" s="24"/>
      <c r="D110" s="98"/>
      <c r="E110" s="94"/>
      <c r="F110" s="95"/>
      <c r="G110" s="96"/>
    </row>
    <row r="111" spans="1:7" s="66" customFormat="1" x14ac:dyDescent="0.25">
      <c r="A111" s="55"/>
      <c r="B111" s="97"/>
      <c r="C111" s="24"/>
      <c r="D111" s="98"/>
      <c r="E111" s="94"/>
      <c r="F111" s="95"/>
      <c r="G111" s="96"/>
    </row>
    <row r="112" spans="1:7" s="66" customFormat="1" x14ac:dyDescent="0.25">
      <c r="A112" s="55"/>
      <c r="B112" s="97"/>
      <c r="C112" s="24"/>
      <c r="D112" s="98"/>
      <c r="E112" s="94"/>
      <c r="F112" s="95"/>
      <c r="G112" s="96"/>
    </row>
    <row r="113" spans="1:7" s="66" customFormat="1" x14ac:dyDescent="0.25">
      <c r="A113" s="55"/>
      <c r="B113" s="97"/>
      <c r="C113" s="24"/>
      <c r="D113" s="98"/>
      <c r="E113" s="94"/>
      <c r="F113" s="95"/>
      <c r="G113" s="96"/>
    </row>
    <row r="114" spans="1:7" s="66" customFormat="1" x14ac:dyDescent="0.25">
      <c r="A114" s="55"/>
      <c r="B114" s="97"/>
      <c r="C114" s="24"/>
      <c r="D114" s="98"/>
      <c r="E114" s="94"/>
      <c r="F114" s="95"/>
      <c r="G114" s="96"/>
    </row>
    <row r="115" spans="1:7" s="66" customFormat="1" x14ac:dyDescent="0.25">
      <c r="A115" s="55"/>
      <c r="B115" s="97"/>
      <c r="C115" s="24"/>
      <c r="D115" s="98"/>
      <c r="E115" s="94"/>
      <c r="F115" s="95"/>
      <c r="G115" s="96"/>
    </row>
    <row r="116" spans="1:7" s="66" customFormat="1" x14ac:dyDescent="0.25">
      <c r="A116" s="55"/>
      <c r="B116" s="97"/>
      <c r="C116" s="24"/>
      <c r="D116" s="98"/>
      <c r="E116" s="94"/>
      <c r="F116" s="95"/>
      <c r="G116" s="96"/>
    </row>
    <row r="117" spans="1:7" s="66" customFormat="1" x14ac:dyDescent="0.25">
      <c r="A117" s="55"/>
      <c r="B117" s="97"/>
      <c r="C117" s="24"/>
      <c r="D117" s="98"/>
      <c r="E117" s="94"/>
      <c r="F117" s="95"/>
      <c r="G117" s="96"/>
    </row>
    <row r="118" spans="1:7" s="66" customFormat="1" x14ac:dyDescent="0.25">
      <c r="A118" s="55"/>
      <c r="B118" s="97"/>
      <c r="C118" s="24"/>
      <c r="D118" s="98"/>
      <c r="E118" s="94"/>
      <c r="F118" s="95"/>
      <c r="G118" s="96"/>
    </row>
    <row r="119" spans="1:7" s="66" customFormat="1" x14ac:dyDescent="0.25">
      <c r="A119" s="55"/>
      <c r="B119" s="97"/>
      <c r="C119" s="24"/>
      <c r="D119" s="98"/>
      <c r="E119" s="94"/>
      <c r="F119" s="95"/>
      <c r="G119" s="96"/>
    </row>
    <row r="120" spans="1:7" s="66" customFormat="1" x14ac:dyDescent="0.25">
      <c r="A120" s="55"/>
      <c r="B120" s="97"/>
      <c r="C120" s="24"/>
      <c r="D120" s="98"/>
      <c r="E120" s="94"/>
      <c r="F120" s="95"/>
      <c r="G120" s="96"/>
    </row>
    <row r="121" spans="1:7" s="66" customFormat="1" x14ac:dyDescent="0.25">
      <c r="A121" s="55"/>
      <c r="B121" s="97"/>
      <c r="C121" s="24"/>
      <c r="D121" s="98"/>
      <c r="E121" s="94"/>
      <c r="F121" s="95"/>
      <c r="G121" s="96"/>
    </row>
    <row r="122" spans="1:7" s="66" customFormat="1" x14ac:dyDescent="0.25">
      <c r="A122" s="55"/>
      <c r="B122" s="97"/>
      <c r="C122" s="24"/>
      <c r="D122" s="98"/>
      <c r="E122" s="94"/>
      <c r="F122" s="95"/>
      <c r="G122" s="96"/>
    </row>
    <row r="123" spans="1:7" s="66" customFormat="1" x14ac:dyDescent="0.25">
      <c r="A123" s="55"/>
      <c r="B123" s="97"/>
      <c r="C123" s="24"/>
      <c r="D123" s="98"/>
      <c r="E123" s="94"/>
      <c r="F123" s="95"/>
      <c r="G123" s="96"/>
    </row>
    <row r="124" spans="1:7" s="66" customFormat="1" x14ac:dyDescent="0.25">
      <c r="A124" s="55"/>
      <c r="B124" s="97"/>
      <c r="C124" s="24"/>
      <c r="D124" s="98"/>
      <c r="E124" s="94"/>
      <c r="F124" s="95"/>
      <c r="G124" s="96"/>
    </row>
    <row r="125" spans="1:7" s="66" customFormat="1" x14ac:dyDescent="0.25">
      <c r="A125" s="55"/>
      <c r="B125" s="97"/>
      <c r="C125" s="24"/>
      <c r="D125" s="98"/>
      <c r="E125" s="94"/>
      <c r="F125" s="95"/>
      <c r="G125" s="96"/>
    </row>
    <row r="126" spans="1:7" s="66" customFormat="1" x14ac:dyDescent="0.25">
      <c r="A126" s="55"/>
      <c r="B126" s="97"/>
      <c r="C126" s="24"/>
      <c r="D126" s="98"/>
      <c r="E126" s="94"/>
      <c r="F126" s="95"/>
      <c r="G126" s="96"/>
    </row>
    <row r="127" spans="1:7" s="66" customFormat="1" x14ac:dyDescent="0.25">
      <c r="A127" s="55"/>
      <c r="B127" s="97"/>
      <c r="C127" s="24"/>
      <c r="D127" s="98"/>
      <c r="E127" s="94"/>
      <c r="F127" s="95"/>
      <c r="G127" s="96"/>
    </row>
    <row r="128" spans="1:7" s="66" customFormat="1" x14ac:dyDescent="0.25">
      <c r="A128" s="55"/>
      <c r="B128" s="97"/>
      <c r="C128" s="24"/>
      <c r="D128" s="98"/>
      <c r="E128" s="94"/>
      <c r="F128" s="95"/>
      <c r="G128" s="96"/>
    </row>
    <row r="129" spans="1:7" s="66" customFormat="1" x14ac:dyDescent="0.25">
      <c r="A129" s="55"/>
      <c r="B129" s="97"/>
      <c r="C129" s="24"/>
      <c r="D129" s="98"/>
      <c r="E129" s="94"/>
      <c r="F129" s="95"/>
      <c r="G129" s="96"/>
    </row>
    <row r="130" spans="1:7" s="66" customFormat="1" x14ac:dyDescent="0.25">
      <c r="A130" s="55"/>
      <c r="B130" s="97"/>
      <c r="C130" s="24"/>
      <c r="D130" s="98"/>
      <c r="E130" s="94"/>
      <c r="F130" s="95"/>
      <c r="G130" s="96"/>
    </row>
    <row r="131" spans="1:7" s="66" customFormat="1" x14ac:dyDescent="0.25">
      <c r="A131" s="55"/>
      <c r="B131" s="97"/>
      <c r="C131" s="24"/>
      <c r="D131" s="98"/>
      <c r="E131" s="94"/>
      <c r="F131" s="95"/>
      <c r="G131" s="96"/>
    </row>
    <row r="132" spans="1:7" s="66" customFormat="1" x14ac:dyDescent="0.25">
      <c r="A132" s="55"/>
      <c r="B132" s="97"/>
      <c r="C132" s="24"/>
      <c r="D132" s="98"/>
      <c r="E132" s="94"/>
      <c r="F132" s="95"/>
      <c r="G132" s="96"/>
    </row>
    <row r="133" spans="1:7" s="66" customFormat="1" x14ac:dyDescent="0.25">
      <c r="A133" s="36"/>
      <c r="B133" s="56"/>
      <c r="C133" s="50"/>
      <c r="D133" s="51"/>
      <c r="E133" s="106"/>
      <c r="F133" s="107"/>
      <c r="G133" s="108"/>
    </row>
    <row r="134" spans="1:7" s="66" customFormat="1" ht="13" x14ac:dyDescent="0.25">
      <c r="A134" s="52" t="s">
        <v>270</v>
      </c>
      <c r="B134" s="109"/>
      <c r="C134" s="110" t="s">
        <v>43</v>
      </c>
      <c r="D134" s="22"/>
      <c r="E134" s="111"/>
      <c r="F134" s="112"/>
      <c r="G134" s="113"/>
    </row>
    <row r="135" spans="1:7" s="66" customFormat="1" x14ac:dyDescent="0.25">
      <c r="A135" s="37"/>
      <c r="B135" s="57"/>
      <c r="C135" s="53"/>
      <c r="D135" s="54"/>
      <c r="E135" s="114"/>
      <c r="F135" s="115"/>
      <c r="G135" s="116"/>
    </row>
  </sheetData>
  <dataConsolidate/>
  <conditionalFormatting sqref="A5:G6 A7:E114 G7:G114 A115:G135">
    <cfRule type="expression" dxfId="72" priority="1" stopIfTrue="1">
      <formula>NOT(CELL("protect",A5))</formula>
    </cfRule>
  </conditionalFormatting>
  <dataValidations count="1">
    <dataValidation type="list" showInputMessage="1" showErrorMessage="1" sqref="D46:D51 D86:D91" xr:uid="{18A1C2FD-AFBA-4C22-AB18-84C9038E801F}">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2" manualBreakCount="2">
    <brk id="48" max="6" man="1"/>
    <brk id="88"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FA52-A0A0-452C-92D9-7DADCE52B225}">
  <sheetPr>
    <tabColor rgb="FFFF0000"/>
  </sheetPr>
  <dimension ref="A1:G130"/>
  <sheetViews>
    <sheetView view="pageBreakPreview" zoomScaleNormal="75" zoomScaleSheetLayoutView="100" workbookViewId="0">
      <selection activeCell="F5" sqref="F5:F29"/>
    </sheetView>
  </sheetViews>
  <sheetFormatPr defaultColWidth="9.1796875" defaultRowHeight="12.5" x14ac:dyDescent="0.25"/>
  <cols>
    <col min="1" max="1" width="9.81640625" style="14" customWidth="1"/>
    <col min="2" max="2" width="7.81640625" style="12" hidden="1" customWidth="1"/>
    <col min="3" max="3" width="39.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448</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273</v>
      </c>
      <c r="D5" s="93"/>
      <c r="E5" s="94"/>
      <c r="F5" s="95"/>
      <c r="G5" s="96"/>
    </row>
    <row r="6" spans="1:7" s="66" customFormat="1" x14ac:dyDescent="0.25">
      <c r="A6" s="55"/>
      <c r="B6" s="97"/>
      <c r="C6" s="24"/>
      <c r="D6" s="98"/>
      <c r="E6" s="94"/>
      <c r="F6" s="95"/>
      <c r="G6" s="96"/>
    </row>
    <row r="7" spans="1:7" s="5" customFormat="1" ht="26" x14ac:dyDescent="0.25">
      <c r="A7" s="99" t="s">
        <v>449</v>
      </c>
      <c r="B7" s="97"/>
      <c r="C7" s="25" t="s">
        <v>189</v>
      </c>
      <c r="D7" s="100"/>
      <c r="E7" s="77"/>
      <c r="F7" s="103"/>
      <c r="G7" s="102"/>
    </row>
    <row r="8" spans="1:7" s="5" customFormat="1" x14ac:dyDescent="0.25">
      <c r="A8" s="55"/>
      <c r="B8" s="97"/>
      <c r="C8" s="24"/>
      <c r="D8" s="98"/>
      <c r="E8" s="94"/>
      <c r="F8" s="95"/>
      <c r="G8" s="96"/>
    </row>
    <row r="9" spans="1:7" s="5" customFormat="1" ht="25" x14ac:dyDescent="0.25">
      <c r="A9" s="55"/>
      <c r="B9" s="97"/>
      <c r="C9" s="26" t="s">
        <v>450</v>
      </c>
      <c r="D9" s="100"/>
      <c r="E9" s="77"/>
      <c r="F9" s="103"/>
      <c r="G9" s="102"/>
    </row>
    <row r="10" spans="1:7" s="5" customFormat="1" x14ac:dyDescent="0.25">
      <c r="A10" s="55"/>
      <c r="B10" s="97"/>
      <c r="C10" s="24"/>
      <c r="D10" s="98"/>
      <c r="E10" s="94"/>
      <c r="F10" s="95"/>
      <c r="G10" s="96"/>
    </row>
    <row r="11" spans="1:7" s="5" customFormat="1" ht="25" x14ac:dyDescent="0.25">
      <c r="A11" s="55"/>
      <c r="B11" s="97"/>
      <c r="C11" s="34" t="s">
        <v>451</v>
      </c>
      <c r="D11" s="100" t="s">
        <v>138</v>
      </c>
      <c r="E11" s="77">
        <v>3050</v>
      </c>
      <c r="F11" s="101"/>
      <c r="G11" s="102"/>
    </row>
    <row r="12" spans="1:7" s="5" customFormat="1" x14ac:dyDescent="0.25">
      <c r="A12" s="55"/>
      <c r="B12" s="97"/>
      <c r="C12" s="24"/>
      <c r="D12" s="98"/>
      <c r="E12" s="94"/>
      <c r="F12" s="95"/>
      <c r="G12" s="96"/>
    </row>
    <row r="13" spans="1:7" s="5" customFormat="1" ht="25" x14ac:dyDescent="0.25">
      <c r="A13" s="55"/>
      <c r="B13" s="97"/>
      <c r="C13" s="26" t="s">
        <v>452</v>
      </c>
      <c r="D13" s="100"/>
      <c r="E13" s="77"/>
      <c r="F13" s="103"/>
      <c r="G13" s="102"/>
    </row>
    <row r="14" spans="1:7" s="5" customFormat="1" x14ac:dyDescent="0.25">
      <c r="A14" s="55"/>
      <c r="B14" s="97"/>
      <c r="C14" s="24"/>
      <c r="D14" s="98"/>
      <c r="E14" s="94"/>
      <c r="F14" s="95"/>
      <c r="G14" s="96"/>
    </row>
    <row r="15" spans="1:7" s="5" customFormat="1" ht="25" x14ac:dyDescent="0.25">
      <c r="A15" s="55"/>
      <c r="B15" s="97"/>
      <c r="C15" s="34" t="s">
        <v>453</v>
      </c>
      <c r="D15" s="100" t="s">
        <v>138</v>
      </c>
      <c r="E15" s="77">
        <v>500</v>
      </c>
      <c r="F15" s="101"/>
      <c r="G15" s="102"/>
    </row>
    <row r="16" spans="1:7" s="5" customFormat="1" x14ac:dyDescent="0.25">
      <c r="A16" s="55"/>
      <c r="B16" s="97"/>
      <c r="C16" s="24"/>
      <c r="D16" s="98"/>
      <c r="E16" s="94"/>
      <c r="F16" s="95"/>
      <c r="G16" s="96"/>
    </row>
    <row r="17" spans="1:7" s="5" customFormat="1" ht="26" x14ac:dyDescent="0.25">
      <c r="A17" s="99" t="s">
        <v>454</v>
      </c>
      <c r="B17" s="97"/>
      <c r="C17" s="25" t="s">
        <v>455</v>
      </c>
      <c r="D17" s="100"/>
      <c r="E17" s="77"/>
      <c r="F17" s="103"/>
      <c r="G17" s="102"/>
    </row>
    <row r="18" spans="1:7" s="5" customFormat="1" x14ac:dyDescent="0.25">
      <c r="A18" s="55"/>
      <c r="B18" s="97"/>
      <c r="C18" s="24"/>
      <c r="D18" s="98"/>
      <c r="E18" s="94"/>
      <c r="F18" s="95"/>
      <c r="G18" s="96"/>
    </row>
    <row r="19" spans="1:7" s="5" customFormat="1" ht="25" x14ac:dyDescent="0.25">
      <c r="A19" s="55"/>
      <c r="B19" s="97"/>
      <c r="C19" s="26" t="s">
        <v>456</v>
      </c>
      <c r="D19" s="100"/>
      <c r="E19" s="77"/>
      <c r="F19" s="103"/>
      <c r="G19" s="102"/>
    </row>
    <row r="20" spans="1:7" s="5" customFormat="1" x14ac:dyDescent="0.25">
      <c r="A20" s="55"/>
      <c r="B20" s="97"/>
      <c r="C20" s="24"/>
      <c r="D20" s="98"/>
      <c r="E20" s="94"/>
      <c r="F20" s="95"/>
      <c r="G20" s="96"/>
    </row>
    <row r="21" spans="1:7" s="5" customFormat="1" ht="25" x14ac:dyDescent="0.25">
      <c r="A21" s="55"/>
      <c r="B21" s="97"/>
      <c r="C21" s="34" t="s">
        <v>457</v>
      </c>
      <c r="D21" s="100" t="s">
        <v>138</v>
      </c>
      <c r="E21" s="77">
        <v>4800</v>
      </c>
      <c r="F21" s="101"/>
      <c r="G21" s="102"/>
    </row>
    <row r="22" spans="1:7" s="5" customFormat="1" x14ac:dyDescent="0.25">
      <c r="A22" s="55"/>
      <c r="B22" s="97"/>
      <c r="C22" s="24"/>
      <c r="D22" s="98"/>
      <c r="E22" s="94"/>
      <c r="F22" s="95"/>
      <c r="G22" s="96"/>
    </row>
    <row r="23" spans="1:7" s="5" customFormat="1" ht="65" x14ac:dyDescent="0.25">
      <c r="A23" s="99" t="s">
        <v>458</v>
      </c>
      <c r="B23" s="97"/>
      <c r="C23" s="25" t="s">
        <v>459</v>
      </c>
      <c r="D23" s="100" t="s">
        <v>138</v>
      </c>
      <c r="E23" s="77">
        <v>8350</v>
      </c>
      <c r="F23" s="101"/>
      <c r="G23" s="102"/>
    </row>
    <row r="24" spans="1:7" s="5" customFormat="1" x14ac:dyDescent="0.25">
      <c r="A24" s="55"/>
      <c r="B24" s="97"/>
      <c r="C24" s="24"/>
      <c r="D24" s="98"/>
      <c r="E24" s="94"/>
      <c r="F24" s="95"/>
      <c r="G24" s="96"/>
    </row>
    <row r="25" spans="1:7" s="5" customFormat="1" ht="39" x14ac:dyDescent="0.25">
      <c r="A25" s="99" t="s">
        <v>460</v>
      </c>
      <c r="B25" s="97"/>
      <c r="C25" s="25" t="s">
        <v>461</v>
      </c>
      <c r="D25" s="100"/>
      <c r="E25" s="77"/>
      <c r="F25" s="103"/>
      <c r="G25" s="102"/>
    </row>
    <row r="26" spans="1:7" s="5" customFormat="1" x14ac:dyDescent="0.25">
      <c r="A26" s="55"/>
      <c r="B26" s="97"/>
      <c r="C26" s="24"/>
      <c r="D26" s="98"/>
      <c r="E26" s="94"/>
      <c r="F26" s="95"/>
      <c r="G26" s="96"/>
    </row>
    <row r="27" spans="1:7" s="5" customFormat="1" x14ac:dyDescent="0.25">
      <c r="A27" s="55"/>
      <c r="B27" s="97"/>
      <c r="C27" s="24" t="s">
        <v>462</v>
      </c>
      <c r="D27" s="100" t="s">
        <v>138</v>
      </c>
      <c r="E27" s="77">
        <v>500</v>
      </c>
      <c r="F27" s="101"/>
      <c r="G27" s="102"/>
    </row>
    <row r="28" spans="1:7" s="5" customFormat="1" x14ac:dyDescent="0.25">
      <c r="A28" s="55"/>
      <c r="B28" s="97"/>
      <c r="C28" s="24"/>
      <c r="D28" s="98"/>
      <c r="E28" s="94"/>
      <c r="F28" s="95"/>
      <c r="G28" s="96"/>
    </row>
    <row r="29" spans="1:7" s="5" customFormat="1" ht="26" x14ac:dyDescent="0.25">
      <c r="A29" s="99">
        <v>34.07</v>
      </c>
      <c r="B29" s="97"/>
      <c r="C29" s="25" t="s">
        <v>463</v>
      </c>
      <c r="D29" s="100" t="s">
        <v>138</v>
      </c>
      <c r="E29" s="77">
        <v>2400</v>
      </c>
      <c r="F29" s="101"/>
      <c r="G29" s="102"/>
    </row>
    <row r="30" spans="1:7" s="5" customFormat="1" x14ac:dyDescent="0.25">
      <c r="A30" s="55"/>
      <c r="B30" s="97"/>
      <c r="C30" s="24"/>
      <c r="D30" s="98"/>
      <c r="E30" s="94"/>
      <c r="F30" s="95"/>
      <c r="G30" s="96"/>
    </row>
    <row r="31" spans="1:7" s="5" customFormat="1" ht="26" x14ac:dyDescent="0.25">
      <c r="A31" s="99" t="s">
        <v>464</v>
      </c>
      <c r="B31" s="97"/>
      <c r="C31" s="25" t="s">
        <v>465</v>
      </c>
      <c r="D31" s="100"/>
      <c r="E31" s="77"/>
      <c r="F31" s="103"/>
      <c r="G31" s="102"/>
    </row>
    <row r="32" spans="1:7" s="5" customFormat="1" x14ac:dyDescent="0.25">
      <c r="A32" s="55"/>
      <c r="B32" s="97"/>
      <c r="C32" s="24"/>
      <c r="D32" s="98"/>
      <c r="E32" s="94"/>
      <c r="F32" s="95"/>
      <c r="G32" s="96"/>
    </row>
    <row r="33" spans="1:7" s="5" customFormat="1" x14ac:dyDescent="0.25">
      <c r="A33" s="55"/>
      <c r="B33" s="97"/>
      <c r="C33" s="24" t="s">
        <v>412</v>
      </c>
      <c r="D33" s="100" t="s">
        <v>58</v>
      </c>
      <c r="E33" s="77">
        <v>5800</v>
      </c>
      <c r="F33" s="101"/>
      <c r="G33" s="102"/>
    </row>
    <row r="34" spans="1:7" s="5" customFormat="1" x14ac:dyDescent="0.25">
      <c r="A34" s="55"/>
      <c r="B34" s="97"/>
      <c r="C34" s="24"/>
      <c r="D34" s="98"/>
      <c r="E34" s="94"/>
      <c r="F34" s="95"/>
      <c r="G34" s="96"/>
    </row>
    <row r="35" spans="1:7" s="5" customFormat="1" x14ac:dyDescent="0.25">
      <c r="A35" s="55"/>
      <c r="B35" s="97"/>
      <c r="C35" s="24" t="s">
        <v>414</v>
      </c>
      <c r="D35" s="100" t="s">
        <v>58</v>
      </c>
      <c r="E35" s="77">
        <v>5800</v>
      </c>
      <c r="F35" s="101"/>
      <c r="G35" s="102"/>
    </row>
    <row r="36" spans="1:7" s="5" customFormat="1" x14ac:dyDescent="0.25">
      <c r="A36" s="55"/>
      <c r="B36" s="97"/>
      <c r="C36" s="24"/>
      <c r="D36" s="98"/>
      <c r="E36" s="94"/>
      <c r="F36" s="95"/>
      <c r="G36" s="96"/>
    </row>
    <row r="37" spans="1:7" s="5" customFormat="1" x14ac:dyDescent="0.25">
      <c r="A37" s="55"/>
      <c r="B37" s="215"/>
      <c r="C37" s="129"/>
      <c r="D37" s="98"/>
      <c r="E37" s="94"/>
      <c r="F37" s="95"/>
      <c r="G37" s="96"/>
    </row>
    <row r="38" spans="1:7" s="5" customFormat="1" x14ac:dyDescent="0.25">
      <c r="A38" s="55"/>
      <c r="B38" s="215"/>
      <c r="C38" s="216"/>
      <c r="D38" s="217"/>
      <c r="E38" s="218"/>
      <c r="F38" s="219"/>
      <c r="G38" s="96"/>
    </row>
    <row r="39" spans="1:7" s="5" customFormat="1" x14ac:dyDescent="0.25">
      <c r="A39" s="30"/>
      <c r="B39" s="117"/>
      <c r="C39" s="46"/>
      <c r="D39" s="47"/>
      <c r="E39" s="51"/>
      <c r="F39" s="118"/>
      <c r="G39" s="119"/>
    </row>
    <row r="40" spans="1:7" s="5" customFormat="1" x14ac:dyDescent="0.25">
      <c r="A40" s="55" t="s">
        <v>272</v>
      </c>
      <c r="B40" s="120"/>
      <c r="C40" s="120" t="s">
        <v>80</v>
      </c>
      <c r="D40" s="23"/>
      <c r="E40" s="22"/>
      <c r="F40" s="121"/>
      <c r="G40" s="122"/>
    </row>
    <row r="41" spans="1:7" s="5" customFormat="1" x14ac:dyDescent="0.25">
      <c r="A41" s="123"/>
      <c r="B41" s="124"/>
      <c r="C41" s="48"/>
      <c r="D41" s="49"/>
      <c r="E41" s="54"/>
      <c r="F41" s="125"/>
      <c r="G41" s="126"/>
    </row>
    <row r="42" spans="1:7" s="5" customFormat="1" x14ac:dyDescent="0.25">
      <c r="A42" s="30"/>
      <c r="B42" s="117"/>
      <c r="C42" s="46"/>
      <c r="D42" s="47"/>
      <c r="E42" s="51"/>
      <c r="F42" s="118"/>
      <c r="G42" s="119"/>
    </row>
    <row r="43" spans="1:7" s="5" customFormat="1" x14ac:dyDescent="0.25">
      <c r="A43" s="55"/>
      <c r="B43" s="120"/>
      <c r="C43" s="120" t="s">
        <v>81</v>
      </c>
      <c r="D43" s="23"/>
      <c r="E43" s="22"/>
      <c r="F43" s="121"/>
      <c r="G43" s="122"/>
    </row>
    <row r="44" spans="1:7" s="5" customFormat="1" x14ac:dyDescent="0.25">
      <c r="A44" s="123"/>
      <c r="B44" s="124"/>
      <c r="C44" s="48"/>
      <c r="D44" s="49"/>
      <c r="E44" s="54"/>
      <c r="F44" s="125"/>
      <c r="G44" s="126"/>
    </row>
    <row r="45" spans="1:7" s="5" customFormat="1" x14ac:dyDescent="0.25">
      <c r="A45" s="55"/>
      <c r="B45" s="97"/>
      <c r="C45" s="24" t="s">
        <v>466</v>
      </c>
      <c r="D45" s="100" t="s">
        <v>58</v>
      </c>
      <c r="E45" s="77">
        <v>5800</v>
      </c>
      <c r="F45" s="101"/>
      <c r="G45" s="102"/>
    </row>
    <row r="46" spans="1:7" s="5" customFormat="1" x14ac:dyDescent="0.25">
      <c r="A46" s="55"/>
      <c r="B46" s="97"/>
      <c r="C46" s="24"/>
      <c r="D46" s="98"/>
      <c r="E46" s="94"/>
      <c r="F46" s="95"/>
      <c r="G46" s="96"/>
    </row>
    <row r="47" spans="1:7" s="5" customFormat="1" x14ac:dyDescent="0.25">
      <c r="A47" s="55"/>
      <c r="B47" s="97"/>
      <c r="C47" s="24" t="s">
        <v>467</v>
      </c>
      <c r="D47" s="100" t="s">
        <v>58</v>
      </c>
      <c r="E47" s="77">
        <v>5800</v>
      </c>
      <c r="F47" s="101"/>
      <c r="G47" s="102"/>
    </row>
    <row r="48" spans="1:7" s="5" customFormat="1" x14ac:dyDescent="0.25">
      <c r="A48" s="55"/>
      <c r="B48" s="97"/>
      <c r="C48" s="24"/>
      <c r="D48" s="98"/>
      <c r="E48" s="94"/>
      <c r="F48" s="95"/>
      <c r="G48" s="96"/>
    </row>
    <row r="49" spans="1:7" s="5" customFormat="1" ht="13" x14ac:dyDescent="0.25">
      <c r="A49" s="99">
        <v>34.11</v>
      </c>
      <c r="B49" s="97"/>
      <c r="C49" s="25" t="s">
        <v>468</v>
      </c>
      <c r="D49" s="100" t="s">
        <v>162</v>
      </c>
      <c r="E49" s="77">
        <v>100</v>
      </c>
      <c r="F49" s="101"/>
      <c r="G49" s="102"/>
    </row>
    <row r="50" spans="1:7" s="5" customFormat="1" x14ac:dyDescent="0.25">
      <c r="A50" s="55"/>
      <c r="B50" s="97"/>
      <c r="C50" s="24"/>
      <c r="D50" s="98"/>
      <c r="E50" s="94"/>
      <c r="F50" s="95"/>
      <c r="G50" s="96"/>
    </row>
    <row r="51" spans="1:7" s="5" customFormat="1" ht="26" x14ac:dyDescent="0.25">
      <c r="A51" s="99" t="s">
        <v>469</v>
      </c>
      <c r="B51" s="97"/>
      <c r="C51" s="25" t="s">
        <v>470</v>
      </c>
      <c r="D51" s="100"/>
      <c r="E51" s="77"/>
      <c r="F51" s="103"/>
      <c r="G51" s="102"/>
    </row>
    <row r="52" spans="1:7" s="5" customFormat="1" x14ac:dyDescent="0.25">
      <c r="A52" s="55"/>
      <c r="B52" s="97"/>
      <c r="C52" s="24"/>
      <c r="D52" s="98"/>
      <c r="E52" s="94"/>
      <c r="F52" s="95"/>
      <c r="G52" s="96"/>
    </row>
    <row r="53" spans="1:7" s="5" customFormat="1" x14ac:dyDescent="0.25">
      <c r="A53" s="55"/>
      <c r="B53" s="97"/>
      <c r="C53" s="24" t="s">
        <v>412</v>
      </c>
      <c r="D53" s="100" t="s">
        <v>413</v>
      </c>
      <c r="E53" s="77">
        <v>580</v>
      </c>
      <c r="F53" s="101"/>
      <c r="G53" s="102"/>
    </row>
    <row r="54" spans="1:7" s="5" customFormat="1" x14ac:dyDescent="0.25">
      <c r="A54" s="55"/>
      <c r="B54" s="97"/>
      <c r="C54" s="24"/>
      <c r="D54" s="98"/>
      <c r="E54" s="94"/>
      <c r="F54" s="95"/>
      <c r="G54" s="96"/>
    </row>
    <row r="55" spans="1:7" s="5" customFormat="1" x14ac:dyDescent="0.25">
      <c r="A55" s="55"/>
      <c r="B55" s="97"/>
      <c r="C55" s="24" t="s">
        <v>414</v>
      </c>
      <c r="D55" s="100" t="s">
        <v>413</v>
      </c>
      <c r="E55" s="77">
        <v>580</v>
      </c>
      <c r="F55" s="101"/>
      <c r="G55" s="102"/>
    </row>
    <row r="56" spans="1:7" s="5" customFormat="1" x14ac:dyDescent="0.25">
      <c r="A56" s="55"/>
      <c r="B56" s="97"/>
      <c r="C56" s="24"/>
      <c r="D56" s="98"/>
      <c r="E56" s="94"/>
      <c r="F56" s="95"/>
      <c r="G56" s="96"/>
    </row>
    <row r="57" spans="1:7" s="5" customFormat="1" x14ac:dyDescent="0.25">
      <c r="A57" s="55"/>
      <c r="B57" s="97"/>
      <c r="C57" s="24" t="s">
        <v>466</v>
      </c>
      <c r="D57" s="100" t="s">
        <v>413</v>
      </c>
      <c r="E57" s="77">
        <v>580</v>
      </c>
      <c r="F57" s="101"/>
      <c r="G57" s="102"/>
    </row>
    <row r="58" spans="1:7" s="5" customFormat="1" x14ac:dyDescent="0.25">
      <c r="A58" s="55"/>
      <c r="B58" s="97"/>
      <c r="C58" s="24"/>
      <c r="D58" s="98"/>
      <c r="E58" s="94"/>
      <c r="F58" s="95"/>
      <c r="G58" s="96"/>
    </row>
    <row r="59" spans="1:7" s="5" customFormat="1" x14ac:dyDescent="0.25">
      <c r="A59" s="55"/>
      <c r="B59" s="97"/>
      <c r="C59" s="24" t="s">
        <v>467</v>
      </c>
      <c r="D59" s="100" t="s">
        <v>413</v>
      </c>
      <c r="E59" s="77">
        <v>580</v>
      </c>
      <c r="F59" s="101"/>
      <c r="G59" s="102"/>
    </row>
    <row r="60" spans="1:7" s="5" customFormat="1" x14ac:dyDescent="0.25">
      <c r="A60" s="55"/>
      <c r="B60" s="97"/>
      <c r="C60" s="24"/>
      <c r="D60" s="98"/>
      <c r="E60" s="94"/>
      <c r="F60" s="95"/>
      <c r="G60" s="96"/>
    </row>
    <row r="61" spans="1:7" s="5" customFormat="1" ht="52" x14ac:dyDescent="0.25">
      <c r="A61" s="99" t="s">
        <v>471</v>
      </c>
      <c r="B61" s="97"/>
      <c r="C61" s="25" t="s">
        <v>472</v>
      </c>
      <c r="D61" s="100"/>
      <c r="E61" s="77"/>
      <c r="F61" s="103"/>
      <c r="G61" s="102"/>
    </row>
    <row r="62" spans="1:7" s="5" customFormat="1" x14ac:dyDescent="0.25">
      <c r="A62" s="55"/>
      <c r="B62" s="97"/>
      <c r="C62" s="24"/>
      <c r="D62" s="98"/>
      <c r="E62" s="94"/>
      <c r="F62" s="95"/>
      <c r="G62" s="96"/>
    </row>
    <row r="63" spans="1:7" s="5" customFormat="1" x14ac:dyDescent="0.25">
      <c r="A63" s="55"/>
      <c r="B63" s="97"/>
      <c r="C63" s="26" t="s">
        <v>473</v>
      </c>
      <c r="D63" s="100"/>
      <c r="E63" s="77"/>
      <c r="F63" s="103"/>
      <c r="G63" s="102"/>
    </row>
    <row r="64" spans="1:7" s="5" customFormat="1" x14ac:dyDescent="0.25">
      <c r="A64" s="55"/>
      <c r="B64" s="97"/>
      <c r="C64" s="24"/>
      <c r="D64" s="98"/>
      <c r="E64" s="94"/>
      <c r="F64" s="95"/>
      <c r="G64" s="96"/>
    </row>
    <row r="65" spans="1:7" s="5" customFormat="1" ht="37.5" x14ac:dyDescent="0.25">
      <c r="A65" s="55"/>
      <c r="B65" s="97"/>
      <c r="C65" s="34" t="s">
        <v>474</v>
      </c>
      <c r="D65" s="100" t="s">
        <v>138</v>
      </c>
      <c r="E65" s="77">
        <v>500</v>
      </c>
      <c r="F65" s="101"/>
      <c r="G65" s="102"/>
    </row>
    <row r="66" spans="1:7" s="5" customFormat="1" x14ac:dyDescent="0.25">
      <c r="A66" s="55"/>
      <c r="B66" s="97"/>
      <c r="C66" s="24"/>
      <c r="D66" s="98"/>
      <c r="E66" s="94"/>
      <c r="F66" s="95"/>
      <c r="G66" s="96"/>
    </row>
    <row r="67" spans="1:7" s="5" customFormat="1" x14ac:dyDescent="0.25">
      <c r="A67" s="55"/>
      <c r="B67" s="97"/>
      <c r="C67" s="26" t="s">
        <v>475</v>
      </c>
      <c r="D67" s="100"/>
      <c r="E67" s="77"/>
      <c r="F67" s="103"/>
      <c r="G67" s="102"/>
    </row>
    <row r="68" spans="1:7" s="5" customFormat="1" x14ac:dyDescent="0.25">
      <c r="A68" s="55"/>
      <c r="B68" s="97"/>
      <c r="C68" s="24"/>
      <c r="D68" s="98"/>
      <c r="E68" s="94"/>
      <c r="F68" s="95"/>
      <c r="G68" s="96"/>
    </row>
    <row r="69" spans="1:7" s="5" customFormat="1" ht="37.5" x14ac:dyDescent="0.25">
      <c r="A69" s="55"/>
      <c r="B69" s="97"/>
      <c r="C69" s="34" t="s">
        <v>476</v>
      </c>
      <c r="D69" s="100" t="s">
        <v>138</v>
      </c>
      <c r="E69" s="77">
        <v>500</v>
      </c>
      <c r="F69" s="101"/>
      <c r="G69" s="102"/>
    </row>
    <row r="70" spans="1:7" s="5" customFormat="1" x14ac:dyDescent="0.25">
      <c r="A70" s="55"/>
      <c r="B70" s="97"/>
      <c r="C70" s="24"/>
      <c r="D70" s="98"/>
      <c r="E70" s="94"/>
      <c r="F70" s="95"/>
      <c r="G70" s="96"/>
    </row>
    <row r="71" spans="1:7" s="5" customFormat="1" ht="39" x14ac:dyDescent="0.25">
      <c r="A71" s="99" t="s">
        <v>471</v>
      </c>
      <c r="B71" s="97"/>
      <c r="C71" s="25" t="s">
        <v>477</v>
      </c>
      <c r="D71" s="100" t="s">
        <v>138</v>
      </c>
      <c r="E71" s="77">
        <v>500</v>
      </c>
      <c r="F71" s="101"/>
      <c r="G71" s="102"/>
    </row>
    <row r="72" spans="1:7" s="5" customFormat="1" x14ac:dyDescent="0.25">
      <c r="A72" s="55"/>
      <c r="B72" s="97"/>
      <c r="C72" s="24"/>
      <c r="D72" s="98"/>
      <c r="E72" s="94"/>
      <c r="F72" s="95"/>
      <c r="G72" s="96"/>
    </row>
    <row r="73" spans="1:7" s="5" customFormat="1" ht="25" x14ac:dyDescent="0.25">
      <c r="A73" s="55"/>
      <c r="B73" s="97"/>
      <c r="C73" s="24" t="s">
        <v>443</v>
      </c>
      <c r="D73" s="100"/>
      <c r="E73" s="77"/>
      <c r="F73" s="103"/>
      <c r="G73" s="102"/>
    </row>
    <row r="74" spans="1:7" s="5" customFormat="1" x14ac:dyDescent="0.25">
      <c r="A74" s="55"/>
      <c r="B74" s="97"/>
      <c r="C74" s="24"/>
      <c r="D74" s="98"/>
      <c r="E74" s="94"/>
      <c r="F74" s="95"/>
      <c r="G74" s="96"/>
    </row>
    <row r="75" spans="1:7" s="5" customFormat="1" ht="26" x14ac:dyDescent="0.25">
      <c r="A75" s="99" t="s">
        <v>478</v>
      </c>
      <c r="B75" s="97"/>
      <c r="C75" s="25" t="s">
        <v>312</v>
      </c>
      <c r="D75" s="100" t="s">
        <v>313</v>
      </c>
      <c r="E75" s="77">
        <v>600300</v>
      </c>
      <c r="F75" s="101"/>
      <c r="G75" s="102"/>
    </row>
    <row r="76" spans="1:7" s="5" customFormat="1" x14ac:dyDescent="0.25">
      <c r="A76" s="55"/>
      <c r="B76" s="97"/>
      <c r="C76" s="24"/>
      <c r="D76" s="98"/>
      <c r="E76" s="94"/>
      <c r="F76" s="95"/>
      <c r="G76" s="96"/>
    </row>
    <row r="77" spans="1:7" s="5" customFormat="1" x14ac:dyDescent="0.25">
      <c r="A77" s="55"/>
      <c r="B77" s="215"/>
      <c r="C77" s="129"/>
      <c r="D77" s="98"/>
      <c r="E77" s="94"/>
      <c r="F77" s="95"/>
      <c r="G77" s="96"/>
    </row>
    <row r="78" spans="1:7" s="5" customFormat="1" x14ac:dyDescent="0.25">
      <c r="A78" s="55"/>
      <c r="B78" s="215"/>
      <c r="C78" s="129"/>
      <c r="D78" s="98"/>
      <c r="E78" s="94"/>
      <c r="F78" s="95"/>
      <c r="G78" s="96"/>
    </row>
    <row r="79" spans="1:7" s="5" customFormat="1" x14ac:dyDescent="0.25">
      <c r="A79" s="55"/>
      <c r="B79" s="215"/>
      <c r="C79" s="129"/>
      <c r="D79" s="98"/>
      <c r="E79" s="94"/>
      <c r="F79" s="95"/>
      <c r="G79" s="96"/>
    </row>
    <row r="80" spans="1:7" s="5" customFormat="1" x14ac:dyDescent="0.25">
      <c r="A80" s="55"/>
      <c r="B80" s="215"/>
      <c r="C80" s="216"/>
      <c r="D80" s="217"/>
      <c r="E80" s="218"/>
      <c r="F80" s="219"/>
      <c r="G80" s="96"/>
    </row>
    <row r="81" spans="1:7" s="5" customFormat="1" x14ac:dyDescent="0.25">
      <c r="A81" s="30"/>
      <c r="B81" s="117"/>
      <c r="C81" s="46"/>
      <c r="D81" s="47"/>
      <c r="E81" s="51"/>
      <c r="F81" s="118"/>
      <c r="G81" s="119"/>
    </row>
    <row r="82" spans="1:7" s="5" customFormat="1" x14ac:dyDescent="0.25">
      <c r="A82" s="55" t="s">
        <v>272</v>
      </c>
      <c r="B82" s="120"/>
      <c r="C82" s="120" t="s">
        <v>80</v>
      </c>
      <c r="D82" s="23"/>
      <c r="E82" s="22"/>
      <c r="F82" s="121"/>
      <c r="G82" s="122"/>
    </row>
    <row r="83" spans="1:7" s="5" customFormat="1" x14ac:dyDescent="0.25">
      <c r="A83" s="123"/>
      <c r="B83" s="124"/>
      <c r="C83" s="48"/>
      <c r="D83" s="49"/>
      <c r="E83" s="54"/>
      <c r="F83" s="125"/>
      <c r="G83" s="126"/>
    </row>
    <row r="84" spans="1:7" s="5" customFormat="1" x14ac:dyDescent="0.25">
      <c r="A84" s="30"/>
      <c r="B84" s="117"/>
      <c r="C84" s="46"/>
      <c r="D84" s="47"/>
      <c r="E84" s="51"/>
      <c r="F84" s="118"/>
      <c r="G84" s="119"/>
    </row>
    <row r="85" spans="1:7" s="66" customFormat="1" x14ac:dyDescent="0.25">
      <c r="A85" s="55"/>
      <c r="B85" s="120"/>
      <c r="C85" s="120" t="s">
        <v>81</v>
      </c>
      <c r="D85" s="23"/>
      <c r="E85" s="22"/>
      <c r="F85" s="121"/>
      <c r="G85" s="122"/>
    </row>
    <row r="86" spans="1:7" x14ac:dyDescent="0.25">
      <c r="A86" s="123"/>
      <c r="B86" s="124"/>
      <c r="C86" s="48"/>
      <c r="D86" s="49"/>
      <c r="E86" s="54"/>
      <c r="F86" s="125"/>
      <c r="G86" s="126"/>
    </row>
    <row r="87" spans="1:7" ht="75" x14ac:dyDescent="0.25">
      <c r="A87" s="55"/>
      <c r="B87" s="97"/>
      <c r="C87" s="24" t="s">
        <v>445</v>
      </c>
      <c r="D87" s="100"/>
      <c r="E87" s="77"/>
      <c r="F87" s="103"/>
      <c r="G87" s="102"/>
    </row>
    <row r="88" spans="1:7" x14ac:dyDescent="0.25">
      <c r="A88" s="55"/>
      <c r="B88" s="97"/>
      <c r="C88" s="24"/>
      <c r="D88" s="98"/>
      <c r="E88" s="94"/>
      <c r="F88" s="95"/>
      <c r="G88" s="96"/>
    </row>
    <row r="89" spans="1:7" ht="13" x14ac:dyDescent="0.25">
      <c r="A89" s="99" t="s">
        <v>479</v>
      </c>
      <c r="B89" s="97"/>
      <c r="C89" s="25" t="s">
        <v>447</v>
      </c>
      <c r="D89" s="100" t="s">
        <v>138</v>
      </c>
      <c r="E89" s="77">
        <v>25500</v>
      </c>
      <c r="F89" s="101"/>
      <c r="G89" s="102"/>
    </row>
    <row r="90" spans="1:7" x14ac:dyDescent="0.25">
      <c r="A90" s="55"/>
      <c r="B90" s="97"/>
      <c r="C90" s="24"/>
      <c r="D90" s="98"/>
      <c r="E90" s="94"/>
      <c r="F90" s="95"/>
      <c r="G90" s="96"/>
    </row>
    <row r="91" spans="1:7" x14ac:dyDescent="0.25">
      <c r="A91" s="55"/>
      <c r="B91" s="97"/>
      <c r="C91" s="24"/>
      <c r="D91" s="98"/>
      <c r="E91" s="94"/>
      <c r="F91" s="95"/>
      <c r="G91" s="96"/>
    </row>
    <row r="92" spans="1:7" x14ac:dyDescent="0.25">
      <c r="A92" s="55"/>
      <c r="B92" s="97"/>
      <c r="C92" s="24"/>
      <c r="D92" s="98"/>
      <c r="E92" s="94"/>
      <c r="F92" s="95"/>
      <c r="G92" s="96"/>
    </row>
    <row r="93" spans="1:7" x14ac:dyDescent="0.25">
      <c r="A93" s="55"/>
      <c r="B93" s="97"/>
      <c r="C93" s="24"/>
      <c r="D93" s="98"/>
      <c r="E93" s="94"/>
      <c r="F93" s="95"/>
      <c r="G93" s="96"/>
    </row>
    <row r="94" spans="1:7" x14ac:dyDescent="0.25">
      <c r="A94" s="55"/>
      <c r="B94" s="97"/>
      <c r="C94" s="24"/>
      <c r="D94" s="98"/>
      <c r="E94" s="94"/>
      <c r="F94" s="95"/>
      <c r="G94" s="96"/>
    </row>
    <row r="95" spans="1:7" x14ac:dyDescent="0.25">
      <c r="A95" s="55"/>
      <c r="B95" s="97"/>
      <c r="C95" s="24"/>
      <c r="D95" s="98"/>
      <c r="E95" s="94"/>
      <c r="F95" s="95"/>
      <c r="G95" s="96"/>
    </row>
    <row r="96" spans="1:7" x14ac:dyDescent="0.25">
      <c r="A96" s="55"/>
      <c r="B96" s="97"/>
      <c r="C96" s="24"/>
      <c r="D96" s="98"/>
      <c r="E96" s="94"/>
      <c r="F96" s="95"/>
      <c r="G96" s="96"/>
    </row>
    <row r="97" spans="1:7" x14ac:dyDescent="0.25">
      <c r="A97" s="55"/>
      <c r="B97" s="97"/>
      <c r="C97" s="24"/>
      <c r="D97" s="98"/>
      <c r="E97" s="94"/>
      <c r="F97" s="95"/>
      <c r="G97" s="96"/>
    </row>
    <row r="98" spans="1:7" x14ac:dyDescent="0.25">
      <c r="A98" s="55"/>
      <c r="B98" s="97"/>
      <c r="C98" s="24"/>
      <c r="D98" s="98"/>
      <c r="E98" s="94"/>
      <c r="F98" s="95"/>
      <c r="G98" s="96"/>
    </row>
    <row r="99" spans="1:7" x14ac:dyDescent="0.25">
      <c r="A99" s="55"/>
      <c r="B99" s="97"/>
      <c r="C99" s="24"/>
      <c r="D99" s="98"/>
      <c r="E99" s="94"/>
      <c r="F99" s="95"/>
      <c r="G99" s="96"/>
    </row>
    <row r="100" spans="1:7" x14ac:dyDescent="0.25">
      <c r="A100" s="55"/>
      <c r="B100" s="97"/>
      <c r="C100" s="24"/>
      <c r="D100" s="98"/>
      <c r="E100" s="94"/>
      <c r="F100" s="95"/>
      <c r="G100" s="96"/>
    </row>
    <row r="101" spans="1:7" x14ac:dyDescent="0.25">
      <c r="A101" s="55"/>
      <c r="B101" s="97"/>
      <c r="C101" s="24"/>
      <c r="D101" s="98"/>
      <c r="E101" s="94"/>
      <c r="F101" s="95"/>
      <c r="G101" s="96"/>
    </row>
    <row r="102" spans="1:7" x14ac:dyDescent="0.25">
      <c r="A102" s="55"/>
      <c r="B102" s="97"/>
      <c r="C102" s="24"/>
      <c r="D102" s="98"/>
      <c r="E102" s="94"/>
      <c r="F102" s="95"/>
      <c r="G102" s="96"/>
    </row>
    <row r="103" spans="1:7" x14ac:dyDescent="0.25">
      <c r="A103" s="55"/>
      <c r="B103" s="97"/>
      <c r="C103" s="24"/>
      <c r="D103" s="98"/>
      <c r="E103" s="94"/>
      <c r="F103" s="95"/>
      <c r="G103" s="96"/>
    </row>
    <row r="104" spans="1:7" x14ac:dyDescent="0.25">
      <c r="A104" s="55"/>
      <c r="B104" s="97"/>
      <c r="C104" s="24"/>
      <c r="D104" s="98"/>
      <c r="E104" s="94"/>
      <c r="F104" s="95"/>
      <c r="G104" s="96"/>
    </row>
    <row r="105" spans="1:7" x14ac:dyDescent="0.25">
      <c r="A105" s="55"/>
      <c r="B105" s="97"/>
      <c r="C105" s="24"/>
      <c r="D105" s="98"/>
      <c r="E105" s="94"/>
      <c r="F105" s="95"/>
      <c r="G105" s="96"/>
    </row>
    <row r="106" spans="1:7" x14ac:dyDescent="0.25">
      <c r="A106" s="55"/>
      <c r="B106" s="97"/>
      <c r="C106" s="24"/>
      <c r="D106" s="98"/>
      <c r="E106" s="94"/>
      <c r="F106" s="95"/>
      <c r="G106" s="96"/>
    </row>
    <row r="107" spans="1:7" x14ac:dyDescent="0.25">
      <c r="A107" s="55"/>
      <c r="B107" s="97"/>
      <c r="C107" s="24"/>
      <c r="D107" s="98"/>
      <c r="E107" s="94"/>
      <c r="F107" s="95"/>
      <c r="G107" s="96"/>
    </row>
    <row r="108" spans="1:7" x14ac:dyDescent="0.25">
      <c r="A108" s="55"/>
      <c r="B108" s="97"/>
      <c r="C108" s="24"/>
      <c r="D108" s="98"/>
      <c r="E108" s="94"/>
      <c r="F108" s="95"/>
      <c r="G108" s="96"/>
    </row>
    <row r="109" spans="1:7" x14ac:dyDescent="0.25">
      <c r="A109" s="55"/>
      <c r="B109" s="97"/>
      <c r="C109" s="24"/>
      <c r="D109" s="98"/>
      <c r="E109" s="94"/>
      <c r="F109" s="95"/>
      <c r="G109" s="96"/>
    </row>
    <row r="110" spans="1:7" x14ac:dyDescent="0.25">
      <c r="A110" s="55"/>
      <c r="B110" s="97"/>
      <c r="C110" s="24"/>
      <c r="D110" s="98"/>
      <c r="E110" s="94"/>
      <c r="F110" s="95"/>
      <c r="G110" s="96"/>
    </row>
    <row r="111" spans="1:7" x14ac:dyDescent="0.25">
      <c r="A111" s="55"/>
      <c r="B111" s="97"/>
      <c r="C111" s="24"/>
      <c r="D111" s="98"/>
      <c r="E111" s="94"/>
      <c r="F111" s="95"/>
      <c r="G111" s="96"/>
    </row>
    <row r="112" spans="1:7" x14ac:dyDescent="0.25">
      <c r="A112" s="55"/>
      <c r="B112" s="97"/>
      <c r="C112" s="24"/>
      <c r="D112" s="98"/>
      <c r="E112" s="94"/>
      <c r="F112" s="95"/>
      <c r="G112" s="96"/>
    </row>
    <row r="113" spans="1:7" x14ac:dyDescent="0.25">
      <c r="A113" s="55"/>
      <c r="B113" s="97"/>
      <c r="C113" s="24"/>
      <c r="D113" s="98"/>
      <c r="E113" s="94"/>
      <c r="F113" s="95"/>
      <c r="G113" s="96"/>
    </row>
    <row r="114" spans="1:7" x14ac:dyDescent="0.25">
      <c r="A114" s="55"/>
      <c r="B114" s="97"/>
      <c r="C114" s="24"/>
      <c r="D114" s="98"/>
      <c r="E114" s="94"/>
      <c r="F114" s="95"/>
      <c r="G114" s="96"/>
    </row>
    <row r="115" spans="1:7" x14ac:dyDescent="0.25">
      <c r="A115" s="55"/>
      <c r="B115" s="97"/>
      <c r="C115" s="24"/>
      <c r="D115" s="98"/>
      <c r="E115" s="94"/>
      <c r="F115" s="95"/>
      <c r="G115" s="96"/>
    </row>
    <row r="116" spans="1:7" x14ac:dyDescent="0.25">
      <c r="A116" s="55"/>
      <c r="B116" s="97"/>
      <c r="C116" s="24"/>
      <c r="D116" s="98"/>
      <c r="E116" s="94"/>
      <c r="F116" s="95"/>
      <c r="G116" s="96"/>
    </row>
    <row r="117" spans="1:7" x14ac:dyDescent="0.25">
      <c r="A117" s="55"/>
      <c r="B117" s="97"/>
      <c r="C117" s="24"/>
      <c r="D117" s="98"/>
      <c r="E117" s="94"/>
      <c r="F117" s="95"/>
      <c r="G117" s="96"/>
    </row>
    <row r="118" spans="1:7" x14ac:dyDescent="0.25">
      <c r="A118" s="55"/>
      <c r="B118" s="97"/>
      <c r="C118" s="24"/>
      <c r="D118" s="98"/>
      <c r="E118" s="94"/>
      <c r="F118" s="95"/>
      <c r="G118" s="96"/>
    </row>
    <row r="119" spans="1:7" x14ac:dyDescent="0.25">
      <c r="A119" s="55"/>
      <c r="B119" s="97"/>
      <c r="C119" s="24"/>
      <c r="D119" s="98"/>
      <c r="E119" s="94"/>
      <c r="F119" s="95"/>
      <c r="G119" s="96"/>
    </row>
    <row r="120" spans="1:7" x14ac:dyDescent="0.25">
      <c r="A120" s="55"/>
      <c r="B120" s="97"/>
      <c r="C120" s="24"/>
      <c r="D120" s="98"/>
      <c r="E120" s="94"/>
      <c r="F120" s="95"/>
      <c r="G120" s="96"/>
    </row>
    <row r="121" spans="1:7" x14ac:dyDescent="0.25">
      <c r="A121" s="55"/>
      <c r="B121" s="97"/>
      <c r="C121" s="24"/>
      <c r="D121" s="98"/>
      <c r="E121" s="94"/>
      <c r="F121" s="95"/>
      <c r="G121" s="96"/>
    </row>
    <row r="122" spans="1:7" x14ac:dyDescent="0.25">
      <c r="A122" s="55"/>
      <c r="B122" s="97"/>
      <c r="C122" s="24"/>
      <c r="D122" s="98"/>
      <c r="E122" s="94"/>
      <c r="F122" s="95"/>
      <c r="G122" s="96"/>
    </row>
    <row r="123" spans="1:7" x14ac:dyDescent="0.25">
      <c r="A123" s="55"/>
      <c r="B123" s="97"/>
      <c r="C123" s="24"/>
      <c r="D123" s="98"/>
      <c r="E123" s="94"/>
      <c r="F123" s="95"/>
      <c r="G123" s="96"/>
    </row>
    <row r="124" spans="1:7" x14ac:dyDescent="0.25">
      <c r="A124" s="55"/>
      <c r="B124" s="97"/>
      <c r="C124" s="24"/>
      <c r="D124" s="98"/>
      <c r="E124" s="94"/>
      <c r="F124" s="95"/>
      <c r="G124" s="96"/>
    </row>
    <row r="125" spans="1:7" x14ac:dyDescent="0.25">
      <c r="A125" s="55"/>
      <c r="B125" s="97"/>
      <c r="C125" s="24"/>
      <c r="D125" s="98"/>
      <c r="E125" s="94"/>
      <c r="F125" s="95"/>
      <c r="G125" s="96"/>
    </row>
    <row r="126" spans="1:7" x14ac:dyDescent="0.25">
      <c r="A126" s="55"/>
      <c r="B126" s="97"/>
      <c r="C126" s="24"/>
      <c r="D126" s="98"/>
      <c r="E126" s="94"/>
      <c r="F126" s="95"/>
      <c r="G126" s="96"/>
    </row>
    <row r="127" spans="1:7" x14ac:dyDescent="0.25">
      <c r="A127" s="55"/>
      <c r="B127" s="97"/>
      <c r="C127" s="24"/>
      <c r="D127" s="98"/>
      <c r="E127" s="94"/>
      <c r="F127" s="95"/>
      <c r="G127" s="96"/>
    </row>
    <row r="128" spans="1:7" x14ac:dyDescent="0.25">
      <c r="A128" s="36"/>
      <c r="B128" s="56"/>
      <c r="C128" s="50"/>
      <c r="D128" s="51"/>
      <c r="E128" s="106"/>
      <c r="F128" s="107"/>
      <c r="G128" s="108"/>
    </row>
    <row r="129" spans="1:7" ht="13" x14ac:dyDescent="0.25">
      <c r="A129" s="52" t="s">
        <v>272</v>
      </c>
      <c r="B129" s="109"/>
      <c r="C129" s="110" t="s">
        <v>43</v>
      </c>
      <c r="D129" s="22"/>
      <c r="E129" s="111"/>
      <c r="F129" s="112"/>
      <c r="G129" s="113"/>
    </row>
    <row r="130" spans="1:7" x14ac:dyDescent="0.25">
      <c r="A130" s="37"/>
      <c r="B130" s="57"/>
      <c r="C130" s="53"/>
      <c r="D130" s="54"/>
      <c r="E130" s="114"/>
      <c r="F130" s="115"/>
      <c r="G130" s="116"/>
    </row>
  </sheetData>
  <dataConsolidate/>
  <conditionalFormatting sqref="A5:G6 A7:E94 G7:G94 A95:G130">
    <cfRule type="expression" dxfId="71" priority="1" stopIfTrue="1">
      <formula>NOT(CELL("protect",A5))</formula>
    </cfRule>
  </conditionalFormatting>
  <dataValidations count="1">
    <dataValidation type="list" showInputMessage="1" showErrorMessage="1" sqref="D39:D44 D81:D86" xr:uid="{4C99C2ED-1EEE-4EEB-BC69-F51661DE0A2E}">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2" manualBreakCount="2">
    <brk id="41" max="6" man="1"/>
    <brk id="83"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2063-3460-4377-9958-DA9A23D5DED3}">
  <sheetPr>
    <tabColor rgb="FFFF0000"/>
  </sheetPr>
  <dimension ref="A1:G48"/>
  <sheetViews>
    <sheetView view="pageBreakPreview" topLeftCell="A31" zoomScaleNormal="75" zoomScaleSheetLayoutView="100" workbookViewId="0">
      <selection activeCell="F24" sqref="F24"/>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480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275</v>
      </c>
      <c r="D5" s="93"/>
      <c r="E5" s="94"/>
      <c r="F5" s="95"/>
      <c r="G5" s="96"/>
    </row>
    <row r="6" spans="1:7" s="66" customFormat="1" x14ac:dyDescent="0.25">
      <c r="A6" s="55"/>
      <c r="B6" s="97"/>
      <c r="C6" s="24"/>
      <c r="D6" s="98"/>
      <c r="E6" s="94"/>
      <c r="F6" s="95"/>
      <c r="G6" s="96"/>
    </row>
    <row r="7" spans="1:7" s="5" customFormat="1" ht="39" x14ac:dyDescent="0.25">
      <c r="A7" s="99" t="s">
        <v>481</v>
      </c>
      <c r="B7" s="97"/>
      <c r="C7" s="25" t="s">
        <v>482</v>
      </c>
      <c r="D7" s="100"/>
      <c r="E7" s="77"/>
      <c r="F7" s="103"/>
      <c r="G7" s="102"/>
    </row>
    <row r="8" spans="1:7" s="5" customFormat="1" x14ac:dyDescent="0.25">
      <c r="A8" s="55"/>
      <c r="B8" s="97"/>
      <c r="C8" s="24"/>
      <c r="D8" s="98"/>
      <c r="E8" s="94"/>
      <c r="F8" s="95"/>
      <c r="G8" s="96"/>
    </row>
    <row r="9" spans="1:7" s="5" customFormat="1" x14ac:dyDescent="0.25">
      <c r="A9" s="55"/>
      <c r="B9" s="97"/>
      <c r="C9" s="24" t="s">
        <v>483</v>
      </c>
      <c r="D9" s="100" t="s">
        <v>138</v>
      </c>
      <c r="E9" s="77">
        <v>12700</v>
      </c>
      <c r="F9" s="101"/>
      <c r="G9" s="102"/>
    </row>
    <row r="10" spans="1:7" s="5" customFormat="1" x14ac:dyDescent="0.25">
      <c r="A10" s="55"/>
      <c r="B10" s="97"/>
      <c r="C10" s="24"/>
      <c r="D10" s="98"/>
      <c r="E10" s="94"/>
      <c r="F10" s="95"/>
      <c r="G10" s="96"/>
    </row>
    <row r="11" spans="1:7" s="5" customFormat="1" x14ac:dyDescent="0.25">
      <c r="A11" s="55"/>
      <c r="B11" s="97"/>
      <c r="C11" s="24" t="s">
        <v>484</v>
      </c>
      <c r="D11" s="100" t="s">
        <v>138</v>
      </c>
      <c r="E11" s="77">
        <v>7650</v>
      </c>
      <c r="F11" s="101"/>
      <c r="G11" s="102"/>
    </row>
    <row r="12" spans="1:7" s="5" customFormat="1" x14ac:dyDescent="0.25">
      <c r="A12" s="55"/>
      <c r="B12" s="97"/>
      <c r="C12" s="24"/>
      <c r="D12" s="98"/>
      <c r="E12" s="94"/>
      <c r="F12" s="95"/>
      <c r="G12" s="96"/>
    </row>
    <row r="13" spans="1:7" s="5" customFormat="1" x14ac:dyDescent="0.25">
      <c r="A13" s="55"/>
      <c r="B13" s="97"/>
      <c r="C13" s="24" t="s">
        <v>485</v>
      </c>
      <c r="D13" s="100" t="s">
        <v>138</v>
      </c>
      <c r="E13" s="77">
        <v>5100</v>
      </c>
      <c r="F13" s="101"/>
      <c r="G13" s="102"/>
    </row>
    <row r="14" spans="1:7" s="5" customFormat="1" x14ac:dyDescent="0.25">
      <c r="A14" s="55"/>
      <c r="B14" s="97"/>
      <c r="C14" s="24"/>
      <c r="D14" s="98"/>
      <c r="E14" s="94"/>
      <c r="F14" s="95"/>
      <c r="G14" s="96"/>
    </row>
    <row r="15" spans="1:7" s="5" customFormat="1" ht="26" x14ac:dyDescent="0.25">
      <c r="A15" s="99">
        <v>38.07</v>
      </c>
      <c r="B15" s="97"/>
      <c r="C15" s="25" t="s">
        <v>486</v>
      </c>
      <c r="D15" s="100" t="s">
        <v>138</v>
      </c>
      <c r="E15" s="77">
        <v>100</v>
      </c>
      <c r="F15" s="101"/>
      <c r="G15" s="102"/>
    </row>
    <row r="16" spans="1:7" s="5" customFormat="1" x14ac:dyDescent="0.25">
      <c r="A16" s="55"/>
      <c r="B16" s="97"/>
      <c r="C16" s="24"/>
      <c r="D16" s="98"/>
      <c r="E16" s="94"/>
      <c r="F16" s="95"/>
      <c r="G16" s="96"/>
    </row>
    <row r="17" spans="1:7" s="5" customFormat="1" ht="26" x14ac:dyDescent="0.25">
      <c r="A17" s="99">
        <v>38.08</v>
      </c>
      <c r="B17" s="97"/>
      <c r="C17" s="25" t="s">
        <v>487</v>
      </c>
      <c r="D17" s="100"/>
      <c r="E17" s="77"/>
      <c r="F17" s="103"/>
      <c r="G17" s="102"/>
    </row>
    <row r="18" spans="1:7" s="5" customFormat="1" x14ac:dyDescent="0.25">
      <c r="A18" s="55"/>
      <c r="B18" s="97"/>
      <c r="C18" s="24"/>
      <c r="D18" s="98"/>
      <c r="E18" s="94"/>
      <c r="F18" s="95"/>
      <c r="G18" s="96"/>
    </row>
    <row r="19" spans="1:7" s="5" customFormat="1" x14ac:dyDescent="0.25">
      <c r="A19" s="55"/>
      <c r="B19" s="97"/>
      <c r="C19" s="26" t="s">
        <v>488</v>
      </c>
      <c r="D19" s="100" t="s">
        <v>58</v>
      </c>
      <c r="E19" s="77">
        <v>100</v>
      </c>
      <c r="F19" s="101"/>
      <c r="G19" s="102"/>
    </row>
    <row r="20" spans="1:7" s="5" customFormat="1" x14ac:dyDescent="0.25">
      <c r="A20" s="55"/>
      <c r="B20" s="97"/>
      <c r="C20" s="24"/>
      <c r="D20" s="98"/>
      <c r="E20" s="94"/>
      <c r="F20" s="95"/>
      <c r="G20" s="96"/>
    </row>
    <row r="21" spans="1:7" s="5" customFormat="1" x14ac:dyDescent="0.25">
      <c r="A21" s="55"/>
      <c r="B21" s="97"/>
      <c r="C21" s="26" t="s">
        <v>489</v>
      </c>
      <c r="D21" s="100"/>
      <c r="E21" s="77"/>
      <c r="F21" s="103"/>
      <c r="G21" s="102"/>
    </row>
    <row r="22" spans="1:7" s="5" customFormat="1" x14ac:dyDescent="0.25">
      <c r="A22" s="55"/>
      <c r="B22" s="97"/>
      <c r="C22" s="24"/>
      <c r="D22" s="98"/>
      <c r="E22" s="94"/>
      <c r="F22" s="95"/>
      <c r="G22" s="96"/>
    </row>
    <row r="23" spans="1:7" s="5" customFormat="1" x14ac:dyDescent="0.25">
      <c r="A23" s="55"/>
      <c r="B23" s="97"/>
      <c r="C23" s="34" t="s">
        <v>490</v>
      </c>
      <c r="D23" s="100" t="s">
        <v>58</v>
      </c>
      <c r="E23" s="77">
        <v>100</v>
      </c>
      <c r="F23" s="101"/>
      <c r="G23" s="102"/>
    </row>
    <row r="24" spans="1:7" s="5" customFormat="1" x14ac:dyDescent="0.25">
      <c r="A24" s="55"/>
      <c r="B24" s="97"/>
      <c r="C24" s="24"/>
      <c r="D24" s="98"/>
      <c r="E24" s="94"/>
      <c r="F24" s="95"/>
      <c r="G24" s="96"/>
    </row>
    <row r="25" spans="1:7" s="5" customFormat="1" ht="13" x14ac:dyDescent="0.25">
      <c r="A25" s="99" t="s">
        <v>491</v>
      </c>
      <c r="B25" s="97"/>
      <c r="C25" s="25" t="s">
        <v>492</v>
      </c>
      <c r="D25" s="100" t="s">
        <v>58</v>
      </c>
      <c r="E25" s="77">
        <v>9300</v>
      </c>
      <c r="F25" s="101"/>
      <c r="G25" s="102"/>
    </row>
    <row r="26" spans="1:7" s="5" customFormat="1" x14ac:dyDescent="0.25">
      <c r="A26" s="55"/>
      <c r="B26" s="97"/>
      <c r="C26" s="24"/>
      <c r="D26" s="98"/>
      <c r="E26" s="94"/>
      <c r="F26" s="95"/>
      <c r="G26" s="96"/>
    </row>
    <row r="27" spans="1:7" s="5" customFormat="1" ht="26" x14ac:dyDescent="0.25">
      <c r="A27" s="99">
        <v>38.11</v>
      </c>
      <c r="B27" s="97"/>
      <c r="C27" s="25" t="s">
        <v>493</v>
      </c>
      <c r="D27" s="100" t="s">
        <v>138</v>
      </c>
      <c r="E27" s="77">
        <v>1400</v>
      </c>
      <c r="F27" s="101"/>
      <c r="G27" s="102"/>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36"/>
      <c r="B46" s="56"/>
      <c r="C46" s="50"/>
      <c r="D46" s="51"/>
      <c r="E46" s="106"/>
      <c r="F46" s="107"/>
      <c r="G46" s="108"/>
    </row>
    <row r="47" spans="1:7" s="66" customFormat="1" ht="13" x14ac:dyDescent="0.25">
      <c r="A47" s="52" t="s">
        <v>274</v>
      </c>
      <c r="B47" s="109"/>
      <c r="C47" s="110" t="s">
        <v>43</v>
      </c>
      <c r="D47" s="22"/>
      <c r="E47" s="111"/>
      <c r="F47" s="112"/>
      <c r="G47" s="113"/>
    </row>
    <row r="48" spans="1:7" s="66" customFormat="1" x14ac:dyDescent="0.25">
      <c r="A48" s="37"/>
      <c r="B48" s="57"/>
      <c r="C48" s="53"/>
      <c r="D48" s="54"/>
      <c r="E48" s="114"/>
      <c r="F48" s="115"/>
      <c r="G48" s="116"/>
    </row>
  </sheetData>
  <dataConsolidate/>
  <conditionalFormatting sqref="A5:G6 A7:E44 G7:G44 A45:G48">
    <cfRule type="expression" dxfId="70"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472E8-C55A-4948-8D60-4BC32592FBF9}">
  <sheetPr>
    <tabColor rgb="FFFF0000"/>
  </sheetPr>
  <dimension ref="A1:G57"/>
  <sheetViews>
    <sheetView view="pageBreakPreview" zoomScaleNormal="75" zoomScaleSheetLayoutView="100" workbookViewId="0">
      <selection activeCell="D15" sqref="D15:E15"/>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494</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277</v>
      </c>
      <c r="D5" s="93"/>
      <c r="E5" s="94"/>
      <c r="F5" s="95"/>
      <c r="G5" s="96"/>
    </row>
    <row r="6" spans="1:7" s="66" customFormat="1" x14ac:dyDescent="0.25">
      <c r="A6" s="55"/>
      <c r="B6" s="97"/>
      <c r="C6" s="24"/>
      <c r="D6" s="98"/>
      <c r="E6" s="94"/>
      <c r="F6" s="95"/>
      <c r="G6" s="96"/>
    </row>
    <row r="7" spans="1:7" s="5" customFormat="1" ht="13" x14ac:dyDescent="0.25">
      <c r="A7" s="99" t="s">
        <v>495</v>
      </c>
      <c r="B7" s="97"/>
      <c r="C7" s="25" t="s">
        <v>496</v>
      </c>
      <c r="D7" s="100" t="s">
        <v>40</v>
      </c>
      <c r="E7" s="77">
        <v>1</v>
      </c>
      <c r="F7" s="101">
        <v>35000</v>
      </c>
      <c r="G7" s="102"/>
    </row>
    <row r="8" spans="1:7" s="5" customFormat="1" x14ac:dyDescent="0.25">
      <c r="A8" s="55"/>
      <c r="B8" s="97"/>
      <c r="C8" s="24"/>
      <c r="D8" s="98"/>
      <c r="E8" s="94"/>
      <c r="F8" s="95"/>
      <c r="G8" s="96"/>
    </row>
    <row r="9" spans="1:7" s="5" customFormat="1" x14ac:dyDescent="0.25">
      <c r="A9" s="55"/>
      <c r="B9" s="97"/>
      <c r="C9" s="24"/>
      <c r="D9" s="98"/>
      <c r="E9" s="94"/>
      <c r="F9" s="95"/>
      <c r="G9" s="96"/>
    </row>
    <row r="10" spans="1:7" s="5" customFormat="1" x14ac:dyDescent="0.25">
      <c r="A10" s="55"/>
      <c r="B10" s="97"/>
      <c r="C10" s="24"/>
      <c r="D10" s="98"/>
      <c r="E10" s="94"/>
      <c r="F10" s="95"/>
      <c r="G10" s="96"/>
    </row>
    <row r="11" spans="1:7" s="5" customFormat="1" x14ac:dyDescent="0.25">
      <c r="A11" s="55"/>
      <c r="B11" s="97"/>
      <c r="C11" s="24"/>
      <c r="D11" s="98"/>
      <c r="E11" s="94"/>
      <c r="F11" s="95"/>
      <c r="G11" s="96"/>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66" customFormat="1" x14ac:dyDescent="0.25">
      <c r="A47" s="55"/>
      <c r="B47" s="97"/>
      <c r="C47" s="24"/>
      <c r="D47" s="98"/>
      <c r="E47" s="94"/>
      <c r="F47" s="95"/>
      <c r="G47" s="96"/>
    </row>
    <row r="48" spans="1:7" s="66" customFormat="1"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36"/>
      <c r="B55" s="56"/>
      <c r="C55" s="50"/>
      <c r="D55" s="51"/>
      <c r="E55" s="106"/>
      <c r="F55" s="107"/>
      <c r="G55" s="108"/>
    </row>
    <row r="56" spans="1:7" ht="13" x14ac:dyDescent="0.25">
      <c r="A56" s="52" t="s">
        <v>276</v>
      </c>
      <c r="B56" s="109"/>
      <c r="C56" s="110" t="s">
        <v>43</v>
      </c>
      <c r="D56" s="22"/>
      <c r="E56" s="111"/>
      <c r="F56" s="112"/>
      <c r="G56" s="113"/>
    </row>
    <row r="57" spans="1:7" x14ac:dyDescent="0.25">
      <c r="A57" s="37"/>
      <c r="B57" s="57"/>
      <c r="C57" s="53"/>
      <c r="D57" s="54"/>
      <c r="E57" s="114"/>
      <c r="F57" s="115"/>
      <c r="G57" s="116"/>
    </row>
  </sheetData>
  <dataConsolidate/>
  <conditionalFormatting sqref="A5:G5 A6:E9 G6:G9 A10:G57">
    <cfRule type="expression" dxfId="69"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090FF-B136-4794-90D1-CE4AA29BDCA6}">
  <sheetPr>
    <tabColor rgb="FFFF0000"/>
  </sheetPr>
  <dimension ref="A1:G55"/>
  <sheetViews>
    <sheetView view="pageBreakPreview" topLeftCell="A47" zoomScaleNormal="75" zoomScaleSheetLayoutView="100" workbookViewId="0">
      <selection activeCell="E16" sqref="E16"/>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497</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26" x14ac:dyDescent="0.25">
      <c r="A5" s="55"/>
      <c r="B5" s="55"/>
      <c r="C5" s="25" t="s">
        <v>279</v>
      </c>
      <c r="D5" s="93"/>
      <c r="E5" s="94"/>
      <c r="F5" s="95"/>
      <c r="G5" s="96"/>
    </row>
    <row r="6" spans="1:7" s="66" customFormat="1" x14ac:dyDescent="0.25">
      <c r="A6" s="55"/>
      <c r="B6" s="97"/>
      <c r="C6" s="24"/>
      <c r="D6" s="98"/>
      <c r="E6" s="94"/>
      <c r="F6" s="95"/>
      <c r="G6" s="96"/>
    </row>
    <row r="7" spans="1:7" s="5" customFormat="1" ht="13" x14ac:dyDescent="0.25">
      <c r="A7" s="99" t="s">
        <v>498</v>
      </c>
      <c r="B7" s="97"/>
      <c r="C7" s="25" t="s">
        <v>499</v>
      </c>
      <c r="D7" s="100"/>
      <c r="E7" s="77"/>
      <c r="F7" s="103"/>
      <c r="G7" s="102"/>
    </row>
    <row r="8" spans="1:7" s="5" customFormat="1" x14ac:dyDescent="0.25">
      <c r="A8" s="55"/>
      <c r="B8" s="97"/>
      <c r="C8" s="24"/>
      <c r="D8" s="98"/>
      <c r="E8" s="94"/>
      <c r="F8" s="95"/>
      <c r="G8" s="96"/>
    </row>
    <row r="9" spans="1:7" s="5" customFormat="1" x14ac:dyDescent="0.25">
      <c r="A9" s="55"/>
      <c r="B9" s="97"/>
      <c r="C9" s="26" t="s">
        <v>500</v>
      </c>
      <c r="D9" s="100" t="s">
        <v>58</v>
      </c>
      <c r="E9" s="77">
        <v>200</v>
      </c>
      <c r="F9" s="101"/>
      <c r="G9" s="102"/>
    </row>
    <row r="10" spans="1:7" s="5" customFormat="1" x14ac:dyDescent="0.25">
      <c r="A10" s="55"/>
      <c r="B10" s="97"/>
      <c r="C10" s="24"/>
      <c r="D10" s="98"/>
      <c r="E10" s="94"/>
      <c r="F10" s="95"/>
      <c r="G10" s="96"/>
    </row>
    <row r="11" spans="1:7" s="5" customFormat="1" x14ac:dyDescent="0.25">
      <c r="A11" s="55"/>
      <c r="B11" s="97"/>
      <c r="C11" s="24"/>
      <c r="D11" s="98"/>
      <c r="E11" s="94"/>
      <c r="F11" s="95"/>
      <c r="G11" s="96"/>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36"/>
      <c r="B53" s="56"/>
      <c r="C53" s="50"/>
      <c r="D53" s="51"/>
      <c r="E53" s="106"/>
      <c r="F53" s="107"/>
      <c r="G53" s="108"/>
    </row>
    <row r="54" spans="1:7" s="5" customFormat="1" ht="13" x14ac:dyDescent="0.25">
      <c r="A54" s="52" t="s">
        <v>278</v>
      </c>
      <c r="B54" s="109"/>
      <c r="C54" s="110" t="s">
        <v>43</v>
      </c>
      <c r="D54" s="22"/>
      <c r="E54" s="111"/>
      <c r="F54" s="112"/>
      <c r="G54" s="113"/>
    </row>
    <row r="55" spans="1:7" s="66" customFormat="1" x14ac:dyDescent="0.25">
      <c r="A55" s="37"/>
      <c r="B55" s="57"/>
      <c r="C55" s="53"/>
      <c r="D55" s="54"/>
      <c r="E55" s="114"/>
      <c r="F55" s="115"/>
      <c r="G55" s="116"/>
    </row>
  </sheetData>
  <dataConsolidate/>
  <conditionalFormatting sqref="A5:G6 A7:E10 G7:G10 A11:G55">
    <cfRule type="expression" dxfId="68"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3EA7-6AA1-491C-A2E9-3FFD51FDC8C6}">
  <sheetPr>
    <tabColor rgb="FFFF0000"/>
  </sheetPr>
  <dimension ref="A1:G50"/>
  <sheetViews>
    <sheetView view="pageBreakPreview" zoomScaleNormal="75" zoomScaleSheetLayoutView="100" workbookViewId="0">
      <selection activeCell="G13" sqref="G13"/>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501</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281</v>
      </c>
      <c r="D5" s="93"/>
      <c r="E5" s="94"/>
      <c r="F5" s="95"/>
      <c r="G5" s="96"/>
    </row>
    <row r="6" spans="1:7" s="66" customFormat="1" x14ac:dyDescent="0.25">
      <c r="A6" s="55"/>
      <c r="B6" s="97"/>
      <c r="C6" s="24"/>
      <c r="D6" s="98"/>
      <c r="E6" s="94"/>
      <c r="F6" s="95"/>
      <c r="G6" s="96"/>
    </row>
    <row r="7" spans="1:7" s="5" customFormat="1" ht="13" x14ac:dyDescent="0.25">
      <c r="A7" s="99" t="s">
        <v>502</v>
      </c>
      <c r="B7" s="97"/>
      <c r="C7" s="25" t="s">
        <v>503</v>
      </c>
      <c r="D7" s="100"/>
      <c r="E7" s="77"/>
      <c r="F7" s="103"/>
      <c r="G7" s="102"/>
    </row>
    <row r="8" spans="1:7" s="5" customFormat="1" x14ac:dyDescent="0.25">
      <c r="A8" s="55"/>
      <c r="B8" s="97"/>
      <c r="C8" s="24"/>
      <c r="D8" s="98"/>
      <c r="E8" s="94"/>
      <c r="F8" s="95"/>
      <c r="G8" s="96"/>
    </row>
    <row r="9" spans="1:7" s="5" customFormat="1" x14ac:dyDescent="0.25">
      <c r="A9" s="55"/>
      <c r="B9" s="97"/>
      <c r="C9" s="26" t="s">
        <v>504</v>
      </c>
      <c r="D9" s="100"/>
      <c r="E9" s="77"/>
      <c r="F9" s="103"/>
      <c r="G9" s="102"/>
    </row>
    <row r="10" spans="1:7" s="5" customFormat="1" x14ac:dyDescent="0.25">
      <c r="A10" s="55"/>
      <c r="B10" s="97"/>
      <c r="C10" s="24"/>
      <c r="D10" s="98"/>
      <c r="E10" s="94"/>
      <c r="F10" s="95"/>
      <c r="G10" s="96"/>
    </row>
    <row r="11" spans="1:7" s="5" customFormat="1" x14ac:dyDescent="0.25">
      <c r="A11" s="55"/>
      <c r="B11" s="97"/>
      <c r="C11" s="34" t="s">
        <v>505</v>
      </c>
      <c r="D11" s="100" t="s">
        <v>198</v>
      </c>
      <c r="E11" s="77">
        <v>2500</v>
      </c>
      <c r="F11" s="101"/>
      <c r="G11" s="102"/>
    </row>
    <row r="12" spans="1:7" s="5" customFormat="1" x14ac:dyDescent="0.25">
      <c r="A12" s="55"/>
      <c r="B12" s="97"/>
      <c r="C12" s="24"/>
      <c r="D12" s="98"/>
      <c r="E12" s="94"/>
      <c r="F12" s="95"/>
      <c r="G12" s="96"/>
    </row>
    <row r="13" spans="1:7" s="5" customFormat="1" ht="39" x14ac:dyDescent="0.25">
      <c r="A13" s="99">
        <v>54.03</v>
      </c>
      <c r="B13" s="97"/>
      <c r="C13" s="25" t="s">
        <v>506</v>
      </c>
      <c r="D13" s="100" t="s">
        <v>198</v>
      </c>
      <c r="E13" s="77">
        <v>1050</v>
      </c>
      <c r="F13" s="101"/>
      <c r="G13" s="102"/>
    </row>
    <row r="14" spans="1:7" s="5" customFormat="1" x14ac:dyDescent="0.25">
      <c r="A14" s="55"/>
      <c r="B14" s="97"/>
      <c r="C14" s="24"/>
      <c r="D14" s="98"/>
      <c r="E14" s="94"/>
      <c r="F14" s="95"/>
      <c r="G14" s="96"/>
    </row>
    <row r="15" spans="1:7" s="5" customFormat="1" ht="13" x14ac:dyDescent="0.25">
      <c r="A15" s="99">
        <v>54.04</v>
      </c>
      <c r="B15" s="97"/>
      <c r="C15" s="25" t="s">
        <v>507</v>
      </c>
      <c r="D15" s="100"/>
      <c r="E15" s="77"/>
      <c r="F15" s="103"/>
      <c r="G15" s="102"/>
    </row>
    <row r="16" spans="1:7" s="5" customFormat="1" x14ac:dyDescent="0.25">
      <c r="A16" s="55"/>
      <c r="B16" s="97"/>
      <c r="C16" s="24"/>
      <c r="D16" s="98"/>
      <c r="E16" s="94"/>
      <c r="F16" s="95"/>
      <c r="G16" s="96"/>
    </row>
    <row r="17" spans="1:7" s="5" customFormat="1" x14ac:dyDescent="0.25">
      <c r="A17" s="55"/>
      <c r="B17" s="97"/>
      <c r="C17" s="24" t="s">
        <v>508</v>
      </c>
      <c r="D17" s="100" t="s">
        <v>36</v>
      </c>
      <c r="E17" s="77">
        <v>130</v>
      </c>
      <c r="F17" s="101"/>
      <c r="G17" s="102"/>
    </row>
    <row r="18" spans="1:7" s="5" customFormat="1" x14ac:dyDescent="0.25">
      <c r="A18" s="55"/>
      <c r="B18" s="97"/>
      <c r="C18" s="24"/>
      <c r="D18" s="98"/>
      <c r="E18" s="94"/>
      <c r="F18" s="95"/>
      <c r="G18" s="96"/>
    </row>
    <row r="19" spans="1:7" s="5" customFormat="1" ht="37.5" x14ac:dyDescent="0.25">
      <c r="A19" s="55"/>
      <c r="B19" s="97"/>
      <c r="C19" s="24" t="s">
        <v>509</v>
      </c>
      <c r="D19" s="100" t="s">
        <v>36</v>
      </c>
      <c r="E19" s="77">
        <v>30</v>
      </c>
      <c r="F19" s="101"/>
      <c r="G19" s="102"/>
    </row>
    <row r="20" spans="1:7" s="5" customFormat="1" x14ac:dyDescent="0.25">
      <c r="A20" s="55"/>
      <c r="B20" s="97"/>
      <c r="C20" s="24"/>
      <c r="D20" s="98"/>
      <c r="E20" s="94"/>
      <c r="F20" s="95"/>
      <c r="G20" s="96"/>
    </row>
    <row r="21" spans="1:7" s="5" customFormat="1" ht="13" x14ac:dyDescent="0.25">
      <c r="A21" s="99" t="s">
        <v>510</v>
      </c>
      <c r="B21" s="97"/>
      <c r="C21" s="25" t="s">
        <v>511</v>
      </c>
      <c r="D21" s="100" t="s">
        <v>198</v>
      </c>
      <c r="E21" s="77">
        <v>2400</v>
      </c>
      <c r="F21" s="101"/>
      <c r="G21" s="102"/>
    </row>
    <row r="22" spans="1:7" s="5" customFormat="1" x14ac:dyDescent="0.25">
      <c r="A22" s="55"/>
      <c r="B22" s="97"/>
      <c r="C22" s="24"/>
      <c r="D22" s="98"/>
      <c r="E22" s="94"/>
      <c r="F22" s="95"/>
      <c r="G22" s="96"/>
    </row>
    <row r="23" spans="1:7" s="5" customFormat="1" ht="26" x14ac:dyDescent="0.25">
      <c r="A23" s="99" t="s">
        <v>512</v>
      </c>
      <c r="B23" s="97"/>
      <c r="C23" s="25" t="s">
        <v>513</v>
      </c>
      <c r="D23" s="100" t="s">
        <v>36</v>
      </c>
      <c r="E23" s="77">
        <v>1950</v>
      </c>
      <c r="F23" s="101"/>
      <c r="G23" s="102"/>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36"/>
      <c r="B48" s="56"/>
      <c r="C48" s="50"/>
      <c r="D48" s="51"/>
      <c r="E48" s="106"/>
      <c r="F48" s="107"/>
      <c r="G48" s="108"/>
    </row>
    <row r="49" spans="1:7" s="5" customFormat="1" ht="13" x14ac:dyDescent="0.25">
      <c r="A49" s="52" t="s">
        <v>280</v>
      </c>
      <c r="B49" s="109"/>
      <c r="C49" s="110" t="s">
        <v>43</v>
      </c>
      <c r="D49" s="22"/>
      <c r="E49" s="111"/>
      <c r="F49" s="112"/>
      <c r="G49" s="113"/>
    </row>
    <row r="50" spans="1:7" s="5" customFormat="1" x14ac:dyDescent="0.25">
      <c r="A50" s="37"/>
      <c r="B50" s="57"/>
      <c r="C50" s="53"/>
      <c r="D50" s="54"/>
      <c r="E50" s="114"/>
      <c r="F50" s="115"/>
      <c r="G50" s="116"/>
    </row>
  </sheetData>
  <dataConsolidate/>
  <conditionalFormatting sqref="A5:G8 A9:E28 G9:G28 A29:G50">
    <cfRule type="expression" dxfId="67"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0">
    <tabColor rgb="FFFF0000"/>
  </sheetPr>
  <dimension ref="A1:N79"/>
  <sheetViews>
    <sheetView view="pageBreakPreview" topLeftCell="A46" zoomScale="85" zoomScaleNormal="100" zoomScaleSheetLayoutView="85" workbookViewId="0">
      <selection activeCell="F60" sqref="F60"/>
    </sheetView>
  </sheetViews>
  <sheetFormatPr defaultColWidth="9.1796875" defaultRowHeight="12.5" x14ac:dyDescent="0.25"/>
  <cols>
    <col min="1" max="1" width="8.81640625" style="2" customWidth="1"/>
    <col min="2" max="2" width="8.453125" style="3" hidden="1" customWidth="1"/>
    <col min="3" max="3" width="40.81640625" style="1" customWidth="1"/>
    <col min="4" max="4" width="10.81640625" style="3" customWidth="1"/>
    <col min="5" max="5" width="9.81640625" style="4" customWidth="1"/>
    <col min="6" max="6" width="11.81640625" style="4" customWidth="1"/>
    <col min="7" max="7" width="12.81640625" style="4" customWidth="1"/>
    <col min="8" max="16384" width="9.1796875" style="2"/>
  </cols>
  <sheetData>
    <row r="1" spans="1:7" ht="13" x14ac:dyDescent="0.25">
      <c r="A1" s="259" t="s">
        <v>1245</v>
      </c>
      <c r="B1" s="260"/>
      <c r="C1" s="261"/>
      <c r="D1" s="260"/>
      <c r="E1" s="269"/>
      <c r="F1" s="269"/>
      <c r="G1" s="270" t="s">
        <v>44</v>
      </c>
    </row>
    <row r="2" spans="1:7" customFormat="1" ht="13" x14ac:dyDescent="0.25">
      <c r="A2" s="27"/>
      <c r="B2" s="28"/>
      <c r="C2" s="29"/>
      <c r="D2" s="239"/>
      <c r="E2" s="31"/>
      <c r="F2" s="31"/>
      <c r="G2" s="31"/>
    </row>
    <row r="3" spans="1:7" customFormat="1" ht="13" x14ac:dyDescent="0.25">
      <c r="A3" s="40" t="s">
        <v>21</v>
      </c>
      <c r="B3" s="40" t="s">
        <v>22</v>
      </c>
      <c r="C3" s="40" t="s">
        <v>23</v>
      </c>
      <c r="D3" s="240" t="s">
        <v>24</v>
      </c>
      <c r="E3" s="41" t="s">
        <v>25</v>
      </c>
      <c r="F3" s="42" t="s">
        <v>26</v>
      </c>
      <c r="G3" s="41" t="s">
        <v>27</v>
      </c>
    </row>
    <row r="4" spans="1:7" customFormat="1" ht="13" x14ac:dyDescent="0.25">
      <c r="A4" s="43"/>
      <c r="B4" s="241"/>
      <c r="C4" s="43"/>
      <c r="D4" s="241"/>
      <c r="E4" s="44"/>
      <c r="F4" s="45"/>
      <c r="G4" s="44"/>
    </row>
    <row r="5" spans="1:7" ht="26" x14ac:dyDescent="0.25">
      <c r="A5" s="55"/>
      <c r="B5" s="22"/>
      <c r="C5" s="262" t="s">
        <v>5</v>
      </c>
      <c r="D5" s="242"/>
      <c r="E5" s="94"/>
      <c r="F5" s="95"/>
      <c r="G5" s="96"/>
    </row>
    <row r="6" spans="1:7" x14ac:dyDescent="0.25">
      <c r="A6" s="55"/>
      <c r="B6" s="215"/>
      <c r="C6" s="263"/>
      <c r="D6" s="243"/>
      <c r="E6" s="94"/>
      <c r="F6" s="95"/>
      <c r="G6" s="96"/>
    </row>
    <row r="7" spans="1:7" s="5" customFormat="1" ht="13" x14ac:dyDescent="0.25">
      <c r="A7" s="99" t="s">
        <v>45</v>
      </c>
      <c r="B7" s="215"/>
      <c r="C7" s="262" t="s">
        <v>46</v>
      </c>
      <c r="D7" s="244"/>
      <c r="E7" s="77"/>
      <c r="F7" s="103"/>
      <c r="G7" s="102"/>
    </row>
    <row r="8" spans="1:7" s="5" customFormat="1" x14ac:dyDescent="0.25">
      <c r="A8" s="55"/>
      <c r="B8" s="215"/>
      <c r="C8" s="263"/>
      <c r="D8" s="243"/>
      <c r="E8" s="94"/>
      <c r="F8" s="95"/>
      <c r="G8" s="96"/>
    </row>
    <row r="9" spans="1:7" s="5" customFormat="1" x14ac:dyDescent="0.25">
      <c r="A9" s="55"/>
      <c r="B9" s="215"/>
      <c r="C9" s="265" t="s">
        <v>47</v>
      </c>
      <c r="D9" s="244" t="s">
        <v>30</v>
      </c>
      <c r="E9" s="77">
        <v>1</v>
      </c>
      <c r="F9" s="101"/>
      <c r="G9" s="102"/>
    </row>
    <row r="10" spans="1:7" s="5" customFormat="1" x14ac:dyDescent="0.25">
      <c r="A10" s="55"/>
      <c r="B10" s="215"/>
      <c r="C10" s="263"/>
      <c r="D10" s="243"/>
      <c r="E10" s="94"/>
      <c r="F10" s="95"/>
      <c r="G10" s="96"/>
    </row>
    <row r="11" spans="1:7" s="5" customFormat="1" x14ac:dyDescent="0.25">
      <c r="A11" s="55"/>
      <c r="B11" s="215"/>
      <c r="C11" s="265" t="s">
        <v>48</v>
      </c>
      <c r="D11" s="244" t="s">
        <v>30</v>
      </c>
      <c r="E11" s="77">
        <v>1</v>
      </c>
      <c r="F11" s="101"/>
      <c r="G11" s="102"/>
    </row>
    <row r="12" spans="1:7" s="5" customFormat="1" x14ac:dyDescent="0.25">
      <c r="A12" s="55"/>
      <c r="B12" s="215"/>
      <c r="C12" s="263"/>
      <c r="D12" s="243"/>
      <c r="E12" s="94"/>
      <c r="F12" s="95"/>
      <c r="G12" s="96"/>
    </row>
    <row r="13" spans="1:7" s="5" customFormat="1" x14ac:dyDescent="0.25">
      <c r="A13" s="55"/>
      <c r="B13" s="215"/>
      <c r="C13" s="265" t="s">
        <v>49</v>
      </c>
      <c r="D13" s="244"/>
      <c r="E13" s="77"/>
      <c r="F13" s="103"/>
      <c r="G13" s="102"/>
    </row>
    <row r="14" spans="1:7" s="5" customFormat="1" x14ac:dyDescent="0.25">
      <c r="A14" s="55"/>
      <c r="B14" s="215"/>
      <c r="C14" s="263"/>
      <c r="D14" s="243"/>
      <c r="E14" s="94"/>
      <c r="F14" s="95"/>
      <c r="G14" s="96"/>
    </row>
    <row r="15" spans="1:7" s="5" customFormat="1" x14ac:dyDescent="0.25">
      <c r="A15" s="55"/>
      <c r="B15" s="215"/>
      <c r="C15" s="266" t="s">
        <v>50</v>
      </c>
      <c r="D15" s="244" t="s">
        <v>51</v>
      </c>
      <c r="E15" s="77">
        <v>3</v>
      </c>
      <c r="F15" s="101"/>
      <c r="G15" s="102"/>
    </row>
    <row r="16" spans="1:7" s="5" customFormat="1" x14ac:dyDescent="0.25">
      <c r="A16" s="55"/>
      <c r="B16" s="215"/>
      <c r="C16" s="263"/>
      <c r="D16" s="243"/>
      <c r="E16" s="94"/>
      <c r="F16" s="95"/>
      <c r="G16" s="96"/>
    </row>
    <row r="17" spans="1:7" s="5" customFormat="1" x14ac:dyDescent="0.25">
      <c r="A17" s="55"/>
      <c r="B17" s="215"/>
      <c r="C17" s="266" t="s">
        <v>52</v>
      </c>
      <c r="D17" s="244" t="s">
        <v>51</v>
      </c>
      <c r="E17" s="77">
        <v>15</v>
      </c>
      <c r="F17" s="101"/>
      <c r="G17" s="102"/>
    </row>
    <row r="18" spans="1:7" s="5" customFormat="1" x14ac:dyDescent="0.25">
      <c r="A18" s="55"/>
      <c r="B18" s="267"/>
      <c r="C18" s="263"/>
      <c r="D18" s="243"/>
      <c r="E18" s="94"/>
      <c r="F18" s="95"/>
      <c r="G18" s="96"/>
    </row>
    <row r="19" spans="1:7" s="5" customFormat="1" ht="52" x14ac:dyDescent="0.25">
      <c r="A19" s="55"/>
      <c r="B19" s="268"/>
      <c r="C19" s="262" t="s">
        <v>53</v>
      </c>
      <c r="D19" s="242"/>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36"/>
      <c r="B52" s="56"/>
      <c r="C52" s="50"/>
      <c r="D52" s="51"/>
      <c r="E52" s="106"/>
      <c r="F52" s="107"/>
      <c r="G52" s="108"/>
    </row>
    <row r="53" spans="1:7" s="5" customFormat="1" ht="13" x14ac:dyDescent="0.25">
      <c r="A53" s="52" t="s">
        <v>4</v>
      </c>
      <c r="B53" s="109"/>
      <c r="C53" s="110" t="s">
        <v>43</v>
      </c>
      <c r="D53" s="22"/>
      <c r="E53" s="111"/>
      <c r="F53" s="112"/>
      <c r="G53" s="113"/>
    </row>
    <row r="54" spans="1:7" customFormat="1" x14ac:dyDescent="0.25">
      <c r="A54" s="37"/>
      <c r="B54" s="57"/>
      <c r="C54" s="53"/>
      <c r="D54" s="54"/>
      <c r="E54" s="114"/>
      <c r="F54" s="115"/>
      <c r="G54" s="116"/>
    </row>
    <row r="55" spans="1:7" x14ac:dyDescent="0.25">
      <c r="A55" s="283"/>
      <c r="G55" s="284"/>
    </row>
    <row r="56" spans="1:7" x14ac:dyDescent="0.25">
      <c r="A56" s="283"/>
      <c r="G56" s="284"/>
    </row>
    <row r="57" spans="1:7" x14ac:dyDescent="0.25">
      <c r="A57" s="283"/>
      <c r="G57" s="284"/>
    </row>
    <row r="58" spans="1:7" x14ac:dyDescent="0.25">
      <c r="A58" s="283"/>
      <c r="G58" s="284"/>
    </row>
    <row r="59" spans="1:7" x14ac:dyDescent="0.25">
      <c r="A59" s="283"/>
      <c r="G59" s="284"/>
    </row>
    <row r="60" spans="1:7" x14ac:dyDescent="0.25">
      <c r="A60" s="283"/>
      <c r="G60" s="284"/>
    </row>
    <row r="61" spans="1:7" x14ac:dyDescent="0.25">
      <c r="A61" s="283"/>
      <c r="G61" s="284"/>
    </row>
    <row r="62" spans="1:7" x14ac:dyDescent="0.25">
      <c r="A62" s="283"/>
      <c r="G62" s="284"/>
    </row>
    <row r="63" spans="1:7" x14ac:dyDescent="0.25">
      <c r="A63" s="283"/>
      <c r="G63" s="284"/>
    </row>
    <row r="64" spans="1:7" x14ac:dyDescent="0.25">
      <c r="A64" s="283"/>
      <c r="G64" s="284"/>
    </row>
    <row r="65" spans="1:14" x14ac:dyDescent="0.25">
      <c r="A65" s="283"/>
      <c r="G65" s="284"/>
    </row>
    <row r="66" spans="1:14" x14ac:dyDescent="0.25">
      <c r="A66" s="283"/>
      <c r="G66" s="284"/>
    </row>
    <row r="67" spans="1:14" x14ac:dyDescent="0.25">
      <c r="A67" s="283"/>
      <c r="G67" s="284"/>
    </row>
    <row r="68" spans="1:14" x14ac:dyDescent="0.25">
      <c r="A68" s="283"/>
      <c r="G68" s="284"/>
    </row>
    <row r="69" spans="1:14" x14ac:dyDescent="0.25">
      <c r="A69" s="283"/>
      <c r="G69" s="284"/>
    </row>
    <row r="70" spans="1:14" x14ac:dyDescent="0.25">
      <c r="A70" s="283"/>
      <c r="G70" s="284"/>
    </row>
    <row r="71" spans="1:14" x14ac:dyDescent="0.25">
      <c r="A71" s="283"/>
      <c r="G71" s="284"/>
    </row>
    <row r="72" spans="1:14" x14ac:dyDescent="0.25">
      <c r="A72" s="283"/>
      <c r="G72" s="284"/>
    </row>
    <row r="73" spans="1:14" x14ac:dyDescent="0.25">
      <c r="A73" s="283"/>
      <c r="G73" s="284"/>
    </row>
    <row r="74" spans="1:14" x14ac:dyDescent="0.25">
      <c r="A74" s="283"/>
      <c r="G74" s="284"/>
    </row>
    <row r="75" spans="1:14" x14ac:dyDescent="0.25">
      <c r="A75" s="283"/>
      <c r="G75" s="284"/>
    </row>
    <row r="76" spans="1:14" x14ac:dyDescent="0.25">
      <c r="A76" s="285"/>
      <c r="B76" s="286"/>
      <c r="C76" s="287"/>
      <c r="D76" s="286"/>
      <c r="E76" s="288"/>
      <c r="F76" s="288"/>
      <c r="G76" s="289"/>
    </row>
    <row r="79" spans="1:14" x14ac:dyDescent="0.25">
      <c r="N79" s="238"/>
    </row>
  </sheetData>
  <conditionalFormatting sqref="A5:G5 A6:E19 G6:G19 A20:G54">
    <cfRule type="expression" dxfId="83" priority="1" stopIfTrue="1">
      <formula>NOT(CELL("protect",A5))</formula>
    </cfRule>
  </conditionalFormatting>
  <printOptions horizontalCentered="1" gridLines="1"/>
  <pageMargins left="0.23622047244094491" right="0.23622047244094491" top="0.74803149606299213" bottom="0.74803149606299213" header="0.31496062992125984" footer="0.31496062992125984"/>
  <pageSetup paperSize="9" scale="91" firstPageNumber="7" fitToHeight="0" orientation="portrait" cellComments="atEnd" useFirstPageNumber="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0AA7-73D4-4848-8B78-4175D543572B}">
  <sheetPr>
    <tabColor rgb="FFFF0000"/>
  </sheetPr>
  <dimension ref="A1:I96"/>
  <sheetViews>
    <sheetView view="pageBreakPreview" topLeftCell="A86" zoomScaleNormal="75" zoomScaleSheetLayoutView="100" workbookViewId="0">
      <selection activeCell="G20" sqref="G20"/>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242</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13</v>
      </c>
      <c r="D5" s="93"/>
      <c r="E5" s="94"/>
      <c r="F5" s="95"/>
      <c r="G5" s="96"/>
    </row>
    <row r="6" spans="1:7" s="66" customFormat="1" x14ac:dyDescent="0.25">
      <c r="A6" s="55"/>
      <c r="B6" s="97"/>
      <c r="C6" s="24"/>
      <c r="D6" s="98"/>
      <c r="E6" s="94"/>
      <c r="F6" s="95"/>
      <c r="G6" s="96"/>
    </row>
    <row r="7" spans="1:7" s="5" customFormat="1" ht="65" x14ac:dyDescent="0.25">
      <c r="A7" s="99" t="s">
        <v>514</v>
      </c>
      <c r="B7" s="97"/>
      <c r="C7" s="25" t="s">
        <v>515</v>
      </c>
      <c r="D7" s="100"/>
      <c r="E7" s="77"/>
      <c r="F7" s="103"/>
      <c r="G7" s="102"/>
    </row>
    <row r="8" spans="1:7" s="5" customFormat="1" x14ac:dyDescent="0.25">
      <c r="A8" s="55"/>
      <c r="B8" s="97"/>
      <c r="C8" s="24"/>
      <c r="D8" s="98"/>
      <c r="E8" s="94"/>
      <c r="F8" s="95"/>
      <c r="G8" s="96"/>
    </row>
    <row r="9" spans="1:7" s="5" customFormat="1" ht="25" x14ac:dyDescent="0.25">
      <c r="A9" s="55"/>
      <c r="B9" s="97"/>
      <c r="C9" s="26" t="s">
        <v>516</v>
      </c>
      <c r="D9" s="100"/>
      <c r="E9" s="77"/>
      <c r="F9" s="103"/>
      <c r="G9" s="102"/>
    </row>
    <row r="10" spans="1:7" s="5" customFormat="1" x14ac:dyDescent="0.25">
      <c r="A10" s="55"/>
      <c r="B10" s="97"/>
      <c r="C10" s="24"/>
      <c r="D10" s="98"/>
      <c r="E10" s="94"/>
      <c r="F10" s="95"/>
      <c r="G10" s="96"/>
    </row>
    <row r="11" spans="1:7" s="5" customFormat="1" x14ac:dyDescent="0.25">
      <c r="A11" s="55"/>
      <c r="B11" s="97"/>
      <c r="C11" s="34" t="s">
        <v>517</v>
      </c>
      <c r="D11" s="100" t="s">
        <v>58</v>
      </c>
      <c r="E11" s="77">
        <v>50</v>
      </c>
      <c r="F11" s="101"/>
      <c r="G11" s="102"/>
    </row>
    <row r="12" spans="1:7" s="5" customFormat="1" x14ac:dyDescent="0.25">
      <c r="A12" s="55"/>
      <c r="B12" s="97"/>
      <c r="C12" s="24"/>
      <c r="D12" s="98"/>
      <c r="E12" s="94"/>
      <c r="F12" s="95"/>
      <c r="G12" s="96"/>
    </row>
    <row r="13" spans="1:7" s="5" customFormat="1" ht="13" x14ac:dyDescent="0.25">
      <c r="A13" s="99">
        <v>56.02</v>
      </c>
      <c r="B13" s="97"/>
      <c r="C13" s="25" t="s">
        <v>518</v>
      </c>
      <c r="D13" s="100"/>
      <c r="E13" s="77"/>
      <c r="F13" s="103"/>
      <c r="G13" s="102"/>
    </row>
    <row r="14" spans="1:7" s="5" customFormat="1" x14ac:dyDescent="0.25">
      <c r="A14" s="55"/>
      <c r="B14" s="97"/>
      <c r="C14" s="24"/>
      <c r="D14" s="98"/>
      <c r="E14" s="94"/>
      <c r="F14" s="95"/>
      <c r="G14" s="96"/>
    </row>
    <row r="15" spans="1:7" s="5" customFormat="1" x14ac:dyDescent="0.25">
      <c r="A15" s="55"/>
      <c r="B15" s="97"/>
      <c r="C15" s="26" t="s">
        <v>519</v>
      </c>
      <c r="D15" s="100"/>
      <c r="E15" s="77"/>
      <c r="F15" s="103"/>
      <c r="G15" s="102"/>
    </row>
    <row r="16" spans="1:7" s="5" customFormat="1" x14ac:dyDescent="0.25">
      <c r="A16" s="55"/>
      <c r="B16" s="97"/>
      <c r="C16" s="24"/>
      <c r="D16" s="98"/>
      <c r="E16" s="94"/>
      <c r="F16" s="95"/>
      <c r="G16" s="96"/>
    </row>
    <row r="17" spans="1:7" s="5" customFormat="1" x14ac:dyDescent="0.25">
      <c r="A17" s="55"/>
      <c r="B17" s="97"/>
      <c r="C17" s="34" t="s">
        <v>520</v>
      </c>
      <c r="D17" s="100" t="s">
        <v>58</v>
      </c>
      <c r="E17" s="77">
        <v>50</v>
      </c>
      <c r="F17" s="101"/>
      <c r="G17" s="102"/>
    </row>
    <row r="18" spans="1:7" s="5" customFormat="1" x14ac:dyDescent="0.25">
      <c r="A18" s="55"/>
      <c r="B18" s="97"/>
      <c r="C18" s="24"/>
      <c r="D18" s="98"/>
      <c r="E18" s="94"/>
      <c r="F18" s="95"/>
      <c r="G18" s="96"/>
    </row>
    <row r="19" spans="1:7" s="5" customFormat="1" ht="26" x14ac:dyDescent="0.25">
      <c r="A19" s="99">
        <v>56.03</v>
      </c>
      <c r="B19" s="97"/>
      <c r="C19" s="25" t="s">
        <v>521</v>
      </c>
      <c r="D19" s="100"/>
      <c r="E19" s="77"/>
      <c r="F19" s="103"/>
      <c r="G19" s="102"/>
    </row>
    <row r="20" spans="1:7" s="5" customFormat="1" x14ac:dyDescent="0.25">
      <c r="A20" s="55"/>
      <c r="B20" s="97"/>
      <c r="C20" s="24"/>
      <c r="D20" s="98"/>
      <c r="E20" s="94"/>
      <c r="F20" s="95"/>
      <c r="G20" s="96"/>
    </row>
    <row r="21" spans="1:7" s="5" customFormat="1" ht="50" x14ac:dyDescent="0.25">
      <c r="A21" s="55"/>
      <c r="B21" s="97"/>
      <c r="C21" s="24" t="s">
        <v>522</v>
      </c>
      <c r="D21" s="100" t="s">
        <v>211</v>
      </c>
      <c r="E21" s="77">
        <v>1</v>
      </c>
      <c r="F21" s="101"/>
      <c r="G21" s="102"/>
    </row>
    <row r="22" spans="1:7" s="5" customFormat="1" x14ac:dyDescent="0.25">
      <c r="A22" s="55"/>
      <c r="B22" s="97"/>
      <c r="C22" s="24"/>
      <c r="D22" s="98"/>
      <c r="E22" s="94"/>
      <c r="F22" s="95"/>
      <c r="G22" s="96"/>
    </row>
    <row r="23" spans="1:7" s="5" customFormat="1" ht="25" x14ac:dyDescent="0.25">
      <c r="A23" s="55"/>
      <c r="B23" s="97"/>
      <c r="C23" s="24" t="s">
        <v>523</v>
      </c>
      <c r="D23" s="100" t="s">
        <v>211</v>
      </c>
      <c r="E23" s="77">
        <v>1</v>
      </c>
      <c r="F23" s="101"/>
      <c r="G23" s="102"/>
    </row>
    <row r="24" spans="1:7" s="5" customFormat="1" x14ac:dyDescent="0.25">
      <c r="A24" s="55"/>
      <c r="B24" s="97"/>
      <c r="C24" s="24"/>
      <c r="D24" s="98"/>
      <c r="E24" s="94"/>
      <c r="F24" s="95"/>
      <c r="G24" s="96"/>
    </row>
    <row r="25" spans="1:7" s="5" customFormat="1" ht="26" x14ac:dyDescent="0.25">
      <c r="A25" s="99">
        <v>56.05</v>
      </c>
      <c r="B25" s="97"/>
      <c r="C25" s="25" t="s">
        <v>524</v>
      </c>
      <c r="D25" s="100" t="s">
        <v>138</v>
      </c>
      <c r="E25" s="77">
        <v>60</v>
      </c>
      <c r="F25" s="101"/>
      <c r="G25" s="102"/>
    </row>
    <row r="26" spans="1:7" s="5" customFormat="1" x14ac:dyDescent="0.25">
      <c r="A26" s="55"/>
      <c r="B26" s="97"/>
      <c r="C26" s="24"/>
      <c r="D26" s="98"/>
      <c r="E26" s="94"/>
      <c r="F26" s="95"/>
      <c r="G26" s="96"/>
    </row>
    <row r="27" spans="1:7" s="5" customFormat="1" ht="26" x14ac:dyDescent="0.25">
      <c r="A27" s="99">
        <v>56.06</v>
      </c>
      <c r="B27" s="97"/>
      <c r="C27" s="25" t="s">
        <v>525</v>
      </c>
      <c r="D27" s="100" t="s">
        <v>138</v>
      </c>
      <c r="E27" s="77">
        <v>40</v>
      </c>
      <c r="F27" s="101"/>
      <c r="G27" s="102"/>
    </row>
    <row r="28" spans="1:7" s="5" customFormat="1" x14ac:dyDescent="0.25">
      <c r="A28" s="55"/>
      <c r="B28" s="97"/>
      <c r="C28" s="24"/>
      <c r="D28" s="98"/>
      <c r="E28" s="94"/>
      <c r="F28" s="95"/>
      <c r="G28" s="96"/>
    </row>
    <row r="29" spans="1:7" s="5" customFormat="1" ht="26" x14ac:dyDescent="0.25">
      <c r="A29" s="99" t="s">
        <v>526</v>
      </c>
      <c r="B29" s="97"/>
      <c r="C29" s="25" t="s">
        <v>527</v>
      </c>
      <c r="D29" s="100" t="s">
        <v>138</v>
      </c>
      <c r="E29" s="77">
        <v>20</v>
      </c>
      <c r="F29" s="101"/>
      <c r="G29" s="102"/>
    </row>
    <row r="30" spans="1:7" s="5" customFormat="1" x14ac:dyDescent="0.25">
      <c r="A30" s="55"/>
      <c r="B30" s="97"/>
      <c r="C30" s="24"/>
      <c r="D30" s="98"/>
      <c r="E30" s="94"/>
      <c r="F30" s="95"/>
      <c r="G30" s="96"/>
    </row>
    <row r="31" spans="1:7" s="5" customFormat="1" ht="13" x14ac:dyDescent="0.25">
      <c r="A31" s="99" t="s">
        <v>528</v>
      </c>
      <c r="B31" s="97"/>
      <c r="C31" s="25" t="s">
        <v>529</v>
      </c>
      <c r="D31" s="100"/>
      <c r="E31" s="77"/>
      <c r="F31" s="103"/>
      <c r="G31" s="102"/>
    </row>
    <row r="32" spans="1:7" s="5" customFormat="1" x14ac:dyDescent="0.25">
      <c r="A32" s="55"/>
      <c r="B32" s="97"/>
      <c r="C32" s="24"/>
      <c r="D32" s="98"/>
      <c r="E32" s="94"/>
      <c r="F32" s="95"/>
      <c r="G32" s="96"/>
    </row>
    <row r="33" spans="1:9" s="5" customFormat="1" x14ac:dyDescent="0.25">
      <c r="A33" s="55"/>
      <c r="B33" s="97"/>
      <c r="C33" s="24" t="s">
        <v>530</v>
      </c>
      <c r="D33" s="100" t="s">
        <v>36</v>
      </c>
      <c r="E33" s="77">
        <v>30</v>
      </c>
      <c r="F33" s="101"/>
      <c r="G33" s="102"/>
    </row>
    <row r="34" spans="1:9" s="5" customFormat="1" x14ac:dyDescent="0.25">
      <c r="A34" s="55"/>
      <c r="B34" s="97"/>
      <c r="C34" s="24"/>
      <c r="D34" s="98"/>
      <c r="E34" s="94"/>
      <c r="F34" s="95"/>
      <c r="G34" s="96"/>
    </row>
    <row r="35" spans="1:9" s="5" customFormat="1" x14ac:dyDescent="0.25">
      <c r="A35" s="55"/>
      <c r="B35" s="97"/>
      <c r="C35" s="24" t="s">
        <v>531</v>
      </c>
      <c r="D35" s="100" t="s">
        <v>36</v>
      </c>
      <c r="E35" s="77">
        <v>25</v>
      </c>
      <c r="F35" s="101"/>
      <c r="G35" s="102"/>
    </row>
    <row r="36" spans="1:9" s="5" customFormat="1" x14ac:dyDescent="0.25">
      <c r="A36" s="55"/>
      <c r="B36" s="97"/>
      <c r="C36" s="24"/>
      <c r="D36" s="98"/>
      <c r="E36" s="94"/>
      <c r="F36" s="95"/>
      <c r="G36" s="96"/>
    </row>
    <row r="37" spans="1:9" s="5" customFormat="1" x14ac:dyDescent="0.25">
      <c r="A37" s="55"/>
      <c r="B37" s="97"/>
      <c r="C37" s="24" t="s">
        <v>532</v>
      </c>
      <c r="D37" s="100" t="s">
        <v>36</v>
      </c>
      <c r="E37" s="77">
        <v>10</v>
      </c>
      <c r="F37" s="101"/>
      <c r="G37" s="102"/>
    </row>
    <row r="38" spans="1:9" s="5" customFormat="1" x14ac:dyDescent="0.25">
      <c r="A38" s="55"/>
      <c r="B38" s="97"/>
      <c r="C38" s="24"/>
      <c r="D38" s="98"/>
      <c r="E38" s="94"/>
      <c r="F38" s="95"/>
      <c r="G38" s="96"/>
    </row>
    <row r="39" spans="1:9" s="5" customFormat="1" ht="13" x14ac:dyDescent="0.25">
      <c r="A39" s="99" t="s">
        <v>533</v>
      </c>
      <c r="B39" s="97"/>
      <c r="C39" s="25" t="s">
        <v>534</v>
      </c>
      <c r="D39" s="100"/>
      <c r="E39" s="77"/>
      <c r="F39" s="103"/>
      <c r="G39" s="102"/>
    </row>
    <row r="40" spans="1:9" s="5" customFormat="1" x14ac:dyDescent="0.25">
      <c r="A40" s="55"/>
      <c r="B40" s="97"/>
      <c r="C40" s="24"/>
      <c r="D40" s="98"/>
      <c r="E40" s="94"/>
      <c r="F40" s="95"/>
      <c r="G40" s="96"/>
    </row>
    <row r="41" spans="1:9" s="5" customFormat="1" x14ac:dyDescent="0.25">
      <c r="A41" s="55"/>
      <c r="B41" s="97"/>
      <c r="C41" s="24" t="s">
        <v>535</v>
      </c>
      <c r="D41" s="100" t="s">
        <v>36</v>
      </c>
      <c r="E41" s="77">
        <v>10</v>
      </c>
      <c r="F41" s="101"/>
      <c r="G41" s="102"/>
      <c r="I41" s="5" t="s">
        <v>536</v>
      </c>
    </row>
    <row r="42" spans="1:9" s="5" customFormat="1" x14ac:dyDescent="0.25">
      <c r="A42" s="30"/>
      <c r="B42" s="117"/>
      <c r="C42" s="46"/>
      <c r="D42" s="47"/>
      <c r="E42" s="51"/>
      <c r="F42" s="118"/>
      <c r="G42" s="119"/>
    </row>
    <row r="43" spans="1:9" s="5" customFormat="1" x14ac:dyDescent="0.25">
      <c r="A43" s="55" t="s">
        <v>12</v>
      </c>
      <c r="B43" s="120"/>
      <c r="C43" s="120" t="s">
        <v>80</v>
      </c>
      <c r="D43" s="23"/>
      <c r="E43" s="22"/>
      <c r="F43" s="121"/>
      <c r="G43" s="122"/>
    </row>
    <row r="44" spans="1:9" s="5" customFormat="1" x14ac:dyDescent="0.25">
      <c r="A44" s="123"/>
      <c r="B44" s="124"/>
      <c r="C44" s="48"/>
      <c r="D44" s="49"/>
      <c r="E44" s="54"/>
      <c r="F44" s="125"/>
      <c r="G44" s="126"/>
    </row>
    <row r="45" spans="1:9" s="5" customFormat="1" x14ac:dyDescent="0.25">
      <c r="A45" s="30"/>
      <c r="B45" s="117"/>
      <c r="C45" s="46"/>
      <c r="D45" s="47"/>
      <c r="E45" s="51"/>
      <c r="F45" s="118"/>
      <c r="G45" s="119"/>
    </row>
    <row r="46" spans="1:9" s="5" customFormat="1" x14ac:dyDescent="0.25">
      <c r="A46" s="55"/>
      <c r="B46" s="120"/>
      <c r="C46" s="120" t="s">
        <v>81</v>
      </c>
      <c r="D46" s="23"/>
      <c r="E46" s="22"/>
      <c r="F46" s="121"/>
      <c r="G46" s="122"/>
    </row>
    <row r="47" spans="1:9" s="5" customFormat="1" x14ac:dyDescent="0.25">
      <c r="A47" s="123"/>
      <c r="B47" s="124"/>
      <c r="C47" s="48"/>
      <c r="D47" s="49"/>
      <c r="E47" s="54"/>
      <c r="F47" s="125"/>
      <c r="G47" s="126"/>
    </row>
    <row r="48" spans="1:9" s="5" customFormat="1" x14ac:dyDescent="0.25">
      <c r="A48" s="55"/>
      <c r="B48" s="97"/>
      <c r="C48" s="24"/>
      <c r="D48" s="98"/>
      <c r="E48" s="94"/>
      <c r="F48" s="95"/>
      <c r="G48" s="96"/>
    </row>
    <row r="49" spans="1:7" s="5" customFormat="1" x14ac:dyDescent="0.25">
      <c r="A49" s="55"/>
      <c r="B49" s="97"/>
      <c r="C49" s="24" t="s">
        <v>537</v>
      </c>
      <c r="D49" s="100" t="s">
        <v>36</v>
      </c>
      <c r="E49" s="77">
        <v>60</v>
      </c>
      <c r="F49" s="101"/>
      <c r="G49" s="102"/>
    </row>
    <row r="50" spans="1:7" s="5" customFormat="1" x14ac:dyDescent="0.25">
      <c r="A50" s="55"/>
      <c r="B50" s="97"/>
      <c r="C50" s="24"/>
      <c r="D50" s="98"/>
      <c r="E50" s="94"/>
      <c r="F50" s="95"/>
      <c r="G50" s="96"/>
    </row>
    <row r="51" spans="1:7" s="5" customFormat="1" x14ac:dyDescent="0.25">
      <c r="A51" s="55"/>
      <c r="B51" s="97"/>
      <c r="C51" s="24" t="s">
        <v>538</v>
      </c>
      <c r="D51" s="100" t="s">
        <v>36</v>
      </c>
      <c r="E51" s="77">
        <v>10</v>
      </c>
      <c r="F51" s="101"/>
      <c r="G51" s="102"/>
    </row>
    <row r="52" spans="1:7" s="5" customFormat="1" x14ac:dyDescent="0.25">
      <c r="A52" s="55"/>
      <c r="B52" s="97"/>
      <c r="C52" s="24"/>
      <c r="D52" s="98"/>
      <c r="E52" s="94"/>
      <c r="F52" s="95"/>
      <c r="G52" s="96"/>
    </row>
    <row r="53" spans="1:7" s="66" customFormat="1" ht="13" x14ac:dyDescent="0.25">
      <c r="A53" s="99" t="s">
        <v>539</v>
      </c>
      <c r="B53" s="97"/>
      <c r="C53" s="25" t="s">
        <v>540</v>
      </c>
      <c r="D53" s="100" t="s">
        <v>36</v>
      </c>
      <c r="E53" s="77">
        <v>270</v>
      </c>
      <c r="F53" s="101"/>
      <c r="G53" s="102"/>
    </row>
    <row r="54" spans="1:7" s="66" customFormat="1" x14ac:dyDescent="0.25">
      <c r="A54" s="55"/>
      <c r="B54" s="97"/>
      <c r="C54" s="24"/>
      <c r="D54" s="98"/>
      <c r="E54" s="94"/>
      <c r="F54" s="95"/>
      <c r="G54" s="96"/>
    </row>
    <row r="55" spans="1:7" s="66" customFormat="1" x14ac:dyDescent="0.25">
      <c r="A55" s="55"/>
      <c r="B55" s="97"/>
      <c r="C55" s="24"/>
      <c r="D55" s="98"/>
      <c r="E55" s="94"/>
      <c r="F55" s="95"/>
      <c r="G55" s="96"/>
    </row>
    <row r="56" spans="1:7" s="66" customFormat="1" x14ac:dyDescent="0.25">
      <c r="A56" s="55"/>
      <c r="B56" s="97"/>
      <c r="C56" s="24"/>
      <c r="D56" s="98"/>
      <c r="E56" s="94"/>
      <c r="F56" s="95"/>
      <c r="G56" s="96"/>
    </row>
    <row r="57" spans="1:7" s="66" customFormat="1" x14ac:dyDescent="0.25">
      <c r="A57" s="55"/>
      <c r="B57" s="97"/>
      <c r="C57" s="24"/>
      <c r="D57" s="98"/>
      <c r="E57" s="94"/>
      <c r="F57" s="95"/>
      <c r="G57" s="96"/>
    </row>
    <row r="58" spans="1:7" s="66" customFormat="1" x14ac:dyDescent="0.25">
      <c r="A58" s="55"/>
      <c r="B58" s="97"/>
      <c r="C58" s="24"/>
      <c r="D58" s="98"/>
      <c r="E58" s="94"/>
      <c r="F58" s="95"/>
      <c r="G58" s="96"/>
    </row>
    <row r="59" spans="1:7" s="66" customFormat="1" x14ac:dyDescent="0.25">
      <c r="A59" s="55"/>
      <c r="B59" s="97"/>
      <c r="C59" s="24"/>
      <c r="D59" s="98"/>
      <c r="E59" s="94"/>
      <c r="F59" s="95"/>
      <c r="G59" s="96"/>
    </row>
    <row r="60" spans="1:7" s="66" customFormat="1" x14ac:dyDescent="0.25">
      <c r="A60" s="55"/>
      <c r="B60" s="97"/>
      <c r="C60" s="24"/>
      <c r="D60" s="98"/>
      <c r="E60" s="94"/>
      <c r="F60" s="95"/>
      <c r="G60" s="96"/>
    </row>
    <row r="61" spans="1:7" s="66" customFormat="1" x14ac:dyDescent="0.25">
      <c r="A61" s="55"/>
      <c r="B61" s="97"/>
      <c r="C61" s="24"/>
      <c r="D61" s="98"/>
      <c r="E61" s="94"/>
      <c r="F61" s="95"/>
      <c r="G61" s="96"/>
    </row>
    <row r="62" spans="1:7" s="66" customFormat="1" x14ac:dyDescent="0.25">
      <c r="A62" s="55"/>
      <c r="B62" s="97"/>
      <c r="C62" s="24"/>
      <c r="D62" s="98"/>
      <c r="E62" s="94"/>
      <c r="F62" s="95"/>
      <c r="G62" s="96"/>
    </row>
    <row r="63" spans="1:7" s="66" customFormat="1" x14ac:dyDescent="0.25">
      <c r="A63" s="55"/>
      <c r="B63" s="97"/>
      <c r="C63" s="24"/>
      <c r="D63" s="98"/>
      <c r="E63" s="94"/>
      <c r="F63" s="95"/>
      <c r="G63" s="96"/>
    </row>
    <row r="64" spans="1:7" s="66" customFormat="1" x14ac:dyDescent="0.25">
      <c r="A64" s="55"/>
      <c r="B64" s="97"/>
      <c r="C64" s="24"/>
      <c r="D64" s="98"/>
      <c r="E64" s="94"/>
      <c r="F64" s="95"/>
      <c r="G64" s="96"/>
    </row>
    <row r="65" spans="1:7" s="66" customFormat="1" x14ac:dyDescent="0.25">
      <c r="A65" s="55"/>
      <c r="B65" s="97"/>
      <c r="C65" s="24"/>
      <c r="D65" s="98"/>
      <c r="E65" s="94"/>
      <c r="F65" s="95"/>
      <c r="G65" s="96"/>
    </row>
    <row r="66" spans="1:7" s="66" customFormat="1" x14ac:dyDescent="0.25">
      <c r="A66" s="55"/>
      <c r="B66" s="97"/>
      <c r="C66" s="24"/>
      <c r="D66" s="98"/>
      <c r="E66" s="94"/>
      <c r="F66" s="95"/>
      <c r="G66" s="96"/>
    </row>
    <row r="67" spans="1:7" s="66" customFormat="1" x14ac:dyDescent="0.25">
      <c r="A67" s="55"/>
      <c r="B67" s="97"/>
      <c r="C67" s="24"/>
      <c r="D67" s="98"/>
      <c r="E67" s="94"/>
      <c r="F67" s="95"/>
      <c r="G67" s="96"/>
    </row>
    <row r="68" spans="1:7" s="66" customFormat="1" x14ac:dyDescent="0.25">
      <c r="A68" s="55"/>
      <c r="B68" s="97"/>
      <c r="C68" s="24"/>
      <c r="D68" s="98"/>
      <c r="E68" s="94"/>
      <c r="F68" s="95"/>
      <c r="G68" s="96"/>
    </row>
    <row r="69" spans="1:7" s="66" customFormat="1" x14ac:dyDescent="0.25">
      <c r="A69" s="55"/>
      <c r="B69" s="97"/>
      <c r="C69" s="24"/>
      <c r="D69" s="98"/>
      <c r="E69" s="94"/>
      <c r="F69" s="95"/>
      <c r="G69" s="96"/>
    </row>
    <row r="70" spans="1:7" s="66" customFormat="1" x14ac:dyDescent="0.25">
      <c r="A70" s="55"/>
      <c r="B70" s="97"/>
      <c r="C70" s="24"/>
      <c r="D70" s="98"/>
      <c r="E70" s="94"/>
      <c r="F70" s="95"/>
      <c r="G70" s="96"/>
    </row>
    <row r="71" spans="1:7" s="66" customFormat="1" x14ac:dyDescent="0.25">
      <c r="A71" s="55"/>
      <c r="B71" s="97"/>
      <c r="C71" s="24"/>
      <c r="D71" s="98"/>
      <c r="E71" s="94"/>
      <c r="F71" s="95"/>
      <c r="G71" s="96"/>
    </row>
    <row r="72" spans="1:7" s="66" customFormat="1" x14ac:dyDescent="0.25">
      <c r="A72" s="55"/>
      <c r="B72" s="97"/>
      <c r="C72" s="24"/>
      <c r="D72" s="98"/>
      <c r="E72" s="94"/>
      <c r="F72" s="95"/>
      <c r="G72" s="96"/>
    </row>
    <row r="73" spans="1:7" s="66" customFormat="1" x14ac:dyDescent="0.25">
      <c r="A73" s="55"/>
      <c r="B73" s="97"/>
      <c r="C73" s="24"/>
      <c r="D73" s="98"/>
      <c r="E73" s="94"/>
      <c r="F73" s="95"/>
      <c r="G73" s="96"/>
    </row>
    <row r="74" spans="1:7" s="66" customFormat="1" x14ac:dyDescent="0.25">
      <c r="A74" s="55"/>
      <c r="B74" s="97"/>
      <c r="C74" s="24"/>
      <c r="D74" s="98"/>
      <c r="E74" s="94"/>
      <c r="F74" s="95"/>
      <c r="G74" s="96"/>
    </row>
    <row r="75" spans="1:7" s="66" customFormat="1" x14ac:dyDescent="0.25">
      <c r="A75" s="55"/>
      <c r="B75" s="97"/>
      <c r="C75" s="24"/>
      <c r="D75" s="98"/>
      <c r="E75" s="94"/>
      <c r="F75" s="95"/>
      <c r="G75" s="96"/>
    </row>
    <row r="76" spans="1:7" s="66" customFormat="1" x14ac:dyDescent="0.25">
      <c r="A76" s="55"/>
      <c r="B76" s="97"/>
      <c r="C76" s="24"/>
      <c r="D76" s="98"/>
      <c r="E76" s="94"/>
      <c r="F76" s="95"/>
      <c r="G76" s="96"/>
    </row>
    <row r="77" spans="1:7" s="66" customFormat="1" x14ac:dyDescent="0.25">
      <c r="A77" s="55"/>
      <c r="B77" s="97"/>
      <c r="C77" s="24"/>
      <c r="D77" s="98"/>
      <c r="E77" s="94"/>
      <c r="F77" s="95"/>
      <c r="G77" s="96"/>
    </row>
    <row r="78" spans="1:7" s="66" customFormat="1" x14ac:dyDescent="0.25">
      <c r="A78" s="55"/>
      <c r="B78" s="97"/>
      <c r="C78" s="24"/>
      <c r="D78" s="98"/>
      <c r="E78" s="94"/>
      <c r="F78" s="95"/>
      <c r="G78" s="96"/>
    </row>
    <row r="79" spans="1:7" s="66" customFormat="1" x14ac:dyDescent="0.25">
      <c r="A79" s="55"/>
      <c r="B79" s="97"/>
      <c r="C79" s="24"/>
      <c r="D79" s="98"/>
      <c r="E79" s="94"/>
      <c r="F79" s="95"/>
      <c r="G79" s="96"/>
    </row>
    <row r="80" spans="1:7" s="66" customFormat="1" x14ac:dyDescent="0.25">
      <c r="A80" s="55"/>
      <c r="B80" s="97"/>
      <c r="C80" s="24"/>
      <c r="D80" s="98"/>
      <c r="E80" s="94"/>
      <c r="F80" s="95"/>
      <c r="G80" s="96"/>
    </row>
    <row r="81" spans="1:7" s="66" customFormat="1" x14ac:dyDescent="0.25">
      <c r="A81" s="55"/>
      <c r="B81" s="97"/>
      <c r="C81" s="24"/>
      <c r="D81" s="98"/>
      <c r="E81" s="94"/>
      <c r="F81" s="95"/>
      <c r="G81" s="96"/>
    </row>
    <row r="82" spans="1:7" s="66" customFormat="1" x14ac:dyDescent="0.25">
      <c r="A82" s="55"/>
      <c r="B82" s="97"/>
      <c r="C82" s="24"/>
      <c r="D82" s="98"/>
      <c r="E82" s="94"/>
      <c r="F82" s="95"/>
      <c r="G82" s="96"/>
    </row>
    <row r="83" spans="1:7" s="66" customFormat="1" x14ac:dyDescent="0.25">
      <c r="A83" s="55"/>
      <c r="B83" s="97"/>
      <c r="C83" s="24"/>
      <c r="D83" s="98"/>
      <c r="E83" s="94"/>
      <c r="F83" s="95"/>
      <c r="G83" s="96"/>
    </row>
    <row r="84" spans="1:7" s="66" customFormat="1" x14ac:dyDescent="0.25">
      <c r="A84" s="55"/>
      <c r="B84" s="97"/>
      <c r="C84" s="24"/>
      <c r="D84" s="98"/>
      <c r="E84" s="94"/>
      <c r="F84" s="95"/>
      <c r="G84" s="96"/>
    </row>
    <row r="85" spans="1:7" s="66" customFormat="1" x14ac:dyDescent="0.25">
      <c r="A85" s="55"/>
      <c r="B85" s="97"/>
      <c r="C85" s="24"/>
      <c r="D85" s="98"/>
      <c r="E85" s="94"/>
      <c r="F85" s="95"/>
      <c r="G85" s="96"/>
    </row>
    <row r="86" spans="1:7" s="66" customFormat="1" x14ac:dyDescent="0.25">
      <c r="A86" s="55"/>
      <c r="B86" s="97"/>
      <c r="C86" s="24"/>
      <c r="D86" s="98"/>
      <c r="E86" s="94"/>
      <c r="F86" s="95"/>
      <c r="G86" s="96"/>
    </row>
    <row r="87" spans="1:7" s="66" customFormat="1" x14ac:dyDescent="0.25">
      <c r="A87" s="55"/>
      <c r="B87" s="97"/>
      <c r="C87" s="24"/>
      <c r="D87" s="98"/>
      <c r="E87" s="94"/>
      <c r="F87" s="95"/>
      <c r="G87" s="96"/>
    </row>
    <row r="88" spans="1:7" s="66" customFormat="1" x14ac:dyDescent="0.25">
      <c r="A88" s="55"/>
      <c r="B88" s="97"/>
      <c r="C88" s="24"/>
      <c r="D88" s="98"/>
      <c r="E88" s="94"/>
      <c r="F88" s="95"/>
      <c r="G88" s="96"/>
    </row>
    <row r="89" spans="1:7" s="66" customFormat="1" x14ac:dyDescent="0.25">
      <c r="A89" s="55"/>
      <c r="B89" s="97"/>
      <c r="C89" s="24"/>
      <c r="D89" s="98"/>
      <c r="E89" s="94"/>
      <c r="F89" s="95"/>
      <c r="G89" s="96"/>
    </row>
    <row r="90" spans="1:7" s="66" customFormat="1" x14ac:dyDescent="0.25">
      <c r="A90" s="55"/>
      <c r="B90" s="97"/>
      <c r="C90" s="24"/>
      <c r="D90" s="98"/>
      <c r="E90" s="94"/>
      <c r="F90" s="95"/>
      <c r="G90" s="96"/>
    </row>
    <row r="91" spans="1:7" s="66" customFormat="1" x14ac:dyDescent="0.25">
      <c r="A91" s="55"/>
      <c r="B91" s="97"/>
      <c r="C91" s="24"/>
      <c r="D91" s="98"/>
      <c r="E91" s="94"/>
      <c r="F91" s="95"/>
      <c r="G91" s="96"/>
    </row>
    <row r="92" spans="1:7" s="66" customFormat="1" x14ac:dyDescent="0.25">
      <c r="A92" s="55"/>
      <c r="B92" s="97"/>
      <c r="C92" s="24"/>
      <c r="D92" s="98"/>
      <c r="E92" s="94"/>
      <c r="F92" s="95"/>
      <c r="G92" s="96"/>
    </row>
    <row r="93" spans="1:7" s="66" customFormat="1" x14ac:dyDescent="0.25">
      <c r="A93" s="55"/>
      <c r="B93" s="97"/>
      <c r="C93" s="24"/>
      <c r="D93" s="98"/>
      <c r="E93" s="94"/>
      <c r="F93" s="95"/>
      <c r="G93" s="96"/>
    </row>
    <row r="94" spans="1:7" s="66" customFormat="1" x14ac:dyDescent="0.25">
      <c r="A94" s="36"/>
      <c r="B94" s="56"/>
      <c r="C94" s="50"/>
      <c r="D94" s="51"/>
      <c r="E94" s="106"/>
      <c r="F94" s="107"/>
      <c r="G94" s="108"/>
    </row>
    <row r="95" spans="1:7" s="66" customFormat="1" ht="13" x14ac:dyDescent="0.25">
      <c r="A95" s="52" t="s">
        <v>12</v>
      </c>
      <c r="B95" s="109"/>
      <c r="C95" s="110" t="s">
        <v>43</v>
      </c>
      <c r="D95" s="22"/>
      <c r="E95" s="111"/>
      <c r="F95" s="112"/>
      <c r="G95" s="113"/>
    </row>
    <row r="96" spans="1:7" s="66" customFormat="1" x14ac:dyDescent="0.25">
      <c r="A96" s="37"/>
      <c r="B96" s="57"/>
      <c r="C96" s="53"/>
      <c r="D96" s="54"/>
      <c r="E96" s="114"/>
      <c r="F96" s="115"/>
      <c r="G96" s="116"/>
    </row>
  </sheetData>
  <dataConsolidate/>
  <conditionalFormatting sqref="A5:G6 A7:E64 G7:G64 A65:G96">
    <cfRule type="expression" dxfId="66" priority="1" stopIfTrue="1">
      <formula>NOT(CELL("protect",A5))</formula>
    </cfRule>
  </conditionalFormatting>
  <dataValidations count="1">
    <dataValidation type="list" showInputMessage="1" showErrorMessage="1" sqref="D42:D47" xr:uid="{0B0C4E7B-FC13-441D-9D05-1E92B4025443}">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44"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ADE07-0E78-4B9A-8076-9E5A18C01E4F}">
  <sheetPr>
    <tabColor rgb="FFFF0000"/>
  </sheetPr>
  <dimension ref="A1:G102"/>
  <sheetViews>
    <sheetView view="pageBreakPreview" topLeftCell="A89" zoomScaleNormal="75" zoomScaleSheetLayoutView="100" workbookViewId="0">
      <selection activeCell="F16" sqref="F16"/>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541</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283</v>
      </c>
      <c r="D5" s="93"/>
      <c r="E5" s="94"/>
      <c r="F5" s="95"/>
      <c r="G5" s="96"/>
    </row>
    <row r="6" spans="1:7" s="66" customFormat="1" x14ac:dyDescent="0.25">
      <c r="A6" s="55"/>
      <c r="B6" s="97"/>
      <c r="C6" s="24"/>
      <c r="D6" s="98"/>
      <c r="E6" s="94"/>
      <c r="F6" s="95"/>
      <c r="G6" s="96"/>
    </row>
    <row r="7" spans="1:7" s="5" customFormat="1" ht="13" x14ac:dyDescent="0.25">
      <c r="A7" s="99" t="s">
        <v>542</v>
      </c>
      <c r="B7" s="97"/>
      <c r="C7" s="25" t="s">
        <v>543</v>
      </c>
      <c r="D7" s="100"/>
      <c r="E7" s="77"/>
      <c r="F7" s="103"/>
      <c r="G7" s="102"/>
    </row>
    <row r="8" spans="1:7" s="5" customFormat="1" x14ac:dyDescent="0.25">
      <c r="A8" s="55"/>
      <c r="B8" s="97"/>
      <c r="C8" s="24"/>
      <c r="D8" s="98"/>
      <c r="E8" s="94"/>
      <c r="F8" s="95"/>
      <c r="G8" s="96"/>
    </row>
    <row r="9" spans="1:7" s="5" customFormat="1" x14ac:dyDescent="0.25">
      <c r="A9" s="55"/>
      <c r="B9" s="97"/>
      <c r="C9" s="26" t="s">
        <v>544</v>
      </c>
      <c r="D9" s="100" t="s">
        <v>58</v>
      </c>
      <c r="E9" s="77">
        <v>700</v>
      </c>
      <c r="F9" s="101"/>
      <c r="G9" s="102"/>
    </row>
    <row r="10" spans="1:7" s="5" customFormat="1" x14ac:dyDescent="0.25">
      <c r="A10" s="55"/>
      <c r="B10" s="97"/>
      <c r="C10" s="24"/>
      <c r="D10" s="98"/>
      <c r="E10" s="94"/>
      <c r="F10" s="95"/>
      <c r="G10" s="96"/>
    </row>
    <row r="11" spans="1:7" s="5" customFormat="1" ht="13" x14ac:dyDescent="0.25">
      <c r="A11" s="99">
        <v>57.02</v>
      </c>
      <c r="B11" s="97"/>
      <c r="C11" s="25" t="s">
        <v>545</v>
      </c>
      <c r="D11" s="100"/>
      <c r="E11" s="77"/>
      <c r="F11" s="103"/>
      <c r="G11" s="102"/>
    </row>
    <row r="12" spans="1:7" s="5" customFormat="1" x14ac:dyDescent="0.25">
      <c r="A12" s="55"/>
      <c r="B12" s="97"/>
      <c r="C12" s="24"/>
      <c r="D12" s="98"/>
      <c r="E12" s="94"/>
      <c r="F12" s="95"/>
      <c r="G12" s="96"/>
    </row>
    <row r="13" spans="1:7" s="5" customFormat="1" x14ac:dyDescent="0.25">
      <c r="A13" s="55"/>
      <c r="B13" s="97"/>
      <c r="C13" s="26" t="s">
        <v>546</v>
      </c>
      <c r="D13" s="100"/>
      <c r="E13" s="77"/>
      <c r="F13" s="103"/>
      <c r="G13" s="102"/>
    </row>
    <row r="14" spans="1:7" s="5" customFormat="1" x14ac:dyDescent="0.25">
      <c r="A14" s="55"/>
      <c r="B14" s="97"/>
      <c r="C14" s="24"/>
      <c r="D14" s="98"/>
      <c r="E14" s="94"/>
      <c r="F14" s="95"/>
      <c r="G14" s="96"/>
    </row>
    <row r="15" spans="1:7" s="5" customFormat="1" x14ac:dyDescent="0.25">
      <c r="A15" s="55"/>
      <c r="B15" s="97"/>
      <c r="C15" s="34" t="s">
        <v>547</v>
      </c>
      <c r="D15" s="100" t="s">
        <v>134</v>
      </c>
      <c r="E15" s="77">
        <v>6</v>
      </c>
      <c r="F15" s="101"/>
      <c r="G15" s="102"/>
    </row>
    <row r="16" spans="1:7" s="5" customFormat="1" x14ac:dyDescent="0.25">
      <c r="A16" s="55"/>
      <c r="B16" s="97"/>
      <c r="C16" s="24"/>
      <c r="D16" s="98"/>
      <c r="E16" s="94"/>
      <c r="F16" s="95"/>
      <c r="G16" s="96"/>
    </row>
    <row r="17" spans="1:7" s="5" customFormat="1" x14ac:dyDescent="0.25">
      <c r="A17" s="55"/>
      <c r="B17" s="97"/>
      <c r="C17" s="34" t="s">
        <v>548</v>
      </c>
      <c r="D17" s="100" t="s">
        <v>134</v>
      </c>
      <c r="E17" s="77">
        <v>3</v>
      </c>
      <c r="F17" s="101"/>
      <c r="G17" s="102"/>
    </row>
    <row r="18" spans="1:7" s="5" customFormat="1" x14ac:dyDescent="0.25">
      <c r="A18" s="55"/>
      <c r="B18" s="97"/>
      <c r="C18" s="24"/>
      <c r="D18" s="98"/>
      <c r="E18" s="94"/>
      <c r="F18" s="95"/>
      <c r="G18" s="96"/>
    </row>
    <row r="19" spans="1:7" s="5" customFormat="1" x14ac:dyDescent="0.25">
      <c r="A19" s="55"/>
      <c r="B19" s="97"/>
      <c r="C19" s="34" t="s">
        <v>549</v>
      </c>
      <c r="D19" s="100" t="s">
        <v>134</v>
      </c>
      <c r="E19" s="77">
        <v>1</v>
      </c>
      <c r="F19" s="101"/>
      <c r="G19" s="102"/>
    </row>
    <row r="20" spans="1:7" s="5" customFormat="1" x14ac:dyDescent="0.25">
      <c r="A20" s="55"/>
      <c r="B20" s="97"/>
      <c r="C20" s="24"/>
      <c r="D20" s="98"/>
      <c r="E20" s="94"/>
      <c r="F20" s="95"/>
      <c r="G20" s="96"/>
    </row>
    <row r="21" spans="1:7" s="5" customFormat="1" x14ac:dyDescent="0.25">
      <c r="A21" s="55"/>
      <c r="B21" s="97"/>
      <c r="C21" s="26" t="s">
        <v>550</v>
      </c>
      <c r="D21" s="100"/>
      <c r="E21" s="77"/>
      <c r="F21" s="103"/>
      <c r="G21" s="102"/>
    </row>
    <row r="22" spans="1:7" s="5" customFormat="1" x14ac:dyDescent="0.25">
      <c r="A22" s="55"/>
      <c r="B22" s="97"/>
      <c r="C22" s="24"/>
      <c r="D22" s="98"/>
      <c r="E22" s="94"/>
      <c r="F22" s="95"/>
      <c r="G22" s="96"/>
    </row>
    <row r="23" spans="1:7" s="5" customFormat="1" x14ac:dyDescent="0.25">
      <c r="A23" s="55"/>
      <c r="B23" s="97"/>
      <c r="C23" s="34" t="s">
        <v>548</v>
      </c>
      <c r="D23" s="100" t="s">
        <v>134</v>
      </c>
      <c r="E23" s="77">
        <v>0.5</v>
      </c>
      <c r="F23" s="101"/>
      <c r="G23" s="102"/>
    </row>
    <row r="24" spans="1:7" s="5" customFormat="1" x14ac:dyDescent="0.25">
      <c r="A24" s="55"/>
      <c r="B24" s="97"/>
      <c r="C24" s="24"/>
      <c r="D24" s="98"/>
      <c r="E24" s="94"/>
      <c r="F24" s="95"/>
      <c r="G24" s="96"/>
    </row>
    <row r="25" spans="1:7" s="5" customFormat="1" x14ac:dyDescent="0.25">
      <c r="A25" s="55"/>
      <c r="B25" s="97"/>
      <c r="C25" s="26" t="s">
        <v>551</v>
      </c>
      <c r="D25" s="100" t="s">
        <v>58</v>
      </c>
      <c r="E25" s="77">
        <v>300</v>
      </c>
      <c r="F25" s="101"/>
      <c r="G25" s="102"/>
    </row>
    <row r="26" spans="1:7" s="5" customFormat="1" x14ac:dyDescent="0.25">
      <c r="A26" s="55"/>
      <c r="B26" s="97"/>
      <c r="C26" s="24"/>
      <c r="D26" s="98"/>
      <c r="E26" s="94"/>
      <c r="F26" s="95"/>
      <c r="G26" s="96"/>
    </row>
    <row r="27" spans="1:7" s="5" customFormat="1" x14ac:dyDescent="0.25">
      <c r="A27" s="55"/>
      <c r="B27" s="97"/>
      <c r="C27" s="26" t="s">
        <v>552</v>
      </c>
      <c r="D27" s="100" t="s">
        <v>58</v>
      </c>
      <c r="E27" s="77">
        <v>50</v>
      </c>
      <c r="F27" s="101"/>
      <c r="G27" s="102"/>
    </row>
    <row r="28" spans="1:7" s="5" customFormat="1" x14ac:dyDescent="0.25">
      <c r="A28" s="55"/>
      <c r="B28" s="97"/>
      <c r="C28" s="24"/>
      <c r="D28" s="98"/>
      <c r="E28" s="94"/>
      <c r="F28" s="95"/>
      <c r="G28" s="96"/>
    </row>
    <row r="29" spans="1:7" s="5" customFormat="1" ht="25" x14ac:dyDescent="0.25">
      <c r="A29" s="55"/>
      <c r="B29" s="97"/>
      <c r="C29" s="26" t="s">
        <v>553</v>
      </c>
      <c r="D29" s="100" t="s">
        <v>58</v>
      </c>
      <c r="E29" s="77">
        <v>2000</v>
      </c>
      <c r="F29" s="101"/>
      <c r="G29" s="102"/>
    </row>
    <row r="30" spans="1:7" s="5" customFormat="1" x14ac:dyDescent="0.25">
      <c r="A30" s="55"/>
      <c r="B30" s="97"/>
      <c r="C30" s="24"/>
      <c r="D30" s="98"/>
      <c r="E30" s="94"/>
      <c r="F30" s="95"/>
      <c r="G30" s="96"/>
    </row>
    <row r="31" spans="1:7" s="5" customFormat="1" ht="13" x14ac:dyDescent="0.25">
      <c r="A31" s="99" t="s">
        <v>554</v>
      </c>
      <c r="B31" s="97"/>
      <c r="C31" s="25" t="s">
        <v>555</v>
      </c>
      <c r="D31" s="100" t="s">
        <v>134</v>
      </c>
      <c r="E31" s="77"/>
      <c r="F31" s="103"/>
      <c r="G31" s="102"/>
    </row>
    <row r="32" spans="1:7" s="5" customFormat="1" x14ac:dyDescent="0.25">
      <c r="A32" s="55"/>
      <c r="B32" s="97"/>
      <c r="C32" s="24"/>
      <c r="D32" s="98"/>
      <c r="E32" s="94"/>
      <c r="F32" s="95"/>
      <c r="G32" s="96"/>
    </row>
    <row r="33" spans="1:7" s="5" customFormat="1" x14ac:dyDescent="0.25">
      <c r="A33" s="55"/>
      <c r="B33" s="97"/>
      <c r="C33" s="26" t="s">
        <v>546</v>
      </c>
      <c r="D33" s="100"/>
      <c r="E33" s="77"/>
      <c r="F33" s="103"/>
      <c r="G33" s="102"/>
    </row>
    <row r="34" spans="1:7" s="5" customFormat="1" x14ac:dyDescent="0.25">
      <c r="A34" s="55"/>
      <c r="B34" s="97"/>
      <c r="C34" s="24"/>
      <c r="D34" s="98"/>
      <c r="E34" s="94"/>
      <c r="F34" s="95"/>
      <c r="G34" s="96"/>
    </row>
    <row r="35" spans="1:7" s="5" customFormat="1" x14ac:dyDescent="0.25">
      <c r="A35" s="55"/>
      <c r="B35" s="97"/>
      <c r="C35" s="34" t="s">
        <v>547</v>
      </c>
      <c r="D35" s="100" t="s">
        <v>134</v>
      </c>
      <c r="E35" s="77">
        <v>6</v>
      </c>
      <c r="F35" s="101"/>
      <c r="G35" s="102"/>
    </row>
    <row r="36" spans="1:7" s="5" customFormat="1" x14ac:dyDescent="0.25">
      <c r="A36" s="55"/>
      <c r="B36" s="97"/>
      <c r="C36" s="24"/>
      <c r="D36" s="98"/>
      <c r="E36" s="94"/>
      <c r="F36" s="95"/>
      <c r="G36" s="96"/>
    </row>
    <row r="37" spans="1:7" s="5" customFormat="1" x14ac:dyDescent="0.25">
      <c r="A37" s="55"/>
      <c r="B37" s="97"/>
      <c r="C37" s="34" t="s">
        <v>548</v>
      </c>
      <c r="D37" s="100" t="s">
        <v>134</v>
      </c>
      <c r="E37" s="77">
        <v>3</v>
      </c>
      <c r="F37" s="101"/>
      <c r="G37" s="102"/>
    </row>
    <row r="38" spans="1:7" s="5" customFormat="1" x14ac:dyDescent="0.25">
      <c r="A38" s="55"/>
      <c r="B38" s="97"/>
      <c r="C38" s="24"/>
      <c r="D38" s="98"/>
      <c r="E38" s="94"/>
      <c r="F38" s="95"/>
      <c r="G38" s="96"/>
    </row>
    <row r="39" spans="1:7" s="5" customFormat="1" x14ac:dyDescent="0.25">
      <c r="A39" s="55"/>
      <c r="B39" s="97"/>
      <c r="C39" s="34" t="s">
        <v>549</v>
      </c>
      <c r="D39" s="100" t="s">
        <v>134</v>
      </c>
      <c r="E39" s="77">
        <v>1</v>
      </c>
      <c r="F39" s="101"/>
      <c r="G39" s="102"/>
    </row>
    <row r="40" spans="1:7" s="5" customFormat="1" x14ac:dyDescent="0.25">
      <c r="A40" s="55"/>
      <c r="B40" s="97"/>
      <c r="C40" s="24"/>
      <c r="D40" s="98"/>
      <c r="E40" s="94"/>
      <c r="F40" s="95"/>
      <c r="G40" s="96"/>
    </row>
    <row r="41" spans="1:7" s="5" customFormat="1" x14ac:dyDescent="0.25">
      <c r="A41" s="55"/>
      <c r="B41" s="97"/>
      <c r="C41" s="26" t="s">
        <v>550</v>
      </c>
      <c r="D41" s="100"/>
      <c r="E41" s="77"/>
      <c r="F41" s="103"/>
      <c r="G41" s="102"/>
    </row>
    <row r="42" spans="1:7" s="5" customFormat="1" x14ac:dyDescent="0.25">
      <c r="A42" s="55"/>
      <c r="B42" s="97"/>
      <c r="C42" s="24"/>
      <c r="D42" s="98"/>
      <c r="E42" s="94"/>
      <c r="F42" s="95"/>
      <c r="G42" s="96"/>
    </row>
    <row r="43" spans="1:7" s="5" customFormat="1" x14ac:dyDescent="0.25">
      <c r="A43" s="55"/>
      <c r="B43" s="97"/>
      <c r="C43" s="34" t="s">
        <v>556</v>
      </c>
      <c r="D43" s="100" t="s">
        <v>134</v>
      </c>
      <c r="E43" s="77">
        <v>0.5</v>
      </c>
      <c r="F43" s="101"/>
      <c r="G43" s="102"/>
    </row>
    <row r="44" spans="1:7" s="5" customFormat="1" x14ac:dyDescent="0.25">
      <c r="A44" s="55"/>
      <c r="B44" s="97"/>
      <c r="C44" s="24"/>
      <c r="D44" s="98"/>
      <c r="E44" s="94"/>
      <c r="F44" s="95"/>
      <c r="G44" s="96"/>
    </row>
    <row r="45" spans="1:7" s="5" customFormat="1" x14ac:dyDescent="0.25">
      <c r="A45" s="55"/>
      <c r="B45" s="97"/>
      <c r="C45" s="26" t="s">
        <v>557</v>
      </c>
      <c r="D45" s="100" t="s">
        <v>58</v>
      </c>
      <c r="E45" s="77">
        <v>910</v>
      </c>
      <c r="F45" s="101"/>
      <c r="G45" s="102"/>
    </row>
    <row r="46" spans="1:7" s="5" customFormat="1" x14ac:dyDescent="0.25">
      <c r="A46" s="55"/>
      <c r="B46" s="97"/>
      <c r="C46" s="24"/>
      <c r="D46" s="98"/>
      <c r="E46" s="94"/>
      <c r="F46" s="95"/>
      <c r="G46" s="96"/>
    </row>
    <row r="47" spans="1:7" s="5" customFormat="1" ht="13" x14ac:dyDescent="0.25">
      <c r="A47" s="99" t="s">
        <v>554</v>
      </c>
      <c r="B47" s="97"/>
      <c r="C47" s="25" t="s">
        <v>558</v>
      </c>
      <c r="D47" s="100"/>
      <c r="E47" s="77"/>
      <c r="F47" s="103"/>
      <c r="G47" s="102"/>
    </row>
    <row r="48" spans="1:7" s="5" customFormat="1" x14ac:dyDescent="0.25">
      <c r="A48" s="55"/>
      <c r="B48" s="97"/>
      <c r="C48" s="24"/>
      <c r="D48" s="98"/>
      <c r="E48" s="94"/>
      <c r="F48" s="95"/>
      <c r="G48" s="96"/>
    </row>
    <row r="49" spans="1:7" s="5" customFormat="1" x14ac:dyDescent="0.25">
      <c r="A49" s="55"/>
      <c r="B49" s="97"/>
      <c r="C49" s="26" t="s">
        <v>552</v>
      </c>
      <c r="D49" s="100" t="s">
        <v>58</v>
      </c>
      <c r="E49" s="77"/>
      <c r="F49" s="101"/>
      <c r="G49" s="102" t="s">
        <v>559</v>
      </c>
    </row>
    <row r="50" spans="1:7" s="5" customFormat="1" x14ac:dyDescent="0.25">
      <c r="A50" s="55"/>
      <c r="B50" s="97"/>
      <c r="C50" s="24"/>
      <c r="D50" s="98"/>
      <c r="E50" s="94"/>
      <c r="F50" s="95"/>
      <c r="G50" s="96"/>
    </row>
    <row r="51" spans="1:7" s="5" customFormat="1" ht="25" x14ac:dyDescent="0.25">
      <c r="A51" s="55"/>
      <c r="B51" s="97"/>
      <c r="C51" s="26" t="s">
        <v>553</v>
      </c>
      <c r="D51" s="100" t="s">
        <v>58</v>
      </c>
      <c r="E51" s="77"/>
      <c r="F51" s="101"/>
      <c r="G51" s="102" t="s">
        <v>559</v>
      </c>
    </row>
    <row r="52" spans="1:7" s="5" customFormat="1" x14ac:dyDescent="0.25">
      <c r="A52" s="55"/>
      <c r="B52" s="97"/>
      <c r="C52" s="26"/>
      <c r="D52" s="100"/>
      <c r="E52" s="77"/>
      <c r="F52" s="101"/>
      <c r="G52" s="102"/>
    </row>
    <row r="53" spans="1:7" s="5" customFormat="1" x14ac:dyDescent="0.25">
      <c r="A53" s="55"/>
      <c r="B53" s="97"/>
      <c r="C53" s="26"/>
      <c r="D53" s="100"/>
      <c r="E53" s="77"/>
      <c r="F53" s="101"/>
      <c r="G53" s="102"/>
    </row>
    <row r="54" spans="1:7" s="5" customFormat="1" x14ac:dyDescent="0.25">
      <c r="A54" s="30"/>
      <c r="B54" s="117"/>
      <c r="C54" s="46"/>
      <c r="D54" s="47"/>
      <c r="E54" s="51"/>
      <c r="F54" s="118"/>
      <c r="G54" s="119"/>
    </row>
    <row r="55" spans="1:7" s="5" customFormat="1" x14ac:dyDescent="0.25">
      <c r="A55" s="55" t="s">
        <v>282</v>
      </c>
      <c r="B55" s="120"/>
      <c r="C55" s="120" t="s">
        <v>80</v>
      </c>
      <c r="D55" s="23"/>
      <c r="E55" s="22"/>
      <c r="F55" s="121"/>
      <c r="G55" s="122"/>
    </row>
    <row r="56" spans="1:7" s="5" customFormat="1" x14ac:dyDescent="0.25">
      <c r="A56" s="123"/>
      <c r="B56" s="124"/>
      <c r="C56" s="48"/>
      <c r="D56" s="49"/>
      <c r="E56" s="54"/>
      <c r="F56" s="125"/>
      <c r="G56" s="126"/>
    </row>
    <row r="57" spans="1:7" s="5" customFormat="1" x14ac:dyDescent="0.25">
      <c r="A57" s="30"/>
      <c r="B57" s="117"/>
      <c r="C57" s="46"/>
      <c r="D57" s="47"/>
      <c r="E57" s="51"/>
      <c r="F57" s="118"/>
      <c r="G57" s="119"/>
    </row>
    <row r="58" spans="1:7" s="5" customFormat="1" x14ac:dyDescent="0.25">
      <c r="A58" s="55"/>
      <c r="B58" s="120"/>
      <c r="C58" s="120" t="s">
        <v>81</v>
      </c>
      <c r="D58" s="23"/>
      <c r="E58" s="22"/>
      <c r="F58" s="121"/>
      <c r="G58" s="122"/>
    </row>
    <row r="59" spans="1:7" s="5" customFormat="1" x14ac:dyDescent="0.25">
      <c r="A59" s="123"/>
      <c r="B59" s="124"/>
      <c r="C59" s="48"/>
      <c r="D59" s="49"/>
      <c r="E59" s="54"/>
      <c r="F59" s="125"/>
      <c r="G59" s="126"/>
    </row>
    <row r="60" spans="1:7" s="5" customFormat="1" ht="13" x14ac:dyDescent="0.25">
      <c r="A60" s="99">
        <v>57.04</v>
      </c>
      <c r="B60" s="97"/>
      <c r="C60" s="25" t="s">
        <v>560</v>
      </c>
      <c r="D60" s="100"/>
      <c r="E60" s="77"/>
      <c r="F60" s="103"/>
      <c r="G60" s="102"/>
    </row>
    <row r="61" spans="1:7" s="5" customFormat="1" x14ac:dyDescent="0.25">
      <c r="A61" s="55"/>
      <c r="B61" s="97"/>
      <c r="C61" s="24"/>
      <c r="D61" s="98"/>
      <c r="E61" s="94"/>
      <c r="F61" s="95"/>
      <c r="G61" s="96"/>
    </row>
    <row r="62" spans="1:7" s="5" customFormat="1" x14ac:dyDescent="0.25">
      <c r="A62" s="55"/>
      <c r="B62" s="97"/>
      <c r="C62" s="24" t="s">
        <v>561</v>
      </c>
      <c r="D62" s="100" t="s">
        <v>562</v>
      </c>
      <c r="E62" s="77">
        <v>350</v>
      </c>
      <c r="F62" s="101"/>
      <c r="G62" s="102"/>
    </row>
    <row r="63" spans="1:7" s="5" customFormat="1" x14ac:dyDescent="0.25">
      <c r="A63" s="55"/>
      <c r="B63" s="97"/>
      <c r="C63" s="24"/>
      <c r="D63" s="98"/>
      <c r="E63" s="94"/>
      <c r="F63" s="95"/>
      <c r="G63" s="96"/>
    </row>
    <row r="64" spans="1:7" s="5" customFormat="1" x14ac:dyDescent="0.25">
      <c r="A64" s="55"/>
      <c r="B64" s="97"/>
      <c r="C64" s="24" t="s">
        <v>563</v>
      </c>
      <c r="D64" s="100" t="s">
        <v>562</v>
      </c>
      <c r="E64" s="77">
        <v>15</v>
      </c>
      <c r="F64" s="101"/>
      <c r="G64" s="102"/>
    </row>
    <row r="65" spans="1:7" s="5" customFormat="1" x14ac:dyDescent="0.25">
      <c r="A65" s="55"/>
      <c r="B65" s="97"/>
      <c r="C65" s="24"/>
      <c r="D65" s="98"/>
      <c r="E65" s="94"/>
      <c r="F65" s="95"/>
      <c r="G65" s="96"/>
    </row>
    <row r="66" spans="1:7" s="5" customFormat="1" ht="13" x14ac:dyDescent="0.25">
      <c r="A66" s="99" t="s">
        <v>564</v>
      </c>
      <c r="B66" s="97"/>
      <c r="C66" s="25" t="s">
        <v>565</v>
      </c>
      <c r="D66" s="100"/>
      <c r="E66" s="77"/>
      <c r="F66" s="103"/>
      <c r="G66" s="102"/>
    </row>
    <row r="67" spans="1:7" s="5" customFormat="1" x14ac:dyDescent="0.25">
      <c r="A67" s="55"/>
      <c r="B67" s="97"/>
      <c r="C67" s="24"/>
      <c r="D67" s="98"/>
      <c r="E67" s="94"/>
      <c r="F67" s="95"/>
      <c r="G67" s="96"/>
    </row>
    <row r="68" spans="1:7" s="5" customFormat="1" ht="25" x14ac:dyDescent="0.25">
      <c r="A68" s="55"/>
      <c r="B68" s="97"/>
      <c r="C68" s="26" t="s">
        <v>566</v>
      </c>
      <c r="D68" s="100"/>
      <c r="E68" s="77"/>
      <c r="F68" s="103"/>
      <c r="G68" s="102"/>
    </row>
    <row r="69" spans="1:7" s="5" customFormat="1" x14ac:dyDescent="0.25">
      <c r="A69" s="55"/>
      <c r="B69" s="97"/>
      <c r="C69" s="24"/>
      <c r="D69" s="98"/>
      <c r="E69" s="94"/>
      <c r="F69" s="95"/>
      <c r="G69" s="96"/>
    </row>
    <row r="70" spans="1:7" s="5" customFormat="1" x14ac:dyDescent="0.25">
      <c r="A70" s="55"/>
      <c r="B70" s="97"/>
      <c r="C70" s="34" t="s">
        <v>567</v>
      </c>
      <c r="D70" s="100" t="s">
        <v>36</v>
      </c>
      <c r="E70" s="77">
        <v>120</v>
      </c>
      <c r="F70" s="101"/>
      <c r="G70" s="102"/>
    </row>
    <row r="71" spans="1:7" s="5" customFormat="1" x14ac:dyDescent="0.25">
      <c r="A71" s="55"/>
      <c r="B71" s="97"/>
      <c r="C71" s="24"/>
      <c r="D71" s="98"/>
      <c r="E71" s="94"/>
      <c r="F71" s="95"/>
      <c r="G71" s="96"/>
    </row>
    <row r="72" spans="1:7" s="5" customFormat="1" x14ac:dyDescent="0.25">
      <c r="A72" s="55"/>
      <c r="B72" s="97"/>
      <c r="C72" s="34" t="s">
        <v>568</v>
      </c>
      <c r="D72" s="100" t="s">
        <v>36</v>
      </c>
      <c r="E72" s="77">
        <v>1270</v>
      </c>
      <c r="F72" s="101"/>
      <c r="G72" s="102"/>
    </row>
    <row r="73" spans="1:7" s="5" customFormat="1" x14ac:dyDescent="0.25">
      <c r="A73" s="55"/>
      <c r="B73" s="97"/>
      <c r="C73" s="24"/>
      <c r="D73" s="98"/>
      <c r="E73" s="94"/>
      <c r="F73" s="95"/>
      <c r="G73" s="96"/>
    </row>
    <row r="74" spans="1:7" s="5" customFormat="1" ht="39" x14ac:dyDescent="0.25">
      <c r="A74" s="99" t="s">
        <v>569</v>
      </c>
      <c r="B74" s="97"/>
      <c r="C74" s="25" t="s">
        <v>570</v>
      </c>
      <c r="D74" s="100" t="s">
        <v>134</v>
      </c>
      <c r="E74" s="77">
        <v>11</v>
      </c>
      <c r="F74" s="101"/>
      <c r="G74" s="102"/>
    </row>
    <row r="75" spans="1:7" s="5" customFormat="1" x14ac:dyDescent="0.25">
      <c r="A75" s="55"/>
      <c r="B75" s="97"/>
      <c r="C75" s="24"/>
      <c r="D75" s="98"/>
      <c r="E75" s="94"/>
      <c r="F75" s="95"/>
      <c r="G75" s="96"/>
    </row>
    <row r="76" spans="1:7" s="5" customFormat="1" ht="26" x14ac:dyDescent="0.25">
      <c r="A76" s="99" t="s">
        <v>571</v>
      </c>
      <c r="B76" s="97"/>
      <c r="C76" s="25" t="s">
        <v>572</v>
      </c>
      <c r="D76" s="100" t="s">
        <v>36</v>
      </c>
      <c r="E76" s="77">
        <v>1</v>
      </c>
      <c r="F76" s="101"/>
      <c r="G76" s="102"/>
    </row>
    <row r="77" spans="1:7" s="5" customFormat="1" x14ac:dyDescent="0.25">
      <c r="A77" s="55"/>
      <c r="B77" s="97"/>
      <c r="C77" s="24"/>
      <c r="D77" s="98"/>
      <c r="E77" s="94"/>
      <c r="F77" s="95"/>
      <c r="G77" s="96"/>
    </row>
    <row r="78" spans="1:7" s="5" customFormat="1" ht="13" x14ac:dyDescent="0.25">
      <c r="A78" s="99">
        <v>57.09</v>
      </c>
      <c r="B78" s="97"/>
      <c r="C78" s="25" t="s">
        <v>573</v>
      </c>
      <c r="D78" s="100" t="s">
        <v>36</v>
      </c>
      <c r="E78" s="77">
        <v>20</v>
      </c>
      <c r="F78" s="101"/>
      <c r="G78" s="102"/>
    </row>
    <row r="79" spans="1:7" s="5" customFormat="1" x14ac:dyDescent="0.25">
      <c r="A79" s="55"/>
      <c r="B79" s="97"/>
      <c r="C79" s="24"/>
      <c r="D79" s="98"/>
      <c r="E79" s="94"/>
      <c r="F79" s="95"/>
      <c r="G79" s="96"/>
    </row>
    <row r="80" spans="1:7" s="5" customFormat="1" ht="13" x14ac:dyDescent="0.25">
      <c r="A80" s="99" t="s">
        <v>574</v>
      </c>
      <c r="B80" s="97"/>
      <c r="C80" s="25" t="s">
        <v>575</v>
      </c>
      <c r="D80" s="100"/>
      <c r="E80" s="77"/>
      <c r="F80" s="103"/>
      <c r="G80" s="102"/>
    </row>
    <row r="81" spans="1:7" s="5" customFormat="1" x14ac:dyDescent="0.25">
      <c r="A81" s="55"/>
      <c r="B81" s="97"/>
      <c r="C81" s="24"/>
      <c r="D81" s="98"/>
      <c r="E81" s="94"/>
      <c r="F81" s="95"/>
      <c r="G81" s="96"/>
    </row>
    <row r="82" spans="1:7" s="5" customFormat="1" x14ac:dyDescent="0.25">
      <c r="A82" s="55"/>
      <c r="B82" s="97"/>
      <c r="C82" s="24" t="s">
        <v>576</v>
      </c>
      <c r="D82" s="100" t="s">
        <v>58</v>
      </c>
      <c r="E82" s="77">
        <v>300</v>
      </c>
      <c r="F82" s="101"/>
      <c r="G82" s="102"/>
    </row>
    <row r="83" spans="1:7" s="5" customFormat="1" x14ac:dyDescent="0.25">
      <c r="A83" s="55"/>
      <c r="B83" s="97"/>
      <c r="C83" s="24"/>
      <c r="D83" s="98"/>
      <c r="E83" s="94"/>
      <c r="F83" s="95"/>
      <c r="G83" s="96"/>
    </row>
    <row r="84" spans="1:7" s="5" customFormat="1" x14ac:dyDescent="0.25">
      <c r="A84" s="55"/>
      <c r="B84" s="97"/>
      <c r="C84" s="24" t="s">
        <v>577</v>
      </c>
      <c r="D84" s="100" t="s">
        <v>58</v>
      </c>
      <c r="E84" s="77">
        <v>50</v>
      </c>
      <c r="F84" s="101"/>
      <c r="G84" s="102"/>
    </row>
    <row r="85" spans="1:7" s="5" customFormat="1" x14ac:dyDescent="0.25">
      <c r="A85" s="55"/>
      <c r="B85" s="97"/>
      <c r="C85" s="24"/>
      <c r="D85" s="98"/>
      <c r="E85" s="94"/>
      <c r="F85" s="95"/>
      <c r="G85" s="96"/>
    </row>
    <row r="86" spans="1:7" s="5" customFormat="1" ht="25" x14ac:dyDescent="0.25">
      <c r="A86" s="55"/>
      <c r="B86" s="97"/>
      <c r="C86" s="24" t="s">
        <v>578</v>
      </c>
      <c r="D86" s="100" t="s">
        <v>58</v>
      </c>
      <c r="E86" s="77">
        <v>2000</v>
      </c>
      <c r="F86" s="101"/>
      <c r="G86" s="102"/>
    </row>
    <row r="87" spans="1:7" s="5" customFormat="1" x14ac:dyDescent="0.25">
      <c r="A87" s="55"/>
      <c r="B87" s="97"/>
      <c r="C87" s="24"/>
      <c r="D87" s="98"/>
      <c r="E87" s="94"/>
      <c r="F87" s="95"/>
      <c r="G87" s="96"/>
    </row>
    <row r="88" spans="1:7" x14ac:dyDescent="0.25">
      <c r="A88" s="55"/>
      <c r="B88" s="97"/>
      <c r="C88" s="24"/>
      <c r="D88" s="98"/>
      <c r="E88" s="94"/>
      <c r="F88" s="95"/>
      <c r="G88" s="96"/>
    </row>
    <row r="89" spans="1:7" x14ac:dyDescent="0.25">
      <c r="A89" s="55"/>
      <c r="B89" s="97"/>
      <c r="C89" s="24"/>
      <c r="D89" s="98"/>
      <c r="E89" s="94"/>
      <c r="F89" s="95"/>
      <c r="G89" s="96"/>
    </row>
    <row r="90" spans="1:7" x14ac:dyDescent="0.25">
      <c r="A90" s="55"/>
      <c r="B90" s="97"/>
      <c r="C90" s="24"/>
      <c r="D90" s="98"/>
      <c r="E90" s="94"/>
      <c r="F90" s="95"/>
      <c r="G90" s="96"/>
    </row>
    <row r="91" spans="1:7" x14ac:dyDescent="0.25">
      <c r="A91" s="55"/>
      <c r="B91" s="97"/>
      <c r="C91" s="24"/>
      <c r="D91" s="98"/>
      <c r="E91" s="94"/>
      <c r="F91" s="95"/>
      <c r="G91" s="96"/>
    </row>
    <row r="92" spans="1:7" x14ac:dyDescent="0.25">
      <c r="A92" s="55"/>
      <c r="B92" s="97"/>
      <c r="C92" s="24"/>
      <c r="D92" s="98"/>
      <c r="E92" s="94"/>
      <c r="F92" s="95"/>
      <c r="G92" s="96"/>
    </row>
    <row r="93" spans="1:7" x14ac:dyDescent="0.25">
      <c r="A93" s="55"/>
      <c r="B93" s="97"/>
      <c r="C93" s="24"/>
      <c r="D93" s="98"/>
      <c r="E93" s="94"/>
      <c r="F93" s="95"/>
      <c r="G93" s="96"/>
    </row>
    <row r="94" spans="1:7" x14ac:dyDescent="0.25">
      <c r="A94" s="55"/>
      <c r="B94" s="97"/>
      <c r="C94" s="24"/>
      <c r="D94" s="98"/>
      <c r="E94" s="94"/>
      <c r="F94" s="95"/>
      <c r="G94" s="96"/>
    </row>
    <row r="95" spans="1:7" x14ac:dyDescent="0.25">
      <c r="A95" s="55"/>
      <c r="B95" s="97"/>
      <c r="C95" s="24"/>
      <c r="D95" s="98"/>
      <c r="E95" s="94"/>
      <c r="F95" s="95"/>
      <c r="G95" s="96"/>
    </row>
    <row r="96" spans="1:7" x14ac:dyDescent="0.25">
      <c r="A96" s="55"/>
      <c r="B96" s="97"/>
      <c r="C96" s="24"/>
      <c r="D96" s="98"/>
      <c r="E96" s="94"/>
      <c r="F96" s="95"/>
      <c r="G96" s="96"/>
    </row>
    <row r="97" spans="1:7" x14ac:dyDescent="0.25">
      <c r="A97" s="55"/>
      <c r="B97" s="97"/>
      <c r="C97" s="24"/>
      <c r="D97" s="98"/>
      <c r="E97" s="94"/>
      <c r="F97" s="95"/>
      <c r="G97" s="96"/>
    </row>
    <row r="98" spans="1:7" x14ac:dyDescent="0.25">
      <c r="A98" s="55"/>
      <c r="B98" s="97"/>
      <c r="C98" s="24"/>
      <c r="D98" s="98"/>
      <c r="E98" s="94"/>
      <c r="F98" s="95"/>
      <c r="G98" s="96"/>
    </row>
    <row r="99" spans="1:7" x14ac:dyDescent="0.25">
      <c r="A99" s="55"/>
      <c r="B99" s="97"/>
      <c r="C99" s="24"/>
      <c r="D99" s="98"/>
      <c r="E99" s="94"/>
      <c r="F99" s="95"/>
      <c r="G99" s="96"/>
    </row>
    <row r="100" spans="1:7" x14ac:dyDescent="0.25">
      <c r="A100" s="36"/>
      <c r="B100" s="56"/>
      <c r="C100" s="50"/>
      <c r="D100" s="51"/>
      <c r="E100" s="106"/>
      <c r="F100" s="107"/>
      <c r="G100" s="108"/>
    </row>
    <row r="101" spans="1:7" ht="13" x14ac:dyDescent="0.25">
      <c r="A101" s="52" t="s">
        <v>282</v>
      </c>
      <c r="B101" s="109"/>
      <c r="C101" s="110" t="s">
        <v>43</v>
      </c>
      <c r="D101" s="22"/>
      <c r="E101" s="111"/>
      <c r="F101" s="112"/>
      <c r="G101" s="113"/>
    </row>
    <row r="102" spans="1:7" x14ac:dyDescent="0.25">
      <c r="A102" s="37"/>
      <c r="B102" s="57"/>
      <c r="C102" s="53"/>
      <c r="D102" s="54"/>
      <c r="E102" s="114"/>
      <c r="F102" s="115"/>
      <c r="G102" s="116"/>
    </row>
  </sheetData>
  <dataConsolidate/>
  <conditionalFormatting sqref="A5:G5 A6:E88 G6:G88 A89:G102">
    <cfRule type="expression" dxfId="65" priority="1" stopIfTrue="1">
      <formula>NOT(CELL("protect",A5))</formula>
    </cfRule>
  </conditionalFormatting>
  <dataValidations count="1">
    <dataValidation type="list" showInputMessage="1" showErrorMessage="1" sqref="D54:D59" xr:uid="{204E2BED-3A18-444E-9016-B20AA71A318B}">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56" max="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134A5-B3F3-48AE-BA0C-E2FBFCAF9846}">
  <sheetPr>
    <tabColor rgb="FFFF0000"/>
  </sheetPr>
  <dimension ref="A1:G54"/>
  <sheetViews>
    <sheetView view="pageBreakPreview" topLeftCell="A39" zoomScaleNormal="75" zoomScaleSheetLayoutView="100" workbookViewId="0">
      <selection activeCell="G24" sqref="G24"/>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579</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285</v>
      </c>
      <c r="D5" s="93"/>
      <c r="E5" s="94"/>
      <c r="F5" s="95"/>
      <c r="G5" s="96"/>
    </row>
    <row r="6" spans="1:7" s="66" customFormat="1" x14ac:dyDescent="0.25">
      <c r="A6" s="55"/>
      <c r="B6" s="97"/>
      <c r="C6" s="24"/>
      <c r="D6" s="98"/>
      <c r="E6" s="94"/>
      <c r="F6" s="95"/>
      <c r="G6" s="96"/>
    </row>
    <row r="7" spans="1:7" s="5" customFormat="1" ht="13" x14ac:dyDescent="0.25">
      <c r="A7" s="99">
        <v>58.01</v>
      </c>
      <c r="B7" s="97"/>
      <c r="C7" s="25" t="s">
        <v>580</v>
      </c>
      <c r="D7" s="100"/>
      <c r="E7" s="77"/>
      <c r="F7" s="103"/>
      <c r="G7" s="102"/>
    </row>
    <row r="8" spans="1:7" s="5" customFormat="1" x14ac:dyDescent="0.25">
      <c r="A8" s="55"/>
      <c r="B8" s="97"/>
      <c r="C8" s="24"/>
      <c r="D8" s="98"/>
      <c r="E8" s="94"/>
      <c r="F8" s="95"/>
      <c r="G8" s="96"/>
    </row>
    <row r="9" spans="1:7" s="5" customFormat="1" x14ac:dyDescent="0.25">
      <c r="A9" s="55"/>
      <c r="B9" s="97"/>
      <c r="C9" s="24" t="s">
        <v>581</v>
      </c>
      <c r="D9" s="100" t="s">
        <v>58</v>
      </c>
      <c r="E9" s="77">
        <v>15000</v>
      </c>
      <c r="F9" s="101"/>
      <c r="G9" s="102"/>
    </row>
    <row r="10" spans="1:7" s="5" customFormat="1" x14ac:dyDescent="0.25">
      <c r="A10" s="55"/>
      <c r="B10" s="97"/>
      <c r="C10" s="24"/>
      <c r="D10" s="98"/>
      <c r="E10" s="94"/>
      <c r="F10" s="95"/>
      <c r="G10" s="96"/>
    </row>
    <row r="11" spans="1:7" s="5" customFormat="1" ht="13" x14ac:dyDescent="0.25">
      <c r="A11" s="99">
        <v>58.04</v>
      </c>
      <c r="B11" s="97"/>
      <c r="C11" s="25" t="s">
        <v>582</v>
      </c>
      <c r="D11" s="100"/>
      <c r="E11" s="77"/>
      <c r="F11" s="103"/>
      <c r="G11" s="102"/>
    </row>
    <row r="12" spans="1:7" s="5" customFormat="1" x14ac:dyDescent="0.25">
      <c r="A12" s="55"/>
      <c r="B12" s="97"/>
      <c r="C12" s="24"/>
      <c r="D12" s="98"/>
      <c r="E12" s="94"/>
      <c r="F12" s="95"/>
      <c r="G12" s="96"/>
    </row>
    <row r="13" spans="1:7" s="5" customFormat="1" x14ac:dyDescent="0.25">
      <c r="A13" s="55"/>
      <c r="B13" s="97"/>
      <c r="C13" s="26" t="s">
        <v>583</v>
      </c>
      <c r="D13" s="100"/>
      <c r="E13" s="77"/>
      <c r="F13" s="103"/>
      <c r="G13" s="102"/>
    </row>
    <row r="14" spans="1:7" s="5" customFormat="1" x14ac:dyDescent="0.25">
      <c r="A14" s="55"/>
      <c r="B14" s="97"/>
      <c r="C14" s="24"/>
      <c r="D14" s="98"/>
      <c r="E14" s="94"/>
      <c r="F14" s="95"/>
      <c r="G14" s="96"/>
    </row>
    <row r="15" spans="1:7" s="5" customFormat="1" x14ac:dyDescent="0.25">
      <c r="A15" s="55"/>
      <c r="B15" s="97"/>
      <c r="C15" s="34" t="s">
        <v>584</v>
      </c>
      <c r="D15" s="100" t="s">
        <v>299</v>
      </c>
      <c r="E15" s="77">
        <v>1.5</v>
      </c>
      <c r="F15" s="101"/>
      <c r="G15" s="102"/>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36"/>
      <c r="B52" s="56"/>
      <c r="C52" s="50"/>
      <c r="D52" s="51"/>
      <c r="E52" s="106"/>
      <c r="F52" s="107"/>
      <c r="G52" s="108"/>
    </row>
    <row r="53" spans="1:7" s="5" customFormat="1" ht="13" x14ac:dyDescent="0.25">
      <c r="A53" s="52" t="s">
        <v>284</v>
      </c>
      <c r="B53" s="109"/>
      <c r="C53" s="110" t="s">
        <v>43</v>
      </c>
      <c r="D53" s="22"/>
      <c r="E53" s="111"/>
      <c r="F53" s="112"/>
      <c r="G53" s="113"/>
    </row>
    <row r="54" spans="1:7" s="5" customFormat="1" x14ac:dyDescent="0.25">
      <c r="A54" s="37"/>
      <c r="B54" s="57"/>
      <c r="C54" s="53"/>
      <c r="D54" s="54"/>
      <c r="E54" s="114"/>
      <c r="F54" s="115"/>
      <c r="G54" s="116"/>
    </row>
  </sheetData>
  <dataConsolidate/>
  <conditionalFormatting sqref="A5:G5 A6:E23 G6:G23 A24:G54">
    <cfRule type="expression" dxfId="64" priority="1" stopIfTrue="1">
      <formula>NOT(CELL("protect",A5))</formula>
    </cfRule>
  </conditionalFormatting>
  <dataValidations count="1">
    <dataValidation type="list" showInputMessage="1" showErrorMessage="1" sqref="D49:D54" xr:uid="{140431FF-7F9A-4CEB-A60E-E1C87CF163C9}">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115F-AFD5-4126-A164-16AEDBB993A3}">
  <sheetPr>
    <tabColor rgb="FFFF0000"/>
  </sheetPr>
  <dimension ref="A1:G57"/>
  <sheetViews>
    <sheetView view="pageBreakPreview" topLeftCell="A59" zoomScaleNormal="75" zoomScaleSheetLayoutView="100" workbookViewId="0">
      <selection activeCell="G14" sqref="G14"/>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1246</v>
      </c>
      <c r="B1" s="20"/>
      <c r="C1" s="20"/>
      <c r="D1" s="20"/>
      <c r="E1" s="21"/>
      <c r="F1" s="21"/>
      <c r="G1" s="35" t="s">
        <v>248</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26" x14ac:dyDescent="0.25">
      <c r="A5" s="55"/>
      <c r="B5" s="55"/>
      <c r="C5" s="25" t="s">
        <v>15</v>
      </c>
      <c r="D5" s="93"/>
      <c r="E5" s="94"/>
      <c r="F5" s="95"/>
      <c r="G5" s="96"/>
    </row>
    <row r="6" spans="1:7" s="66" customFormat="1" x14ac:dyDescent="0.25">
      <c r="A6" s="55"/>
      <c r="B6" s="97"/>
      <c r="C6" s="24"/>
      <c r="D6" s="98"/>
      <c r="E6" s="94"/>
      <c r="F6" s="95"/>
      <c r="G6" s="96"/>
    </row>
    <row r="7" spans="1:7" s="5" customFormat="1" ht="13" x14ac:dyDescent="0.25">
      <c r="A7" s="99" t="s">
        <v>585</v>
      </c>
      <c r="B7" s="97"/>
      <c r="C7" s="25" t="s">
        <v>586</v>
      </c>
      <c r="D7" s="100"/>
      <c r="E7" s="77"/>
      <c r="F7" s="103"/>
      <c r="G7" s="102"/>
    </row>
    <row r="8" spans="1:7" s="5" customFormat="1" x14ac:dyDescent="0.25">
      <c r="A8" s="55"/>
      <c r="B8" s="97"/>
      <c r="C8" s="24"/>
      <c r="D8" s="98"/>
      <c r="E8" s="94"/>
      <c r="F8" s="95"/>
      <c r="G8" s="96"/>
    </row>
    <row r="9" spans="1:7" s="5" customFormat="1" x14ac:dyDescent="0.25">
      <c r="A9" s="55"/>
      <c r="B9" s="97"/>
      <c r="C9" s="26" t="s">
        <v>587</v>
      </c>
      <c r="D9" s="100"/>
      <c r="E9" s="77"/>
      <c r="F9" s="103"/>
      <c r="G9" s="102"/>
    </row>
    <row r="10" spans="1:7" s="5" customFormat="1" x14ac:dyDescent="0.25">
      <c r="A10" s="55"/>
      <c r="B10" s="97"/>
      <c r="C10" s="24"/>
      <c r="D10" s="98"/>
      <c r="E10" s="94"/>
      <c r="F10" s="95"/>
      <c r="G10" s="96"/>
    </row>
    <row r="11" spans="1:7" s="5" customFormat="1" x14ac:dyDescent="0.25">
      <c r="A11" s="55"/>
      <c r="B11" s="97"/>
      <c r="C11" s="34" t="s">
        <v>588</v>
      </c>
      <c r="D11" s="100" t="s">
        <v>134</v>
      </c>
      <c r="E11" s="77">
        <v>5</v>
      </c>
      <c r="F11" s="101"/>
      <c r="G11" s="102"/>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5" customFormat="1" x14ac:dyDescent="0.25">
      <c r="A55" s="36"/>
      <c r="B55" s="56"/>
      <c r="C55" s="50"/>
      <c r="D55" s="51"/>
      <c r="E55" s="106"/>
      <c r="F55" s="107"/>
      <c r="G55" s="108"/>
    </row>
    <row r="56" spans="1:7" s="5" customFormat="1" ht="13" x14ac:dyDescent="0.25">
      <c r="A56" s="52" t="s">
        <v>14</v>
      </c>
      <c r="B56" s="109"/>
      <c r="C56" s="110" t="s">
        <v>43</v>
      </c>
      <c r="D56" s="22"/>
      <c r="E56" s="111"/>
      <c r="F56" s="112"/>
      <c r="G56" s="113"/>
    </row>
    <row r="57" spans="1:7" s="66" customFormat="1" x14ac:dyDescent="0.25">
      <c r="A57" s="37"/>
      <c r="B57" s="57"/>
      <c r="C57" s="53"/>
      <c r="D57" s="54"/>
      <c r="E57" s="114"/>
      <c r="F57" s="115"/>
      <c r="G57" s="116"/>
    </row>
  </sheetData>
  <dataConsolidate/>
  <conditionalFormatting sqref="A5:G7 A8:E14 G8:G14 A15:G57">
    <cfRule type="expression" dxfId="63"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CF8EB-3BDF-42D6-827F-807FE44D3DC0}">
  <sheetPr>
    <tabColor rgb="FFFF0000"/>
  </sheetPr>
  <dimension ref="A1:G54"/>
  <sheetViews>
    <sheetView view="pageBreakPreview" topLeftCell="A56" zoomScaleNormal="75" zoomScaleSheetLayoutView="100" workbookViewId="0">
      <selection activeCell="G13" sqref="G13"/>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1246</v>
      </c>
      <c r="B1" s="20"/>
      <c r="C1" s="20"/>
      <c r="D1" s="20" t="s">
        <v>19</v>
      </c>
      <c r="E1" s="21"/>
      <c r="F1" s="21"/>
      <c r="G1" s="35" t="s">
        <v>589</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x14ac:dyDescent="0.25">
      <c r="A5" s="55"/>
      <c r="B5" s="97"/>
      <c r="C5" s="24" t="s">
        <v>287</v>
      </c>
      <c r="D5" s="100"/>
      <c r="E5" s="77"/>
      <c r="F5" s="103"/>
      <c r="G5" s="102"/>
    </row>
    <row r="6" spans="1:7" s="66" customFormat="1" x14ac:dyDescent="0.25">
      <c r="A6" s="55"/>
      <c r="B6" s="97"/>
      <c r="C6" s="24"/>
      <c r="D6" s="98"/>
      <c r="E6" s="94"/>
      <c r="F6" s="95"/>
      <c r="G6" s="96"/>
    </row>
    <row r="7" spans="1:7" s="5" customFormat="1" ht="13" x14ac:dyDescent="0.25">
      <c r="A7" s="99" t="s">
        <v>590</v>
      </c>
      <c r="B7" s="97"/>
      <c r="C7" s="25" t="s">
        <v>342</v>
      </c>
      <c r="D7" s="100"/>
      <c r="E7" s="77"/>
      <c r="F7" s="103"/>
      <c r="G7" s="102"/>
    </row>
    <row r="8" spans="1:7" s="5" customFormat="1" x14ac:dyDescent="0.25">
      <c r="A8" s="55"/>
      <c r="B8" s="97"/>
      <c r="C8" s="24"/>
      <c r="D8" s="98"/>
      <c r="E8" s="94"/>
      <c r="F8" s="95"/>
      <c r="G8" s="96"/>
    </row>
    <row r="9" spans="1:7" s="5" customFormat="1" ht="25" x14ac:dyDescent="0.25">
      <c r="A9" s="55"/>
      <c r="B9" s="97"/>
      <c r="C9" s="26" t="s">
        <v>591</v>
      </c>
      <c r="D9" s="100"/>
      <c r="E9" s="77"/>
      <c r="F9" s="103"/>
      <c r="G9" s="102"/>
    </row>
    <row r="10" spans="1:7" s="5" customFormat="1" x14ac:dyDescent="0.25">
      <c r="A10" s="55"/>
      <c r="B10" s="97"/>
      <c r="C10" s="24"/>
      <c r="D10" s="98"/>
      <c r="E10" s="94"/>
      <c r="F10" s="95"/>
      <c r="G10" s="96"/>
    </row>
    <row r="11" spans="1:7" s="5" customFormat="1" x14ac:dyDescent="0.25">
      <c r="A11" s="55"/>
      <c r="B11" s="97" t="s">
        <v>592</v>
      </c>
      <c r="C11" s="34" t="s">
        <v>593</v>
      </c>
      <c r="D11" s="100" t="s">
        <v>138</v>
      </c>
      <c r="E11" s="77">
        <v>125</v>
      </c>
      <c r="F11" s="101"/>
      <c r="G11" s="102"/>
    </row>
    <row r="12" spans="1:7" s="5" customFormat="1" x14ac:dyDescent="0.25">
      <c r="A12" s="55"/>
      <c r="B12" s="97"/>
      <c r="C12" s="24"/>
      <c r="D12" s="98"/>
      <c r="E12" s="94"/>
      <c r="F12" s="95"/>
      <c r="G12" s="96"/>
    </row>
    <row r="13" spans="1:7" s="5" customFormat="1" ht="37.5" x14ac:dyDescent="0.25">
      <c r="A13" s="55"/>
      <c r="B13" s="97"/>
      <c r="C13" s="26" t="s">
        <v>594</v>
      </c>
      <c r="D13" s="100" t="s">
        <v>138</v>
      </c>
      <c r="E13" s="77">
        <v>15</v>
      </c>
      <c r="F13" s="101"/>
      <c r="G13" s="102"/>
    </row>
    <row r="14" spans="1:7" s="5" customFormat="1" x14ac:dyDescent="0.25">
      <c r="A14" s="55"/>
      <c r="B14" s="97"/>
      <c r="C14" s="24"/>
      <c r="D14" s="98"/>
      <c r="E14" s="94"/>
      <c r="F14" s="95"/>
      <c r="G14" s="96"/>
    </row>
    <row r="15" spans="1:7" s="5" customFormat="1" ht="13" x14ac:dyDescent="0.25">
      <c r="A15" s="99">
        <v>61.03</v>
      </c>
      <c r="B15" s="97"/>
      <c r="C15" s="25" t="s">
        <v>595</v>
      </c>
      <c r="D15" s="100"/>
      <c r="E15" s="77"/>
      <c r="F15" s="103"/>
      <c r="G15" s="102"/>
    </row>
    <row r="16" spans="1:7" s="5" customFormat="1" x14ac:dyDescent="0.25">
      <c r="A16" s="55"/>
      <c r="B16" s="97"/>
      <c r="C16" s="24"/>
      <c r="D16" s="98"/>
      <c r="E16" s="94"/>
      <c r="F16" s="95"/>
      <c r="G16" s="96"/>
    </row>
    <row r="17" spans="1:7" s="66" customFormat="1" x14ac:dyDescent="0.25">
      <c r="A17" s="55"/>
      <c r="B17" s="97" t="s">
        <v>596</v>
      </c>
      <c r="C17" s="24" t="s">
        <v>597</v>
      </c>
      <c r="D17" s="100" t="s">
        <v>30</v>
      </c>
      <c r="E17" s="77">
        <v>1</v>
      </c>
      <c r="F17" s="101"/>
      <c r="G17" s="102"/>
    </row>
    <row r="18" spans="1:7" s="66" customFormat="1" x14ac:dyDescent="0.25">
      <c r="A18" s="55"/>
      <c r="B18" s="97"/>
      <c r="C18" s="24"/>
      <c r="D18" s="98"/>
      <c r="E18" s="94"/>
      <c r="F18" s="95"/>
      <c r="G18" s="96"/>
    </row>
    <row r="19" spans="1:7" s="66" customFormat="1" ht="13" x14ac:dyDescent="0.25">
      <c r="A19" s="99" t="s">
        <v>598</v>
      </c>
      <c r="B19" s="97"/>
      <c r="C19" s="25" t="s">
        <v>599</v>
      </c>
      <c r="D19" s="100"/>
      <c r="E19" s="77"/>
      <c r="F19" s="103"/>
      <c r="G19" s="102"/>
    </row>
    <row r="20" spans="1:7" s="66" customFormat="1" x14ac:dyDescent="0.25">
      <c r="A20" s="55"/>
      <c r="B20" s="97"/>
      <c r="C20" s="24"/>
      <c r="D20" s="98"/>
      <c r="E20" s="94"/>
      <c r="F20" s="95"/>
      <c r="G20" s="96"/>
    </row>
    <row r="21" spans="1:7" x14ac:dyDescent="0.25">
      <c r="A21" s="55"/>
      <c r="B21" s="97" t="s">
        <v>600</v>
      </c>
      <c r="C21" s="24" t="s">
        <v>601</v>
      </c>
      <c r="D21" s="100" t="s">
        <v>138</v>
      </c>
      <c r="E21" s="77">
        <v>60</v>
      </c>
      <c r="F21" s="101"/>
      <c r="G21" s="102"/>
    </row>
    <row r="22" spans="1:7" x14ac:dyDescent="0.25">
      <c r="A22" s="55"/>
      <c r="B22" s="97"/>
      <c r="C22" s="24"/>
      <c r="D22" s="98"/>
      <c r="E22" s="94"/>
      <c r="F22" s="95"/>
      <c r="G22" s="96"/>
    </row>
    <row r="23" spans="1:7" ht="26" x14ac:dyDescent="0.25">
      <c r="A23" s="99">
        <v>61.05</v>
      </c>
      <c r="B23" s="97"/>
      <c r="C23" s="25" t="s">
        <v>602</v>
      </c>
      <c r="D23" s="100" t="s">
        <v>138</v>
      </c>
      <c r="E23" s="77">
        <v>6</v>
      </c>
      <c r="F23" s="101"/>
      <c r="G23" s="102"/>
    </row>
    <row r="24" spans="1:7" x14ac:dyDescent="0.25">
      <c r="A24" s="55"/>
      <c r="B24" s="97"/>
      <c r="C24" s="24"/>
      <c r="D24" s="98"/>
      <c r="E24" s="94"/>
      <c r="F24" s="95"/>
      <c r="G24" s="96"/>
    </row>
    <row r="25" spans="1:7" ht="13" x14ac:dyDescent="0.25">
      <c r="A25" s="99">
        <v>61.08</v>
      </c>
      <c r="B25" s="97"/>
      <c r="C25" s="25" t="s">
        <v>603</v>
      </c>
      <c r="D25" s="100"/>
      <c r="E25" s="77"/>
      <c r="F25" s="103"/>
      <c r="G25" s="102"/>
    </row>
    <row r="26" spans="1:7" x14ac:dyDescent="0.25">
      <c r="A26" s="55"/>
      <c r="B26" s="97"/>
      <c r="C26" s="24"/>
      <c r="D26" s="98"/>
      <c r="E26" s="94"/>
      <c r="F26" s="95"/>
      <c r="G26" s="96"/>
    </row>
    <row r="27" spans="1:7" x14ac:dyDescent="0.25">
      <c r="A27" s="55"/>
      <c r="B27" s="97" t="s">
        <v>604</v>
      </c>
      <c r="C27" s="24" t="s">
        <v>605</v>
      </c>
      <c r="D27" s="100" t="s">
        <v>138</v>
      </c>
      <c r="E27" s="77">
        <v>13</v>
      </c>
      <c r="F27" s="101"/>
      <c r="G27" s="102"/>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36"/>
      <c r="B52" s="56"/>
      <c r="C52" s="50"/>
      <c r="D52" s="51"/>
      <c r="E52" s="106"/>
      <c r="F52" s="107"/>
      <c r="G52" s="108"/>
    </row>
    <row r="53" spans="1:7" ht="13" x14ac:dyDescent="0.25">
      <c r="A53" s="52" t="s">
        <v>286</v>
      </c>
      <c r="B53" s="109"/>
      <c r="C53" s="110" t="s">
        <v>43</v>
      </c>
      <c r="D53" s="22"/>
      <c r="E53" s="111"/>
      <c r="F53" s="112"/>
      <c r="G53" s="113"/>
    </row>
    <row r="54" spans="1:7" x14ac:dyDescent="0.25">
      <c r="A54" s="37"/>
      <c r="B54" s="57"/>
      <c r="C54" s="53"/>
      <c r="D54" s="54"/>
      <c r="E54" s="114"/>
      <c r="F54" s="115"/>
      <c r="G54" s="116"/>
    </row>
  </sheetData>
  <dataConsolidate/>
  <conditionalFormatting sqref="A5:G8 A9:E32 G9:G32 A33:G54">
    <cfRule type="expression" dxfId="62"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3AD6-CF29-4D1E-BDF1-A4FFF14FA7A3}">
  <sheetPr>
    <tabColor rgb="FFFF0000"/>
  </sheetPr>
  <dimension ref="A1:G57"/>
  <sheetViews>
    <sheetView view="pageBreakPreview" topLeftCell="A41" zoomScaleNormal="75" zoomScaleSheetLayoutView="100" workbookViewId="0">
      <selection activeCell="G14" sqref="G14"/>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1246</v>
      </c>
      <c r="B1" s="20"/>
      <c r="C1" s="20"/>
      <c r="D1" s="20" t="s">
        <v>19</v>
      </c>
      <c r="E1" s="21"/>
      <c r="F1" s="21"/>
      <c r="G1" s="35" t="s">
        <v>606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25" x14ac:dyDescent="0.25">
      <c r="A5" s="55"/>
      <c r="B5" s="97"/>
      <c r="C5" s="24" t="s">
        <v>289</v>
      </c>
      <c r="D5" s="100"/>
      <c r="E5" s="77"/>
      <c r="F5" s="103"/>
      <c r="G5" s="102"/>
    </row>
    <row r="6" spans="1:7" s="66" customFormat="1" x14ac:dyDescent="0.25">
      <c r="A6" s="55"/>
      <c r="B6" s="97"/>
      <c r="C6" s="24"/>
      <c r="D6" s="98"/>
      <c r="E6" s="94"/>
      <c r="F6" s="95"/>
      <c r="G6" s="96"/>
    </row>
    <row r="7" spans="1:7" s="5" customFormat="1" ht="13" x14ac:dyDescent="0.25">
      <c r="A7" s="99">
        <v>62.02</v>
      </c>
      <c r="B7" s="97"/>
      <c r="C7" s="25" t="s">
        <v>607</v>
      </c>
      <c r="D7" s="100"/>
      <c r="E7" s="77"/>
      <c r="F7" s="103"/>
      <c r="G7" s="102"/>
    </row>
    <row r="8" spans="1:7" s="5" customFormat="1" x14ac:dyDescent="0.25">
      <c r="A8" s="55"/>
      <c r="B8" s="97"/>
      <c r="C8" s="24"/>
      <c r="D8" s="98"/>
      <c r="E8" s="94"/>
      <c r="F8" s="95"/>
      <c r="G8" s="96"/>
    </row>
    <row r="9" spans="1:7" s="5" customFormat="1" x14ac:dyDescent="0.25">
      <c r="A9" s="55"/>
      <c r="B9" s="97"/>
      <c r="C9" s="26" t="s">
        <v>608</v>
      </c>
      <c r="D9" s="100"/>
      <c r="E9" s="77"/>
      <c r="F9" s="103"/>
      <c r="G9" s="102"/>
    </row>
    <row r="10" spans="1:7" s="5" customFormat="1" x14ac:dyDescent="0.25">
      <c r="A10" s="55"/>
      <c r="B10" s="97"/>
      <c r="C10" s="24"/>
      <c r="D10" s="98"/>
      <c r="E10" s="94"/>
      <c r="F10" s="95"/>
      <c r="G10" s="96"/>
    </row>
    <row r="11" spans="1:7" s="5" customFormat="1" x14ac:dyDescent="0.25">
      <c r="A11" s="55"/>
      <c r="B11" s="97"/>
      <c r="C11" s="34" t="s">
        <v>609</v>
      </c>
      <c r="D11" s="100" t="s">
        <v>58</v>
      </c>
      <c r="E11" s="77">
        <v>750</v>
      </c>
      <c r="F11" s="101"/>
      <c r="G11" s="102"/>
    </row>
    <row r="12" spans="1:7" s="5" customFormat="1" x14ac:dyDescent="0.25">
      <c r="A12" s="55"/>
      <c r="B12" s="97"/>
      <c r="C12" s="24"/>
      <c r="D12" s="98"/>
      <c r="E12" s="94"/>
      <c r="F12" s="95"/>
      <c r="G12" s="96"/>
    </row>
    <row r="13" spans="1:7" x14ac:dyDescent="0.25">
      <c r="A13" s="55"/>
      <c r="B13" s="97"/>
      <c r="C13" s="24"/>
      <c r="D13" s="98"/>
      <c r="E13" s="94"/>
      <c r="F13" s="95"/>
      <c r="G13" s="96"/>
    </row>
    <row r="14" spans="1:7" x14ac:dyDescent="0.25">
      <c r="A14" s="55"/>
      <c r="B14" s="97"/>
      <c r="C14" s="24"/>
      <c r="D14" s="98"/>
      <c r="E14" s="94"/>
      <c r="F14" s="95"/>
      <c r="G14" s="96"/>
    </row>
    <row r="15" spans="1:7" x14ac:dyDescent="0.25">
      <c r="A15" s="55"/>
      <c r="B15" s="97"/>
      <c r="C15" s="24"/>
      <c r="D15" s="98"/>
      <c r="E15" s="94"/>
      <c r="F15" s="95"/>
      <c r="G15" s="96"/>
    </row>
    <row r="16" spans="1:7" x14ac:dyDescent="0.25">
      <c r="A16" s="55"/>
      <c r="B16" s="97"/>
      <c r="C16" s="24"/>
      <c r="D16" s="98"/>
      <c r="E16" s="94"/>
      <c r="F16" s="95"/>
      <c r="G16" s="96"/>
    </row>
    <row r="17" spans="1:7" x14ac:dyDescent="0.25">
      <c r="A17" s="55"/>
      <c r="B17" s="97"/>
      <c r="C17" s="24"/>
      <c r="D17" s="98"/>
      <c r="E17" s="94"/>
      <c r="F17" s="95"/>
      <c r="G17" s="96"/>
    </row>
    <row r="18" spans="1:7" x14ac:dyDescent="0.25">
      <c r="A18" s="55"/>
      <c r="B18" s="97"/>
      <c r="C18" s="24"/>
      <c r="D18" s="98"/>
      <c r="E18" s="94"/>
      <c r="F18" s="95"/>
      <c r="G18" s="96"/>
    </row>
    <row r="19" spans="1:7" x14ac:dyDescent="0.25">
      <c r="A19" s="55"/>
      <c r="B19" s="97"/>
      <c r="C19" s="24"/>
      <c r="D19" s="98"/>
      <c r="E19" s="94"/>
      <c r="F19" s="95"/>
      <c r="G19" s="96"/>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36"/>
      <c r="B55" s="56"/>
      <c r="C55" s="50"/>
      <c r="D55" s="51"/>
      <c r="E55" s="106"/>
      <c r="F55" s="107"/>
      <c r="G55" s="108"/>
    </row>
    <row r="56" spans="1:7" ht="13" x14ac:dyDescent="0.25">
      <c r="A56" s="52" t="s">
        <v>288</v>
      </c>
      <c r="B56" s="109"/>
      <c r="C56" s="110" t="s">
        <v>43</v>
      </c>
      <c r="D56" s="22"/>
      <c r="E56" s="111"/>
      <c r="F56" s="112"/>
      <c r="G56" s="113"/>
    </row>
    <row r="57" spans="1:7" x14ac:dyDescent="0.25">
      <c r="A57" s="37"/>
      <c r="B57" s="57"/>
      <c r="C57" s="53"/>
      <c r="D57" s="54"/>
      <c r="E57" s="114"/>
      <c r="F57" s="115"/>
      <c r="G57" s="116"/>
    </row>
  </sheetData>
  <dataConsolidate/>
  <conditionalFormatting sqref="A5:G7 A8:E15 G8:G15 A16:G57">
    <cfRule type="expression" dxfId="61"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2E-C994-4BDD-B5E3-90200E18DCAD}">
  <sheetPr>
    <tabColor rgb="FFFF0000"/>
  </sheetPr>
  <dimension ref="A1:G58"/>
  <sheetViews>
    <sheetView view="pageBreakPreview" topLeftCell="A39" zoomScaleNormal="75" zoomScaleSheetLayoutView="100" workbookViewId="0">
      <selection activeCell="G18" sqref="G18"/>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1246</v>
      </c>
      <c r="B1" s="20"/>
      <c r="C1" s="20"/>
      <c r="D1" s="20" t="s">
        <v>19</v>
      </c>
      <c r="E1" s="21"/>
      <c r="F1" s="21"/>
      <c r="G1" s="35" t="s">
        <v>610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x14ac:dyDescent="0.25">
      <c r="A5" s="55"/>
      <c r="B5" s="97"/>
      <c r="C5" s="24" t="s">
        <v>291</v>
      </c>
      <c r="D5" s="100"/>
      <c r="E5" s="77"/>
      <c r="F5" s="103"/>
      <c r="G5" s="102"/>
    </row>
    <row r="6" spans="1:7" s="66" customFormat="1" x14ac:dyDescent="0.25">
      <c r="A6" s="55"/>
      <c r="B6" s="97"/>
      <c r="C6" s="24"/>
      <c r="D6" s="98"/>
      <c r="E6" s="94"/>
      <c r="F6" s="95"/>
      <c r="G6" s="96"/>
    </row>
    <row r="7" spans="1:7" s="5" customFormat="1" ht="13" x14ac:dyDescent="0.25">
      <c r="A7" s="99">
        <v>63.01</v>
      </c>
      <c r="B7" s="97"/>
      <c r="C7" s="25" t="s">
        <v>611</v>
      </c>
      <c r="D7" s="100"/>
      <c r="E7" s="77"/>
      <c r="F7" s="103"/>
      <c r="G7" s="102"/>
    </row>
    <row r="8" spans="1:7" s="5" customFormat="1" x14ac:dyDescent="0.25">
      <c r="A8" s="55"/>
      <c r="B8" s="97"/>
      <c r="C8" s="24"/>
      <c r="D8" s="98"/>
      <c r="E8" s="94"/>
      <c r="F8" s="95"/>
      <c r="G8" s="96"/>
    </row>
    <row r="9" spans="1:7" s="5" customFormat="1" x14ac:dyDescent="0.25">
      <c r="A9" s="55"/>
      <c r="B9" s="97"/>
      <c r="C9" s="26" t="s">
        <v>612</v>
      </c>
      <c r="D9" s="100"/>
      <c r="E9" s="77"/>
      <c r="F9" s="103"/>
      <c r="G9" s="102"/>
    </row>
    <row r="10" spans="1:7" s="5" customFormat="1" x14ac:dyDescent="0.25">
      <c r="A10" s="55"/>
      <c r="B10" s="97"/>
      <c r="C10" s="24"/>
      <c r="D10" s="98"/>
      <c r="E10" s="94"/>
      <c r="F10" s="95"/>
      <c r="G10" s="96"/>
    </row>
    <row r="11" spans="1:7" s="66" customFormat="1" x14ac:dyDescent="0.25">
      <c r="A11" s="55"/>
      <c r="B11" s="97"/>
      <c r="C11" s="34" t="s">
        <v>613</v>
      </c>
      <c r="D11" s="100" t="s">
        <v>211</v>
      </c>
      <c r="E11" s="77">
        <v>1</v>
      </c>
      <c r="F11" s="101"/>
      <c r="G11" s="102"/>
    </row>
    <row r="12" spans="1:7" s="66" customFormat="1" x14ac:dyDescent="0.25">
      <c r="A12" s="55"/>
      <c r="B12" s="97"/>
      <c r="C12" s="24"/>
      <c r="D12" s="98"/>
      <c r="E12" s="94"/>
      <c r="F12" s="95"/>
      <c r="G12" s="96"/>
    </row>
    <row r="13" spans="1:7" s="66" customFormat="1" x14ac:dyDescent="0.25">
      <c r="A13" s="55"/>
      <c r="B13" s="97"/>
      <c r="C13" s="34" t="s">
        <v>614</v>
      </c>
      <c r="D13" s="100" t="s">
        <v>211</v>
      </c>
      <c r="E13" s="77">
        <v>25</v>
      </c>
      <c r="F13" s="101"/>
      <c r="G13" s="102"/>
    </row>
    <row r="14" spans="1:7" s="66" customFormat="1" x14ac:dyDescent="0.25">
      <c r="A14" s="55"/>
      <c r="B14" s="97"/>
      <c r="C14" s="24"/>
      <c r="D14" s="98"/>
      <c r="E14" s="94"/>
      <c r="F14" s="95"/>
      <c r="G14" s="96"/>
    </row>
    <row r="15" spans="1:7" s="66" customFormat="1" x14ac:dyDescent="0.25">
      <c r="A15" s="55"/>
      <c r="B15" s="97"/>
      <c r="C15" s="24"/>
      <c r="D15" s="98"/>
      <c r="E15" s="94"/>
      <c r="F15" s="95"/>
      <c r="G15" s="96"/>
    </row>
    <row r="16" spans="1:7" s="66" customFormat="1" x14ac:dyDescent="0.25">
      <c r="A16" s="55"/>
      <c r="B16" s="97"/>
      <c r="C16" s="24"/>
      <c r="D16" s="98"/>
      <c r="E16" s="94"/>
      <c r="F16" s="95"/>
      <c r="G16" s="96"/>
    </row>
    <row r="17" spans="1:7" s="66" customFormat="1" x14ac:dyDescent="0.25">
      <c r="A17" s="55"/>
      <c r="B17" s="97"/>
      <c r="C17" s="24"/>
      <c r="D17" s="98"/>
      <c r="E17" s="94"/>
      <c r="F17" s="95"/>
      <c r="G17" s="96"/>
    </row>
    <row r="18" spans="1:7" s="66" customFormat="1" x14ac:dyDescent="0.25">
      <c r="A18" s="55"/>
      <c r="B18" s="97"/>
      <c r="C18" s="24"/>
      <c r="D18" s="98"/>
      <c r="E18" s="94"/>
      <c r="F18" s="95"/>
      <c r="G18" s="96"/>
    </row>
    <row r="19" spans="1:7" s="66" customFormat="1" x14ac:dyDescent="0.25">
      <c r="A19" s="55"/>
      <c r="B19" s="97"/>
      <c r="C19" s="24"/>
      <c r="D19" s="98"/>
      <c r="E19" s="94"/>
      <c r="F19" s="95"/>
      <c r="G19" s="96"/>
    </row>
    <row r="20" spans="1:7" s="66" customFormat="1" x14ac:dyDescent="0.25">
      <c r="A20" s="55"/>
      <c r="B20" s="97"/>
      <c r="C20" s="24"/>
      <c r="D20" s="98"/>
      <c r="E20" s="94"/>
      <c r="F20" s="95"/>
      <c r="G20" s="96"/>
    </row>
    <row r="21" spans="1:7" s="66" customFormat="1" x14ac:dyDescent="0.25">
      <c r="A21" s="55"/>
      <c r="B21" s="97"/>
      <c r="C21" s="24"/>
      <c r="D21" s="98"/>
      <c r="E21" s="94"/>
      <c r="F21" s="95"/>
      <c r="G21" s="96"/>
    </row>
    <row r="22" spans="1:7" s="66" customFormat="1" x14ac:dyDescent="0.25">
      <c r="A22" s="55"/>
      <c r="B22" s="97"/>
      <c r="C22" s="24"/>
      <c r="D22" s="98"/>
      <c r="E22" s="94"/>
      <c r="F22" s="95"/>
      <c r="G22" s="96"/>
    </row>
    <row r="23" spans="1:7" s="66" customFormat="1" x14ac:dyDescent="0.25">
      <c r="A23" s="55"/>
      <c r="B23" s="97"/>
      <c r="C23" s="24"/>
      <c r="D23" s="98"/>
      <c r="E23" s="94"/>
      <c r="F23" s="95"/>
      <c r="G23" s="96"/>
    </row>
    <row r="24" spans="1:7" s="66" customFormat="1" x14ac:dyDescent="0.25">
      <c r="A24" s="55"/>
      <c r="B24" s="97"/>
      <c r="C24" s="24"/>
      <c r="D24" s="98"/>
      <c r="E24" s="94"/>
      <c r="F24" s="95"/>
      <c r="G24" s="96"/>
    </row>
    <row r="25" spans="1:7" s="66" customFormat="1" x14ac:dyDescent="0.25">
      <c r="A25" s="55"/>
      <c r="B25" s="97"/>
      <c r="C25" s="24"/>
      <c r="D25" s="98"/>
      <c r="E25" s="94"/>
      <c r="F25" s="95"/>
      <c r="G25" s="96"/>
    </row>
    <row r="26" spans="1:7" s="66" customFormat="1" x14ac:dyDescent="0.25">
      <c r="A26" s="55"/>
      <c r="B26" s="97"/>
      <c r="C26" s="24"/>
      <c r="D26" s="98"/>
      <c r="E26" s="94"/>
      <c r="F26" s="95"/>
      <c r="G26" s="96"/>
    </row>
    <row r="27" spans="1:7" s="66" customFormat="1" x14ac:dyDescent="0.25">
      <c r="A27" s="55"/>
      <c r="B27" s="97"/>
      <c r="C27" s="24"/>
      <c r="D27" s="98"/>
      <c r="E27" s="94"/>
      <c r="F27" s="95"/>
      <c r="G27" s="96"/>
    </row>
    <row r="28" spans="1:7" s="66" customFormat="1" x14ac:dyDescent="0.25">
      <c r="A28" s="55"/>
      <c r="B28" s="97"/>
      <c r="C28" s="24"/>
      <c r="D28" s="98"/>
      <c r="E28" s="94"/>
      <c r="F28" s="95"/>
      <c r="G28" s="96"/>
    </row>
    <row r="29" spans="1:7" s="66" customFormat="1" x14ac:dyDescent="0.25">
      <c r="A29" s="55"/>
      <c r="B29" s="97"/>
      <c r="C29" s="24"/>
      <c r="D29" s="98"/>
      <c r="E29" s="94"/>
      <c r="F29" s="95"/>
      <c r="G29" s="96"/>
    </row>
    <row r="30" spans="1:7" s="66" customFormat="1" x14ac:dyDescent="0.25">
      <c r="A30" s="55"/>
      <c r="B30" s="97"/>
      <c r="C30" s="24"/>
      <c r="D30" s="98"/>
      <c r="E30" s="94"/>
      <c r="F30" s="95"/>
      <c r="G30" s="96"/>
    </row>
    <row r="31" spans="1:7" s="66" customFormat="1" x14ac:dyDescent="0.25">
      <c r="A31" s="55"/>
      <c r="B31" s="97"/>
      <c r="C31" s="24"/>
      <c r="D31" s="98"/>
      <c r="E31" s="94"/>
      <c r="F31" s="95"/>
      <c r="G31" s="96"/>
    </row>
    <row r="32" spans="1:7" s="66" customFormat="1" x14ac:dyDescent="0.25">
      <c r="A32" s="55"/>
      <c r="B32" s="97"/>
      <c r="C32" s="24"/>
      <c r="D32" s="98"/>
      <c r="E32" s="94"/>
      <c r="F32" s="95"/>
      <c r="G32" s="96"/>
    </row>
    <row r="33" spans="1:7" s="66" customFormat="1" x14ac:dyDescent="0.25">
      <c r="A33" s="55"/>
      <c r="B33" s="97"/>
      <c r="C33" s="24"/>
      <c r="D33" s="98"/>
      <c r="E33" s="94"/>
      <c r="F33" s="95"/>
      <c r="G33" s="96"/>
    </row>
    <row r="34" spans="1:7" s="66" customFormat="1" x14ac:dyDescent="0.25">
      <c r="A34" s="55"/>
      <c r="B34" s="97"/>
      <c r="C34" s="24"/>
      <c r="D34" s="98"/>
      <c r="E34" s="94"/>
      <c r="F34" s="95"/>
      <c r="G34" s="96"/>
    </row>
    <row r="35" spans="1:7" s="66" customFormat="1" x14ac:dyDescent="0.25">
      <c r="A35" s="55"/>
      <c r="B35" s="97"/>
      <c r="C35" s="24"/>
      <c r="D35" s="98"/>
      <c r="E35" s="94"/>
      <c r="F35" s="95"/>
      <c r="G35" s="96"/>
    </row>
    <row r="36" spans="1:7" s="66" customFormat="1" x14ac:dyDescent="0.25">
      <c r="A36" s="55"/>
      <c r="B36" s="97"/>
      <c r="C36" s="24"/>
      <c r="D36" s="98"/>
      <c r="E36" s="94"/>
      <c r="F36" s="95"/>
      <c r="G36" s="96"/>
    </row>
    <row r="37" spans="1:7" s="66" customFormat="1" x14ac:dyDescent="0.25">
      <c r="A37" s="55"/>
      <c r="B37" s="97"/>
      <c r="C37" s="24"/>
      <c r="D37" s="98"/>
      <c r="E37" s="94"/>
      <c r="F37" s="95"/>
      <c r="G37" s="96"/>
    </row>
    <row r="38" spans="1:7" s="66" customFormat="1" x14ac:dyDescent="0.25">
      <c r="A38" s="55"/>
      <c r="B38" s="97"/>
      <c r="C38" s="24"/>
      <c r="D38" s="98"/>
      <c r="E38" s="94"/>
      <c r="F38" s="95"/>
      <c r="G38" s="96"/>
    </row>
    <row r="39" spans="1:7" s="66" customFormat="1" x14ac:dyDescent="0.25">
      <c r="A39" s="55"/>
      <c r="B39" s="97"/>
      <c r="C39" s="24"/>
      <c r="D39" s="98"/>
      <c r="E39" s="94"/>
      <c r="F39" s="95"/>
      <c r="G39" s="96"/>
    </row>
    <row r="40" spans="1:7" s="66" customFormat="1" x14ac:dyDescent="0.25">
      <c r="A40" s="55"/>
      <c r="B40" s="97"/>
      <c r="C40" s="24"/>
      <c r="D40" s="98"/>
      <c r="E40" s="94"/>
      <c r="F40" s="95"/>
      <c r="G40" s="96"/>
    </row>
    <row r="41" spans="1:7" s="66" customFormat="1" x14ac:dyDescent="0.25">
      <c r="A41" s="55"/>
      <c r="B41" s="97"/>
      <c r="C41" s="24"/>
      <c r="D41" s="98"/>
      <c r="E41" s="94"/>
      <c r="F41" s="95"/>
      <c r="G41" s="96"/>
    </row>
    <row r="42" spans="1:7" s="66" customFormat="1" x14ac:dyDescent="0.25">
      <c r="A42" s="55"/>
      <c r="B42" s="97"/>
      <c r="C42" s="24"/>
      <c r="D42" s="98"/>
      <c r="E42" s="94"/>
      <c r="F42" s="95"/>
      <c r="G42" s="96"/>
    </row>
    <row r="43" spans="1:7" s="66" customFormat="1" x14ac:dyDescent="0.25">
      <c r="A43" s="55"/>
      <c r="B43" s="97"/>
      <c r="C43" s="24"/>
      <c r="D43" s="98"/>
      <c r="E43" s="94"/>
      <c r="F43" s="95"/>
      <c r="G43" s="96"/>
    </row>
    <row r="44" spans="1:7" s="66" customFormat="1" x14ac:dyDescent="0.25">
      <c r="A44" s="55"/>
      <c r="B44" s="97"/>
      <c r="C44" s="24"/>
      <c r="D44" s="98"/>
      <c r="E44" s="94"/>
      <c r="F44" s="95"/>
      <c r="G44" s="96"/>
    </row>
    <row r="45" spans="1:7" s="66" customFormat="1" x14ac:dyDescent="0.25">
      <c r="A45" s="55"/>
      <c r="B45" s="97"/>
      <c r="C45" s="24"/>
      <c r="D45" s="98"/>
      <c r="E45" s="94"/>
      <c r="F45" s="95"/>
      <c r="G45" s="96"/>
    </row>
    <row r="46" spans="1:7" s="66" customFormat="1" x14ac:dyDescent="0.25">
      <c r="A46" s="55"/>
      <c r="B46" s="97"/>
      <c r="C46" s="24"/>
      <c r="D46" s="98"/>
      <c r="E46" s="94"/>
      <c r="F46" s="95"/>
      <c r="G46" s="96"/>
    </row>
    <row r="47" spans="1:7" s="66" customFormat="1" x14ac:dyDescent="0.25">
      <c r="A47" s="55"/>
      <c r="B47" s="97"/>
      <c r="C47" s="24"/>
      <c r="D47" s="98"/>
      <c r="E47" s="94"/>
      <c r="F47" s="95"/>
      <c r="G47" s="96"/>
    </row>
    <row r="48" spans="1:7" s="66" customFormat="1" x14ac:dyDescent="0.25">
      <c r="A48" s="55"/>
      <c r="B48" s="97"/>
      <c r="C48" s="24"/>
      <c r="D48" s="98"/>
      <c r="E48" s="94"/>
      <c r="F48" s="95"/>
      <c r="G48" s="96"/>
    </row>
    <row r="49" spans="1:7" s="66" customFormat="1" x14ac:dyDescent="0.25">
      <c r="A49" s="55"/>
      <c r="B49" s="97"/>
      <c r="C49" s="24"/>
      <c r="D49" s="98"/>
      <c r="E49" s="94"/>
      <c r="F49" s="95"/>
      <c r="G49" s="96"/>
    </row>
    <row r="50" spans="1:7" s="66" customFormat="1" x14ac:dyDescent="0.25">
      <c r="A50" s="55"/>
      <c r="B50" s="97"/>
      <c r="C50" s="24"/>
      <c r="D50" s="98"/>
      <c r="E50" s="94"/>
      <c r="F50" s="95"/>
      <c r="G50" s="96"/>
    </row>
    <row r="51" spans="1:7" s="66" customFormat="1" x14ac:dyDescent="0.25">
      <c r="A51" s="55"/>
      <c r="B51" s="97"/>
      <c r="C51" s="24"/>
      <c r="D51" s="98"/>
      <c r="E51" s="94"/>
      <c r="F51" s="95"/>
      <c r="G51" s="96"/>
    </row>
    <row r="52" spans="1:7" s="66" customFormat="1" x14ac:dyDescent="0.25">
      <c r="A52" s="55"/>
      <c r="B52" s="97"/>
      <c r="C52" s="24"/>
      <c r="D52" s="98"/>
      <c r="E52" s="94"/>
      <c r="F52" s="95"/>
      <c r="G52" s="96"/>
    </row>
    <row r="53" spans="1:7" s="66" customFormat="1" x14ac:dyDescent="0.25">
      <c r="A53" s="55"/>
      <c r="B53" s="97"/>
      <c r="C53" s="24"/>
      <c r="D53" s="98"/>
      <c r="E53" s="94"/>
      <c r="F53" s="95"/>
      <c r="G53" s="96"/>
    </row>
    <row r="54" spans="1:7" s="66" customFormat="1" x14ac:dyDescent="0.25">
      <c r="A54" s="55"/>
      <c r="B54" s="97"/>
      <c r="C54" s="24"/>
      <c r="D54" s="98"/>
      <c r="E54" s="94"/>
      <c r="F54" s="95"/>
      <c r="G54" s="96"/>
    </row>
    <row r="55" spans="1:7" s="66" customFormat="1" x14ac:dyDescent="0.25">
      <c r="A55" s="55"/>
      <c r="B55" s="97"/>
      <c r="C55" s="24"/>
      <c r="D55" s="98"/>
      <c r="E55" s="94"/>
      <c r="F55" s="95"/>
      <c r="G55" s="96"/>
    </row>
    <row r="56" spans="1:7" s="66" customFormat="1" x14ac:dyDescent="0.25">
      <c r="A56" s="36"/>
      <c r="B56" s="56"/>
      <c r="C56" s="50"/>
      <c r="D56" s="51"/>
      <c r="E56" s="106"/>
      <c r="F56" s="107"/>
      <c r="G56" s="108"/>
    </row>
    <row r="57" spans="1:7" ht="13" x14ac:dyDescent="0.25">
      <c r="A57" s="52" t="s">
        <v>290</v>
      </c>
      <c r="B57" s="109"/>
      <c r="C57" s="110" t="s">
        <v>43</v>
      </c>
      <c r="D57" s="22"/>
      <c r="E57" s="111"/>
      <c r="F57" s="112"/>
      <c r="G57" s="113"/>
    </row>
    <row r="58" spans="1:7" x14ac:dyDescent="0.25">
      <c r="A58" s="37"/>
      <c r="B58" s="57"/>
      <c r="C58" s="53"/>
      <c r="D58" s="54"/>
      <c r="E58" s="114"/>
      <c r="F58" s="115"/>
      <c r="G58" s="116"/>
    </row>
  </sheetData>
  <dataConsolidate/>
  <conditionalFormatting sqref="A5:G7 A8:E16 G8:G16 A17:G58">
    <cfRule type="expression" dxfId="60"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86F28-7284-436A-8523-D79B30F5B5EC}">
  <sheetPr>
    <tabColor rgb="FFFF0000"/>
  </sheetPr>
  <dimension ref="A1:G56"/>
  <sheetViews>
    <sheetView view="pageBreakPreview" topLeftCell="A58" zoomScaleNormal="75" zoomScaleSheetLayoutView="100" workbookViewId="0">
      <selection activeCell="F5" sqref="F5:F29"/>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1246</v>
      </c>
      <c r="B1" s="20"/>
      <c r="C1" s="20"/>
      <c r="D1" s="20" t="s">
        <v>19</v>
      </c>
      <c r="E1" s="21"/>
      <c r="F1" s="21"/>
      <c r="G1" s="35" t="s">
        <v>615</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x14ac:dyDescent="0.25">
      <c r="A5" s="55"/>
      <c r="B5" s="97">
        <v>100</v>
      </c>
      <c r="C5" s="24" t="s">
        <v>293</v>
      </c>
      <c r="D5" s="100"/>
      <c r="E5" s="77"/>
      <c r="F5" s="103"/>
      <c r="G5" s="102"/>
    </row>
    <row r="6" spans="1:7" s="66" customFormat="1" x14ac:dyDescent="0.25">
      <c r="A6" s="55"/>
      <c r="B6" s="97"/>
      <c r="C6" s="24"/>
      <c r="D6" s="98"/>
      <c r="E6" s="94"/>
      <c r="F6" s="95"/>
      <c r="G6" s="96"/>
    </row>
    <row r="7" spans="1:7" s="5" customFormat="1" ht="13" x14ac:dyDescent="0.25">
      <c r="A7" s="99" t="s">
        <v>616</v>
      </c>
      <c r="B7" s="97"/>
      <c r="C7" s="25" t="s">
        <v>617</v>
      </c>
      <c r="D7" s="100"/>
      <c r="E7" s="77"/>
      <c r="F7" s="103"/>
      <c r="G7" s="102"/>
    </row>
    <row r="8" spans="1:7" s="5" customFormat="1" x14ac:dyDescent="0.25">
      <c r="A8" s="55"/>
      <c r="B8" s="97"/>
      <c r="C8" s="24"/>
      <c r="D8" s="98"/>
      <c r="E8" s="94"/>
      <c r="F8" s="95"/>
      <c r="G8" s="96"/>
    </row>
    <row r="9" spans="1:7" s="5" customFormat="1" x14ac:dyDescent="0.25">
      <c r="A9" s="55"/>
      <c r="B9" s="97"/>
      <c r="C9" s="26" t="s">
        <v>618</v>
      </c>
      <c r="D9" s="100"/>
      <c r="E9" s="77"/>
      <c r="F9" s="103"/>
      <c r="G9" s="102"/>
    </row>
    <row r="10" spans="1:7" s="5" customFormat="1" x14ac:dyDescent="0.25">
      <c r="A10" s="55"/>
      <c r="B10" s="97"/>
      <c r="C10" s="24"/>
      <c r="D10" s="98"/>
      <c r="E10" s="94"/>
      <c r="F10" s="95"/>
      <c r="G10" s="96"/>
    </row>
    <row r="11" spans="1:7" s="5" customFormat="1" x14ac:dyDescent="0.25">
      <c r="A11" s="55"/>
      <c r="B11" s="97"/>
      <c r="C11" s="34" t="s">
        <v>609</v>
      </c>
      <c r="D11" s="100" t="s">
        <v>138</v>
      </c>
      <c r="E11" s="77">
        <v>210</v>
      </c>
      <c r="F11" s="101"/>
      <c r="G11" s="102"/>
    </row>
    <row r="12" spans="1:7" s="5" customFormat="1" x14ac:dyDescent="0.25">
      <c r="A12" s="55"/>
      <c r="B12" s="97"/>
      <c r="C12" s="24"/>
      <c r="D12" s="98"/>
      <c r="E12" s="94"/>
      <c r="F12" s="95"/>
      <c r="G12" s="96"/>
    </row>
    <row r="13" spans="1:7" s="5" customFormat="1" ht="13" x14ac:dyDescent="0.25">
      <c r="A13" s="99" t="s">
        <v>619</v>
      </c>
      <c r="B13" s="97"/>
      <c r="C13" s="25" t="s">
        <v>620</v>
      </c>
      <c r="D13" s="100"/>
      <c r="E13" s="77"/>
      <c r="F13" s="103"/>
      <c r="G13" s="102"/>
    </row>
    <row r="14" spans="1:7" s="5" customFormat="1" x14ac:dyDescent="0.25">
      <c r="A14" s="55"/>
      <c r="B14" s="97"/>
      <c r="C14" s="24"/>
      <c r="D14" s="98"/>
      <c r="E14" s="94"/>
      <c r="F14" s="95"/>
      <c r="G14" s="96"/>
    </row>
    <row r="15" spans="1:7" x14ac:dyDescent="0.25">
      <c r="A15" s="55"/>
      <c r="B15" s="97"/>
      <c r="C15" s="24" t="s">
        <v>621</v>
      </c>
      <c r="D15" s="100" t="s">
        <v>58</v>
      </c>
      <c r="E15" s="77">
        <v>700</v>
      </c>
      <c r="F15" s="101"/>
      <c r="G15" s="102"/>
    </row>
    <row r="16" spans="1:7" x14ac:dyDescent="0.25">
      <c r="A16" s="55"/>
      <c r="B16" s="97"/>
      <c r="C16" s="24"/>
      <c r="D16" s="98"/>
      <c r="E16" s="94"/>
      <c r="F16" s="95"/>
      <c r="G16" s="96"/>
    </row>
    <row r="17" spans="1:7" ht="13" x14ac:dyDescent="0.25">
      <c r="A17" s="99" t="s">
        <v>622</v>
      </c>
      <c r="B17" s="97"/>
      <c r="C17" s="25" t="s">
        <v>623</v>
      </c>
      <c r="D17" s="100" t="s">
        <v>30</v>
      </c>
      <c r="E17" s="77">
        <v>1</v>
      </c>
      <c r="F17" s="101"/>
      <c r="G17" s="102"/>
    </row>
    <row r="18" spans="1:7" x14ac:dyDescent="0.25">
      <c r="A18" s="55"/>
      <c r="B18" s="97"/>
      <c r="C18" s="24"/>
      <c r="D18" s="98"/>
      <c r="E18" s="94"/>
      <c r="F18" s="95"/>
      <c r="G18" s="96"/>
    </row>
    <row r="19" spans="1:7" ht="39" x14ac:dyDescent="0.25">
      <c r="A19" s="99" t="s">
        <v>624</v>
      </c>
      <c r="B19" s="97"/>
      <c r="C19" s="25" t="s">
        <v>625</v>
      </c>
      <c r="D19" s="100" t="s">
        <v>626</v>
      </c>
      <c r="E19" s="77">
        <v>45</v>
      </c>
      <c r="F19" s="101"/>
      <c r="G19" s="102"/>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36"/>
      <c r="B54" s="56"/>
      <c r="C54" s="50"/>
      <c r="D54" s="51"/>
      <c r="E54" s="106"/>
      <c r="F54" s="107"/>
      <c r="G54" s="108"/>
    </row>
    <row r="55" spans="1:7" ht="13" x14ac:dyDescent="0.25">
      <c r="A55" s="52" t="s">
        <v>292</v>
      </c>
      <c r="B55" s="109"/>
      <c r="C55" s="110" t="s">
        <v>43</v>
      </c>
      <c r="D55" s="22"/>
      <c r="E55" s="111"/>
      <c r="F55" s="112"/>
      <c r="G55" s="113"/>
    </row>
    <row r="56" spans="1:7" x14ac:dyDescent="0.25">
      <c r="A56" s="37"/>
      <c r="B56" s="57"/>
      <c r="C56" s="53"/>
      <c r="D56" s="54"/>
      <c r="E56" s="114"/>
      <c r="F56" s="115"/>
      <c r="G56" s="116"/>
    </row>
  </sheetData>
  <dataConsolidate/>
  <conditionalFormatting sqref="A5:G6 A7:E23 G7:G23 A24:G56">
    <cfRule type="expression" dxfId="59"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3665-96B5-4300-B262-C9B829707776}">
  <sheetPr>
    <tabColor rgb="FFFF0000"/>
  </sheetPr>
  <dimension ref="A1:G186"/>
  <sheetViews>
    <sheetView view="pageBreakPreview" topLeftCell="A18" zoomScaleNormal="75" zoomScaleSheetLayoutView="100" workbookViewId="0">
      <selection activeCell="F5" sqref="F5:F29"/>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1246</v>
      </c>
      <c r="B1" s="20"/>
      <c r="C1" s="20"/>
      <c r="D1" s="20" t="s">
        <v>19</v>
      </c>
      <c r="E1" s="21"/>
      <c r="F1" s="21"/>
      <c r="G1" s="35" t="s">
        <v>627</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295</v>
      </c>
      <c r="D5" s="93"/>
      <c r="E5" s="94"/>
      <c r="F5" s="95"/>
      <c r="G5" s="96"/>
    </row>
    <row r="6" spans="1:7" s="66" customFormat="1" x14ac:dyDescent="0.25">
      <c r="A6" s="55"/>
      <c r="B6" s="97"/>
      <c r="C6" s="24"/>
      <c r="D6" s="98"/>
      <c r="E6" s="94"/>
      <c r="F6" s="95"/>
      <c r="G6" s="96"/>
    </row>
    <row r="7" spans="1:7" s="5" customFormat="1" ht="13" x14ac:dyDescent="0.25">
      <c r="A7" s="99" t="s">
        <v>628</v>
      </c>
      <c r="B7" s="97"/>
      <c r="C7" s="25" t="s">
        <v>629</v>
      </c>
      <c r="D7" s="100"/>
      <c r="E7" s="77"/>
      <c r="F7" s="103"/>
      <c r="G7" s="102"/>
    </row>
    <row r="8" spans="1:7" s="5" customFormat="1" x14ac:dyDescent="0.25">
      <c r="A8" s="55"/>
      <c r="B8" s="97"/>
      <c r="C8" s="24"/>
      <c r="D8" s="98"/>
      <c r="E8" s="94"/>
      <c r="F8" s="95"/>
      <c r="G8" s="96"/>
    </row>
    <row r="9" spans="1:7" s="5" customFormat="1" x14ac:dyDescent="0.25">
      <c r="A9" s="55"/>
      <c r="B9" s="97"/>
      <c r="C9" s="26" t="s">
        <v>630</v>
      </c>
      <c r="D9" s="100"/>
      <c r="E9" s="77"/>
      <c r="F9" s="103"/>
      <c r="G9" s="102"/>
    </row>
    <row r="10" spans="1:7" s="5" customFormat="1" x14ac:dyDescent="0.25">
      <c r="A10" s="55"/>
      <c r="B10" s="97"/>
      <c r="C10" s="24"/>
      <c r="D10" s="98"/>
      <c r="E10" s="94"/>
      <c r="F10" s="95"/>
      <c r="G10" s="96"/>
    </row>
    <row r="11" spans="1:7" s="5" customFormat="1" ht="37.5" x14ac:dyDescent="0.25">
      <c r="A11" s="55"/>
      <c r="B11" s="97"/>
      <c r="C11" s="24" t="s">
        <v>631</v>
      </c>
      <c r="D11" s="100" t="s">
        <v>58</v>
      </c>
      <c r="E11" s="77">
        <v>200</v>
      </c>
      <c r="F11" s="101"/>
      <c r="G11" s="102"/>
    </row>
    <row r="12" spans="1:7" s="5" customFormat="1" x14ac:dyDescent="0.25">
      <c r="A12" s="55"/>
      <c r="B12" s="97"/>
      <c r="C12" s="24"/>
      <c r="D12" s="98"/>
      <c r="E12" s="94"/>
      <c r="F12" s="95"/>
      <c r="G12" s="96"/>
    </row>
    <row r="13" spans="1:7" s="5" customFormat="1" ht="37.5" x14ac:dyDescent="0.25">
      <c r="A13" s="55"/>
      <c r="B13" s="97"/>
      <c r="C13" s="24" t="s">
        <v>632</v>
      </c>
      <c r="D13" s="100" t="s">
        <v>58</v>
      </c>
      <c r="E13" s="77">
        <v>200</v>
      </c>
      <c r="F13" s="101"/>
      <c r="G13" s="102"/>
    </row>
    <row r="14" spans="1:7" s="5" customFormat="1" x14ac:dyDescent="0.25">
      <c r="A14" s="55"/>
      <c r="B14" s="97"/>
      <c r="C14" s="24"/>
      <c r="D14" s="98"/>
      <c r="E14" s="94"/>
      <c r="F14" s="95"/>
      <c r="G14" s="96"/>
    </row>
    <row r="15" spans="1:7" s="5" customFormat="1" ht="37.5" x14ac:dyDescent="0.25">
      <c r="A15" s="55"/>
      <c r="B15" s="97"/>
      <c r="C15" s="24" t="s">
        <v>633</v>
      </c>
      <c r="D15" s="100" t="s">
        <v>58</v>
      </c>
      <c r="E15" s="77">
        <v>20</v>
      </c>
      <c r="F15" s="101"/>
      <c r="G15" s="102"/>
    </row>
    <row r="16" spans="1:7" s="5" customFormat="1" x14ac:dyDescent="0.25">
      <c r="A16" s="55"/>
      <c r="B16" s="97"/>
      <c r="C16" s="24"/>
      <c r="D16" s="98"/>
      <c r="E16" s="94"/>
      <c r="F16" s="95"/>
      <c r="G16" s="96"/>
    </row>
    <row r="17" spans="1:7" s="5" customFormat="1" x14ac:dyDescent="0.25">
      <c r="A17" s="55"/>
      <c r="B17" s="97"/>
      <c r="C17" s="26" t="s">
        <v>634</v>
      </c>
      <c r="D17" s="100"/>
      <c r="E17" s="77"/>
      <c r="F17" s="103"/>
      <c r="G17" s="102"/>
    </row>
    <row r="18" spans="1:7" s="5" customFormat="1" x14ac:dyDescent="0.25">
      <c r="A18" s="55"/>
      <c r="B18" s="97"/>
      <c r="C18" s="24"/>
      <c r="D18" s="98"/>
      <c r="E18" s="94"/>
      <c r="F18" s="95"/>
      <c r="G18" s="96"/>
    </row>
    <row r="19" spans="1:7" s="5" customFormat="1" ht="37.5" x14ac:dyDescent="0.25">
      <c r="A19" s="55"/>
      <c r="B19" s="97"/>
      <c r="C19" s="24" t="s">
        <v>631</v>
      </c>
      <c r="D19" s="100" t="s">
        <v>58</v>
      </c>
      <c r="E19" s="77">
        <v>200</v>
      </c>
      <c r="F19" s="101"/>
      <c r="G19" s="102"/>
    </row>
    <row r="20" spans="1:7" s="5" customFormat="1" x14ac:dyDescent="0.25">
      <c r="A20" s="55"/>
      <c r="B20" s="97"/>
      <c r="C20" s="24"/>
      <c r="D20" s="98"/>
      <c r="E20" s="94"/>
      <c r="F20" s="95"/>
      <c r="G20" s="96"/>
    </row>
    <row r="21" spans="1:7" s="5" customFormat="1" ht="37.5" x14ac:dyDescent="0.25">
      <c r="A21" s="55"/>
      <c r="B21" s="97"/>
      <c r="C21" s="24" t="s">
        <v>632</v>
      </c>
      <c r="D21" s="100" t="s">
        <v>58</v>
      </c>
      <c r="E21" s="77">
        <v>200</v>
      </c>
      <c r="F21" s="101"/>
      <c r="G21" s="102"/>
    </row>
    <row r="22" spans="1:7" s="5" customFormat="1" x14ac:dyDescent="0.25">
      <c r="A22" s="55"/>
      <c r="B22" s="97"/>
      <c r="C22" s="24"/>
      <c r="D22" s="98"/>
      <c r="E22" s="94"/>
      <c r="F22" s="95"/>
      <c r="G22" s="96"/>
    </row>
    <row r="23" spans="1:7" s="5" customFormat="1" ht="37.5" x14ac:dyDescent="0.25">
      <c r="A23" s="55"/>
      <c r="B23" s="97"/>
      <c r="C23" s="24" t="s">
        <v>633</v>
      </c>
      <c r="D23" s="100" t="s">
        <v>58</v>
      </c>
      <c r="E23" s="77">
        <v>20</v>
      </c>
      <c r="F23" s="101"/>
      <c r="G23" s="102"/>
    </row>
    <row r="24" spans="1:7" s="5" customFormat="1" x14ac:dyDescent="0.25">
      <c r="A24" s="55"/>
      <c r="B24" s="97"/>
      <c r="C24" s="24"/>
      <c r="D24" s="98"/>
      <c r="E24" s="94"/>
      <c r="F24" s="95"/>
      <c r="G24" s="96"/>
    </row>
    <row r="25" spans="1:7" s="5" customFormat="1" ht="26" x14ac:dyDescent="0.25">
      <c r="A25" s="99" t="s">
        <v>635</v>
      </c>
      <c r="B25" s="97"/>
      <c r="C25" s="25" t="s">
        <v>636</v>
      </c>
      <c r="D25" s="100"/>
      <c r="E25" s="77"/>
      <c r="F25" s="103"/>
      <c r="G25" s="102"/>
    </row>
    <row r="26" spans="1:7" s="5" customFormat="1" x14ac:dyDescent="0.25">
      <c r="A26" s="55"/>
      <c r="B26" s="97"/>
      <c r="C26" s="24"/>
      <c r="D26" s="98"/>
      <c r="E26" s="94"/>
      <c r="F26" s="95"/>
      <c r="G26" s="96"/>
    </row>
    <row r="27" spans="1:7" s="5" customFormat="1" ht="25" x14ac:dyDescent="0.25">
      <c r="A27" s="55"/>
      <c r="B27" s="97"/>
      <c r="C27" s="26" t="s">
        <v>637</v>
      </c>
      <c r="D27" s="100"/>
      <c r="E27" s="77"/>
      <c r="F27" s="103"/>
      <c r="G27" s="102"/>
    </row>
    <row r="28" spans="1:7" s="5" customFormat="1" x14ac:dyDescent="0.25">
      <c r="A28" s="55"/>
      <c r="B28" s="97"/>
      <c r="C28" s="24"/>
      <c r="D28" s="98"/>
      <c r="E28" s="94"/>
      <c r="F28" s="95"/>
      <c r="G28" s="96"/>
    </row>
    <row r="29" spans="1:7" s="5" customFormat="1" x14ac:dyDescent="0.25">
      <c r="A29" s="55"/>
      <c r="B29" s="97"/>
      <c r="C29" s="34" t="s">
        <v>638</v>
      </c>
      <c r="D29" s="100" t="s">
        <v>58</v>
      </c>
      <c r="E29" s="77">
        <v>65250</v>
      </c>
      <c r="F29" s="101"/>
      <c r="G29" s="102"/>
    </row>
    <row r="30" spans="1:7" s="5" customFormat="1" x14ac:dyDescent="0.25">
      <c r="A30" s="55"/>
      <c r="B30" s="97"/>
      <c r="C30" s="24"/>
      <c r="D30" s="98"/>
      <c r="E30" s="94"/>
      <c r="F30" s="95"/>
      <c r="G30" s="96"/>
    </row>
    <row r="31" spans="1:7" s="5" customFormat="1" ht="25" x14ac:dyDescent="0.25">
      <c r="A31" s="55"/>
      <c r="B31" s="97"/>
      <c r="C31" s="26" t="s">
        <v>639</v>
      </c>
      <c r="D31" s="100"/>
      <c r="E31" s="77"/>
      <c r="F31" s="103"/>
      <c r="G31" s="102"/>
    </row>
    <row r="32" spans="1:7" s="5" customFormat="1" x14ac:dyDescent="0.25">
      <c r="A32" s="55"/>
      <c r="B32" s="97"/>
      <c r="C32" s="24"/>
      <c r="D32" s="98"/>
      <c r="E32" s="94"/>
      <c r="F32" s="95"/>
      <c r="G32" s="96"/>
    </row>
    <row r="33" spans="1:7" s="5" customFormat="1" x14ac:dyDescent="0.25">
      <c r="A33" s="55"/>
      <c r="B33" s="97"/>
      <c r="C33" s="34" t="s">
        <v>640</v>
      </c>
      <c r="D33" s="100" t="s">
        <v>58</v>
      </c>
      <c r="E33" s="77">
        <v>65250</v>
      </c>
      <c r="F33" s="101"/>
      <c r="G33" s="102"/>
    </row>
    <row r="34" spans="1:7" s="5" customFormat="1" x14ac:dyDescent="0.25">
      <c r="A34" s="55"/>
      <c r="B34" s="97"/>
      <c r="C34" s="24"/>
      <c r="D34" s="98"/>
      <c r="E34" s="94"/>
      <c r="F34" s="95"/>
      <c r="G34" s="96"/>
    </row>
    <row r="35" spans="1:7" s="5" customFormat="1" ht="37.5" x14ac:dyDescent="0.25">
      <c r="A35" s="55"/>
      <c r="B35" s="97"/>
      <c r="C35" s="26" t="s">
        <v>641</v>
      </c>
      <c r="D35" s="100"/>
      <c r="E35" s="77"/>
      <c r="F35" s="103"/>
      <c r="G35" s="102"/>
    </row>
    <row r="36" spans="1:7" s="5" customFormat="1" x14ac:dyDescent="0.25">
      <c r="A36" s="55"/>
      <c r="B36" s="97"/>
      <c r="C36" s="24"/>
      <c r="D36" s="98"/>
      <c r="E36" s="94"/>
      <c r="F36" s="95"/>
      <c r="G36" s="96"/>
    </row>
    <row r="37" spans="1:7" s="5" customFormat="1" x14ac:dyDescent="0.25">
      <c r="A37" s="55"/>
      <c r="B37" s="97"/>
      <c r="C37" s="34" t="s">
        <v>642</v>
      </c>
      <c r="D37" s="100" t="s">
        <v>58</v>
      </c>
      <c r="E37" s="77">
        <v>7850</v>
      </c>
      <c r="F37" s="101"/>
      <c r="G37" s="102"/>
    </row>
    <row r="38" spans="1:7" s="5" customFormat="1" x14ac:dyDescent="0.25">
      <c r="A38" s="55"/>
      <c r="B38" s="97"/>
      <c r="C38" s="24"/>
      <c r="D38" s="98"/>
      <c r="E38" s="94"/>
      <c r="F38" s="95"/>
      <c r="G38" s="96"/>
    </row>
    <row r="39" spans="1:7" s="5" customFormat="1" x14ac:dyDescent="0.25">
      <c r="A39" s="55"/>
      <c r="B39" s="215"/>
      <c r="C39" s="129"/>
      <c r="D39" s="98"/>
      <c r="E39" s="94"/>
      <c r="F39" s="95"/>
      <c r="G39" s="96"/>
    </row>
    <row r="40" spans="1:7" s="5" customFormat="1" x14ac:dyDescent="0.25">
      <c r="A40" s="55"/>
      <c r="B40" s="215"/>
      <c r="C40" s="129"/>
      <c r="D40" s="98"/>
      <c r="E40" s="94"/>
      <c r="F40" s="95"/>
      <c r="G40" s="96"/>
    </row>
    <row r="41" spans="1:7" s="5" customFormat="1" x14ac:dyDescent="0.25">
      <c r="A41" s="55"/>
      <c r="B41" s="215"/>
      <c r="C41" s="129"/>
      <c r="D41" s="98"/>
      <c r="E41" s="94"/>
      <c r="F41" s="95"/>
      <c r="G41" s="96"/>
    </row>
    <row r="42" spans="1:7" s="5" customFormat="1" x14ac:dyDescent="0.25">
      <c r="A42" s="55"/>
      <c r="B42" s="215"/>
      <c r="C42" s="129"/>
      <c r="D42" s="98"/>
      <c r="E42" s="94"/>
      <c r="F42" s="95"/>
      <c r="G42" s="96"/>
    </row>
    <row r="43" spans="1:7" s="5" customFormat="1" x14ac:dyDescent="0.25">
      <c r="A43" s="55"/>
      <c r="B43" s="215"/>
      <c r="C43" s="216"/>
      <c r="D43" s="217"/>
      <c r="E43" s="218"/>
      <c r="F43" s="219"/>
      <c r="G43" s="96"/>
    </row>
    <row r="44" spans="1:7" s="5" customFormat="1" x14ac:dyDescent="0.25">
      <c r="A44" s="30"/>
      <c r="B44" s="117"/>
      <c r="C44" s="46"/>
      <c r="D44" s="47"/>
      <c r="E44" s="51"/>
      <c r="F44" s="118"/>
      <c r="G44" s="119"/>
    </row>
    <row r="45" spans="1:7" s="5" customFormat="1" x14ac:dyDescent="0.25">
      <c r="A45" s="55" t="s">
        <v>294</v>
      </c>
      <c r="B45" s="120"/>
      <c r="C45" s="120" t="s">
        <v>80</v>
      </c>
      <c r="D45" s="23"/>
      <c r="E45" s="22"/>
      <c r="F45" s="121"/>
      <c r="G45" s="122"/>
    </row>
    <row r="46" spans="1:7" s="5" customFormat="1" x14ac:dyDescent="0.25">
      <c r="A46" s="123"/>
      <c r="B46" s="124"/>
      <c r="C46" s="48"/>
      <c r="D46" s="49"/>
      <c r="E46" s="54"/>
      <c r="F46" s="125"/>
      <c r="G46" s="126"/>
    </row>
    <row r="47" spans="1:7" s="5" customFormat="1" x14ac:dyDescent="0.25">
      <c r="A47" s="30"/>
      <c r="B47" s="117"/>
      <c r="C47" s="46"/>
      <c r="D47" s="47"/>
      <c r="E47" s="51"/>
      <c r="F47" s="118"/>
      <c r="G47" s="119"/>
    </row>
    <row r="48" spans="1:7" s="5" customFormat="1" x14ac:dyDescent="0.25">
      <c r="A48" s="55"/>
      <c r="B48" s="120"/>
      <c r="C48" s="120" t="s">
        <v>81</v>
      </c>
      <c r="D48" s="23"/>
      <c r="E48" s="22"/>
      <c r="F48" s="121"/>
      <c r="G48" s="122"/>
    </row>
    <row r="49" spans="1:7" s="5" customFormat="1" x14ac:dyDescent="0.25">
      <c r="A49" s="123"/>
      <c r="B49" s="124"/>
      <c r="C49" s="48"/>
      <c r="D49" s="49"/>
      <c r="E49" s="54"/>
      <c r="F49" s="125"/>
      <c r="G49" s="126"/>
    </row>
    <row r="50" spans="1:7" s="5" customFormat="1" ht="26" x14ac:dyDescent="0.25">
      <c r="A50" s="99">
        <v>71.03</v>
      </c>
      <c r="B50" s="97"/>
      <c r="C50" s="25" t="s">
        <v>643</v>
      </c>
      <c r="D50" s="100"/>
      <c r="E50" s="77"/>
      <c r="F50" s="103"/>
      <c r="G50" s="102"/>
    </row>
    <row r="51" spans="1:7" s="5" customFormat="1" x14ac:dyDescent="0.25">
      <c r="A51" s="55"/>
      <c r="B51" s="97"/>
      <c r="C51" s="24"/>
      <c r="D51" s="98"/>
      <c r="E51" s="94"/>
      <c r="F51" s="95"/>
      <c r="G51" s="96"/>
    </row>
    <row r="52" spans="1:7" s="5" customFormat="1" ht="37.5" x14ac:dyDescent="0.25">
      <c r="A52" s="55"/>
      <c r="B52" s="97"/>
      <c r="C52" s="34" t="s">
        <v>644</v>
      </c>
      <c r="D52" s="100" t="s">
        <v>58</v>
      </c>
      <c r="E52" s="77">
        <v>65250</v>
      </c>
      <c r="F52" s="101"/>
      <c r="G52" s="102"/>
    </row>
    <row r="53" spans="1:7" s="5" customFormat="1" x14ac:dyDescent="0.25">
      <c r="A53" s="55"/>
      <c r="B53" s="97"/>
      <c r="C53" s="24"/>
      <c r="D53" s="98"/>
      <c r="E53" s="94"/>
      <c r="F53" s="95"/>
      <c r="G53" s="96"/>
    </row>
    <row r="54" spans="1:7" s="5" customFormat="1" ht="37.5" x14ac:dyDescent="0.25">
      <c r="A54" s="55"/>
      <c r="B54" s="97"/>
      <c r="C54" s="34" t="s">
        <v>645</v>
      </c>
      <c r="D54" s="100" t="s">
        <v>58</v>
      </c>
      <c r="E54" s="77">
        <v>65250</v>
      </c>
      <c r="F54" s="101"/>
      <c r="G54" s="102"/>
    </row>
    <row r="55" spans="1:7" s="5" customFormat="1" x14ac:dyDescent="0.25">
      <c r="A55" s="55"/>
      <c r="B55" s="97"/>
      <c r="C55" s="24"/>
      <c r="D55" s="98"/>
      <c r="E55" s="94"/>
      <c r="F55" s="95"/>
      <c r="G55" s="96"/>
    </row>
    <row r="56" spans="1:7" s="5" customFormat="1" ht="37.5" x14ac:dyDescent="0.25">
      <c r="A56" s="55"/>
      <c r="B56" s="97"/>
      <c r="C56" s="34" t="s">
        <v>646</v>
      </c>
      <c r="D56" s="100" t="s">
        <v>58</v>
      </c>
      <c r="E56" s="77">
        <v>7850</v>
      </c>
      <c r="F56" s="101"/>
      <c r="G56" s="102"/>
    </row>
    <row r="57" spans="1:7" s="5" customFormat="1" x14ac:dyDescent="0.25">
      <c r="A57" s="55"/>
      <c r="B57" s="97"/>
      <c r="C57" s="24"/>
      <c r="D57" s="98"/>
      <c r="E57" s="94"/>
      <c r="F57" s="95"/>
      <c r="G57" s="96"/>
    </row>
    <row r="58" spans="1:7" s="5" customFormat="1" ht="13" x14ac:dyDescent="0.25">
      <c r="A58" s="99" t="s">
        <v>647</v>
      </c>
      <c r="B58" s="97"/>
      <c r="C58" s="25" t="s">
        <v>648</v>
      </c>
      <c r="D58" s="100"/>
      <c r="E58" s="77"/>
      <c r="F58" s="103"/>
      <c r="G58" s="102"/>
    </row>
    <row r="59" spans="1:7" s="5" customFormat="1" x14ac:dyDescent="0.25">
      <c r="A59" s="55"/>
      <c r="B59" s="97"/>
      <c r="C59" s="24"/>
      <c r="D59" s="98"/>
      <c r="E59" s="94"/>
      <c r="F59" s="95"/>
      <c r="G59" s="96"/>
    </row>
    <row r="60" spans="1:7" s="5" customFormat="1" x14ac:dyDescent="0.25">
      <c r="A60" s="55"/>
      <c r="B60" s="97"/>
      <c r="C60" s="26" t="s">
        <v>649</v>
      </c>
      <c r="D60" s="100" t="s">
        <v>58</v>
      </c>
      <c r="E60" s="77">
        <v>65250</v>
      </c>
      <c r="F60" s="101"/>
      <c r="G60" s="102"/>
    </row>
    <row r="61" spans="1:7" s="5" customFormat="1" x14ac:dyDescent="0.25">
      <c r="A61" s="55"/>
      <c r="B61" s="97"/>
      <c r="C61" s="24"/>
      <c r="D61" s="98"/>
      <c r="E61" s="94"/>
      <c r="F61" s="95"/>
      <c r="G61" s="96"/>
    </row>
    <row r="62" spans="1:7" s="5" customFormat="1" x14ac:dyDescent="0.25">
      <c r="A62" s="55"/>
      <c r="B62" s="97"/>
      <c r="C62" s="26" t="s">
        <v>650</v>
      </c>
      <c r="D62" s="100" t="s">
        <v>58</v>
      </c>
      <c r="E62" s="77">
        <v>65250</v>
      </c>
      <c r="F62" s="101"/>
      <c r="G62" s="102"/>
    </row>
    <row r="63" spans="1:7" s="5" customFormat="1" x14ac:dyDescent="0.25">
      <c r="A63" s="55"/>
      <c r="B63" s="97"/>
      <c r="C63" s="24"/>
      <c r="D63" s="98"/>
      <c r="E63" s="94"/>
      <c r="F63" s="95"/>
      <c r="G63" s="96"/>
    </row>
    <row r="64" spans="1:7" s="5" customFormat="1" x14ac:dyDescent="0.25">
      <c r="A64" s="55"/>
      <c r="B64" s="97"/>
      <c r="C64" s="26" t="s">
        <v>651</v>
      </c>
      <c r="D64" s="100" t="s">
        <v>58</v>
      </c>
      <c r="E64" s="77">
        <v>7850</v>
      </c>
      <c r="F64" s="101"/>
      <c r="G64" s="102"/>
    </row>
    <row r="65" spans="1:7" s="5" customFormat="1" x14ac:dyDescent="0.25">
      <c r="A65" s="55"/>
      <c r="B65" s="97"/>
      <c r="C65" s="24"/>
      <c r="D65" s="98"/>
      <c r="E65" s="94"/>
      <c r="F65" s="95"/>
      <c r="G65" s="96"/>
    </row>
    <row r="66" spans="1:7" s="5" customFormat="1" ht="37.5" x14ac:dyDescent="0.25">
      <c r="A66" s="55"/>
      <c r="B66" s="97"/>
      <c r="C66" s="26" t="s">
        <v>652</v>
      </c>
      <c r="D66" s="100" t="s">
        <v>58</v>
      </c>
      <c r="E66" s="77">
        <v>73100</v>
      </c>
      <c r="F66" s="101"/>
      <c r="G66" s="102"/>
    </row>
    <row r="67" spans="1:7" s="5" customFormat="1" x14ac:dyDescent="0.25">
      <c r="A67" s="55"/>
      <c r="B67" s="97"/>
      <c r="C67" s="24"/>
      <c r="D67" s="98"/>
      <c r="E67" s="94"/>
      <c r="F67" s="95"/>
      <c r="G67" s="96"/>
    </row>
    <row r="68" spans="1:7" s="5" customFormat="1" ht="25" x14ac:dyDescent="0.25">
      <c r="A68" s="55"/>
      <c r="B68" s="97"/>
      <c r="C68" s="26" t="s">
        <v>653</v>
      </c>
      <c r="D68" s="100" t="s">
        <v>58</v>
      </c>
      <c r="E68" s="77">
        <v>65250</v>
      </c>
      <c r="F68" s="101"/>
      <c r="G68" s="102"/>
    </row>
    <row r="69" spans="1:7" s="5" customFormat="1" x14ac:dyDescent="0.25">
      <c r="A69" s="55"/>
      <c r="B69" s="97"/>
      <c r="C69" s="24"/>
      <c r="D69" s="98"/>
      <c r="E69" s="94"/>
      <c r="F69" s="95"/>
      <c r="G69" s="96"/>
    </row>
    <row r="70" spans="1:7" s="5" customFormat="1" ht="26" x14ac:dyDescent="0.25">
      <c r="A70" s="99" t="s">
        <v>654</v>
      </c>
      <c r="B70" s="97"/>
      <c r="C70" s="25" t="s">
        <v>655</v>
      </c>
      <c r="D70" s="100"/>
      <c r="E70" s="77"/>
      <c r="F70" s="103"/>
      <c r="G70" s="102"/>
    </row>
    <row r="71" spans="1:7" s="5" customFormat="1" x14ac:dyDescent="0.25">
      <c r="A71" s="55"/>
      <c r="B71" s="97"/>
      <c r="C71" s="24"/>
      <c r="D71" s="98"/>
      <c r="E71" s="94"/>
      <c r="F71" s="95"/>
      <c r="G71" s="96"/>
    </row>
    <row r="72" spans="1:7" s="5" customFormat="1" ht="25" x14ac:dyDescent="0.25">
      <c r="A72" s="55"/>
      <c r="B72" s="97"/>
      <c r="C72" s="24" t="s">
        <v>656</v>
      </c>
      <c r="D72" s="100" t="s">
        <v>562</v>
      </c>
      <c r="E72" s="77">
        <v>5150</v>
      </c>
      <c r="F72" s="101"/>
      <c r="G72" s="102"/>
    </row>
    <row r="73" spans="1:7" s="5" customFormat="1" x14ac:dyDescent="0.25">
      <c r="A73" s="55"/>
      <c r="B73" s="97"/>
      <c r="C73" s="24"/>
      <c r="D73" s="98"/>
      <c r="E73" s="94"/>
      <c r="F73" s="95"/>
      <c r="G73" s="96"/>
    </row>
    <row r="74" spans="1:7" s="5" customFormat="1" x14ac:dyDescent="0.25">
      <c r="A74" s="55"/>
      <c r="B74" s="97"/>
      <c r="C74" s="24" t="s">
        <v>657</v>
      </c>
      <c r="D74" s="100" t="s">
        <v>562</v>
      </c>
      <c r="E74" s="77">
        <v>3263</v>
      </c>
      <c r="F74" s="101"/>
      <c r="G74" s="102"/>
    </row>
    <row r="75" spans="1:7" s="5" customFormat="1" x14ac:dyDescent="0.25">
      <c r="A75" s="55"/>
      <c r="B75" s="97"/>
      <c r="C75" s="24"/>
      <c r="D75" s="98"/>
      <c r="E75" s="94"/>
      <c r="F75" s="95"/>
      <c r="G75" s="96"/>
    </row>
    <row r="76" spans="1:7" s="5" customFormat="1" ht="13" x14ac:dyDescent="0.25">
      <c r="A76" s="99" t="s">
        <v>658</v>
      </c>
      <c r="B76" s="97"/>
      <c r="C76" s="25" t="s">
        <v>659</v>
      </c>
      <c r="D76" s="100"/>
      <c r="E76" s="77"/>
      <c r="F76" s="103"/>
      <c r="G76" s="102"/>
    </row>
    <row r="77" spans="1:7" s="5" customFormat="1" x14ac:dyDescent="0.25">
      <c r="A77" s="55"/>
      <c r="B77" s="97"/>
      <c r="C77" s="24"/>
      <c r="D77" s="98"/>
      <c r="E77" s="94"/>
      <c r="F77" s="95"/>
      <c r="G77" s="96"/>
    </row>
    <row r="78" spans="1:7" s="5" customFormat="1" x14ac:dyDescent="0.25">
      <c r="A78" s="55"/>
      <c r="B78" s="97"/>
      <c r="C78" s="26" t="s">
        <v>660</v>
      </c>
      <c r="D78" s="100"/>
      <c r="E78" s="77"/>
      <c r="F78" s="103"/>
      <c r="G78" s="102"/>
    </row>
    <row r="79" spans="1:7" s="5" customFormat="1" x14ac:dyDescent="0.25">
      <c r="A79" s="55"/>
      <c r="B79" s="97"/>
      <c r="C79" s="24"/>
      <c r="D79" s="98"/>
      <c r="E79" s="94"/>
      <c r="F79" s="95"/>
      <c r="G79" s="96"/>
    </row>
    <row r="80" spans="1:7" s="5" customFormat="1" ht="37.5" x14ac:dyDescent="0.25">
      <c r="A80" s="55"/>
      <c r="B80" s="97"/>
      <c r="C80" s="34" t="s">
        <v>661</v>
      </c>
      <c r="D80" s="100" t="s">
        <v>198</v>
      </c>
      <c r="E80" s="77">
        <v>7100</v>
      </c>
      <c r="F80" s="101"/>
      <c r="G80" s="102"/>
    </row>
    <row r="81" spans="1:7" s="5" customFormat="1" x14ac:dyDescent="0.25">
      <c r="A81" s="55"/>
      <c r="B81" s="215"/>
      <c r="C81" s="210"/>
      <c r="D81" s="100"/>
      <c r="E81" s="77"/>
      <c r="F81" s="193"/>
      <c r="G81" s="102"/>
    </row>
    <row r="82" spans="1:7" s="5" customFormat="1" x14ac:dyDescent="0.25">
      <c r="A82" s="55"/>
      <c r="B82" s="215"/>
      <c r="C82" s="210"/>
      <c r="D82" s="100"/>
      <c r="E82" s="77"/>
      <c r="F82" s="193"/>
      <c r="G82" s="102"/>
    </row>
    <row r="83" spans="1:7" s="5" customFormat="1" x14ac:dyDescent="0.25">
      <c r="A83" s="55"/>
      <c r="B83" s="215"/>
      <c r="C83" s="210"/>
      <c r="D83" s="100"/>
      <c r="E83" s="77"/>
      <c r="F83" s="193"/>
      <c r="G83" s="102"/>
    </row>
    <row r="84" spans="1:7" s="5" customFormat="1" x14ac:dyDescent="0.25">
      <c r="A84" s="55"/>
      <c r="B84" s="215"/>
      <c r="C84" s="210"/>
      <c r="D84" s="100"/>
      <c r="E84" s="77"/>
      <c r="F84" s="193"/>
      <c r="G84" s="102"/>
    </row>
    <row r="85" spans="1:7" s="5" customFormat="1" x14ac:dyDescent="0.25">
      <c r="A85" s="55"/>
      <c r="B85" s="215"/>
      <c r="C85" s="210"/>
      <c r="D85" s="100"/>
      <c r="E85" s="77"/>
      <c r="F85" s="193"/>
      <c r="G85" s="102"/>
    </row>
    <row r="86" spans="1:7" s="5" customFormat="1" x14ac:dyDescent="0.25">
      <c r="A86" s="55"/>
      <c r="B86" s="215"/>
      <c r="C86" s="212"/>
      <c r="D86" s="207"/>
      <c r="E86" s="208"/>
      <c r="F86" s="193"/>
      <c r="G86" s="102"/>
    </row>
    <row r="87" spans="1:7" s="5" customFormat="1" x14ac:dyDescent="0.25">
      <c r="A87" s="30"/>
      <c r="B87" s="117"/>
      <c r="C87" s="46"/>
      <c r="D87" s="47"/>
      <c r="E87" s="51"/>
      <c r="F87" s="118"/>
      <c r="G87" s="119"/>
    </row>
    <row r="88" spans="1:7" s="5" customFormat="1" x14ac:dyDescent="0.25">
      <c r="A88" s="55" t="s">
        <v>294</v>
      </c>
      <c r="B88" s="120"/>
      <c r="C88" s="120" t="s">
        <v>80</v>
      </c>
      <c r="D88" s="23"/>
      <c r="E88" s="22"/>
      <c r="F88" s="121"/>
      <c r="G88" s="122"/>
    </row>
    <row r="89" spans="1:7" s="5" customFormat="1" x14ac:dyDescent="0.25">
      <c r="A89" s="123"/>
      <c r="B89" s="124"/>
      <c r="C89" s="48"/>
      <c r="D89" s="49"/>
      <c r="E89" s="54"/>
      <c r="F89" s="125"/>
      <c r="G89" s="126"/>
    </row>
    <row r="90" spans="1:7" s="5" customFormat="1" x14ac:dyDescent="0.25">
      <c r="A90" s="30"/>
      <c r="B90" s="117"/>
      <c r="C90" s="46"/>
      <c r="D90" s="47"/>
      <c r="E90" s="51"/>
      <c r="F90" s="118"/>
      <c r="G90" s="119"/>
    </row>
    <row r="91" spans="1:7" s="5" customFormat="1" x14ac:dyDescent="0.25">
      <c r="A91" s="55"/>
      <c r="B91" s="120"/>
      <c r="C91" s="120" t="s">
        <v>81</v>
      </c>
      <c r="D91" s="23"/>
      <c r="E91" s="22"/>
      <c r="F91" s="121"/>
      <c r="G91" s="122"/>
    </row>
    <row r="92" spans="1:7" s="5" customFormat="1" x14ac:dyDescent="0.25">
      <c r="A92" s="123"/>
      <c r="B92" s="124"/>
      <c r="C92" s="48"/>
      <c r="D92" s="49"/>
      <c r="E92" s="54"/>
      <c r="F92" s="125"/>
      <c r="G92" s="126"/>
    </row>
    <row r="93" spans="1:7" s="5" customFormat="1" x14ac:dyDescent="0.25">
      <c r="A93" s="55"/>
      <c r="B93" s="97"/>
      <c r="C93" s="24"/>
      <c r="D93" s="98"/>
      <c r="E93" s="94"/>
      <c r="F93" s="95"/>
      <c r="G93" s="96"/>
    </row>
    <row r="94" spans="1:7" s="5" customFormat="1" ht="37.5" x14ac:dyDescent="0.25">
      <c r="A94" s="55"/>
      <c r="B94" s="97"/>
      <c r="C94" s="34" t="s">
        <v>662</v>
      </c>
      <c r="D94" s="100" t="s">
        <v>198</v>
      </c>
      <c r="E94" s="77">
        <v>4200</v>
      </c>
      <c r="F94" s="101"/>
      <c r="G94" s="102"/>
    </row>
    <row r="95" spans="1:7" s="5" customFormat="1" x14ac:dyDescent="0.25">
      <c r="A95" s="55"/>
      <c r="B95" s="97"/>
      <c r="C95" s="24"/>
      <c r="D95" s="98"/>
      <c r="E95" s="94"/>
      <c r="F95" s="95"/>
      <c r="G95" s="96"/>
    </row>
    <row r="96" spans="1:7" s="5" customFormat="1" ht="37.5" x14ac:dyDescent="0.25">
      <c r="A96" s="55"/>
      <c r="B96" s="97"/>
      <c r="C96" s="26" t="s">
        <v>663</v>
      </c>
      <c r="D96" s="100" t="s">
        <v>198</v>
      </c>
      <c r="E96" s="77">
        <v>9900</v>
      </c>
      <c r="F96" s="101"/>
      <c r="G96" s="102"/>
    </row>
    <row r="97" spans="1:7" s="5" customFormat="1" x14ac:dyDescent="0.25">
      <c r="A97" s="55"/>
      <c r="B97" s="97"/>
      <c r="C97" s="24"/>
      <c r="D97" s="98"/>
      <c r="E97" s="94"/>
      <c r="F97" s="95"/>
      <c r="G97" s="96"/>
    </row>
    <row r="98" spans="1:7" s="5" customFormat="1" ht="37.5" x14ac:dyDescent="0.25">
      <c r="A98" s="55"/>
      <c r="B98" s="97"/>
      <c r="C98" s="26" t="s">
        <v>664</v>
      </c>
      <c r="D98" s="100" t="s">
        <v>198</v>
      </c>
      <c r="E98" s="77">
        <v>17050</v>
      </c>
      <c r="F98" s="101"/>
      <c r="G98" s="102"/>
    </row>
    <row r="99" spans="1:7" s="5" customFormat="1" x14ac:dyDescent="0.25">
      <c r="A99" s="55"/>
      <c r="B99" s="97"/>
      <c r="C99" s="24"/>
      <c r="D99" s="98"/>
      <c r="E99" s="94"/>
      <c r="F99" s="95"/>
      <c r="G99" s="96"/>
    </row>
    <row r="100" spans="1:7" s="5" customFormat="1" ht="25" x14ac:dyDescent="0.25">
      <c r="A100" s="55"/>
      <c r="B100" s="97"/>
      <c r="C100" s="26" t="s">
        <v>665</v>
      </c>
      <c r="D100" s="100"/>
      <c r="E100" s="77"/>
      <c r="F100" s="103"/>
      <c r="G100" s="102"/>
    </row>
    <row r="101" spans="1:7" s="5" customFormat="1" x14ac:dyDescent="0.25">
      <c r="A101" s="55"/>
      <c r="B101" s="97"/>
      <c r="C101" s="24"/>
      <c r="D101" s="98"/>
      <c r="E101" s="94"/>
      <c r="F101" s="95"/>
      <c r="G101" s="96"/>
    </row>
    <row r="102" spans="1:7" s="5" customFormat="1" x14ac:dyDescent="0.25">
      <c r="A102" s="55"/>
      <c r="B102" s="97"/>
      <c r="C102" s="34" t="s">
        <v>666</v>
      </c>
      <c r="D102" s="100" t="s">
        <v>36</v>
      </c>
      <c r="E102" s="77">
        <v>3350</v>
      </c>
      <c r="F102" s="101"/>
      <c r="G102" s="102"/>
    </row>
    <row r="103" spans="1:7" s="5" customFormat="1" x14ac:dyDescent="0.25">
      <c r="A103" s="55"/>
      <c r="B103" s="97"/>
      <c r="C103" s="24"/>
      <c r="D103" s="98"/>
      <c r="E103" s="94"/>
      <c r="F103" s="95"/>
      <c r="G103" s="96"/>
    </row>
    <row r="104" spans="1:7" s="5" customFormat="1" x14ac:dyDescent="0.25">
      <c r="A104" s="55"/>
      <c r="B104" s="97"/>
      <c r="C104" s="26" t="s">
        <v>667</v>
      </c>
      <c r="D104" s="100"/>
      <c r="E104" s="77"/>
      <c r="F104" s="103"/>
      <c r="G104" s="102"/>
    </row>
    <row r="105" spans="1:7" s="5" customFormat="1" x14ac:dyDescent="0.25">
      <c r="A105" s="55"/>
      <c r="B105" s="97"/>
      <c r="C105" s="24"/>
      <c r="D105" s="98"/>
      <c r="E105" s="94"/>
      <c r="F105" s="95"/>
      <c r="G105" s="96"/>
    </row>
    <row r="106" spans="1:7" s="5" customFormat="1" ht="25" x14ac:dyDescent="0.25">
      <c r="A106" s="55"/>
      <c r="B106" s="97"/>
      <c r="C106" s="34" t="s">
        <v>668</v>
      </c>
      <c r="D106" s="100" t="s">
        <v>36</v>
      </c>
      <c r="E106" s="77">
        <v>17000</v>
      </c>
      <c r="F106" s="101"/>
      <c r="G106" s="102"/>
    </row>
    <row r="107" spans="1:7" s="5" customFormat="1" x14ac:dyDescent="0.25">
      <c r="A107" s="55"/>
      <c r="B107" s="97"/>
      <c r="C107" s="24"/>
      <c r="D107" s="98"/>
      <c r="E107" s="94"/>
      <c r="F107" s="95"/>
      <c r="G107" s="96"/>
    </row>
    <row r="108" spans="1:7" s="5" customFormat="1" ht="50" x14ac:dyDescent="0.25">
      <c r="A108" s="55"/>
      <c r="B108" s="97"/>
      <c r="C108" s="26" t="s">
        <v>669</v>
      </c>
      <c r="D108" s="100" t="s">
        <v>198</v>
      </c>
      <c r="E108" s="77">
        <v>150</v>
      </c>
      <c r="F108" s="101"/>
      <c r="G108" s="102"/>
    </row>
    <row r="109" spans="1:7" s="5" customFormat="1" x14ac:dyDescent="0.25">
      <c r="A109" s="55"/>
      <c r="B109" s="97"/>
      <c r="C109" s="24"/>
      <c r="D109" s="98"/>
      <c r="E109" s="94"/>
      <c r="F109" s="95"/>
      <c r="G109" s="96"/>
    </row>
    <row r="110" spans="1:7" s="5" customFormat="1" ht="25" x14ac:dyDescent="0.25">
      <c r="A110" s="55"/>
      <c r="B110" s="97"/>
      <c r="C110" s="26" t="s">
        <v>670</v>
      </c>
      <c r="D110" s="100" t="s">
        <v>198</v>
      </c>
      <c r="E110" s="77">
        <v>7450</v>
      </c>
      <c r="F110" s="101"/>
      <c r="G110" s="102"/>
    </row>
    <row r="111" spans="1:7" s="5" customFormat="1" x14ac:dyDescent="0.25">
      <c r="A111" s="55"/>
      <c r="B111" s="97"/>
      <c r="C111" s="24"/>
      <c r="D111" s="98"/>
      <c r="E111" s="94"/>
      <c r="F111" s="95"/>
      <c r="G111" s="96"/>
    </row>
    <row r="112" spans="1:7" s="5" customFormat="1" ht="25" x14ac:dyDescent="0.25">
      <c r="A112" s="55"/>
      <c r="B112" s="97"/>
      <c r="C112" s="26" t="s">
        <v>671</v>
      </c>
      <c r="D112" s="100" t="s">
        <v>198</v>
      </c>
      <c r="E112" s="77">
        <v>350</v>
      </c>
      <c r="F112" s="101"/>
      <c r="G112" s="102"/>
    </row>
    <row r="113" spans="1:7" s="5" customFormat="1" x14ac:dyDescent="0.25">
      <c r="A113" s="55"/>
      <c r="B113" s="97"/>
      <c r="C113" s="24"/>
      <c r="D113" s="98"/>
      <c r="E113" s="94"/>
      <c r="F113" s="95"/>
      <c r="G113" s="96"/>
    </row>
    <row r="114" spans="1:7" s="5" customFormat="1" ht="37.5" x14ac:dyDescent="0.25">
      <c r="A114" s="55"/>
      <c r="B114" s="97"/>
      <c r="C114" s="26" t="s">
        <v>672</v>
      </c>
      <c r="D114" s="100" t="s">
        <v>198</v>
      </c>
      <c r="E114" s="77">
        <v>1500</v>
      </c>
      <c r="F114" s="101"/>
      <c r="G114" s="102"/>
    </row>
    <row r="115" spans="1:7" s="5" customFormat="1" x14ac:dyDescent="0.25">
      <c r="A115" s="55"/>
      <c r="B115" s="97"/>
      <c r="C115" s="24"/>
      <c r="D115" s="98"/>
      <c r="E115" s="94"/>
      <c r="F115" s="95"/>
      <c r="G115" s="96"/>
    </row>
    <row r="116" spans="1:7" s="5" customFormat="1" ht="13" x14ac:dyDescent="0.25">
      <c r="A116" s="99">
        <v>71.069999999999993</v>
      </c>
      <c r="B116" s="97"/>
      <c r="C116" s="25" t="s">
        <v>673</v>
      </c>
      <c r="D116" s="100"/>
      <c r="E116" s="77"/>
      <c r="F116" s="103"/>
      <c r="G116" s="102"/>
    </row>
    <row r="117" spans="1:7" s="5" customFormat="1" x14ac:dyDescent="0.25">
      <c r="A117" s="55"/>
      <c r="B117" s="97"/>
      <c r="C117" s="24"/>
      <c r="D117" s="98"/>
      <c r="E117" s="94"/>
      <c r="F117" s="95"/>
      <c r="G117" s="96"/>
    </row>
    <row r="118" spans="1:7" s="5" customFormat="1" x14ac:dyDescent="0.25">
      <c r="A118" s="55"/>
      <c r="B118" s="97"/>
      <c r="C118" s="24" t="s">
        <v>674</v>
      </c>
      <c r="D118" s="100" t="s">
        <v>36</v>
      </c>
      <c r="E118" s="77">
        <v>300</v>
      </c>
      <c r="F118" s="101"/>
      <c r="G118" s="102"/>
    </row>
    <row r="119" spans="1:7" s="5" customFormat="1" x14ac:dyDescent="0.25">
      <c r="A119" s="55"/>
      <c r="B119" s="97"/>
      <c r="C119" s="24"/>
      <c r="D119" s="98"/>
      <c r="E119" s="94"/>
      <c r="F119" s="95"/>
      <c r="G119" s="96"/>
    </row>
    <row r="120" spans="1:7" s="5" customFormat="1" ht="25" x14ac:dyDescent="0.25">
      <c r="A120" s="55"/>
      <c r="B120" s="97"/>
      <c r="C120" s="24" t="s">
        <v>675</v>
      </c>
      <c r="D120" s="100" t="s">
        <v>36</v>
      </c>
      <c r="E120" s="77">
        <v>300</v>
      </c>
      <c r="F120" s="101"/>
      <c r="G120" s="102"/>
    </row>
    <row r="121" spans="1:7" s="5" customFormat="1" x14ac:dyDescent="0.25">
      <c r="A121" s="55"/>
      <c r="B121" s="97"/>
      <c r="C121" s="24"/>
      <c r="D121" s="98"/>
      <c r="E121" s="94"/>
      <c r="F121" s="95"/>
      <c r="G121" s="96"/>
    </row>
    <row r="122" spans="1:7" s="5" customFormat="1" ht="13" x14ac:dyDescent="0.25">
      <c r="A122" s="99">
        <v>71.08</v>
      </c>
      <c r="B122" s="97"/>
      <c r="C122" s="25" t="s">
        <v>676</v>
      </c>
      <c r="D122" s="100"/>
      <c r="E122" s="77"/>
      <c r="F122" s="103"/>
      <c r="G122" s="102"/>
    </row>
    <row r="123" spans="1:7" s="5" customFormat="1" x14ac:dyDescent="0.25">
      <c r="A123" s="55"/>
      <c r="B123" s="97"/>
      <c r="C123" s="24"/>
      <c r="D123" s="98"/>
      <c r="E123" s="94"/>
      <c r="F123" s="95"/>
      <c r="G123" s="96"/>
    </row>
    <row r="124" spans="1:7" s="5" customFormat="1" x14ac:dyDescent="0.25">
      <c r="A124" s="55"/>
      <c r="B124" s="215"/>
      <c r="C124" s="129"/>
      <c r="D124" s="98"/>
      <c r="E124" s="94"/>
      <c r="F124" s="95"/>
      <c r="G124" s="96"/>
    </row>
    <row r="125" spans="1:7" s="5" customFormat="1" x14ac:dyDescent="0.25">
      <c r="A125" s="55"/>
      <c r="B125" s="215"/>
      <c r="C125" s="129"/>
      <c r="D125" s="98"/>
      <c r="E125" s="94"/>
      <c r="F125" s="95"/>
      <c r="G125" s="96"/>
    </row>
    <row r="126" spans="1:7" s="5" customFormat="1" x14ac:dyDescent="0.25">
      <c r="A126" s="55"/>
      <c r="B126" s="215"/>
      <c r="C126" s="129"/>
      <c r="D126" s="98"/>
      <c r="E126" s="94"/>
      <c r="F126" s="95"/>
      <c r="G126" s="96"/>
    </row>
    <row r="127" spans="1:7" s="5" customFormat="1" x14ac:dyDescent="0.25">
      <c r="A127" s="55"/>
      <c r="B127" s="215"/>
      <c r="C127" s="129"/>
      <c r="D127" s="98"/>
      <c r="E127" s="94"/>
      <c r="F127" s="95"/>
      <c r="G127" s="96"/>
    </row>
    <row r="128" spans="1:7" s="5" customFormat="1" x14ac:dyDescent="0.25">
      <c r="A128" s="55"/>
      <c r="B128" s="215"/>
      <c r="C128" s="216"/>
      <c r="D128" s="217"/>
      <c r="E128" s="218"/>
      <c r="F128" s="219"/>
      <c r="G128" s="96"/>
    </row>
    <row r="129" spans="1:7" s="5" customFormat="1" x14ac:dyDescent="0.25">
      <c r="A129" s="30"/>
      <c r="B129" s="117"/>
      <c r="C129" s="46"/>
      <c r="D129" s="47"/>
      <c r="E129" s="51"/>
      <c r="F129" s="118"/>
      <c r="G129" s="119"/>
    </row>
    <row r="130" spans="1:7" s="5" customFormat="1" x14ac:dyDescent="0.25">
      <c r="A130" s="55" t="s">
        <v>294</v>
      </c>
      <c r="B130" s="120"/>
      <c r="C130" s="120" t="s">
        <v>80</v>
      </c>
      <c r="D130" s="23"/>
      <c r="E130" s="22"/>
      <c r="F130" s="121"/>
      <c r="G130" s="122"/>
    </row>
    <row r="131" spans="1:7" s="5" customFormat="1" x14ac:dyDescent="0.25">
      <c r="A131" s="123"/>
      <c r="B131" s="124"/>
      <c r="C131" s="48"/>
      <c r="D131" s="49"/>
      <c r="E131" s="54"/>
      <c r="F131" s="125"/>
      <c r="G131" s="126"/>
    </row>
    <row r="132" spans="1:7" s="5" customFormat="1" x14ac:dyDescent="0.25">
      <c r="A132" s="30"/>
      <c r="B132" s="117"/>
      <c r="C132" s="46"/>
      <c r="D132" s="47"/>
      <c r="E132" s="51"/>
      <c r="F132" s="118"/>
      <c r="G132" s="119"/>
    </row>
    <row r="133" spans="1:7" s="5" customFormat="1" x14ac:dyDescent="0.25">
      <c r="A133" s="55"/>
      <c r="B133" s="120"/>
      <c r="C133" s="120" t="s">
        <v>81</v>
      </c>
      <c r="D133" s="23"/>
      <c r="E133" s="22"/>
      <c r="F133" s="121"/>
      <c r="G133" s="122"/>
    </row>
    <row r="134" spans="1:7" s="5" customFormat="1" x14ac:dyDescent="0.25">
      <c r="A134" s="123"/>
      <c r="B134" s="124"/>
      <c r="C134" s="48"/>
      <c r="D134" s="49"/>
      <c r="E134" s="54"/>
      <c r="F134" s="125"/>
      <c r="G134" s="126"/>
    </row>
    <row r="135" spans="1:7" s="5" customFormat="1" x14ac:dyDescent="0.25">
      <c r="A135" s="55"/>
      <c r="B135" s="97"/>
      <c r="C135" s="26" t="s">
        <v>677</v>
      </c>
      <c r="D135" s="100"/>
      <c r="E135" s="77"/>
      <c r="F135" s="103"/>
      <c r="G135" s="102"/>
    </row>
    <row r="136" spans="1:7" s="5" customFormat="1" x14ac:dyDescent="0.25">
      <c r="A136" s="55"/>
      <c r="B136" s="97"/>
      <c r="C136" s="24"/>
      <c r="D136" s="98"/>
      <c r="E136" s="94"/>
      <c r="F136" s="95"/>
      <c r="G136" s="96"/>
    </row>
    <row r="137" spans="1:7" s="5" customFormat="1" x14ac:dyDescent="0.25">
      <c r="A137" s="55"/>
      <c r="B137" s="97"/>
      <c r="C137" s="34" t="s">
        <v>678</v>
      </c>
      <c r="D137" s="100" t="s">
        <v>399</v>
      </c>
      <c r="E137" s="77">
        <v>42800</v>
      </c>
      <c r="F137" s="101"/>
      <c r="G137" s="102"/>
    </row>
    <row r="138" spans="1:7" s="5" customFormat="1" x14ac:dyDescent="0.25">
      <c r="A138" s="55"/>
      <c r="B138" s="97"/>
      <c r="C138" s="24"/>
      <c r="D138" s="98"/>
      <c r="E138" s="94"/>
      <c r="F138" s="95"/>
      <c r="G138" s="96"/>
    </row>
    <row r="139" spans="1:7" s="5" customFormat="1" x14ac:dyDescent="0.25">
      <c r="A139" s="55"/>
      <c r="B139" s="97"/>
      <c r="C139" s="34" t="s">
        <v>679</v>
      </c>
      <c r="D139" s="100" t="s">
        <v>399</v>
      </c>
      <c r="E139" s="77">
        <v>34650</v>
      </c>
      <c r="F139" s="101"/>
      <c r="G139" s="102"/>
    </row>
    <row r="140" spans="1:7" s="5" customFormat="1" x14ac:dyDescent="0.25">
      <c r="A140" s="55"/>
      <c r="B140" s="97"/>
      <c r="C140" s="24"/>
      <c r="D140" s="98"/>
      <c r="E140" s="94"/>
      <c r="F140" s="95"/>
      <c r="G140" s="96"/>
    </row>
    <row r="141" spans="1:7" s="5" customFormat="1" x14ac:dyDescent="0.25">
      <c r="A141" s="55"/>
      <c r="B141" s="97"/>
      <c r="C141" s="34" t="s">
        <v>680</v>
      </c>
      <c r="D141" s="100" t="s">
        <v>399</v>
      </c>
      <c r="E141" s="77">
        <v>3250</v>
      </c>
      <c r="F141" s="101"/>
      <c r="G141" s="102"/>
    </row>
    <row r="142" spans="1:7" s="5" customFormat="1" x14ac:dyDescent="0.25">
      <c r="A142" s="55"/>
      <c r="B142" s="97"/>
      <c r="C142" s="24"/>
      <c r="D142" s="98"/>
      <c r="E142" s="94"/>
      <c r="F142" s="95"/>
      <c r="G142" s="96"/>
    </row>
    <row r="143" spans="1:7" s="5" customFormat="1" ht="26" x14ac:dyDescent="0.25">
      <c r="A143" s="99">
        <v>71.09</v>
      </c>
      <c r="B143" s="97"/>
      <c r="C143" s="25" t="s">
        <v>681</v>
      </c>
      <c r="D143" s="100"/>
      <c r="E143" s="77"/>
      <c r="F143" s="103"/>
      <c r="G143" s="102"/>
    </row>
    <row r="144" spans="1:7" s="5" customFormat="1" x14ac:dyDescent="0.25">
      <c r="A144" s="55"/>
      <c r="B144" s="97"/>
      <c r="C144" s="24"/>
      <c r="D144" s="98"/>
      <c r="E144" s="94"/>
      <c r="F144" s="95"/>
      <c r="G144" s="96"/>
    </row>
    <row r="145" spans="1:7" s="5" customFormat="1" x14ac:dyDescent="0.25">
      <c r="A145" s="55"/>
      <c r="B145" s="97"/>
      <c r="C145" s="24" t="s">
        <v>682</v>
      </c>
      <c r="D145" s="100" t="s">
        <v>138</v>
      </c>
      <c r="E145" s="77">
        <v>5</v>
      </c>
      <c r="F145" s="101"/>
      <c r="G145" s="102"/>
    </row>
    <row r="146" spans="1:7" s="5" customFormat="1" x14ac:dyDescent="0.25">
      <c r="A146" s="55"/>
      <c r="B146" s="97"/>
      <c r="C146" s="24"/>
      <c r="D146" s="98"/>
      <c r="E146" s="94"/>
      <c r="F146" s="95"/>
      <c r="G146" s="96"/>
    </row>
    <row r="147" spans="1:7" s="5" customFormat="1" x14ac:dyDescent="0.25">
      <c r="A147" s="55"/>
      <c r="B147" s="97"/>
      <c r="C147" s="24" t="s">
        <v>683</v>
      </c>
      <c r="D147" s="100" t="s">
        <v>138</v>
      </c>
      <c r="E147" s="77">
        <v>5</v>
      </c>
      <c r="F147" s="101"/>
      <c r="G147" s="102"/>
    </row>
    <row r="148" spans="1:7" s="5" customFormat="1" x14ac:dyDescent="0.25">
      <c r="A148" s="55"/>
      <c r="B148" s="97"/>
      <c r="C148" s="24"/>
      <c r="D148" s="98"/>
      <c r="E148" s="94"/>
      <c r="F148" s="95"/>
      <c r="G148" s="96"/>
    </row>
    <row r="149" spans="1:7" s="5" customFormat="1" ht="26" x14ac:dyDescent="0.25">
      <c r="A149" s="99" t="s">
        <v>684</v>
      </c>
      <c r="B149" s="97"/>
      <c r="C149" s="25" t="s">
        <v>685</v>
      </c>
      <c r="D149" s="100" t="s">
        <v>58</v>
      </c>
      <c r="E149" s="77">
        <v>5</v>
      </c>
      <c r="F149" s="101"/>
      <c r="G149" s="102"/>
    </row>
    <row r="150" spans="1:7" s="5" customFormat="1" x14ac:dyDescent="0.25">
      <c r="A150" s="55"/>
      <c r="B150" s="97"/>
      <c r="C150" s="24"/>
      <c r="D150" s="98"/>
      <c r="E150" s="94"/>
      <c r="F150" s="95"/>
      <c r="G150" s="96"/>
    </row>
    <row r="151" spans="1:7" s="5" customFormat="1" ht="13" x14ac:dyDescent="0.25">
      <c r="A151" s="99" t="s">
        <v>686</v>
      </c>
      <c r="B151" s="97"/>
      <c r="C151" s="25" t="s">
        <v>687</v>
      </c>
      <c r="D151" s="100"/>
      <c r="E151" s="77"/>
      <c r="F151" s="103"/>
      <c r="G151" s="102"/>
    </row>
    <row r="152" spans="1:7" s="5" customFormat="1" x14ac:dyDescent="0.25">
      <c r="A152" s="55"/>
      <c r="B152" s="97"/>
      <c r="C152" s="24"/>
      <c r="D152" s="98"/>
      <c r="E152" s="94"/>
      <c r="F152" s="95"/>
      <c r="G152" s="96"/>
    </row>
    <row r="153" spans="1:7" s="66" customFormat="1" ht="25" x14ac:dyDescent="0.25">
      <c r="A153" s="55"/>
      <c r="B153" s="97"/>
      <c r="C153" s="24" t="s">
        <v>688</v>
      </c>
      <c r="D153" s="100" t="s">
        <v>198</v>
      </c>
      <c r="E153" s="77">
        <v>80</v>
      </c>
      <c r="F153" s="101"/>
      <c r="G153" s="102"/>
    </row>
    <row r="154" spans="1:7" s="66" customFormat="1" x14ac:dyDescent="0.25">
      <c r="A154" s="55"/>
      <c r="B154" s="97"/>
      <c r="C154" s="24"/>
      <c r="D154" s="98"/>
      <c r="E154" s="94"/>
      <c r="F154" s="95"/>
      <c r="G154" s="96"/>
    </row>
    <row r="155" spans="1:7" s="66" customFormat="1" ht="25" x14ac:dyDescent="0.25">
      <c r="A155" s="55"/>
      <c r="B155" s="97"/>
      <c r="C155" s="24" t="s">
        <v>689</v>
      </c>
      <c r="D155" s="100" t="s">
        <v>198</v>
      </c>
      <c r="E155" s="77">
        <v>5</v>
      </c>
      <c r="F155" s="101"/>
      <c r="G155" s="102"/>
    </row>
    <row r="156" spans="1:7" s="66" customFormat="1" x14ac:dyDescent="0.25">
      <c r="A156" s="55"/>
      <c r="B156" s="97"/>
      <c r="C156" s="24"/>
      <c r="D156" s="98"/>
      <c r="E156" s="94"/>
      <c r="F156" s="95"/>
      <c r="G156" s="96"/>
    </row>
    <row r="157" spans="1:7" s="66" customFormat="1" x14ac:dyDescent="0.25">
      <c r="A157" s="55"/>
      <c r="B157" s="97"/>
      <c r="C157" s="24"/>
      <c r="D157" s="98"/>
      <c r="E157" s="94"/>
      <c r="F157" s="95"/>
      <c r="G157" s="96"/>
    </row>
    <row r="158" spans="1:7" s="66" customFormat="1" x14ac:dyDescent="0.25">
      <c r="A158" s="55"/>
      <c r="B158" s="97"/>
      <c r="C158" s="24"/>
      <c r="D158" s="98"/>
      <c r="E158" s="94"/>
      <c r="F158" s="95"/>
      <c r="G158" s="96"/>
    </row>
    <row r="159" spans="1:7" s="66" customFormat="1" x14ac:dyDescent="0.25">
      <c r="A159" s="55"/>
      <c r="B159" s="97"/>
      <c r="C159" s="24"/>
      <c r="D159" s="98"/>
      <c r="E159" s="94"/>
      <c r="F159" s="95"/>
      <c r="G159" s="96"/>
    </row>
    <row r="160" spans="1:7" s="66" customFormat="1" x14ac:dyDescent="0.25">
      <c r="A160" s="55"/>
      <c r="B160" s="97"/>
      <c r="C160" s="24"/>
      <c r="D160" s="98"/>
      <c r="E160" s="94"/>
      <c r="F160" s="95"/>
      <c r="G160" s="96"/>
    </row>
    <row r="161" spans="1:7" s="66" customFormat="1" x14ac:dyDescent="0.25">
      <c r="A161" s="55"/>
      <c r="B161" s="97"/>
      <c r="C161" s="24"/>
      <c r="D161" s="98"/>
      <c r="E161" s="94"/>
      <c r="F161" s="95"/>
      <c r="G161" s="96"/>
    </row>
    <row r="162" spans="1:7" s="66" customFormat="1" x14ac:dyDescent="0.25">
      <c r="A162" s="55"/>
      <c r="B162" s="97"/>
      <c r="C162" s="24"/>
      <c r="D162" s="98"/>
      <c r="E162" s="94"/>
      <c r="F162" s="95"/>
      <c r="G162" s="96"/>
    </row>
    <row r="163" spans="1:7" s="66" customFormat="1" x14ac:dyDescent="0.25">
      <c r="A163" s="55"/>
      <c r="B163" s="97"/>
      <c r="C163" s="24"/>
      <c r="D163" s="98"/>
      <c r="E163" s="94"/>
      <c r="F163" s="95"/>
      <c r="G163" s="96"/>
    </row>
    <row r="164" spans="1:7" s="66" customFormat="1" x14ac:dyDescent="0.25">
      <c r="A164" s="55"/>
      <c r="B164" s="97"/>
      <c r="C164" s="24"/>
      <c r="D164" s="98"/>
      <c r="E164" s="94"/>
      <c r="F164" s="95"/>
      <c r="G164" s="96"/>
    </row>
    <row r="165" spans="1:7" s="66" customFormat="1" x14ac:dyDescent="0.25">
      <c r="A165" s="55"/>
      <c r="B165" s="97"/>
      <c r="C165" s="24"/>
      <c r="D165" s="98"/>
      <c r="E165" s="94"/>
      <c r="F165" s="95"/>
      <c r="G165" s="96"/>
    </row>
    <row r="166" spans="1:7" s="66" customFormat="1" x14ac:dyDescent="0.25">
      <c r="A166" s="55"/>
      <c r="B166" s="97"/>
      <c r="C166" s="24"/>
      <c r="D166" s="98"/>
      <c r="E166" s="94"/>
      <c r="F166" s="95"/>
      <c r="G166" s="96"/>
    </row>
    <row r="167" spans="1:7" s="66" customFormat="1" x14ac:dyDescent="0.25">
      <c r="A167" s="55"/>
      <c r="B167" s="97"/>
      <c r="C167" s="24"/>
      <c r="D167" s="98"/>
      <c r="E167" s="94"/>
      <c r="F167" s="95"/>
      <c r="G167" s="96"/>
    </row>
    <row r="168" spans="1:7" s="66" customFormat="1" x14ac:dyDescent="0.25">
      <c r="A168" s="55"/>
      <c r="B168" s="97"/>
      <c r="C168" s="24"/>
      <c r="D168" s="98"/>
      <c r="E168" s="94"/>
      <c r="F168" s="95"/>
      <c r="G168" s="96"/>
    </row>
    <row r="169" spans="1:7" s="66" customFormat="1" x14ac:dyDescent="0.25">
      <c r="A169" s="55"/>
      <c r="B169" s="97"/>
      <c r="C169" s="24"/>
      <c r="D169" s="98"/>
      <c r="E169" s="94"/>
      <c r="F169" s="95"/>
      <c r="G169" s="96"/>
    </row>
    <row r="170" spans="1:7" s="66" customFormat="1" x14ac:dyDescent="0.25">
      <c r="A170" s="55"/>
      <c r="B170" s="97"/>
      <c r="C170" s="24"/>
      <c r="D170" s="98"/>
      <c r="E170" s="94"/>
      <c r="F170" s="95"/>
      <c r="G170" s="96"/>
    </row>
    <row r="171" spans="1:7" s="66" customFormat="1" x14ac:dyDescent="0.25">
      <c r="A171" s="55"/>
      <c r="B171" s="97"/>
      <c r="C171" s="24"/>
      <c r="D171" s="98"/>
      <c r="E171" s="94"/>
      <c r="F171" s="95"/>
      <c r="G171" s="96"/>
    </row>
    <row r="172" spans="1:7" s="66" customFormat="1" x14ac:dyDescent="0.25">
      <c r="A172" s="55"/>
      <c r="B172" s="97"/>
      <c r="C172" s="24"/>
      <c r="D172" s="98"/>
      <c r="E172" s="94"/>
      <c r="F172" s="95"/>
      <c r="G172" s="96"/>
    </row>
    <row r="173" spans="1:7" s="66" customFormat="1" x14ac:dyDescent="0.25">
      <c r="A173" s="55"/>
      <c r="B173" s="97"/>
      <c r="C173" s="24"/>
      <c r="D173" s="98"/>
      <c r="E173" s="94"/>
      <c r="F173" s="95"/>
      <c r="G173" s="96"/>
    </row>
    <row r="174" spans="1:7" s="66" customFormat="1" x14ac:dyDescent="0.25">
      <c r="A174" s="55"/>
      <c r="B174" s="97"/>
      <c r="C174" s="24"/>
      <c r="D174" s="98"/>
      <c r="E174" s="94"/>
      <c r="F174" s="95"/>
      <c r="G174" s="96"/>
    </row>
    <row r="175" spans="1:7" s="66" customFormat="1" x14ac:dyDescent="0.25">
      <c r="A175" s="55"/>
      <c r="B175" s="97"/>
      <c r="C175" s="24"/>
      <c r="D175" s="98"/>
      <c r="E175" s="94"/>
      <c r="F175" s="95"/>
      <c r="G175" s="96"/>
    </row>
    <row r="176" spans="1:7" s="66" customFormat="1" x14ac:dyDescent="0.25">
      <c r="A176" s="55"/>
      <c r="B176" s="97"/>
      <c r="C176" s="24"/>
      <c r="D176" s="98"/>
      <c r="E176" s="94"/>
      <c r="F176" s="95"/>
      <c r="G176" s="96"/>
    </row>
    <row r="177" spans="1:7" s="66" customFormat="1" x14ac:dyDescent="0.25">
      <c r="A177" s="55"/>
      <c r="B177" s="97"/>
      <c r="C177" s="24"/>
      <c r="D177" s="98"/>
      <c r="E177" s="94"/>
      <c r="F177" s="95"/>
      <c r="G177" s="96"/>
    </row>
    <row r="178" spans="1:7" s="66" customFormat="1" x14ac:dyDescent="0.25">
      <c r="A178" s="55"/>
      <c r="B178" s="97"/>
      <c r="C178" s="24"/>
      <c r="D178" s="98"/>
      <c r="E178" s="94"/>
      <c r="F178" s="95"/>
      <c r="G178" s="96"/>
    </row>
    <row r="179" spans="1:7" s="66" customFormat="1" x14ac:dyDescent="0.25">
      <c r="A179" s="55"/>
      <c r="B179" s="97"/>
      <c r="C179" s="24"/>
      <c r="D179" s="98"/>
      <c r="E179" s="94"/>
      <c r="F179" s="95"/>
      <c r="G179" s="96"/>
    </row>
    <row r="180" spans="1:7" s="66" customFormat="1" x14ac:dyDescent="0.25">
      <c r="A180" s="55"/>
      <c r="B180" s="97"/>
      <c r="C180" s="24"/>
      <c r="D180" s="98"/>
      <c r="E180" s="94"/>
      <c r="F180" s="95"/>
      <c r="G180" s="96"/>
    </row>
    <row r="181" spans="1:7" s="66" customFormat="1" x14ac:dyDescent="0.25">
      <c r="A181" s="55"/>
      <c r="B181" s="97"/>
      <c r="C181" s="24"/>
      <c r="D181" s="98"/>
      <c r="E181" s="94"/>
      <c r="F181" s="95"/>
      <c r="G181" s="96"/>
    </row>
    <row r="182" spans="1:7" s="66" customFormat="1" x14ac:dyDescent="0.25">
      <c r="A182" s="55"/>
      <c r="B182" s="97"/>
      <c r="C182" s="24"/>
      <c r="D182" s="98"/>
      <c r="E182" s="94"/>
      <c r="F182" s="95"/>
      <c r="G182" s="96"/>
    </row>
    <row r="183" spans="1:7" s="66" customFormat="1" x14ac:dyDescent="0.25">
      <c r="A183" s="55"/>
      <c r="B183" s="97"/>
      <c r="C183" s="24"/>
      <c r="D183" s="98"/>
      <c r="E183" s="94"/>
      <c r="F183" s="95"/>
      <c r="G183" s="96"/>
    </row>
    <row r="184" spans="1:7" s="66" customFormat="1" x14ac:dyDescent="0.25">
      <c r="A184" s="36"/>
      <c r="B184" s="56"/>
      <c r="C184" s="50"/>
      <c r="D184" s="51"/>
      <c r="E184" s="106"/>
      <c r="F184" s="107"/>
      <c r="G184" s="108"/>
    </row>
    <row r="185" spans="1:7" s="66" customFormat="1" ht="13" x14ac:dyDescent="0.25">
      <c r="A185" s="52" t="s">
        <v>294</v>
      </c>
      <c r="B185" s="109"/>
      <c r="C185" s="110" t="s">
        <v>43</v>
      </c>
      <c r="D185" s="22"/>
      <c r="E185" s="111"/>
      <c r="F185" s="112"/>
      <c r="G185" s="113"/>
    </row>
    <row r="186" spans="1:7" s="66" customFormat="1" x14ac:dyDescent="0.25">
      <c r="A186" s="37"/>
      <c r="B186" s="57"/>
      <c r="C186" s="53"/>
      <c r="D186" s="54"/>
      <c r="E186" s="114"/>
      <c r="F186" s="115"/>
      <c r="G186" s="116"/>
    </row>
  </sheetData>
  <dataConsolidate/>
  <conditionalFormatting sqref="A5:G7 A8:E177 G8:G177 A178:G186">
    <cfRule type="expression" dxfId="58" priority="1" stopIfTrue="1">
      <formula>NOT(CELL("protect",A5))</formula>
    </cfRule>
  </conditionalFormatting>
  <dataValidations count="1">
    <dataValidation type="list" showInputMessage="1" showErrorMessage="1" sqref="D44:D49 D87:D92 D129:D134" xr:uid="{FB8CF30C-D516-4D8D-8593-D265A915166A}">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2" firstPageNumber="7" orientation="portrait" cellComments="atEnd" useFirstPageNumber="1" r:id="rId1"/>
  <rowBreaks count="3" manualBreakCount="3">
    <brk id="45" max="6" man="1"/>
    <brk id="88" max="6" man="1"/>
    <brk id="131"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4BD6C-4A1C-428D-8504-A93C4F042442}">
  <sheetPr>
    <tabColor rgb="FF008000"/>
  </sheetPr>
  <dimension ref="A1:C27"/>
  <sheetViews>
    <sheetView view="pageBreakPreview" topLeftCell="A17" zoomScaleNormal="100" zoomScaleSheetLayoutView="100" workbookViewId="0">
      <selection activeCell="F5" sqref="F5:F29"/>
    </sheetView>
  </sheetViews>
  <sheetFormatPr defaultRowHeight="12.5" x14ac:dyDescent="0.25"/>
  <cols>
    <col min="1" max="1" width="7.1796875" style="66" customWidth="1"/>
    <col min="2" max="2" width="61.54296875" style="66" customWidth="1"/>
    <col min="3" max="3" width="22.453125" style="66" customWidth="1"/>
    <col min="4" max="252" width="9.1796875" style="66"/>
    <col min="253" max="253" width="14.453125" style="66" bestFit="1" customWidth="1"/>
    <col min="254" max="254" width="70.1796875" style="66" customWidth="1"/>
    <col min="255" max="255" width="18" style="66" customWidth="1"/>
    <col min="256" max="256" width="13.54296875" style="66" bestFit="1" customWidth="1"/>
    <col min="257" max="508" width="9.1796875" style="66"/>
    <col min="509" max="509" width="14.453125" style="66" bestFit="1" customWidth="1"/>
    <col min="510" max="510" width="70.1796875" style="66" customWidth="1"/>
    <col min="511" max="511" width="18" style="66" customWidth="1"/>
    <col min="512" max="512" width="13.54296875" style="66" bestFit="1" customWidth="1"/>
    <col min="513" max="764" width="9.1796875" style="66"/>
    <col min="765" max="765" width="14.453125" style="66" bestFit="1" customWidth="1"/>
    <col min="766" max="766" width="70.1796875" style="66" customWidth="1"/>
    <col min="767" max="767" width="18" style="66" customWidth="1"/>
    <col min="768" max="768" width="13.54296875" style="66" bestFit="1" customWidth="1"/>
    <col min="769" max="1020" width="9.1796875" style="66"/>
    <col min="1021" max="1021" width="14.453125" style="66" bestFit="1" customWidth="1"/>
    <col min="1022" max="1022" width="70.1796875" style="66" customWidth="1"/>
    <col min="1023" max="1023" width="18" style="66" customWidth="1"/>
    <col min="1024" max="1024" width="13.54296875" style="66" bestFit="1" customWidth="1"/>
    <col min="1025" max="1276" width="9.1796875" style="66"/>
    <col min="1277" max="1277" width="14.453125" style="66" bestFit="1" customWidth="1"/>
    <col min="1278" max="1278" width="70.1796875" style="66" customWidth="1"/>
    <col min="1279" max="1279" width="18" style="66" customWidth="1"/>
    <col min="1280" max="1280" width="13.54296875" style="66" bestFit="1" customWidth="1"/>
    <col min="1281" max="1532" width="9.1796875" style="66"/>
    <col min="1533" max="1533" width="14.453125" style="66" bestFit="1" customWidth="1"/>
    <col min="1534" max="1534" width="70.1796875" style="66" customWidth="1"/>
    <col min="1535" max="1535" width="18" style="66" customWidth="1"/>
    <col min="1536" max="1536" width="13.54296875" style="66" bestFit="1" customWidth="1"/>
    <col min="1537" max="1788" width="9.1796875" style="66"/>
    <col min="1789" max="1789" width="14.453125" style="66" bestFit="1" customWidth="1"/>
    <col min="1790" max="1790" width="70.1796875" style="66" customWidth="1"/>
    <col min="1791" max="1791" width="18" style="66" customWidth="1"/>
    <col min="1792" max="1792" width="13.54296875" style="66" bestFit="1" customWidth="1"/>
    <col min="1793" max="2044" width="9.1796875" style="66"/>
    <col min="2045" max="2045" width="14.453125" style="66" bestFit="1" customWidth="1"/>
    <col min="2046" max="2046" width="70.1796875" style="66" customWidth="1"/>
    <col min="2047" max="2047" width="18" style="66" customWidth="1"/>
    <col min="2048" max="2048" width="13.54296875" style="66" bestFit="1" customWidth="1"/>
    <col min="2049" max="2300" width="9.1796875" style="66"/>
    <col min="2301" max="2301" width="14.453125" style="66" bestFit="1" customWidth="1"/>
    <col min="2302" max="2302" width="70.1796875" style="66" customWidth="1"/>
    <col min="2303" max="2303" width="18" style="66" customWidth="1"/>
    <col min="2304" max="2304" width="13.54296875" style="66" bestFit="1" customWidth="1"/>
    <col min="2305" max="2556" width="9.1796875" style="66"/>
    <col min="2557" max="2557" width="14.453125" style="66" bestFit="1" customWidth="1"/>
    <col min="2558" max="2558" width="70.1796875" style="66" customWidth="1"/>
    <col min="2559" max="2559" width="18" style="66" customWidth="1"/>
    <col min="2560" max="2560" width="13.54296875" style="66" bestFit="1" customWidth="1"/>
    <col min="2561" max="2812" width="9.1796875" style="66"/>
    <col min="2813" max="2813" width="14.453125" style="66" bestFit="1" customWidth="1"/>
    <col min="2814" max="2814" width="70.1796875" style="66" customWidth="1"/>
    <col min="2815" max="2815" width="18" style="66" customWidth="1"/>
    <col min="2816" max="2816" width="13.54296875" style="66" bestFit="1" customWidth="1"/>
    <col min="2817" max="3068" width="9.1796875" style="66"/>
    <col min="3069" max="3069" width="14.453125" style="66" bestFit="1" customWidth="1"/>
    <col min="3070" max="3070" width="70.1796875" style="66" customWidth="1"/>
    <col min="3071" max="3071" width="18" style="66" customWidth="1"/>
    <col min="3072" max="3072" width="13.54296875" style="66" bestFit="1" customWidth="1"/>
    <col min="3073" max="3324" width="9.1796875" style="66"/>
    <col min="3325" max="3325" width="14.453125" style="66" bestFit="1" customWidth="1"/>
    <col min="3326" max="3326" width="70.1796875" style="66" customWidth="1"/>
    <col min="3327" max="3327" width="18" style="66" customWidth="1"/>
    <col min="3328" max="3328" width="13.54296875" style="66" bestFit="1" customWidth="1"/>
    <col min="3329" max="3580" width="9.1796875" style="66"/>
    <col min="3581" max="3581" width="14.453125" style="66" bestFit="1" customWidth="1"/>
    <col min="3582" max="3582" width="70.1796875" style="66" customWidth="1"/>
    <col min="3583" max="3583" width="18" style="66" customWidth="1"/>
    <col min="3584" max="3584" width="13.54296875" style="66" bestFit="1" customWidth="1"/>
    <col min="3585" max="3836" width="9.1796875" style="66"/>
    <col min="3837" max="3837" width="14.453125" style="66" bestFit="1" customWidth="1"/>
    <col min="3838" max="3838" width="70.1796875" style="66" customWidth="1"/>
    <col min="3839" max="3839" width="18" style="66" customWidth="1"/>
    <col min="3840" max="3840" width="13.54296875" style="66" bestFit="1" customWidth="1"/>
    <col min="3841" max="4092" width="9.1796875" style="66"/>
    <col min="4093" max="4093" width="14.453125" style="66" bestFit="1" customWidth="1"/>
    <col min="4094" max="4094" width="70.1796875" style="66" customWidth="1"/>
    <col min="4095" max="4095" width="18" style="66" customWidth="1"/>
    <col min="4096" max="4096" width="13.54296875" style="66" bestFit="1" customWidth="1"/>
    <col min="4097" max="4348" width="9.1796875" style="66"/>
    <col min="4349" max="4349" width="14.453125" style="66" bestFit="1" customWidth="1"/>
    <col min="4350" max="4350" width="70.1796875" style="66" customWidth="1"/>
    <col min="4351" max="4351" width="18" style="66" customWidth="1"/>
    <col min="4352" max="4352" width="13.54296875" style="66" bestFit="1" customWidth="1"/>
    <col min="4353" max="4604" width="9.1796875" style="66"/>
    <col min="4605" max="4605" width="14.453125" style="66" bestFit="1" customWidth="1"/>
    <col min="4606" max="4606" width="70.1796875" style="66" customWidth="1"/>
    <col min="4607" max="4607" width="18" style="66" customWidth="1"/>
    <col min="4608" max="4608" width="13.54296875" style="66" bestFit="1" customWidth="1"/>
    <col min="4609" max="4860" width="9.1796875" style="66"/>
    <col min="4861" max="4861" width="14.453125" style="66" bestFit="1" customWidth="1"/>
    <col min="4862" max="4862" width="70.1796875" style="66" customWidth="1"/>
    <col min="4863" max="4863" width="18" style="66" customWidth="1"/>
    <col min="4864" max="4864" width="13.54296875" style="66" bestFit="1" customWidth="1"/>
    <col min="4865" max="5116" width="9.1796875" style="66"/>
    <col min="5117" max="5117" width="14.453125" style="66" bestFit="1" customWidth="1"/>
    <col min="5118" max="5118" width="70.1796875" style="66" customWidth="1"/>
    <col min="5119" max="5119" width="18" style="66" customWidth="1"/>
    <col min="5120" max="5120" width="13.54296875" style="66" bestFit="1" customWidth="1"/>
    <col min="5121" max="5372" width="9.1796875" style="66"/>
    <col min="5373" max="5373" width="14.453125" style="66" bestFit="1" customWidth="1"/>
    <col min="5374" max="5374" width="70.1796875" style="66" customWidth="1"/>
    <col min="5375" max="5375" width="18" style="66" customWidth="1"/>
    <col min="5376" max="5376" width="13.54296875" style="66" bestFit="1" customWidth="1"/>
    <col min="5377" max="5628" width="9.1796875" style="66"/>
    <col min="5629" max="5629" width="14.453125" style="66" bestFit="1" customWidth="1"/>
    <col min="5630" max="5630" width="70.1796875" style="66" customWidth="1"/>
    <col min="5631" max="5631" width="18" style="66" customWidth="1"/>
    <col min="5632" max="5632" width="13.54296875" style="66" bestFit="1" customWidth="1"/>
    <col min="5633" max="5884" width="9.1796875" style="66"/>
    <col min="5885" max="5885" width="14.453125" style="66" bestFit="1" customWidth="1"/>
    <col min="5886" max="5886" width="70.1796875" style="66" customWidth="1"/>
    <col min="5887" max="5887" width="18" style="66" customWidth="1"/>
    <col min="5888" max="5888" width="13.54296875" style="66" bestFit="1" customWidth="1"/>
    <col min="5889" max="6140" width="9.1796875" style="66"/>
    <col min="6141" max="6141" width="14.453125" style="66" bestFit="1" customWidth="1"/>
    <col min="6142" max="6142" width="70.1796875" style="66" customWidth="1"/>
    <col min="6143" max="6143" width="18" style="66" customWidth="1"/>
    <col min="6144" max="6144" width="13.54296875" style="66" bestFit="1" customWidth="1"/>
    <col min="6145" max="6396" width="9.1796875" style="66"/>
    <col min="6397" max="6397" width="14.453125" style="66" bestFit="1" customWidth="1"/>
    <col min="6398" max="6398" width="70.1796875" style="66" customWidth="1"/>
    <col min="6399" max="6399" width="18" style="66" customWidth="1"/>
    <col min="6400" max="6400" width="13.54296875" style="66" bestFit="1" customWidth="1"/>
    <col min="6401" max="6652" width="9.1796875" style="66"/>
    <col min="6653" max="6653" width="14.453125" style="66" bestFit="1" customWidth="1"/>
    <col min="6654" max="6654" width="70.1796875" style="66" customWidth="1"/>
    <col min="6655" max="6655" width="18" style="66" customWidth="1"/>
    <col min="6656" max="6656" width="13.54296875" style="66" bestFit="1" customWidth="1"/>
    <col min="6657" max="6908" width="9.1796875" style="66"/>
    <col min="6909" max="6909" width="14.453125" style="66" bestFit="1" customWidth="1"/>
    <col min="6910" max="6910" width="70.1796875" style="66" customWidth="1"/>
    <col min="6911" max="6911" width="18" style="66" customWidth="1"/>
    <col min="6912" max="6912" width="13.54296875" style="66" bestFit="1" customWidth="1"/>
    <col min="6913" max="7164" width="9.1796875" style="66"/>
    <col min="7165" max="7165" width="14.453125" style="66" bestFit="1" customWidth="1"/>
    <col min="7166" max="7166" width="70.1796875" style="66" customWidth="1"/>
    <col min="7167" max="7167" width="18" style="66" customWidth="1"/>
    <col min="7168" max="7168" width="13.54296875" style="66" bestFit="1" customWidth="1"/>
    <col min="7169" max="7420" width="9.1796875" style="66"/>
    <col min="7421" max="7421" width="14.453125" style="66" bestFit="1" customWidth="1"/>
    <col min="7422" max="7422" width="70.1796875" style="66" customWidth="1"/>
    <col min="7423" max="7423" width="18" style="66" customWidth="1"/>
    <col min="7424" max="7424" width="13.54296875" style="66" bestFit="1" customWidth="1"/>
    <col min="7425" max="7676" width="9.1796875" style="66"/>
    <col min="7677" max="7677" width="14.453125" style="66" bestFit="1" customWidth="1"/>
    <col min="7678" max="7678" width="70.1796875" style="66" customWidth="1"/>
    <col min="7679" max="7679" width="18" style="66" customWidth="1"/>
    <col min="7680" max="7680" width="13.54296875" style="66" bestFit="1" customWidth="1"/>
    <col min="7681" max="7932" width="9.1796875" style="66"/>
    <col min="7933" max="7933" width="14.453125" style="66" bestFit="1" customWidth="1"/>
    <col min="7934" max="7934" width="70.1796875" style="66" customWidth="1"/>
    <col min="7935" max="7935" width="18" style="66" customWidth="1"/>
    <col min="7936" max="7936" width="13.54296875" style="66" bestFit="1" customWidth="1"/>
    <col min="7937" max="8188" width="9.1796875" style="66"/>
    <col min="8189" max="8189" width="14.453125" style="66" bestFit="1" customWidth="1"/>
    <col min="8190" max="8190" width="70.1796875" style="66" customWidth="1"/>
    <col min="8191" max="8191" width="18" style="66" customWidth="1"/>
    <col min="8192" max="8192" width="13.54296875" style="66" bestFit="1" customWidth="1"/>
    <col min="8193" max="8444" width="9.1796875" style="66"/>
    <col min="8445" max="8445" width="14.453125" style="66" bestFit="1" customWidth="1"/>
    <col min="8446" max="8446" width="70.1796875" style="66" customWidth="1"/>
    <col min="8447" max="8447" width="18" style="66" customWidth="1"/>
    <col min="8448" max="8448" width="13.54296875" style="66" bestFit="1" customWidth="1"/>
    <col min="8449" max="8700" width="9.1796875" style="66"/>
    <col min="8701" max="8701" width="14.453125" style="66" bestFit="1" customWidth="1"/>
    <col min="8702" max="8702" width="70.1796875" style="66" customWidth="1"/>
    <col min="8703" max="8703" width="18" style="66" customWidth="1"/>
    <col min="8704" max="8704" width="13.54296875" style="66" bestFit="1" customWidth="1"/>
    <col min="8705" max="8956" width="9.1796875" style="66"/>
    <col min="8957" max="8957" width="14.453125" style="66" bestFit="1" customWidth="1"/>
    <col min="8958" max="8958" width="70.1796875" style="66" customWidth="1"/>
    <col min="8959" max="8959" width="18" style="66" customWidth="1"/>
    <col min="8960" max="8960" width="13.54296875" style="66" bestFit="1" customWidth="1"/>
    <col min="8961" max="9212" width="9.1796875" style="66"/>
    <col min="9213" max="9213" width="14.453125" style="66" bestFit="1" customWidth="1"/>
    <col min="9214" max="9214" width="70.1796875" style="66" customWidth="1"/>
    <col min="9215" max="9215" width="18" style="66" customWidth="1"/>
    <col min="9216" max="9216" width="13.54296875" style="66" bestFit="1" customWidth="1"/>
    <col min="9217" max="9468" width="9.1796875" style="66"/>
    <col min="9469" max="9469" width="14.453125" style="66" bestFit="1" customWidth="1"/>
    <col min="9470" max="9470" width="70.1796875" style="66" customWidth="1"/>
    <col min="9471" max="9471" width="18" style="66" customWidth="1"/>
    <col min="9472" max="9472" width="13.54296875" style="66" bestFit="1" customWidth="1"/>
    <col min="9473" max="9724" width="9.1796875" style="66"/>
    <col min="9725" max="9725" width="14.453125" style="66" bestFit="1" customWidth="1"/>
    <col min="9726" max="9726" width="70.1796875" style="66" customWidth="1"/>
    <col min="9727" max="9727" width="18" style="66" customWidth="1"/>
    <col min="9728" max="9728" width="13.54296875" style="66" bestFit="1" customWidth="1"/>
    <col min="9729" max="9980" width="9.1796875" style="66"/>
    <col min="9981" max="9981" width="14.453125" style="66" bestFit="1" customWidth="1"/>
    <col min="9982" max="9982" width="70.1796875" style="66" customWidth="1"/>
    <col min="9983" max="9983" width="18" style="66" customWidth="1"/>
    <col min="9984" max="9984" width="13.54296875" style="66" bestFit="1" customWidth="1"/>
    <col min="9985" max="10236" width="9.1796875" style="66"/>
    <col min="10237" max="10237" width="14.453125" style="66" bestFit="1" customWidth="1"/>
    <col min="10238" max="10238" width="70.1796875" style="66" customWidth="1"/>
    <col min="10239" max="10239" width="18" style="66" customWidth="1"/>
    <col min="10240" max="10240" width="13.54296875" style="66" bestFit="1" customWidth="1"/>
    <col min="10241" max="10492" width="9.1796875" style="66"/>
    <col min="10493" max="10493" width="14.453125" style="66" bestFit="1" customWidth="1"/>
    <col min="10494" max="10494" width="70.1796875" style="66" customWidth="1"/>
    <col min="10495" max="10495" width="18" style="66" customWidth="1"/>
    <col min="10496" max="10496" width="13.54296875" style="66" bestFit="1" customWidth="1"/>
    <col min="10497" max="10748" width="9.1796875" style="66"/>
    <col min="10749" max="10749" width="14.453125" style="66" bestFit="1" customWidth="1"/>
    <col min="10750" max="10750" width="70.1796875" style="66" customWidth="1"/>
    <col min="10751" max="10751" width="18" style="66" customWidth="1"/>
    <col min="10752" max="10752" width="13.54296875" style="66" bestFit="1" customWidth="1"/>
    <col min="10753" max="11004" width="9.1796875" style="66"/>
    <col min="11005" max="11005" width="14.453125" style="66" bestFit="1" customWidth="1"/>
    <col min="11006" max="11006" width="70.1796875" style="66" customWidth="1"/>
    <col min="11007" max="11007" width="18" style="66" customWidth="1"/>
    <col min="11008" max="11008" width="13.54296875" style="66" bestFit="1" customWidth="1"/>
    <col min="11009" max="11260" width="9.1796875" style="66"/>
    <col min="11261" max="11261" width="14.453125" style="66" bestFit="1" customWidth="1"/>
    <col min="11262" max="11262" width="70.1796875" style="66" customWidth="1"/>
    <col min="11263" max="11263" width="18" style="66" customWidth="1"/>
    <col min="11264" max="11264" width="13.54296875" style="66" bestFit="1" customWidth="1"/>
    <col min="11265" max="11516" width="9.1796875" style="66"/>
    <col min="11517" max="11517" width="14.453125" style="66" bestFit="1" customWidth="1"/>
    <col min="11518" max="11518" width="70.1796875" style="66" customWidth="1"/>
    <col min="11519" max="11519" width="18" style="66" customWidth="1"/>
    <col min="11520" max="11520" width="13.54296875" style="66" bestFit="1" customWidth="1"/>
    <col min="11521" max="11772" width="9.1796875" style="66"/>
    <col min="11773" max="11773" width="14.453125" style="66" bestFit="1" customWidth="1"/>
    <col min="11774" max="11774" width="70.1796875" style="66" customWidth="1"/>
    <col min="11775" max="11775" width="18" style="66" customWidth="1"/>
    <col min="11776" max="11776" width="13.54296875" style="66" bestFit="1" customWidth="1"/>
    <col min="11777" max="12028" width="9.1796875" style="66"/>
    <col min="12029" max="12029" width="14.453125" style="66" bestFit="1" customWidth="1"/>
    <col min="12030" max="12030" width="70.1796875" style="66" customWidth="1"/>
    <col min="12031" max="12031" width="18" style="66" customWidth="1"/>
    <col min="12032" max="12032" width="13.54296875" style="66" bestFit="1" customWidth="1"/>
    <col min="12033" max="12284" width="9.1796875" style="66"/>
    <col min="12285" max="12285" width="14.453125" style="66" bestFit="1" customWidth="1"/>
    <col min="12286" max="12286" width="70.1796875" style="66" customWidth="1"/>
    <col min="12287" max="12287" width="18" style="66" customWidth="1"/>
    <col min="12288" max="12288" width="13.54296875" style="66" bestFit="1" customWidth="1"/>
    <col min="12289" max="12540" width="9.1796875" style="66"/>
    <col min="12541" max="12541" width="14.453125" style="66" bestFit="1" customWidth="1"/>
    <col min="12542" max="12542" width="70.1796875" style="66" customWidth="1"/>
    <col min="12543" max="12543" width="18" style="66" customWidth="1"/>
    <col min="12544" max="12544" width="13.54296875" style="66" bestFit="1" customWidth="1"/>
    <col min="12545" max="12796" width="9.1796875" style="66"/>
    <col min="12797" max="12797" width="14.453125" style="66" bestFit="1" customWidth="1"/>
    <col min="12798" max="12798" width="70.1796875" style="66" customWidth="1"/>
    <col min="12799" max="12799" width="18" style="66" customWidth="1"/>
    <col min="12800" max="12800" width="13.54296875" style="66" bestFit="1" customWidth="1"/>
    <col min="12801" max="13052" width="9.1796875" style="66"/>
    <col min="13053" max="13053" width="14.453125" style="66" bestFit="1" customWidth="1"/>
    <col min="13054" max="13054" width="70.1796875" style="66" customWidth="1"/>
    <col min="13055" max="13055" width="18" style="66" customWidth="1"/>
    <col min="13056" max="13056" width="13.54296875" style="66" bestFit="1" customWidth="1"/>
    <col min="13057" max="13308" width="9.1796875" style="66"/>
    <col min="13309" max="13309" width="14.453125" style="66" bestFit="1" customWidth="1"/>
    <col min="13310" max="13310" width="70.1796875" style="66" customWidth="1"/>
    <col min="13311" max="13311" width="18" style="66" customWidth="1"/>
    <col min="13312" max="13312" width="13.54296875" style="66" bestFit="1" customWidth="1"/>
    <col min="13313" max="13564" width="9.1796875" style="66"/>
    <col min="13565" max="13565" width="14.453125" style="66" bestFit="1" customWidth="1"/>
    <col min="13566" max="13566" width="70.1796875" style="66" customWidth="1"/>
    <col min="13567" max="13567" width="18" style="66" customWidth="1"/>
    <col min="13568" max="13568" width="13.54296875" style="66" bestFit="1" customWidth="1"/>
    <col min="13569" max="13820" width="9.1796875" style="66"/>
    <col min="13821" max="13821" width="14.453125" style="66" bestFit="1" customWidth="1"/>
    <col min="13822" max="13822" width="70.1796875" style="66" customWidth="1"/>
    <col min="13823" max="13823" width="18" style="66" customWidth="1"/>
    <col min="13824" max="13824" width="13.54296875" style="66" bestFit="1" customWidth="1"/>
    <col min="13825" max="14076" width="9.1796875" style="66"/>
    <col min="14077" max="14077" width="14.453125" style="66" bestFit="1" customWidth="1"/>
    <col min="14078" max="14078" width="70.1796875" style="66" customWidth="1"/>
    <col min="14079" max="14079" width="18" style="66" customWidth="1"/>
    <col min="14080" max="14080" width="13.54296875" style="66" bestFit="1" customWidth="1"/>
    <col min="14081" max="14332" width="9.1796875" style="66"/>
    <col min="14333" max="14333" width="14.453125" style="66" bestFit="1" customWidth="1"/>
    <col min="14334" max="14334" width="70.1796875" style="66" customWidth="1"/>
    <col min="14335" max="14335" width="18" style="66" customWidth="1"/>
    <col min="14336" max="14336" width="13.54296875" style="66" bestFit="1" customWidth="1"/>
    <col min="14337" max="14588" width="9.1796875" style="66"/>
    <col min="14589" max="14589" width="14.453125" style="66" bestFit="1" customWidth="1"/>
    <col min="14590" max="14590" width="70.1796875" style="66" customWidth="1"/>
    <col min="14591" max="14591" width="18" style="66" customWidth="1"/>
    <col min="14592" max="14592" width="13.54296875" style="66" bestFit="1" customWidth="1"/>
    <col min="14593" max="14844" width="9.1796875" style="66"/>
    <col min="14845" max="14845" width="14.453125" style="66" bestFit="1" customWidth="1"/>
    <col min="14846" max="14846" width="70.1796875" style="66" customWidth="1"/>
    <col min="14847" max="14847" width="18" style="66" customWidth="1"/>
    <col min="14848" max="14848" width="13.54296875" style="66" bestFit="1" customWidth="1"/>
    <col min="14849" max="15100" width="9.1796875" style="66"/>
    <col min="15101" max="15101" width="14.453125" style="66" bestFit="1" customWidth="1"/>
    <col min="15102" max="15102" width="70.1796875" style="66" customWidth="1"/>
    <col min="15103" max="15103" width="18" style="66" customWidth="1"/>
    <col min="15104" max="15104" width="13.54296875" style="66" bestFit="1" customWidth="1"/>
    <col min="15105" max="15356" width="9.1796875" style="66"/>
    <col min="15357" max="15357" width="14.453125" style="66" bestFit="1" customWidth="1"/>
    <col min="15358" max="15358" width="70.1796875" style="66" customWidth="1"/>
    <col min="15359" max="15359" width="18" style="66" customWidth="1"/>
    <col min="15360" max="15360" width="13.54296875" style="66" bestFit="1" customWidth="1"/>
    <col min="15361" max="15612" width="9.1796875" style="66"/>
    <col min="15613" max="15613" width="14.453125" style="66" bestFit="1" customWidth="1"/>
    <col min="15614" max="15614" width="70.1796875" style="66" customWidth="1"/>
    <col min="15615" max="15615" width="18" style="66" customWidth="1"/>
    <col min="15616" max="15616" width="13.54296875" style="66" bestFit="1" customWidth="1"/>
    <col min="15617" max="15868" width="9.1796875" style="66"/>
    <col min="15869" max="15869" width="14.453125" style="66" bestFit="1" customWidth="1"/>
    <col min="15870" max="15870" width="70.1796875" style="66" customWidth="1"/>
    <col min="15871" max="15871" width="18" style="66" customWidth="1"/>
    <col min="15872" max="15872" width="13.54296875" style="66" bestFit="1" customWidth="1"/>
    <col min="15873" max="16124" width="9.1796875" style="66"/>
    <col min="16125" max="16125" width="14.453125" style="66" bestFit="1" customWidth="1"/>
    <col min="16126" max="16126" width="70.1796875" style="66" customWidth="1"/>
    <col min="16127" max="16127" width="18" style="66" customWidth="1"/>
    <col min="16128" max="16128" width="13.54296875" style="66" bestFit="1" customWidth="1"/>
    <col min="16129" max="16380" width="9.1796875" style="66"/>
    <col min="16381" max="16384" width="9.1796875" style="66" customWidth="1"/>
  </cols>
  <sheetData>
    <row r="1" spans="1:3" ht="15.5" x14ac:dyDescent="0.3">
      <c r="A1" s="38" t="s">
        <v>0</v>
      </c>
      <c r="B1" s="17"/>
      <c r="C1" s="62"/>
    </row>
    <row r="2" spans="1:3" ht="13" x14ac:dyDescent="0.25">
      <c r="A2" s="16"/>
      <c r="B2" s="7"/>
      <c r="C2" s="62"/>
    </row>
    <row r="3" spans="1:3" ht="13" x14ac:dyDescent="0.25">
      <c r="A3" s="16" t="s">
        <v>261</v>
      </c>
      <c r="B3" s="7"/>
      <c r="C3" s="62"/>
    </row>
    <row r="4" spans="1:3" x14ac:dyDescent="0.25">
      <c r="A4" s="7"/>
      <c r="B4" s="7"/>
      <c r="C4" s="63"/>
    </row>
    <row r="5" spans="1:3" x14ac:dyDescent="0.25">
      <c r="A5" s="32" t="s">
        <v>262</v>
      </c>
      <c r="B5" s="61" t="s">
        <v>263</v>
      </c>
      <c r="C5" s="33"/>
    </row>
    <row r="6" spans="1:3" x14ac:dyDescent="0.25">
      <c r="A6" s="32" t="s">
        <v>264</v>
      </c>
      <c r="B6" s="61" t="s">
        <v>265</v>
      </c>
      <c r="C6" s="33"/>
    </row>
    <row r="7" spans="1:3" x14ac:dyDescent="0.25">
      <c r="A7" s="32" t="s">
        <v>266</v>
      </c>
      <c r="B7" s="61" t="s">
        <v>267</v>
      </c>
      <c r="C7" s="33"/>
    </row>
    <row r="8" spans="1:3" ht="25" x14ac:dyDescent="0.25">
      <c r="A8" s="32" t="s">
        <v>268</v>
      </c>
      <c r="B8" s="61" t="s">
        <v>269</v>
      </c>
      <c r="C8" s="33"/>
    </row>
    <row r="9" spans="1:3" x14ac:dyDescent="0.25">
      <c r="A9" s="32" t="s">
        <v>270</v>
      </c>
      <c r="B9" s="61" t="s">
        <v>271</v>
      </c>
      <c r="C9" s="33"/>
    </row>
    <row r="10" spans="1:3" x14ac:dyDescent="0.25">
      <c r="A10" s="32" t="s">
        <v>272</v>
      </c>
      <c r="B10" s="61" t="s">
        <v>273</v>
      </c>
      <c r="C10" s="33"/>
    </row>
    <row r="11" spans="1:3" x14ac:dyDescent="0.25">
      <c r="A11" s="32" t="s">
        <v>274</v>
      </c>
      <c r="B11" s="61" t="s">
        <v>275</v>
      </c>
      <c r="C11" s="33"/>
    </row>
    <row r="12" spans="1:3" x14ac:dyDescent="0.25">
      <c r="A12" s="32" t="s">
        <v>276</v>
      </c>
      <c r="B12" s="61" t="s">
        <v>277</v>
      </c>
      <c r="C12" s="33"/>
    </row>
    <row r="13" spans="1:3" x14ac:dyDescent="0.25">
      <c r="A13" s="32" t="s">
        <v>278</v>
      </c>
      <c r="B13" s="61" t="s">
        <v>279</v>
      </c>
      <c r="C13" s="33"/>
    </row>
    <row r="14" spans="1:3" x14ac:dyDescent="0.25">
      <c r="A14" s="32" t="s">
        <v>280</v>
      </c>
      <c r="B14" s="61" t="s">
        <v>281</v>
      </c>
      <c r="C14" s="33"/>
    </row>
    <row r="15" spans="1:3" x14ac:dyDescent="0.25">
      <c r="A15" s="32" t="s">
        <v>12</v>
      </c>
      <c r="B15" s="61" t="s">
        <v>13</v>
      </c>
      <c r="C15" s="33"/>
    </row>
    <row r="16" spans="1:3" x14ac:dyDescent="0.25">
      <c r="A16" s="32" t="s">
        <v>282</v>
      </c>
      <c r="B16" s="61" t="s">
        <v>283</v>
      </c>
      <c r="C16" s="33"/>
    </row>
    <row r="17" spans="1:3" x14ac:dyDescent="0.25">
      <c r="A17" s="32" t="s">
        <v>284</v>
      </c>
      <c r="B17" s="61" t="s">
        <v>285</v>
      </c>
      <c r="C17" s="33"/>
    </row>
    <row r="18" spans="1:3" ht="25" x14ac:dyDescent="0.25">
      <c r="A18" s="32" t="s">
        <v>14</v>
      </c>
      <c r="B18" s="61" t="s">
        <v>15</v>
      </c>
      <c r="C18" s="33"/>
    </row>
    <row r="19" spans="1:3" x14ac:dyDescent="0.25">
      <c r="A19" s="32" t="s">
        <v>286</v>
      </c>
      <c r="B19" s="61" t="s">
        <v>287</v>
      </c>
      <c r="C19" s="33"/>
    </row>
    <row r="20" spans="1:3" x14ac:dyDescent="0.25">
      <c r="A20" s="32" t="s">
        <v>288</v>
      </c>
      <c r="B20" s="61" t="s">
        <v>289</v>
      </c>
      <c r="C20" s="33"/>
    </row>
    <row r="21" spans="1:3" x14ac:dyDescent="0.25">
      <c r="A21" s="32" t="s">
        <v>290</v>
      </c>
      <c r="B21" s="61" t="s">
        <v>291</v>
      </c>
      <c r="C21" s="33"/>
    </row>
    <row r="22" spans="1:3" x14ac:dyDescent="0.25">
      <c r="A22" s="32" t="s">
        <v>292</v>
      </c>
      <c r="B22" s="61" t="s">
        <v>293</v>
      </c>
      <c r="C22" s="33"/>
    </row>
    <row r="23" spans="1:3" x14ac:dyDescent="0.25">
      <c r="A23" s="32" t="s">
        <v>294</v>
      </c>
      <c r="B23" s="61" t="s">
        <v>295</v>
      </c>
      <c r="C23" s="33"/>
    </row>
    <row r="24" spans="1:3" ht="15" customHeight="1" x14ac:dyDescent="0.25">
      <c r="A24" s="39"/>
      <c r="B24" s="18"/>
      <c r="C24" s="59"/>
    </row>
    <row r="25" spans="1:3" ht="15" customHeight="1" x14ac:dyDescent="0.25">
      <c r="A25" s="7"/>
      <c r="B25" s="19"/>
      <c r="C25" s="60"/>
    </row>
    <row r="26" spans="1:3" ht="15" customHeight="1" x14ac:dyDescent="0.25">
      <c r="A26" s="7" t="s">
        <v>18</v>
      </c>
      <c r="C26" s="58"/>
    </row>
    <row r="27" spans="1:3" ht="15" customHeight="1" x14ac:dyDescent="0.25">
      <c r="A27" s="7"/>
      <c r="B27" s="19"/>
      <c r="C27" s="60"/>
    </row>
  </sheetData>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1">
    <tabColor rgb="FFFF0000"/>
  </sheetPr>
  <dimension ref="A1:N183"/>
  <sheetViews>
    <sheetView view="pageBreakPreview" topLeftCell="A135" zoomScale="85" zoomScaleNormal="75" zoomScaleSheetLayoutView="85" workbookViewId="0">
      <selection activeCell="F60" sqref="F60"/>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11.36328125" style="5" bestFit="1" customWidth="1"/>
    <col min="6" max="6" width="11.81640625" style="8" customWidth="1"/>
    <col min="7" max="7" width="12.81640625" style="8" customWidth="1"/>
    <col min="8" max="16384" width="9.1796875" style="7"/>
  </cols>
  <sheetData>
    <row r="1" spans="1:7" s="13" customFormat="1" ht="13" x14ac:dyDescent="0.25">
      <c r="A1" s="259" t="s">
        <v>1245</v>
      </c>
      <c r="B1" s="260"/>
      <c r="C1" s="261"/>
      <c r="D1" s="260" t="s">
        <v>19</v>
      </c>
      <c r="E1" s="269"/>
      <c r="F1" s="269"/>
      <c r="G1" s="270" t="s">
        <v>54</v>
      </c>
    </row>
    <row r="2" spans="1:7" customFormat="1" ht="13" x14ac:dyDescent="0.25">
      <c r="A2" s="27"/>
      <c r="B2" s="28"/>
      <c r="C2" s="29"/>
      <c r="D2" s="239"/>
      <c r="E2" s="31"/>
      <c r="F2" s="31"/>
      <c r="G2" s="31"/>
    </row>
    <row r="3" spans="1:7" customFormat="1" ht="13" x14ac:dyDescent="0.25">
      <c r="A3" s="40" t="s">
        <v>21</v>
      </c>
      <c r="B3" s="40" t="s">
        <v>22</v>
      </c>
      <c r="C3" s="40" t="s">
        <v>23</v>
      </c>
      <c r="D3" s="240" t="s">
        <v>24</v>
      </c>
      <c r="E3" s="41" t="s">
        <v>25</v>
      </c>
      <c r="F3" s="42" t="s">
        <v>26</v>
      </c>
      <c r="G3" s="41" t="s">
        <v>27</v>
      </c>
    </row>
    <row r="4" spans="1:7" customFormat="1" ht="13" x14ac:dyDescent="0.25">
      <c r="A4" s="43"/>
      <c r="B4" s="241"/>
      <c r="C4" s="43"/>
      <c r="D4" s="241"/>
      <c r="E4" s="44"/>
      <c r="F4" s="45"/>
      <c r="G4" s="44"/>
    </row>
    <row r="5" spans="1:7" customFormat="1" ht="26" x14ac:dyDescent="0.25">
      <c r="A5" s="55"/>
      <c r="B5" s="22"/>
      <c r="C5" s="262" t="s">
        <v>7</v>
      </c>
      <c r="D5" s="242"/>
      <c r="E5" s="94"/>
      <c r="F5" s="95"/>
      <c r="G5" s="96"/>
    </row>
    <row r="6" spans="1:7" customFormat="1" x14ac:dyDescent="0.25">
      <c r="A6" s="55"/>
      <c r="B6" s="215"/>
      <c r="C6" s="263"/>
      <c r="D6" s="243"/>
      <c r="E6" s="94"/>
      <c r="F6" s="95"/>
      <c r="G6" s="96"/>
    </row>
    <row r="7" spans="1:7" s="5" customFormat="1" ht="13" x14ac:dyDescent="0.25">
      <c r="A7" s="99" t="s">
        <v>55</v>
      </c>
      <c r="B7" s="215"/>
      <c r="C7" s="262" t="s">
        <v>56</v>
      </c>
      <c r="D7" s="244"/>
      <c r="E7" s="77"/>
      <c r="F7" s="103"/>
      <c r="G7" s="102"/>
    </row>
    <row r="8" spans="1:7" s="5" customFormat="1" x14ac:dyDescent="0.25">
      <c r="A8" s="55"/>
      <c r="B8" s="215"/>
      <c r="C8" s="263"/>
      <c r="D8" s="243"/>
      <c r="E8" s="94"/>
      <c r="F8" s="95"/>
      <c r="G8" s="96"/>
    </row>
    <row r="9" spans="1:7" s="5" customFormat="1" x14ac:dyDescent="0.25">
      <c r="A9" s="55"/>
      <c r="B9" s="215"/>
      <c r="C9" s="265" t="s">
        <v>57</v>
      </c>
      <c r="D9" s="244" t="s">
        <v>58</v>
      </c>
      <c r="E9" s="77">
        <v>150</v>
      </c>
      <c r="F9" s="101"/>
      <c r="G9" s="102"/>
    </row>
    <row r="10" spans="1:7" s="5" customFormat="1" x14ac:dyDescent="0.25">
      <c r="A10" s="55"/>
      <c r="B10" s="215"/>
      <c r="C10" s="263"/>
      <c r="D10" s="243"/>
      <c r="E10" s="94"/>
      <c r="F10" s="95"/>
      <c r="G10" s="96"/>
    </row>
    <row r="11" spans="1:7" s="5" customFormat="1" x14ac:dyDescent="0.25">
      <c r="A11" s="55"/>
      <c r="B11" s="215"/>
      <c r="C11" s="265" t="s">
        <v>59</v>
      </c>
      <c r="D11" s="244" t="s">
        <v>58</v>
      </c>
      <c r="E11" s="77">
        <v>250</v>
      </c>
      <c r="F11" s="101"/>
      <c r="G11" s="102"/>
    </row>
    <row r="12" spans="1:7" s="5" customFormat="1" x14ac:dyDescent="0.25">
      <c r="A12" s="55"/>
      <c r="B12" s="215"/>
      <c r="C12" s="263"/>
      <c r="D12" s="243"/>
      <c r="E12" s="94"/>
      <c r="F12" s="95"/>
      <c r="G12" s="96"/>
    </row>
    <row r="13" spans="1:7" s="5" customFormat="1" x14ac:dyDescent="0.25">
      <c r="A13" s="55"/>
      <c r="B13" s="215"/>
      <c r="C13" s="265" t="s">
        <v>60</v>
      </c>
      <c r="D13" s="244" t="s">
        <v>58</v>
      </c>
      <c r="E13" s="77">
        <v>100</v>
      </c>
      <c r="F13" s="101"/>
      <c r="G13" s="102"/>
    </row>
    <row r="14" spans="1:7" s="5" customFormat="1" x14ac:dyDescent="0.25">
      <c r="A14" s="55"/>
      <c r="B14" s="215"/>
      <c r="C14" s="263"/>
      <c r="D14" s="243"/>
      <c r="E14" s="94"/>
      <c r="F14" s="95"/>
      <c r="G14" s="96"/>
    </row>
    <row r="15" spans="1:7" s="5" customFormat="1" x14ac:dyDescent="0.25">
      <c r="A15" s="55"/>
      <c r="B15" s="215"/>
      <c r="C15" s="265" t="s">
        <v>61</v>
      </c>
      <c r="D15" s="244" t="s">
        <v>58</v>
      </c>
      <c r="E15" s="77">
        <v>100</v>
      </c>
      <c r="F15" s="101"/>
      <c r="G15" s="102"/>
    </row>
    <row r="16" spans="1:7" s="5" customFormat="1" x14ac:dyDescent="0.25">
      <c r="A16" s="55"/>
      <c r="B16" s="215"/>
      <c r="C16" s="263"/>
      <c r="D16" s="243"/>
      <c r="E16" s="94"/>
      <c r="F16" s="95"/>
      <c r="G16" s="96"/>
    </row>
    <row r="17" spans="1:7" s="5" customFormat="1" x14ac:dyDescent="0.25">
      <c r="A17" s="55"/>
      <c r="B17" s="215"/>
      <c r="C17" s="265" t="s">
        <v>62</v>
      </c>
      <c r="D17" s="244"/>
      <c r="E17" s="77"/>
      <c r="F17" s="103"/>
      <c r="G17" s="102"/>
    </row>
    <row r="18" spans="1:7" s="5" customFormat="1" x14ac:dyDescent="0.25">
      <c r="A18" s="55"/>
      <c r="B18" s="267"/>
      <c r="C18" s="263"/>
      <c r="D18" s="243"/>
      <c r="E18" s="94"/>
      <c r="F18" s="95"/>
      <c r="G18" s="96"/>
    </row>
    <row r="19" spans="1:7" s="5" customFormat="1" x14ac:dyDescent="0.25">
      <c r="A19" s="55"/>
      <c r="B19" s="267"/>
      <c r="C19" s="266" t="s">
        <v>63</v>
      </c>
      <c r="D19" s="244" t="s">
        <v>58</v>
      </c>
      <c r="E19" s="77">
        <v>20</v>
      </c>
      <c r="F19" s="101"/>
      <c r="G19" s="102"/>
    </row>
    <row r="20" spans="1:7" s="5" customFormat="1" x14ac:dyDescent="0.25">
      <c r="A20" s="55"/>
      <c r="B20" s="97"/>
      <c r="C20" s="24"/>
      <c r="D20" s="98"/>
      <c r="E20" s="94"/>
      <c r="F20" s="95"/>
      <c r="G20" s="96"/>
    </row>
    <row r="21" spans="1:7" s="5" customFormat="1" x14ac:dyDescent="0.25">
      <c r="A21" s="55"/>
      <c r="B21" s="97"/>
      <c r="C21" s="34" t="s">
        <v>64</v>
      </c>
      <c r="D21" s="100" t="s">
        <v>58</v>
      </c>
      <c r="E21" s="77">
        <v>20</v>
      </c>
      <c r="F21" s="101"/>
      <c r="G21" s="102"/>
    </row>
    <row r="22" spans="1:7" s="5" customFormat="1" x14ac:dyDescent="0.25">
      <c r="A22" s="55"/>
      <c r="B22" s="97"/>
      <c r="C22" s="24"/>
      <c r="D22" s="98"/>
      <c r="E22" s="94"/>
      <c r="F22" s="95"/>
      <c r="G22" s="96"/>
    </row>
    <row r="23" spans="1:7" s="5" customFormat="1" x14ac:dyDescent="0.25">
      <c r="A23" s="55"/>
      <c r="B23" s="97"/>
      <c r="C23" s="26" t="s">
        <v>65</v>
      </c>
      <c r="D23" s="100" t="s">
        <v>58</v>
      </c>
      <c r="E23" s="77">
        <v>50</v>
      </c>
      <c r="F23" s="101"/>
      <c r="G23" s="102"/>
    </row>
    <row r="24" spans="1:7" s="5" customFormat="1" x14ac:dyDescent="0.25">
      <c r="A24" s="55"/>
      <c r="B24" s="97"/>
      <c r="C24" s="24"/>
      <c r="D24" s="98"/>
      <c r="E24" s="94"/>
      <c r="F24" s="95"/>
      <c r="G24" s="96"/>
    </row>
    <row r="25" spans="1:7" s="5" customFormat="1" ht="13" x14ac:dyDescent="0.25">
      <c r="A25" s="99">
        <v>14.02</v>
      </c>
      <c r="B25" s="97"/>
      <c r="C25" s="25" t="s">
        <v>66</v>
      </c>
      <c r="D25" s="100"/>
      <c r="E25" s="77"/>
      <c r="F25" s="103"/>
      <c r="G25" s="102"/>
    </row>
    <row r="26" spans="1:7" s="5" customFormat="1" x14ac:dyDescent="0.25">
      <c r="A26" s="55"/>
      <c r="B26" s="97"/>
      <c r="C26" s="24"/>
      <c r="D26" s="98"/>
      <c r="E26" s="94"/>
      <c r="F26" s="95"/>
      <c r="G26" s="96"/>
    </row>
    <row r="27" spans="1:7" s="5" customFormat="1" x14ac:dyDescent="0.25">
      <c r="A27" s="55"/>
      <c r="B27" s="97"/>
      <c r="C27" s="24" t="s">
        <v>67</v>
      </c>
      <c r="D27" s="100" t="s">
        <v>36</v>
      </c>
      <c r="E27" s="77">
        <v>12</v>
      </c>
      <c r="F27" s="101"/>
      <c r="G27" s="102"/>
    </row>
    <row r="28" spans="1:7" s="5" customFormat="1" x14ac:dyDescent="0.25">
      <c r="A28" s="55"/>
      <c r="B28" s="97"/>
      <c r="C28" s="24"/>
      <c r="D28" s="98"/>
      <c r="E28" s="94"/>
      <c r="F28" s="95"/>
      <c r="G28" s="96"/>
    </row>
    <row r="29" spans="1:7" s="5" customFormat="1" x14ac:dyDescent="0.25">
      <c r="A29" s="55"/>
      <c r="B29" s="97"/>
      <c r="C29" s="24" t="s">
        <v>68</v>
      </c>
      <c r="D29" s="100" t="s">
        <v>36</v>
      </c>
      <c r="E29" s="77">
        <v>2</v>
      </c>
      <c r="F29" s="101"/>
      <c r="G29" s="102"/>
    </row>
    <row r="30" spans="1:7" s="5" customFormat="1" x14ac:dyDescent="0.25">
      <c r="A30" s="55"/>
      <c r="B30" s="97"/>
      <c r="C30" s="24"/>
      <c r="D30" s="98"/>
      <c r="E30" s="94"/>
      <c r="F30" s="95"/>
      <c r="G30" s="96"/>
    </row>
    <row r="31" spans="1:7" s="5" customFormat="1" x14ac:dyDescent="0.25">
      <c r="A31" s="55"/>
      <c r="B31" s="97"/>
      <c r="C31" s="24" t="s">
        <v>69</v>
      </c>
      <c r="D31" s="100" t="s">
        <v>36</v>
      </c>
      <c r="E31" s="77">
        <v>3</v>
      </c>
      <c r="F31" s="101"/>
      <c r="G31" s="102"/>
    </row>
    <row r="32" spans="1:7" s="5" customFormat="1" x14ac:dyDescent="0.25">
      <c r="A32" s="55"/>
      <c r="B32" s="97"/>
      <c r="C32" s="24"/>
      <c r="D32" s="98"/>
      <c r="E32" s="94"/>
      <c r="F32" s="95"/>
      <c r="G32" s="96"/>
    </row>
    <row r="33" spans="1:7" s="5" customFormat="1" x14ac:dyDescent="0.25">
      <c r="A33" s="55"/>
      <c r="B33" s="97"/>
      <c r="C33" s="24" t="s">
        <v>70</v>
      </c>
      <c r="D33" s="100" t="s">
        <v>36</v>
      </c>
      <c r="E33" s="77">
        <v>4</v>
      </c>
      <c r="F33" s="101"/>
      <c r="G33" s="102"/>
    </row>
    <row r="34" spans="1:7" s="5" customFormat="1" x14ac:dyDescent="0.25">
      <c r="A34" s="55"/>
      <c r="B34" s="97"/>
      <c r="C34" s="24"/>
      <c r="D34" s="98"/>
      <c r="E34" s="94"/>
      <c r="F34" s="95"/>
      <c r="G34" s="96"/>
    </row>
    <row r="35" spans="1:7" s="5" customFormat="1" x14ac:dyDescent="0.25">
      <c r="A35" s="55"/>
      <c r="B35" s="97"/>
      <c r="C35" s="24" t="s">
        <v>71</v>
      </c>
      <c r="D35" s="100" t="s">
        <v>36</v>
      </c>
      <c r="E35" s="77">
        <v>2</v>
      </c>
      <c r="F35" s="101"/>
      <c r="G35" s="102"/>
    </row>
    <row r="36" spans="1:7" s="5" customFormat="1" x14ac:dyDescent="0.25">
      <c r="A36" s="55"/>
      <c r="B36" s="97"/>
      <c r="C36" s="24"/>
      <c r="D36" s="98"/>
      <c r="E36" s="94"/>
      <c r="F36" s="95"/>
      <c r="G36" s="96"/>
    </row>
    <row r="37" spans="1:7" s="5" customFormat="1" x14ac:dyDescent="0.25">
      <c r="A37" s="55"/>
      <c r="B37" s="97"/>
      <c r="C37" s="24" t="s">
        <v>72</v>
      </c>
      <c r="D37" s="100" t="s">
        <v>36</v>
      </c>
      <c r="E37" s="77">
        <v>1</v>
      </c>
      <c r="F37" s="101"/>
      <c r="G37" s="102"/>
    </row>
    <row r="38" spans="1:7" s="5" customFormat="1" x14ac:dyDescent="0.25">
      <c r="A38" s="55"/>
      <c r="B38" s="97"/>
      <c r="C38" s="24"/>
      <c r="D38" s="98"/>
      <c r="E38" s="94"/>
      <c r="F38" s="95"/>
      <c r="G38" s="96"/>
    </row>
    <row r="39" spans="1:7" s="5" customFormat="1" ht="26" x14ac:dyDescent="0.25">
      <c r="A39" s="99" t="s">
        <v>73</v>
      </c>
      <c r="B39" s="97"/>
      <c r="C39" s="25" t="s">
        <v>74</v>
      </c>
      <c r="D39" s="100"/>
      <c r="E39" s="77"/>
      <c r="F39" s="103"/>
      <c r="G39" s="102"/>
    </row>
    <row r="40" spans="1:7" s="5" customFormat="1" x14ac:dyDescent="0.25">
      <c r="A40" s="55"/>
      <c r="B40" s="97"/>
      <c r="C40" s="24"/>
      <c r="D40" s="98"/>
      <c r="E40" s="94"/>
      <c r="F40" s="95"/>
      <c r="G40" s="96"/>
    </row>
    <row r="41" spans="1:7" s="5" customFormat="1" x14ac:dyDescent="0.25">
      <c r="A41" s="55"/>
      <c r="B41" s="97"/>
      <c r="C41" s="26" t="s">
        <v>75</v>
      </c>
      <c r="D41" s="100"/>
      <c r="E41" s="77"/>
      <c r="F41" s="103"/>
      <c r="G41" s="102"/>
    </row>
    <row r="42" spans="1:7" s="5" customFormat="1" x14ac:dyDescent="0.25">
      <c r="A42" s="55"/>
      <c r="B42" s="97"/>
      <c r="C42" s="24"/>
      <c r="D42" s="98"/>
      <c r="E42" s="94"/>
      <c r="F42" s="95"/>
      <c r="G42" s="96"/>
    </row>
    <row r="43" spans="1:7" s="5" customFormat="1" x14ac:dyDescent="0.25">
      <c r="A43" s="55"/>
      <c r="B43" s="97"/>
      <c r="C43" s="34" t="s">
        <v>76</v>
      </c>
      <c r="D43" s="100" t="s">
        <v>36</v>
      </c>
      <c r="E43" s="77">
        <v>12</v>
      </c>
      <c r="F43" s="101"/>
      <c r="G43" s="102"/>
    </row>
    <row r="44" spans="1:7" s="5" customFormat="1" x14ac:dyDescent="0.25">
      <c r="A44" s="55"/>
      <c r="B44" s="97"/>
      <c r="C44" s="24"/>
      <c r="D44" s="98"/>
      <c r="E44" s="94"/>
      <c r="F44" s="95"/>
      <c r="G44" s="96"/>
    </row>
    <row r="45" spans="1:7" s="5" customFormat="1" x14ac:dyDescent="0.25">
      <c r="A45" s="55"/>
      <c r="B45" s="97"/>
      <c r="C45" s="34" t="s">
        <v>77</v>
      </c>
      <c r="D45" s="100" t="s">
        <v>36</v>
      </c>
      <c r="E45" s="77">
        <v>2</v>
      </c>
      <c r="F45" s="101"/>
      <c r="G45" s="102"/>
    </row>
    <row r="46" spans="1:7" s="5" customFormat="1" x14ac:dyDescent="0.25">
      <c r="A46" s="55"/>
      <c r="B46" s="97"/>
      <c r="C46" s="24"/>
      <c r="D46" s="98"/>
      <c r="E46" s="94"/>
      <c r="F46" s="95"/>
      <c r="G46" s="96"/>
    </row>
    <row r="47" spans="1:7" s="5" customFormat="1" ht="25" x14ac:dyDescent="0.25">
      <c r="A47" s="55"/>
      <c r="B47" s="97"/>
      <c r="C47" s="34" t="s">
        <v>78</v>
      </c>
      <c r="D47" s="100" t="s">
        <v>36</v>
      </c>
      <c r="E47" s="77">
        <v>2</v>
      </c>
      <c r="F47" s="101"/>
      <c r="G47" s="102"/>
    </row>
    <row r="48" spans="1:7" s="5" customFormat="1" x14ac:dyDescent="0.25">
      <c r="A48" s="55"/>
      <c r="B48" s="97"/>
      <c r="C48" s="24"/>
      <c r="D48" s="98"/>
      <c r="E48" s="94"/>
      <c r="F48" s="95"/>
      <c r="G48" s="96"/>
    </row>
    <row r="49" spans="1:7" s="5" customFormat="1" ht="25" x14ac:dyDescent="0.25">
      <c r="A49" s="55"/>
      <c r="B49" s="97"/>
      <c r="C49" s="34" t="s">
        <v>79</v>
      </c>
      <c r="D49" s="100" t="s">
        <v>36</v>
      </c>
      <c r="E49" s="77">
        <v>4</v>
      </c>
      <c r="F49" s="101"/>
      <c r="G49" s="102"/>
    </row>
    <row r="50" spans="1:7" s="5" customFormat="1" x14ac:dyDescent="0.25">
      <c r="A50" s="55"/>
      <c r="B50" s="215"/>
      <c r="C50" s="210"/>
      <c r="D50" s="100"/>
      <c r="E50" s="77"/>
      <c r="F50" s="101"/>
      <c r="G50" s="102"/>
    </row>
    <row r="51" spans="1:7" s="5" customFormat="1" x14ac:dyDescent="0.25">
      <c r="A51" s="55"/>
      <c r="B51" s="215"/>
      <c r="C51" s="212"/>
      <c r="D51" s="207"/>
      <c r="E51" s="208"/>
      <c r="F51" s="203"/>
      <c r="G51" s="102"/>
    </row>
    <row r="52" spans="1:7" s="5" customFormat="1" x14ac:dyDescent="0.25">
      <c r="A52" s="30"/>
      <c r="B52" s="117"/>
      <c r="C52" s="46"/>
      <c r="D52" s="47"/>
      <c r="E52" s="51"/>
      <c r="F52" s="118"/>
      <c r="G52" s="119"/>
    </row>
    <row r="53" spans="1:7" s="5" customFormat="1" x14ac:dyDescent="0.25">
      <c r="A53" s="55" t="s">
        <v>6</v>
      </c>
      <c r="B53" s="120"/>
      <c r="C53" s="120" t="s">
        <v>80</v>
      </c>
      <c r="D53" s="23"/>
      <c r="E53" s="22"/>
      <c r="F53" s="121"/>
      <c r="G53" s="122"/>
    </row>
    <row r="54" spans="1:7" s="5" customFormat="1" x14ac:dyDescent="0.25">
      <c r="A54" s="123"/>
      <c r="B54" s="124"/>
      <c r="C54" s="48"/>
      <c r="D54" s="49"/>
      <c r="E54" s="54"/>
      <c r="F54" s="125"/>
      <c r="G54" s="126"/>
    </row>
    <row r="55" spans="1:7" s="5" customFormat="1" x14ac:dyDescent="0.25">
      <c r="A55" s="30"/>
      <c r="B55" s="117"/>
      <c r="C55" s="46"/>
      <c r="D55" s="47"/>
      <c r="E55" s="51"/>
      <c r="F55" s="118"/>
      <c r="G55" s="119"/>
    </row>
    <row r="56" spans="1:7" s="5" customFormat="1" x14ac:dyDescent="0.25">
      <c r="A56" s="55"/>
      <c r="B56" s="120"/>
      <c r="C56" s="120" t="s">
        <v>81</v>
      </c>
      <c r="D56" s="23"/>
      <c r="E56" s="22"/>
      <c r="F56" s="121"/>
      <c r="G56" s="122"/>
    </row>
    <row r="57" spans="1:7" s="5" customFormat="1" x14ac:dyDescent="0.25">
      <c r="A57" s="123"/>
      <c r="B57" s="124"/>
      <c r="C57" s="48"/>
      <c r="D57" s="49"/>
      <c r="E57" s="54"/>
      <c r="F57" s="125"/>
      <c r="G57" s="126"/>
    </row>
    <row r="58" spans="1:7" s="5" customFormat="1" x14ac:dyDescent="0.25">
      <c r="A58" s="55"/>
      <c r="B58" s="97"/>
      <c r="C58" s="24"/>
      <c r="D58" s="98"/>
      <c r="E58" s="94"/>
      <c r="F58" s="95"/>
      <c r="G58" s="96"/>
    </row>
    <row r="59" spans="1:7" s="5" customFormat="1" ht="25" x14ac:dyDescent="0.25">
      <c r="A59" s="55"/>
      <c r="B59" s="97"/>
      <c r="C59" s="34" t="s">
        <v>82</v>
      </c>
      <c r="D59" s="100" t="s">
        <v>36</v>
      </c>
      <c r="E59" s="77">
        <v>5</v>
      </c>
      <c r="F59" s="101"/>
      <c r="G59" s="102"/>
    </row>
    <row r="60" spans="1:7" s="5" customFormat="1" x14ac:dyDescent="0.25">
      <c r="A60" s="55"/>
      <c r="B60" s="97"/>
      <c r="C60" s="24"/>
      <c r="D60" s="98"/>
      <c r="E60" s="94"/>
      <c r="F60" s="95"/>
      <c r="G60" s="96"/>
    </row>
    <row r="61" spans="1:7" s="5" customFormat="1" ht="25" x14ac:dyDescent="0.25">
      <c r="A61" s="55"/>
      <c r="B61" s="97"/>
      <c r="C61" s="34" t="s">
        <v>83</v>
      </c>
      <c r="D61" s="100" t="s">
        <v>36</v>
      </c>
      <c r="E61" s="77">
        <v>3</v>
      </c>
      <c r="F61" s="101"/>
      <c r="G61" s="102"/>
    </row>
    <row r="62" spans="1:7" s="5" customFormat="1" x14ac:dyDescent="0.25">
      <c r="A62" s="55"/>
      <c r="B62" s="97"/>
      <c r="C62" s="24"/>
      <c r="D62" s="98"/>
      <c r="E62" s="94"/>
      <c r="F62" s="95"/>
      <c r="G62" s="96"/>
    </row>
    <row r="63" spans="1:7" s="5" customFormat="1" ht="25" x14ac:dyDescent="0.25">
      <c r="A63" s="55"/>
      <c r="B63" s="97"/>
      <c r="C63" s="34" t="s">
        <v>84</v>
      </c>
      <c r="D63" s="100" t="s">
        <v>36</v>
      </c>
      <c r="E63" s="77">
        <v>3</v>
      </c>
      <c r="F63" s="101"/>
      <c r="G63" s="102"/>
    </row>
    <row r="64" spans="1:7" s="5" customFormat="1" x14ac:dyDescent="0.25">
      <c r="A64" s="55"/>
      <c r="B64" s="97"/>
      <c r="C64" s="24"/>
      <c r="D64" s="98"/>
      <c r="E64" s="94"/>
      <c r="F64" s="95"/>
      <c r="G64" s="96"/>
    </row>
    <row r="65" spans="1:14" s="5" customFormat="1" ht="25" x14ac:dyDescent="0.25">
      <c r="A65" s="55"/>
      <c r="B65" s="97"/>
      <c r="C65" s="34" t="s">
        <v>85</v>
      </c>
      <c r="D65" s="100" t="s">
        <v>36</v>
      </c>
      <c r="E65" s="77">
        <v>2</v>
      </c>
      <c r="F65" s="101"/>
      <c r="G65" s="102"/>
    </row>
    <row r="66" spans="1:14" s="5" customFormat="1" x14ac:dyDescent="0.25">
      <c r="A66" s="55"/>
      <c r="B66" s="97"/>
      <c r="C66" s="24"/>
      <c r="D66" s="98"/>
      <c r="E66" s="94"/>
      <c r="F66" s="95"/>
      <c r="G66" s="96"/>
    </row>
    <row r="67" spans="1:14" s="5" customFormat="1" ht="25" x14ac:dyDescent="0.25">
      <c r="A67" s="55"/>
      <c r="B67" s="97"/>
      <c r="C67" s="34" t="s">
        <v>86</v>
      </c>
      <c r="D67" s="100" t="s">
        <v>36</v>
      </c>
      <c r="E67" s="77">
        <v>1</v>
      </c>
      <c r="F67" s="101"/>
      <c r="G67" s="102"/>
    </row>
    <row r="68" spans="1:14" s="5" customFormat="1" x14ac:dyDescent="0.25">
      <c r="A68" s="55"/>
      <c r="B68" s="97"/>
      <c r="C68" s="24"/>
      <c r="D68" s="98"/>
      <c r="E68" s="94"/>
      <c r="F68" s="95"/>
      <c r="G68" s="96"/>
    </row>
    <row r="69" spans="1:14" s="5" customFormat="1" ht="37.5" x14ac:dyDescent="0.25">
      <c r="A69" s="55"/>
      <c r="B69" s="97"/>
      <c r="C69" s="34" t="s">
        <v>87</v>
      </c>
      <c r="D69" s="100" t="s">
        <v>36</v>
      </c>
      <c r="E69" s="77">
        <v>11</v>
      </c>
      <c r="F69" s="101"/>
      <c r="G69" s="102"/>
    </row>
    <row r="70" spans="1:14" s="5" customFormat="1" x14ac:dyDescent="0.25">
      <c r="A70" s="55"/>
      <c r="B70" s="97"/>
      <c r="C70" s="24"/>
      <c r="D70" s="98"/>
      <c r="E70" s="94"/>
      <c r="F70" s="95"/>
      <c r="G70" s="96"/>
    </row>
    <row r="71" spans="1:14" s="5" customFormat="1" ht="37.5" x14ac:dyDescent="0.25">
      <c r="A71" s="55"/>
      <c r="B71" s="97"/>
      <c r="C71" s="34" t="s">
        <v>88</v>
      </c>
      <c r="D71" s="100" t="s">
        <v>36</v>
      </c>
      <c r="E71" s="77">
        <v>6</v>
      </c>
      <c r="F71" s="101"/>
      <c r="G71" s="102"/>
    </row>
    <row r="72" spans="1:14" s="5" customFormat="1" x14ac:dyDescent="0.25">
      <c r="A72" s="55"/>
      <c r="B72" s="97"/>
      <c r="C72" s="24"/>
      <c r="D72" s="98"/>
      <c r="E72" s="94"/>
      <c r="F72" s="95"/>
      <c r="G72" s="96"/>
    </row>
    <row r="73" spans="1:14" s="5" customFormat="1" ht="62.5" x14ac:dyDescent="0.25">
      <c r="A73" s="55"/>
      <c r="B73" s="97"/>
      <c r="C73" s="34" t="s">
        <v>89</v>
      </c>
      <c r="D73" s="100" t="s">
        <v>36</v>
      </c>
      <c r="E73" s="77">
        <v>1</v>
      </c>
      <c r="F73" s="101"/>
      <c r="G73" s="102"/>
    </row>
    <row r="74" spans="1:14" s="5" customFormat="1" x14ac:dyDescent="0.25">
      <c r="A74" s="55"/>
      <c r="B74" s="97"/>
      <c r="C74" s="24"/>
      <c r="D74" s="98"/>
      <c r="E74" s="94"/>
      <c r="F74" s="95"/>
      <c r="G74" s="96"/>
    </row>
    <row r="75" spans="1:14" s="5" customFormat="1" ht="25" x14ac:dyDescent="0.25">
      <c r="A75" s="55"/>
      <c r="B75" s="97"/>
      <c r="C75" s="34" t="s">
        <v>90</v>
      </c>
      <c r="D75" s="100" t="s">
        <v>36</v>
      </c>
      <c r="E75" s="77">
        <v>4</v>
      </c>
      <c r="F75" s="101"/>
      <c r="G75" s="102"/>
    </row>
    <row r="76" spans="1:14" s="5" customFormat="1" x14ac:dyDescent="0.25">
      <c r="A76" s="123"/>
      <c r="B76" s="264"/>
      <c r="C76" s="48"/>
      <c r="D76" s="217"/>
      <c r="E76" s="218"/>
      <c r="F76" s="219"/>
      <c r="G76" s="282"/>
    </row>
    <row r="77" spans="1:14" s="5" customFormat="1" x14ac:dyDescent="0.25">
      <c r="A77" s="55"/>
      <c r="B77" s="97"/>
      <c r="C77" s="34" t="s">
        <v>91</v>
      </c>
      <c r="D77" s="100" t="s">
        <v>36</v>
      </c>
      <c r="E77" s="77">
        <v>1</v>
      </c>
      <c r="F77" s="101"/>
      <c r="G77" s="102"/>
    </row>
    <row r="78" spans="1:14" s="5" customFormat="1" x14ac:dyDescent="0.25">
      <c r="A78" s="55"/>
      <c r="B78" s="97"/>
      <c r="C78" s="24"/>
      <c r="D78" s="98"/>
      <c r="E78" s="94"/>
      <c r="F78" s="95"/>
      <c r="G78" s="96"/>
    </row>
    <row r="79" spans="1:14" s="5" customFormat="1" x14ac:dyDescent="0.25">
      <c r="A79" s="55"/>
      <c r="B79" s="97"/>
      <c r="C79" s="34" t="s">
        <v>92</v>
      </c>
      <c r="D79" s="100" t="s">
        <v>36</v>
      </c>
      <c r="E79" s="77">
        <v>2</v>
      </c>
      <c r="F79" s="101"/>
      <c r="G79" s="102"/>
      <c r="N79" s="236"/>
    </row>
    <row r="80" spans="1:14" s="5" customFormat="1" x14ac:dyDescent="0.25">
      <c r="A80" s="55"/>
      <c r="B80" s="97"/>
      <c r="C80" s="24"/>
      <c r="D80" s="98"/>
      <c r="E80" s="94"/>
      <c r="F80" s="95"/>
      <c r="G80" s="96"/>
    </row>
    <row r="81" spans="1:7" s="5" customFormat="1" x14ac:dyDescent="0.25">
      <c r="A81" s="55"/>
      <c r="B81" s="97"/>
      <c r="C81" s="34" t="s">
        <v>93</v>
      </c>
      <c r="D81" s="100" t="s">
        <v>36</v>
      </c>
      <c r="E81" s="77">
        <v>2</v>
      </c>
      <c r="F81" s="101"/>
      <c r="G81" s="102"/>
    </row>
    <row r="82" spans="1:7" s="5" customFormat="1" x14ac:dyDescent="0.25">
      <c r="A82" s="55"/>
      <c r="B82" s="97"/>
      <c r="C82" s="24"/>
      <c r="D82" s="98"/>
      <c r="E82" s="94"/>
      <c r="F82" s="95"/>
      <c r="G82" s="96"/>
    </row>
    <row r="83" spans="1:7" s="5" customFormat="1" x14ac:dyDescent="0.25">
      <c r="A83" s="55"/>
      <c r="B83" s="97"/>
      <c r="C83" s="34" t="s">
        <v>94</v>
      </c>
      <c r="D83" s="100" t="s">
        <v>36</v>
      </c>
      <c r="E83" s="77">
        <v>2</v>
      </c>
      <c r="F83" s="101"/>
      <c r="G83" s="102"/>
    </row>
    <row r="84" spans="1:7" s="5" customFormat="1" x14ac:dyDescent="0.25">
      <c r="A84" s="55"/>
      <c r="B84" s="97"/>
      <c r="C84" s="24"/>
      <c r="D84" s="98"/>
      <c r="E84" s="94"/>
      <c r="F84" s="95"/>
      <c r="G84" s="96"/>
    </row>
    <row r="85" spans="1:7" s="5" customFormat="1" x14ac:dyDescent="0.25">
      <c r="A85" s="55"/>
      <c r="B85" s="97"/>
      <c r="C85" s="34" t="s">
        <v>95</v>
      </c>
      <c r="D85" s="100" t="s">
        <v>36</v>
      </c>
      <c r="E85" s="77">
        <v>1</v>
      </c>
      <c r="F85" s="101"/>
      <c r="G85" s="102"/>
    </row>
    <row r="86" spans="1:7" s="5" customFormat="1" x14ac:dyDescent="0.25">
      <c r="A86" s="55"/>
      <c r="B86" s="97"/>
      <c r="C86" s="24"/>
      <c r="D86" s="98"/>
      <c r="E86" s="94"/>
      <c r="F86" s="95"/>
      <c r="G86" s="96"/>
    </row>
    <row r="87" spans="1:7" s="5" customFormat="1" ht="25" x14ac:dyDescent="0.25">
      <c r="A87" s="55"/>
      <c r="B87" s="97"/>
      <c r="C87" s="34" t="s">
        <v>96</v>
      </c>
      <c r="D87" s="100" t="s">
        <v>36</v>
      </c>
      <c r="E87" s="77">
        <v>6</v>
      </c>
      <c r="F87" s="101"/>
      <c r="G87" s="102"/>
    </row>
    <row r="88" spans="1:7" s="5" customFormat="1" x14ac:dyDescent="0.25">
      <c r="A88" s="55"/>
      <c r="B88" s="215"/>
      <c r="C88" s="210"/>
      <c r="D88" s="100"/>
      <c r="E88" s="77"/>
      <c r="F88" s="193"/>
      <c r="G88" s="102"/>
    </row>
    <row r="89" spans="1:7" s="5" customFormat="1" x14ac:dyDescent="0.25">
      <c r="A89" s="55"/>
      <c r="B89" s="215"/>
      <c r="C89" s="210"/>
      <c r="D89" s="100"/>
      <c r="E89" s="77"/>
      <c r="F89" s="193"/>
      <c r="G89" s="102"/>
    </row>
    <row r="90" spans="1:7" s="5" customFormat="1" x14ac:dyDescent="0.25">
      <c r="A90" s="55"/>
      <c r="B90" s="215"/>
      <c r="C90" s="212"/>
      <c r="D90" s="207"/>
      <c r="E90" s="208"/>
      <c r="F90" s="193"/>
      <c r="G90" s="102"/>
    </row>
    <row r="91" spans="1:7" s="5" customFormat="1" x14ac:dyDescent="0.25">
      <c r="A91" s="30"/>
      <c r="B91" s="117"/>
      <c r="C91" s="46"/>
      <c r="D91" s="47"/>
      <c r="E91" s="51"/>
      <c r="F91" s="118"/>
      <c r="G91" s="119"/>
    </row>
    <row r="92" spans="1:7" s="5" customFormat="1" x14ac:dyDescent="0.25">
      <c r="A92" s="55" t="s">
        <v>6</v>
      </c>
      <c r="B92" s="120"/>
      <c r="C92" s="120" t="s">
        <v>80</v>
      </c>
      <c r="D92" s="23"/>
      <c r="E92" s="22"/>
      <c r="F92" s="121"/>
      <c r="G92" s="122"/>
    </row>
    <row r="93" spans="1:7" s="5" customFormat="1" x14ac:dyDescent="0.25">
      <c r="A93" s="123"/>
      <c r="B93" s="124"/>
      <c r="C93" s="48"/>
      <c r="D93" s="49"/>
      <c r="E93" s="54"/>
      <c r="F93" s="125"/>
      <c r="G93" s="126"/>
    </row>
    <row r="94" spans="1:7" s="5" customFormat="1" x14ac:dyDescent="0.25">
      <c r="A94" s="30"/>
      <c r="B94" s="117"/>
      <c r="C94" s="46"/>
      <c r="D94" s="47"/>
      <c r="E94" s="51"/>
      <c r="F94" s="118"/>
      <c r="G94" s="119"/>
    </row>
    <row r="95" spans="1:7" s="5" customFormat="1" x14ac:dyDescent="0.25">
      <c r="A95" s="55"/>
      <c r="B95" s="120"/>
      <c r="C95" s="120" t="s">
        <v>81</v>
      </c>
      <c r="D95" s="23"/>
      <c r="E95" s="22"/>
      <c r="F95" s="121"/>
      <c r="G95" s="122"/>
    </row>
    <row r="96" spans="1:7" s="5" customFormat="1" x14ac:dyDescent="0.25">
      <c r="A96" s="123"/>
      <c r="B96" s="124"/>
      <c r="C96" s="48"/>
      <c r="D96" s="49"/>
      <c r="E96" s="54"/>
      <c r="F96" s="125"/>
      <c r="G96" s="126"/>
    </row>
    <row r="97" spans="1:7" s="5" customFormat="1" x14ac:dyDescent="0.25">
      <c r="A97" s="55"/>
      <c r="B97" s="97"/>
      <c r="C97" s="24"/>
      <c r="D97" s="98"/>
      <c r="E97" s="94"/>
      <c r="F97" s="95"/>
      <c r="G97" s="96"/>
    </row>
    <row r="98" spans="1:7" s="5" customFormat="1" ht="25" x14ac:dyDescent="0.25">
      <c r="A98" s="55"/>
      <c r="B98" s="97"/>
      <c r="C98" s="26" t="s">
        <v>97</v>
      </c>
      <c r="D98" s="100"/>
      <c r="E98" s="77"/>
      <c r="F98" s="103"/>
      <c r="G98" s="102"/>
    </row>
    <row r="99" spans="1:7" s="5" customFormat="1" x14ac:dyDescent="0.25">
      <c r="A99" s="55"/>
      <c r="B99" s="97"/>
      <c r="C99" s="24"/>
      <c r="D99" s="98"/>
      <c r="E99" s="94"/>
      <c r="F99" s="95"/>
      <c r="G99" s="96"/>
    </row>
    <row r="100" spans="1:7" s="5" customFormat="1" ht="37.5" x14ac:dyDescent="0.25">
      <c r="A100" s="55"/>
      <c r="B100" s="97"/>
      <c r="C100" s="34" t="s">
        <v>98</v>
      </c>
      <c r="D100" s="100" t="s">
        <v>99</v>
      </c>
      <c r="E100" s="77">
        <v>1</v>
      </c>
      <c r="F100" s="103">
        <v>25000</v>
      </c>
      <c r="G100" s="102"/>
    </row>
    <row r="101" spans="1:7" s="5" customFormat="1" x14ac:dyDescent="0.25">
      <c r="A101" s="55"/>
      <c r="B101" s="97"/>
      <c r="C101" s="24"/>
      <c r="D101" s="98"/>
      <c r="E101" s="94"/>
      <c r="F101" s="95"/>
      <c r="G101" s="96"/>
    </row>
    <row r="102" spans="1:7" s="5" customFormat="1" ht="25" x14ac:dyDescent="0.25">
      <c r="A102" s="55"/>
      <c r="B102" s="97"/>
      <c r="C102" s="34" t="s">
        <v>100</v>
      </c>
      <c r="D102" s="100" t="s">
        <v>42</v>
      </c>
      <c r="E102" s="104">
        <v>25000</v>
      </c>
      <c r="F102" s="105"/>
      <c r="G102" s="102"/>
    </row>
    <row r="103" spans="1:7" s="5" customFormat="1" x14ac:dyDescent="0.25">
      <c r="A103" s="55"/>
      <c r="B103" s="97"/>
      <c r="C103" s="24"/>
      <c r="D103" s="98"/>
      <c r="E103" s="94"/>
      <c r="F103" s="95"/>
      <c r="G103" s="96"/>
    </row>
    <row r="104" spans="1:7" s="5" customFormat="1" ht="50" x14ac:dyDescent="0.25">
      <c r="A104" s="55"/>
      <c r="B104" s="97"/>
      <c r="C104" s="34" t="s">
        <v>101</v>
      </c>
      <c r="D104" s="100" t="s">
        <v>99</v>
      </c>
      <c r="E104" s="77">
        <v>1</v>
      </c>
      <c r="F104" s="103">
        <v>5000</v>
      </c>
      <c r="G104" s="102"/>
    </row>
    <row r="105" spans="1:7" s="5" customFormat="1" x14ac:dyDescent="0.25">
      <c r="A105" s="55"/>
      <c r="B105" s="97"/>
      <c r="C105" s="24"/>
      <c r="D105" s="98"/>
      <c r="E105" s="94"/>
      <c r="F105" s="95"/>
      <c r="G105" s="96"/>
    </row>
    <row r="106" spans="1:7" s="5" customFormat="1" ht="25" x14ac:dyDescent="0.25">
      <c r="A106" s="55"/>
      <c r="B106" s="97"/>
      <c r="C106" s="34" t="s">
        <v>102</v>
      </c>
      <c r="D106" s="100" t="s">
        <v>99</v>
      </c>
      <c r="E106" s="77">
        <v>1</v>
      </c>
      <c r="F106" s="103">
        <v>10000</v>
      </c>
      <c r="G106" s="102"/>
    </row>
    <row r="107" spans="1:7" s="5" customFormat="1" x14ac:dyDescent="0.25">
      <c r="A107" s="55"/>
      <c r="B107" s="97"/>
      <c r="C107" s="24"/>
      <c r="D107" s="98"/>
      <c r="E107" s="94"/>
      <c r="F107" s="95"/>
      <c r="G107" s="96"/>
    </row>
    <row r="108" spans="1:7" s="5" customFormat="1" ht="37.5" x14ac:dyDescent="0.25">
      <c r="A108" s="55"/>
      <c r="B108" s="97"/>
      <c r="C108" s="34" t="s">
        <v>103</v>
      </c>
      <c r="D108" s="100" t="s">
        <v>99</v>
      </c>
      <c r="E108" s="77">
        <v>1</v>
      </c>
      <c r="F108" s="103">
        <v>15000</v>
      </c>
      <c r="G108" s="102"/>
    </row>
    <row r="109" spans="1:7" s="5" customFormat="1" x14ac:dyDescent="0.25">
      <c r="A109" s="55"/>
      <c r="B109" s="97"/>
      <c r="C109" s="24"/>
      <c r="D109" s="98"/>
      <c r="E109" s="94"/>
      <c r="F109" s="95"/>
      <c r="G109" s="96"/>
    </row>
    <row r="110" spans="1:7" s="5" customFormat="1" x14ac:dyDescent="0.25">
      <c r="A110" s="55"/>
      <c r="B110" s="97"/>
      <c r="C110" s="26" t="s">
        <v>104</v>
      </c>
      <c r="D110" s="100"/>
      <c r="E110" s="77"/>
      <c r="F110" s="103"/>
      <c r="G110" s="102"/>
    </row>
    <row r="111" spans="1:7" s="5" customFormat="1" x14ac:dyDescent="0.25">
      <c r="A111" s="55"/>
      <c r="B111" s="97"/>
      <c r="C111" s="24"/>
      <c r="D111" s="98"/>
      <c r="E111" s="94"/>
      <c r="F111" s="95"/>
      <c r="G111" s="96"/>
    </row>
    <row r="112" spans="1:7" s="5" customFormat="1" ht="25" x14ac:dyDescent="0.25">
      <c r="A112" s="55"/>
      <c r="B112" s="97"/>
      <c r="C112" s="34" t="s">
        <v>105</v>
      </c>
      <c r="D112" s="100" t="s">
        <v>58</v>
      </c>
      <c r="E112" s="77">
        <v>20</v>
      </c>
      <c r="F112" s="101"/>
      <c r="G112" s="102"/>
    </row>
    <row r="113" spans="1:7" s="5" customFormat="1" x14ac:dyDescent="0.25">
      <c r="A113" s="55"/>
      <c r="B113" s="97"/>
      <c r="C113" s="24"/>
      <c r="D113" s="98"/>
      <c r="E113" s="94"/>
      <c r="F113" s="95"/>
      <c r="G113" s="96"/>
    </row>
    <row r="114" spans="1:7" s="5" customFormat="1" ht="25" x14ac:dyDescent="0.25">
      <c r="A114" s="55"/>
      <c r="B114" s="97"/>
      <c r="C114" s="34" t="s">
        <v>106</v>
      </c>
      <c r="D114" s="100" t="s">
        <v>58</v>
      </c>
      <c r="E114" s="77">
        <v>75</v>
      </c>
      <c r="F114" s="101"/>
      <c r="G114" s="102"/>
    </row>
    <row r="115" spans="1:7" s="5" customFormat="1" x14ac:dyDescent="0.25">
      <c r="A115" s="55"/>
      <c r="B115" s="97"/>
      <c r="C115" s="24"/>
      <c r="D115" s="98"/>
      <c r="E115" s="94"/>
      <c r="F115" s="95"/>
      <c r="G115" s="96"/>
    </row>
    <row r="116" spans="1:7" s="5" customFormat="1" ht="25" x14ac:dyDescent="0.25">
      <c r="A116" s="55"/>
      <c r="B116" s="97"/>
      <c r="C116" s="34" t="s">
        <v>107</v>
      </c>
      <c r="D116" s="100" t="s">
        <v>58</v>
      </c>
      <c r="E116" s="77">
        <v>30</v>
      </c>
      <c r="F116" s="101"/>
      <c r="G116" s="102"/>
    </row>
    <row r="117" spans="1:7" s="5" customFormat="1" x14ac:dyDescent="0.25">
      <c r="A117" s="55"/>
      <c r="B117" s="97"/>
      <c r="C117" s="24"/>
      <c r="D117" s="98"/>
      <c r="E117" s="94"/>
      <c r="F117" s="95"/>
      <c r="G117" s="96"/>
    </row>
    <row r="118" spans="1:7" s="5" customFormat="1" ht="25" x14ac:dyDescent="0.25">
      <c r="A118" s="55"/>
      <c r="B118" s="97"/>
      <c r="C118" s="34" t="s">
        <v>108</v>
      </c>
      <c r="D118" s="100" t="s">
        <v>58</v>
      </c>
      <c r="E118" s="77">
        <v>30</v>
      </c>
      <c r="F118" s="101"/>
      <c r="G118" s="102"/>
    </row>
    <row r="119" spans="1:7" s="5" customFormat="1" x14ac:dyDescent="0.25">
      <c r="A119" s="55"/>
      <c r="B119" s="97"/>
      <c r="C119" s="24"/>
      <c r="D119" s="98"/>
      <c r="E119" s="94"/>
      <c r="F119" s="95"/>
      <c r="G119" s="96"/>
    </row>
    <row r="120" spans="1:7" s="5" customFormat="1" x14ac:dyDescent="0.25">
      <c r="A120" s="55"/>
      <c r="B120" s="97"/>
      <c r="C120" s="34" t="s">
        <v>109</v>
      </c>
      <c r="D120" s="100" t="s">
        <v>58</v>
      </c>
      <c r="E120" s="77">
        <v>5</v>
      </c>
      <c r="F120" s="101"/>
      <c r="G120" s="102"/>
    </row>
    <row r="121" spans="1:7" s="5" customFormat="1" x14ac:dyDescent="0.25">
      <c r="A121" s="55"/>
      <c r="B121" s="97"/>
      <c r="C121" s="24"/>
      <c r="D121" s="98"/>
      <c r="E121" s="94"/>
      <c r="F121" s="95"/>
      <c r="G121" s="96"/>
    </row>
    <row r="122" spans="1:7" s="5" customFormat="1" x14ac:dyDescent="0.25">
      <c r="A122" s="55"/>
      <c r="B122" s="97"/>
      <c r="C122" s="34" t="s">
        <v>110</v>
      </c>
      <c r="D122" s="100" t="s">
        <v>58</v>
      </c>
      <c r="E122" s="77">
        <v>60</v>
      </c>
      <c r="F122" s="101"/>
      <c r="G122" s="102"/>
    </row>
    <row r="123" spans="1:7" s="5" customFormat="1" x14ac:dyDescent="0.25">
      <c r="A123" s="55"/>
      <c r="B123" s="97"/>
      <c r="C123" s="24"/>
      <c r="D123" s="98"/>
      <c r="E123" s="94"/>
      <c r="F123" s="95"/>
      <c r="G123" s="96"/>
    </row>
    <row r="124" spans="1:7" s="5" customFormat="1" x14ac:dyDescent="0.25">
      <c r="A124" s="55"/>
      <c r="B124" s="97"/>
      <c r="C124" s="34" t="s">
        <v>111</v>
      </c>
      <c r="D124" s="100" t="s">
        <v>58</v>
      </c>
      <c r="E124" s="77">
        <v>10</v>
      </c>
      <c r="F124" s="101"/>
      <c r="G124" s="102"/>
    </row>
    <row r="125" spans="1:7" s="5" customFormat="1" x14ac:dyDescent="0.25">
      <c r="A125" s="55"/>
      <c r="B125" s="97"/>
      <c r="C125" s="24"/>
      <c r="D125" s="98"/>
      <c r="E125" s="94"/>
      <c r="F125" s="95"/>
      <c r="G125" s="96"/>
    </row>
    <row r="126" spans="1:7" s="5" customFormat="1" ht="13" x14ac:dyDescent="0.25">
      <c r="A126" s="99">
        <v>14.04</v>
      </c>
      <c r="B126" s="97"/>
      <c r="C126" s="25" t="s">
        <v>112</v>
      </c>
      <c r="D126" s="100"/>
      <c r="E126" s="77"/>
      <c r="F126" s="103"/>
      <c r="G126" s="102"/>
    </row>
    <row r="127" spans="1:7" s="5" customFormat="1" ht="13" x14ac:dyDescent="0.25">
      <c r="A127" s="99"/>
      <c r="B127" s="97"/>
      <c r="C127" s="25"/>
      <c r="D127" s="100"/>
      <c r="E127" s="77"/>
      <c r="F127" s="103"/>
      <c r="G127" s="102"/>
    </row>
    <row r="128" spans="1:7" s="5" customFormat="1" ht="25" x14ac:dyDescent="0.25">
      <c r="A128" s="55"/>
      <c r="B128" s="97"/>
      <c r="C128" s="24" t="s">
        <v>113</v>
      </c>
      <c r="D128" s="100" t="s">
        <v>36</v>
      </c>
      <c r="E128" s="77">
        <v>6</v>
      </c>
      <c r="F128" s="101"/>
      <c r="G128" s="102"/>
    </row>
    <row r="129" spans="1:7" s="5" customFormat="1" x14ac:dyDescent="0.25">
      <c r="A129" s="55"/>
      <c r="B129" s="97"/>
      <c r="C129" s="24"/>
      <c r="D129" s="98"/>
      <c r="E129" s="94"/>
      <c r="F129" s="95"/>
      <c r="G129" s="96"/>
    </row>
    <row r="130" spans="1:7" s="5" customFormat="1" ht="13" x14ac:dyDescent="0.25">
      <c r="A130" s="99"/>
      <c r="B130" s="97"/>
      <c r="C130" s="25"/>
      <c r="D130" s="100"/>
      <c r="E130" s="77"/>
      <c r="F130" s="103"/>
      <c r="G130" s="102"/>
    </row>
    <row r="131" spans="1:7" s="5" customFormat="1" x14ac:dyDescent="0.25">
      <c r="A131" s="55"/>
      <c r="B131" s="97"/>
      <c r="C131" s="24"/>
      <c r="D131" s="98"/>
      <c r="E131" s="94"/>
      <c r="F131" s="95"/>
      <c r="G131" s="96"/>
    </row>
    <row r="132" spans="1:7" s="5" customFormat="1" x14ac:dyDescent="0.25">
      <c r="A132" s="30"/>
      <c r="B132" s="117"/>
      <c r="C132" s="46"/>
      <c r="D132" s="47"/>
      <c r="E132" s="51"/>
      <c r="F132" s="118"/>
      <c r="G132" s="119"/>
    </row>
    <row r="133" spans="1:7" s="5" customFormat="1" x14ac:dyDescent="0.25">
      <c r="A133" s="55" t="s">
        <v>6</v>
      </c>
      <c r="B133" s="120"/>
      <c r="C133" s="120" t="s">
        <v>80</v>
      </c>
      <c r="D133" s="23"/>
      <c r="E133" s="22"/>
      <c r="F133" s="121"/>
      <c r="G133" s="122"/>
    </row>
    <row r="134" spans="1:7" s="5" customFormat="1" x14ac:dyDescent="0.25">
      <c r="A134" s="123"/>
      <c r="B134" s="124"/>
      <c r="C134" s="48"/>
      <c r="D134" s="49"/>
      <c r="E134" s="54"/>
      <c r="F134" s="125"/>
      <c r="G134" s="126"/>
    </row>
    <row r="135" spans="1:7" s="5" customFormat="1" x14ac:dyDescent="0.25">
      <c r="A135" s="30"/>
      <c r="B135" s="117"/>
      <c r="C135" s="46"/>
      <c r="D135" s="47"/>
      <c r="E135" s="51"/>
      <c r="F135" s="118"/>
      <c r="G135" s="119"/>
    </row>
    <row r="136" spans="1:7" s="5" customFormat="1" x14ac:dyDescent="0.25">
      <c r="A136" s="55"/>
      <c r="B136" s="120"/>
      <c r="C136" s="120" t="s">
        <v>81</v>
      </c>
      <c r="D136" s="23"/>
      <c r="E136" s="22"/>
      <c r="F136" s="121"/>
      <c r="G136" s="122"/>
    </row>
    <row r="137" spans="1:7" s="5" customFormat="1" x14ac:dyDescent="0.25">
      <c r="A137" s="123"/>
      <c r="B137" s="124"/>
      <c r="C137" s="48"/>
      <c r="D137" s="49"/>
      <c r="E137" s="54"/>
      <c r="F137" s="125"/>
      <c r="G137" s="126"/>
    </row>
    <row r="138" spans="1:7" s="5" customFormat="1" ht="13" x14ac:dyDescent="0.25">
      <c r="A138" s="99">
        <v>14.07</v>
      </c>
      <c r="B138" s="97"/>
      <c r="C138" s="25" t="s">
        <v>114</v>
      </c>
      <c r="D138" s="100"/>
      <c r="E138" s="77"/>
      <c r="F138" s="103"/>
      <c r="G138" s="102"/>
    </row>
    <row r="139" spans="1:7" s="5" customFormat="1" x14ac:dyDescent="0.25">
      <c r="A139" s="55"/>
      <c r="B139" s="97"/>
      <c r="C139" s="24"/>
      <c r="D139" s="98"/>
      <c r="E139" s="94"/>
      <c r="F139" s="95"/>
      <c r="G139" s="96"/>
    </row>
    <row r="140" spans="1:7" s="5" customFormat="1" ht="37.5" x14ac:dyDescent="0.25">
      <c r="A140" s="55"/>
      <c r="B140" s="97"/>
      <c r="C140" s="24" t="s">
        <v>115</v>
      </c>
      <c r="D140" s="100" t="s">
        <v>40</v>
      </c>
      <c r="E140" s="77">
        <v>1</v>
      </c>
      <c r="F140" s="103">
        <v>300000</v>
      </c>
      <c r="G140" s="102"/>
    </row>
    <row r="141" spans="1:7" s="5" customFormat="1" x14ac:dyDescent="0.25">
      <c r="A141" s="55"/>
      <c r="B141" s="97"/>
      <c r="C141" s="24"/>
      <c r="D141" s="98"/>
      <c r="E141" s="94"/>
      <c r="F141" s="95"/>
      <c r="G141" s="96"/>
    </row>
    <row r="142" spans="1:7" s="5" customFormat="1" ht="13" x14ac:dyDescent="0.25">
      <c r="A142" s="99">
        <v>14.08</v>
      </c>
      <c r="B142" s="97"/>
      <c r="C142" s="25" t="s">
        <v>116</v>
      </c>
      <c r="D142" s="100"/>
      <c r="E142" s="77"/>
      <c r="F142" s="103"/>
      <c r="G142" s="102"/>
    </row>
    <row r="143" spans="1:7" s="5" customFormat="1" x14ac:dyDescent="0.25">
      <c r="A143" s="55"/>
      <c r="B143" s="97"/>
      <c r="C143" s="24"/>
      <c r="D143" s="98"/>
      <c r="E143" s="94"/>
      <c r="F143" s="95"/>
      <c r="G143" s="96"/>
    </row>
    <row r="144" spans="1:7" s="5" customFormat="1" x14ac:dyDescent="0.25">
      <c r="A144" s="55"/>
      <c r="B144" s="97"/>
      <c r="C144" s="26" t="s">
        <v>117</v>
      </c>
      <c r="D144" s="100"/>
      <c r="E144" s="77"/>
      <c r="F144" s="103"/>
      <c r="G144" s="102"/>
    </row>
    <row r="145" spans="1:7" s="5" customFormat="1" x14ac:dyDescent="0.25">
      <c r="A145" s="55"/>
      <c r="B145" s="97"/>
      <c r="C145" s="24"/>
      <c r="D145" s="98"/>
      <c r="E145" s="94"/>
      <c r="F145" s="95"/>
      <c r="G145" s="96"/>
    </row>
    <row r="146" spans="1:7" s="5" customFormat="1" x14ac:dyDescent="0.25">
      <c r="A146" s="55"/>
      <c r="B146" s="97"/>
      <c r="C146" s="34" t="s">
        <v>118</v>
      </c>
      <c r="D146" s="100" t="s">
        <v>51</v>
      </c>
      <c r="E146" s="77">
        <v>15</v>
      </c>
      <c r="F146" s="101"/>
      <c r="G146" s="102"/>
    </row>
    <row r="147" spans="1:7" s="5" customFormat="1" x14ac:dyDescent="0.25">
      <c r="A147" s="55"/>
      <c r="B147" s="97"/>
      <c r="C147" s="24"/>
      <c r="D147" s="98"/>
      <c r="E147" s="94"/>
      <c r="F147" s="95"/>
      <c r="G147" s="96"/>
    </row>
    <row r="148" spans="1:7" s="5" customFormat="1" ht="13" x14ac:dyDescent="0.25">
      <c r="A148" s="99" t="s">
        <v>119</v>
      </c>
      <c r="B148" s="97"/>
      <c r="C148" s="25" t="s">
        <v>120</v>
      </c>
      <c r="D148" s="100" t="s">
        <v>51</v>
      </c>
      <c r="E148" s="77">
        <v>15</v>
      </c>
      <c r="F148" s="101"/>
      <c r="G148" s="102"/>
    </row>
    <row r="149" spans="1:7" s="5" customFormat="1" x14ac:dyDescent="0.25">
      <c r="A149" s="55"/>
      <c r="B149" s="97"/>
      <c r="C149" s="24"/>
      <c r="D149" s="98"/>
      <c r="E149" s="94"/>
      <c r="F149" s="95"/>
      <c r="G149" s="96"/>
    </row>
    <row r="150" spans="1:7" s="5" customFormat="1" ht="13" x14ac:dyDescent="0.25">
      <c r="A150" s="99" t="s">
        <v>121</v>
      </c>
      <c r="B150" s="97"/>
      <c r="C150" s="25" t="s">
        <v>122</v>
      </c>
      <c r="D150" s="100" t="s">
        <v>36</v>
      </c>
      <c r="E150" s="77">
        <v>15</v>
      </c>
      <c r="F150" s="101"/>
      <c r="G150" s="102"/>
    </row>
    <row r="151" spans="1:7" s="5" customFormat="1" x14ac:dyDescent="0.25">
      <c r="A151" s="55"/>
      <c r="B151" s="97"/>
      <c r="C151" s="24"/>
      <c r="D151" s="98"/>
      <c r="E151" s="94"/>
      <c r="F151" s="95"/>
      <c r="G151" s="96"/>
    </row>
    <row r="152" spans="1:7" s="5" customFormat="1" ht="13" x14ac:dyDescent="0.25">
      <c r="A152" s="99" t="s">
        <v>123</v>
      </c>
      <c r="B152" s="97"/>
      <c r="C152" s="25" t="s">
        <v>124</v>
      </c>
      <c r="D152" s="100"/>
      <c r="E152" s="77"/>
      <c r="F152" s="103"/>
      <c r="G152" s="102"/>
    </row>
    <row r="153" spans="1:7" s="5" customFormat="1" x14ac:dyDescent="0.25">
      <c r="A153" s="55"/>
      <c r="B153" s="97"/>
      <c r="C153" s="24"/>
      <c r="D153" s="98"/>
      <c r="E153" s="94"/>
      <c r="F153" s="95"/>
      <c r="G153" s="96"/>
    </row>
    <row r="154" spans="1:7" s="5" customFormat="1" x14ac:dyDescent="0.25">
      <c r="A154" s="55"/>
      <c r="B154" s="97"/>
      <c r="C154" s="24" t="s">
        <v>125</v>
      </c>
      <c r="D154" s="100" t="s">
        <v>99</v>
      </c>
      <c r="E154" s="77">
        <v>1</v>
      </c>
      <c r="F154" s="103">
        <v>120000</v>
      </c>
      <c r="G154" s="102"/>
    </row>
    <row r="155" spans="1:7" s="5" customFormat="1" x14ac:dyDescent="0.25">
      <c r="A155" s="55"/>
      <c r="B155" s="97"/>
      <c r="C155" s="24"/>
      <c r="D155" s="98"/>
      <c r="E155" s="94"/>
      <c r="F155" s="95"/>
      <c r="G155" s="96"/>
    </row>
    <row r="156" spans="1:7" s="5" customFormat="1" ht="25" x14ac:dyDescent="0.25">
      <c r="A156" s="55"/>
      <c r="B156" s="97"/>
      <c r="C156" s="24" t="s">
        <v>126</v>
      </c>
      <c r="D156" s="100" t="s">
        <v>42</v>
      </c>
      <c r="E156" s="104">
        <v>120000</v>
      </c>
      <c r="F156" s="105"/>
      <c r="G156" s="102"/>
    </row>
    <row r="157" spans="1:7" s="5" customFormat="1" x14ac:dyDescent="0.25">
      <c r="A157" s="55"/>
      <c r="B157" s="97"/>
      <c r="C157" s="24"/>
      <c r="D157" s="98"/>
      <c r="E157" s="94"/>
      <c r="F157" s="95"/>
      <c r="G157" s="96"/>
    </row>
    <row r="158" spans="1:7" s="5" customFormat="1" ht="26" x14ac:dyDescent="0.25">
      <c r="A158" s="99" t="s">
        <v>127</v>
      </c>
      <c r="B158" s="97"/>
      <c r="C158" s="25" t="s">
        <v>128</v>
      </c>
      <c r="D158" s="100"/>
      <c r="E158" s="77"/>
      <c r="F158" s="103"/>
      <c r="G158" s="102"/>
    </row>
    <row r="159" spans="1:7" s="5" customFormat="1" x14ac:dyDescent="0.25">
      <c r="A159" s="55"/>
      <c r="B159" s="97"/>
      <c r="C159" s="24"/>
      <c r="D159" s="98"/>
      <c r="E159" s="94"/>
      <c r="F159" s="95"/>
      <c r="G159" s="96"/>
    </row>
    <row r="160" spans="1:7" s="5" customFormat="1" x14ac:dyDescent="0.25">
      <c r="A160" s="55"/>
      <c r="B160" s="97"/>
      <c r="C160" s="24" t="s">
        <v>129</v>
      </c>
      <c r="D160" s="100" t="s">
        <v>40</v>
      </c>
      <c r="E160" s="77">
        <v>1</v>
      </c>
      <c r="F160" s="103">
        <v>200000</v>
      </c>
      <c r="G160" s="102"/>
    </row>
    <row r="161" spans="1:7" s="5" customFormat="1" x14ac:dyDescent="0.25">
      <c r="A161" s="55"/>
      <c r="B161" s="97"/>
      <c r="C161" s="24"/>
      <c r="D161" s="98"/>
      <c r="E161" s="94"/>
      <c r="F161" s="95"/>
      <c r="G161" s="96"/>
    </row>
    <row r="162" spans="1:7" s="5" customFormat="1" ht="25" x14ac:dyDescent="0.25">
      <c r="A162" s="55"/>
      <c r="B162" s="97"/>
      <c r="C162" s="24" t="s">
        <v>130</v>
      </c>
      <c r="D162" s="100" t="s">
        <v>42</v>
      </c>
      <c r="E162" s="104">
        <v>200000</v>
      </c>
      <c r="F162" s="105"/>
      <c r="G162" s="102"/>
    </row>
    <row r="163" spans="1:7" s="5" customFormat="1" x14ac:dyDescent="0.25">
      <c r="A163" s="55"/>
      <c r="B163" s="97"/>
      <c r="C163" s="24"/>
      <c r="D163" s="98"/>
      <c r="E163" s="94"/>
      <c r="F163" s="95"/>
      <c r="G163" s="96"/>
    </row>
    <row r="164" spans="1:7" s="5" customFormat="1" x14ac:dyDescent="0.25">
      <c r="A164" s="55"/>
      <c r="B164" s="97"/>
      <c r="C164" s="24"/>
      <c r="D164" s="98"/>
      <c r="E164" s="94"/>
      <c r="F164" s="95"/>
      <c r="G164" s="96"/>
    </row>
    <row r="165" spans="1:7" s="5" customFormat="1" x14ac:dyDescent="0.25">
      <c r="A165" s="55"/>
      <c r="B165" s="97"/>
      <c r="C165" s="24"/>
      <c r="D165" s="98"/>
      <c r="E165" s="94"/>
      <c r="F165" s="95"/>
      <c r="G165" s="96"/>
    </row>
    <row r="166" spans="1:7" s="5" customFormat="1" x14ac:dyDescent="0.25">
      <c r="A166" s="55"/>
      <c r="B166" s="97"/>
      <c r="C166" s="24"/>
      <c r="D166" s="98"/>
      <c r="E166" s="94"/>
      <c r="F166" s="95"/>
      <c r="G166" s="96"/>
    </row>
    <row r="167" spans="1:7" s="5" customFormat="1" x14ac:dyDescent="0.25">
      <c r="A167" s="55"/>
      <c r="B167" s="97"/>
      <c r="C167" s="24"/>
      <c r="D167" s="98"/>
      <c r="E167" s="94"/>
      <c r="F167" s="95"/>
      <c r="G167" s="96"/>
    </row>
    <row r="168" spans="1:7" s="5" customFormat="1" x14ac:dyDescent="0.25">
      <c r="A168" s="55"/>
      <c r="B168" s="97"/>
      <c r="C168" s="24"/>
      <c r="D168" s="98"/>
      <c r="E168" s="94"/>
      <c r="F168" s="95"/>
      <c r="G168" s="96"/>
    </row>
    <row r="169" spans="1:7" s="5" customFormat="1" x14ac:dyDescent="0.25">
      <c r="A169" s="55"/>
      <c r="B169" s="97"/>
      <c r="C169" s="24"/>
      <c r="D169" s="98"/>
      <c r="E169" s="94"/>
      <c r="F169" s="95"/>
      <c r="G169" s="96"/>
    </row>
    <row r="170" spans="1:7" s="5" customFormat="1" x14ac:dyDescent="0.25">
      <c r="A170" s="55"/>
      <c r="B170" s="97"/>
      <c r="C170" s="24"/>
      <c r="D170" s="98"/>
      <c r="E170" s="94"/>
      <c r="F170" s="95"/>
      <c r="G170" s="96"/>
    </row>
    <row r="171" spans="1:7" s="5" customFormat="1" x14ac:dyDescent="0.25">
      <c r="A171" s="55"/>
      <c r="B171" s="97"/>
      <c r="C171" s="24"/>
      <c r="D171" s="98"/>
      <c r="E171" s="94"/>
      <c r="F171" s="95"/>
      <c r="G171" s="96"/>
    </row>
    <row r="172" spans="1:7" s="5" customFormat="1" x14ac:dyDescent="0.25">
      <c r="A172" s="55"/>
      <c r="B172" s="97"/>
      <c r="C172" s="24"/>
      <c r="D172" s="98"/>
      <c r="E172" s="94"/>
      <c r="F172" s="95"/>
      <c r="G172" s="96"/>
    </row>
    <row r="173" spans="1:7" s="5" customFormat="1" x14ac:dyDescent="0.25">
      <c r="A173" s="55"/>
      <c r="B173" s="97"/>
      <c r="C173" s="24"/>
      <c r="D173" s="98"/>
      <c r="E173" s="94"/>
      <c r="F173" s="95"/>
      <c r="G173" s="96"/>
    </row>
    <row r="174" spans="1:7" s="5" customFormat="1" x14ac:dyDescent="0.25">
      <c r="A174" s="55"/>
      <c r="B174" s="97"/>
      <c r="C174" s="24"/>
      <c r="D174" s="98"/>
      <c r="E174" s="94"/>
      <c r="F174" s="95"/>
      <c r="G174" s="96"/>
    </row>
    <row r="175" spans="1:7" s="5" customFormat="1" x14ac:dyDescent="0.25">
      <c r="A175" s="55"/>
      <c r="B175" s="97"/>
      <c r="C175" s="24"/>
      <c r="D175" s="98"/>
      <c r="E175" s="94"/>
      <c r="F175" s="95"/>
      <c r="G175" s="96"/>
    </row>
    <row r="176" spans="1:7" s="5" customFormat="1" x14ac:dyDescent="0.25">
      <c r="A176" s="55"/>
      <c r="B176" s="97"/>
      <c r="C176" s="24"/>
      <c r="D176" s="98"/>
      <c r="E176" s="94"/>
      <c r="F176" s="95"/>
      <c r="G176" s="96"/>
    </row>
    <row r="177" spans="1:7" s="5" customFormat="1" x14ac:dyDescent="0.25">
      <c r="A177" s="55"/>
      <c r="B177" s="97"/>
      <c r="C177" s="24"/>
      <c r="D177" s="98"/>
      <c r="E177" s="94"/>
      <c r="F177" s="95"/>
      <c r="G177" s="96"/>
    </row>
    <row r="178" spans="1:7" s="5" customFormat="1" x14ac:dyDescent="0.25">
      <c r="A178" s="55"/>
      <c r="B178" s="97"/>
      <c r="C178" s="24"/>
      <c r="D178" s="98"/>
      <c r="E178" s="94"/>
      <c r="F178" s="95"/>
      <c r="G178" s="96"/>
    </row>
    <row r="179" spans="1:7" s="5" customFormat="1" x14ac:dyDescent="0.25">
      <c r="A179" s="55"/>
      <c r="B179" s="97"/>
      <c r="C179" s="24"/>
      <c r="D179" s="98"/>
      <c r="E179" s="94"/>
      <c r="F179" s="95"/>
      <c r="G179" s="96"/>
    </row>
    <row r="180" spans="1:7" s="5" customFormat="1" x14ac:dyDescent="0.25">
      <c r="A180" s="55"/>
      <c r="B180" s="97"/>
      <c r="C180" s="24"/>
      <c r="D180" s="98"/>
      <c r="E180" s="94"/>
      <c r="F180" s="95"/>
      <c r="G180" s="96"/>
    </row>
    <row r="181" spans="1:7" s="5" customFormat="1" x14ac:dyDescent="0.25">
      <c r="A181" s="36"/>
      <c r="B181" s="56"/>
      <c r="C181" s="50"/>
      <c r="D181" s="51"/>
      <c r="E181" s="106"/>
      <c r="F181" s="107"/>
      <c r="G181" s="108"/>
    </row>
    <row r="182" spans="1:7" s="5" customFormat="1" ht="13" x14ac:dyDescent="0.25">
      <c r="A182" s="52" t="s">
        <v>6</v>
      </c>
      <c r="B182" s="109"/>
      <c r="C182" s="110" t="s">
        <v>43</v>
      </c>
      <c r="D182" s="22"/>
      <c r="E182" s="111"/>
      <c r="F182" s="112"/>
      <c r="G182" s="113"/>
    </row>
    <row r="183" spans="1:7" s="5" customFormat="1" x14ac:dyDescent="0.25">
      <c r="A183" s="37"/>
      <c r="B183" s="57"/>
      <c r="C183" s="53"/>
      <c r="D183" s="54"/>
      <c r="E183" s="114"/>
      <c r="F183" s="115"/>
      <c r="G183" s="116"/>
    </row>
  </sheetData>
  <dataConsolidate/>
  <conditionalFormatting sqref="A5:G6 A7:E174 G7:G174 A175:G183">
    <cfRule type="expression" dxfId="82" priority="1" stopIfTrue="1">
      <formula>NOT(CELL("protect",A5))</formula>
    </cfRule>
  </conditionalFormatting>
  <dataValidations count="1">
    <dataValidation type="list" showInputMessage="1" showErrorMessage="1" sqref="D52:D57 D91:D96 D132:D137" xr:uid="{17F97BF5-0DFF-4DEF-90E3-7AD6FF74264D}">
      <formula1>"-,No,m,m²,m³,%,Prov Sum,Lump Sum,Sum, Litre, hour, day"</formula1>
    </dataValidation>
  </dataValidations>
  <printOptions horizontalCentered="1" gridLines="1"/>
  <pageMargins left="0.23622047244094491" right="0.23622047244094491" top="0.74803149606299213" bottom="0.74803149606299213" header="0.31496062992125984" footer="0.31496062992125984"/>
  <pageSetup paperSize="9" scale="91" firstPageNumber="7" orientation="portrait" cellComments="atEnd" useFirstPageNumber="1" r:id="rId1"/>
  <rowBreaks count="3" manualBreakCount="3">
    <brk id="54" max="16383" man="1"/>
    <brk id="93" max="16383" man="1"/>
    <brk id="134" max="6"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F1C18-2F94-4735-9815-039E8DC19A80}">
  <sheetPr>
    <tabColor rgb="FFFF0000"/>
  </sheetPr>
  <dimension ref="A1:G49"/>
  <sheetViews>
    <sheetView view="pageBreakPreview" topLeftCell="A24" zoomScaleNormal="75" zoomScaleSheetLayoutView="100" workbookViewId="0">
      <selection activeCell="F5" sqref="F5:F31"/>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296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263</v>
      </c>
      <c r="D5" s="93"/>
      <c r="E5" s="94"/>
      <c r="F5" s="95"/>
      <c r="G5" s="96"/>
    </row>
    <row r="6" spans="1:7" s="66" customFormat="1" x14ac:dyDescent="0.25">
      <c r="A6" s="55"/>
      <c r="B6" s="97"/>
      <c r="C6" s="24"/>
      <c r="D6" s="98"/>
      <c r="E6" s="94"/>
      <c r="F6" s="95"/>
      <c r="G6" s="96"/>
    </row>
    <row r="7" spans="1:7" s="5" customFormat="1" ht="13" x14ac:dyDescent="0.25">
      <c r="A7" s="99" t="s">
        <v>297</v>
      </c>
      <c r="B7" s="97"/>
      <c r="C7" s="25" t="s">
        <v>298</v>
      </c>
      <c r="D7" s="100" t="s">
        <v>299</v>
      </c>
      <c r="E7" s="77">
        <v>2</v>
      </c>
      <c r="F7" s="101"/>
      <c r="G7" s="102"/>
    </row>
    <row r="8" spans="1:7" s="5" customFormat="1" x14ac:dyDescent="0.25">
      <c r="A8" s="55"/>
      <c r="B8" s="97"/>
      <c r="C8" s="24"/>
      <c r="D8" s="98"/>
      <c r="E8" s="94"/>
      <c r="F8" s="95"/>
      <c r="G8" s="96"/>
    </row>
    <row r="9" spans="1:7" s="5" customFormat="1" ht="26" x14ac:dyDescent="0.25">
      <c r="A9" s="99">
        <v>17.02</v>
      </c>
      <c r="B9" s="97"/>
      <c r="C9" s="25" t="s">
        <v>300</v>
      </c>
      <c r="D9" s="100"/>
      <c r="E9" s="77"/>
      <c r="F9" s="103"/>
      <c r="G9" s="102"/>
    </row>
    <row r="10" spans="1:7" s="5" customFormat="1" x14ac:dyDescent="0.25">
      <c r="A10" s="55"/>
      <c r="B10" s="97"/>
      <c r="C10" s="24"/>
      <c r="D10" s="98"/>
      <c r="E10" s="94"/>
      <c r="F10" s="95"/>
      <c r="G10" s="96"/>
    </row>
    <row r="11" spans="1:7" s="5" customFormat="1" ht="25" x14ac:dyDescent="0.25">
      <c r="A11" s="55"/>
      <c r="B11" s="97"/>
      <c r="C11" s="24" t="s">
        <v>301</v>
      </c>
      <c r="D11" s="100" t="s">
        <v>36</v>
      </c>
      <c r="E11" s="77">
        <v>2</v>
      </c>
      <c r="F11" s="101"/>
      <c r="G11" s="102"/>
    </row>
    <row r="12" spans="1:7" s="5" customFormat="1" x14ac:dyDescent="0.25">
      <c r="A12" s="55"/>
      <c r="B12" s="97"/>
      <c r="C12" s="24"/>
      <c r="D12" s="98"/>
      <c r="E12" s="94"/>
      <c r="F12" s="95"/>
      <c r="G12" s="96"/>
    </row>
    <row r="13" spans="1:7" s="5" customFormat="1" ht="26" x14ac:dyDescent="0.25">
      <c r="A13" s="99">
        <v>17.04</v>
      </c>
      <c r="B13" s="97"/>
      <c r="C13" s="25" t="s">
        <v>302</v>
      </c>
      <c r="D13" s="100" t="s">
        <v>58</v>
      </c>
      <c r="E13" s="77">
        <v>100</v>
      </c>
      <c r="F13" s="101"/>
      <c r="G13" s="102"/>
    </row>
    <row r="14" spans="1:7" s="5" customFormat="1" x14ac:dyDescent="0.25">
      <c r="A14" s="55"/>
      <c r="B14" s="97"/>
      <c r="C14" s="24"/>
      <c r="D14" s="98"/>
      <c r="E14" s="94"/>
      <c r="F14" s="95"/>
      <c r="G14" s="96"/>
    </row>
    <row r="15" spans="1:7" s="5" customFormat="1" ht="13" x14ac:dyDescent="0.25">
      <c r="A15" s="99" t="s">
        <v>303</v>
      </c>
      <c r="B15" s="97"/>
      <c r="C15" s="25" t="s">
        <v>304</v>
      </c>
      <c r="D15" s="100"/>
      <c r="E15" s="77"/>
      <c r="F15" s="103"/>
      <c r="G15" s="102"/>
    </row>
    <row r="16" spans="1:7" s="5" customFormat="1" x14ac:dyDescent="0.25">
      <c r="A16" s="55"/>
      <c r="B16" s="97"/>
      <c r="C16" s="24"/>
      <c r="D16" s="98"/>
      <c r="E16" s="94"/>
      <c r="F16" s="95"/>
      <c r="G16" s="96"/>
    </row>
    <row r="17" spans="1:7" s="5" customFormat="1" ht="25" x14ac:dyDescent="0.25">
      <c r="A17" s="55"/>
      <c r="B17" s="97"/>
      <c r="C17" s="24" t="s">
        <v>305</v>
      </c>
      <c r="D17" s="100" t="s">
        <v>138</v>
      </c>
      <c r="E17" s="77">
        <v>60</v>
      </c>
      <c r="F17" s="101"/>
      <c r="G17" s="102"/>
    </row>
    <row r="18" spans="1:7" s="5" customFormat="1" x14ac:dyDescent="0.25">
      <c r="A18" s="55"/>
      <c r="B18" s="97"/>
      <c r="C18" s="24"/>
      <c r="D18" s="98"/>
      <c r="E18" s="94"/>
      <c r="F18" s="95"/>
      <c r="G18" s="96"/>
    </row>
    <row r="19" spans="1:7" s="5" customFormat="1" ht="39" x14ac:dyDescent="0.25">
      <c r="A19" s="99" t="s">
        <v>306</v>
      </c>
      <c r="B19" s="97"/>
      <c r="C19" s="25" t="s">
        <v>307</v>
      </c>
      <c r="D19" s="100"/>
      <c r="E19" s="77"/>
      <c r="F19" s="103"/>
      <c r="G19" s="102"/>
    </row>
    <row r="20" spans="1:7" s="5" customFormat="1" x14ac:dyDescent="0.25">
      <c r="A20" s="55"/>
      <c r="B20" s="97"/>
      <c r="C20" s="24"/>
      <c r="D20" s="98"/>
      <c r="E20" s="94"/>
      <c r="F20" s="95"/>
      <c r="G20" s="96"/>
    </row>
    <row r="21" spans="1:7" s="5" customFormat="1" ht="25" x14ac:dyDescent="0.25">
      <c r="A21" s="55"/>
      <c r="B21" s="97"/>
      <c r="C21" s="24" t="s">
        <v>309</v>
      </c>
      <c r="D21" s="100" t="s">
        <v>138</v>
      </c>
      <c r="E21" s="77">
        <v>10</v>
      </c>
      <c r="F21" s="101"/>
      <c r="G21" s="102"/>
    </row>
    <row r="22" spans="1:7" s="5" customFormat="1" x14ac:dyDescent="0.25">
      <c r="A22" s="55"/>
      <c r="B22" s="97"/>
      <c r="C22" s="24"/>
      <c r="D22" s="98"/>
      <c r="E22" s="94"/>
      <c r="F22" s="95"/>
      <c r="G22" s="96"/>
    </row>
    <row r="23" spans="1:7" s="5" customFormat="1" ht="25" x14ac:dyDescent="0.25">
      <c r="A23" s="55"/>
      <c r="B23" s="97"/>
      <c r="C23" s="24" t="s">
        <v>310</v>
      </c>
      <c r="D23" s="100" t="s">
        <v>138</v>
      </c>
      <c r="E23" s="77">
        <v>20</v>
      </c>
      <c r="F23" s="101"/>
      <c r="G23" s="102"/>
    </row>
    <row r="24" spans="1:7" s="5" customFormat="1" x14ac:dyDescent="0.25">
      <c r="A24" s="55"/>
      <c r="B24" s="97"/>
      <c r="C24" s="24"/>
      <c r="D24" s="98"/>
      <c r="E24" s="94"/>
      <c r="F24" s="95"/>
      <c r="G24" s="96"/>
    </row>
    <row r="25" spans="1:7" s="5" customFormat="1" ht="26" x14ac:dyDescent="0.25">
      <c r="A25" s="99" t="s">
        <v>311</v>
      </c>
      <c r="B25" s="97"/>
      <c r="C25" s="25" t="s">
        <v>312</v>
      </c>
      <c r="D25" s="100" t="s">
        <v>313</v>
      </c>
      <c r="E25" s="77">
        <v>15000</v>
      </c>
      <c r="F25" s="101"/>
      <c r="G25" s="102"/>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36"/>
      <c r="B47" s="56"/>
      <c r="C47" s="50"/>
      <c r="D47" s="51"/>
      <c r="E47" s="106"/>
      <c r="F47" s="107"/>
      <c r="G47" s="108"/>
    </row>
    <row r="48" spans="1:7" s="5" customFormat="1" ht="13" x14ac:dyDescent="0.25">
      <c r="A48" s="52" t="s">
        <v>262</v>
      </c>
      <c r="B48" s="109"/>
      <c r="C48" s="110" t="s">
        <v>43</v>
      </c>
      <c r="D48" s="22"/>
      <c r="E48" s="111"/>
      <c r="F48" s="112"/>
      <c r="G48" s="113"/>
    </row>
    <row r="49" spans="1:7" s="5" customFormat="1" x14ac:dyDescent="0.25">
      <c r="A49" s="37"/>
      <c r="B49" s="57"/>
      <c r="C49" s="53"/>
      <c r="D49" s="54"/>
      <c r="E49" s="114"/>
      <c r="F49" s="115"/>
      <c r="G49" s="116"/>
    </row>
  </sheetData>
  <dataConsolidate/>
  <conditionalFormatting sqref="A5:E31 G5:G31 A32:G49">
    <cfRule type="expression" dxfId="57"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7065-B3B0-4752-8267-6BE07A2588C0}">
  <sheetPr>
    <tabColor rgb="FFFF0000"/>
  </sheetPr>
  <dimension ref="A1:G50"/>
  <sheetViews>
    <sheetView view="pageBreakPreview" topLeftCell="A16" zoomScaleNormal="75" zoomScaleSheetLayoutView="100" workbookViewId="0">
      <selection activeCell="F5" sqref="F5:F31"/>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11.81640625" style="9"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314</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265</v>
      </c>
      <c r="D5" s="93"/>
      <c r="E5" s="94"/>
      <c r="F5" s="95"/>
      <c r="G5" s="96"/>
    </row>
    <row r="6" spans="1:7" s="66" customFormat="1" x14ac:dyDescent="0.25">
      <c r="A6" s="55"/>
      <c r="B6" s="97"/>
      <c r="C6" s="24"/>
      <c r="D6" s="98"/>
      <c r="E6" s="94"/>
      <c r="F6" s="95"/>
      <c r="G6" s="96"/>
    </row>
    <row r="7" spans="1:7" s="5" customFormat="1" ht="13" x14ac:dyDescent="0.25">
      <c r="A7" s="99">
        <v>21.01</v>
      </c>
      <c r="B7" s="97"/>
      <c r="C7" s="25" t="s">
        <v>315</v>
      </c>
      <c r="D7" s="100"/>
      <c r="E7" s="77"/>
      <c r="F7" s="103"/>
      <c r="G7" s="102"/>
    </row>
    <row r="8" spans="1:7" s="5" customFormat="1" x14ac:dyDescent="0.25">
      <c r="A8" s="55"/>
      <c r="B8" s="97"/>
      <c r="C8" s="24"/>
      <c r="D8" s="98"/>
      <c r="E8" s="94"/>
      <c r="F8" s="95"/>
      <c r="G8" s="96"/>
    </row>
    <row r="9" spans="1:7" s="5" customFormat="1" ht="25" x14ac:dyDescent="0.25">
      <c r="A9" s="55"/>
      <c r="B9" s="97"/>
      <c r="C9" s="26" t="s">
        <v>316</v>
      </c>
      <c r="D9" s="100"/>
      <c r="E9" s="77"/>
      <c r="F9" s="103"/>
      <c r="G9" s="102"/>
    </row>
    <row r="10" spans="1:7" s="5" customFormat="1" x14ac:dyDescent="0.25">
      <c r="A10" s="55"/>
      <c r="B10" s="97"/>
      <c r="C10" s="24"/>
      <c r="D10" s="98"/>
      <c r="E10" s="94"/>
      <c r="F10" s="95"/>
      <c r="G10" s="96"/>
    </row>
    <row r="11" spans="1:7" s="5" customFormat="1" x14ac:dyDescent="0.25">
      <c r="A11" s="55"/>
      <c r="B11" s="97"/>
      <c r="C11" s="34" t="s">
        <v>317</v>
      </c>
      <c r="D11" s="100" t="s">
        <v>138</v>
      </c>
      <c r="E11" s="77">
        <v>150</v>
      </c>
      <c r="F11" s="101"/>
      <c r="G11" s="102"/>
    </row>
    <row r="12" spans="1:7" s="5" customFormat="1" x14ac:dyDescent="0.25">
      <c r="A12" s="55"/>
      <c r="B12" s="97"/>
      <c r="C12" s="24"/>
      <c r="D12" s="98"/>
      <c r="E12" s="94"/>
      <c r="F12" s="95"/>
      <c r="G12" s="96"/>
    </row>
    <row r="13" spans="1:7" s="5" customFormat="1" ht="13" x14ac:dyDescent="0.25">
      <c r="A13" s="99">
        <v>21.03</v>
      </c>
      <c r="B13" s="97"/>
      <c r="C13" s="25" t="s">
        <v>318</v>
      </c>
      <c r="D13" s="100"/>
      <c r="E13" s="77"/>
      <c r="F13" s="103"/>
      <c r="G13" s="102"/>
    </row>
    <row r="14" spans="1:7" s="5" customFormat="1" x14ac:dyDescent="0.25">
      <c r="A14" s="55"/>
      <c r="B14" s="97"/>
      <c r="C14" s="24"/>
      <c r="D14" s="98"/>
      <c r="E14" s="94"/>
      <c r="F14" s="95"/>
      <c r="G14" s="96"/>
    </row>
    <row r="15" spans="1:7" s="5" customFormat="1" ht="25" x14ac:dyDescent="0.25">
      <c r="A15" s="55"/>
      <c r="B15" s="97"/>
      <c r="C15" s="26" t="s">
        <v>316</v>
      </c>
      <c r="D15" s="100"/>
      <c r="E15" s="77"/>
      <c r="F15" s="103"/>
      <c r="G15" s="102"/>
    </row>
    <row r="16" spans="1:7" s="5" customFormat="1" x14ac:dyDescent="0.25">
      <c r="A16" s="55"/>
      <c r="B16" s="97"/>
      <c r="C16" s="24"/>
      <c r="D16" s="98"/>
      <c r="E16" s="94"/>
      <c r="F16" s="95"/>
      <c r="G16" s="96"/>
    </row>
    <row r="17" spans="1:7" s="5" customFormat="1" x14ac:dyDescent="0.25">
      <c r="A17" s="55"/>
      <c r="B17" s="97"/>
      <c r="C17" s="34" t="s">
        <v>317</v>
      </c>
      <c r="D17" s="100" t="s">
        <v>138</v>
      </c>
      <c r="E17" s="77">
        <v>80</v>
      </c>
      <c r="F17" s="101"/>
      <c r="G17" s="102"/>
    </row>
    <row r="18" spans="1:7" s="5" customFormat="1" x14ac:dyDescent="0.25">
      <c r="A18" s="55"/>
      <c r="B18" s="97"/>
      <c r="C18" s="24"/>
      <c r="D18" s="98"/>
      <c r="E18" s="94"/>
      <c r="F18" s="95"/>
      <c r="G18" s="96"/>
    </row>
    <row r="19" spans="1:7" s="5" customFormat="1" ht="26" x14ac:dyDescent="0.25">
      <c r="A19" s="99" t="s">
        <v>319</v>
      </c>
      <c r="B19" s="97"/>
      <c r="C19" s="25" t="s">
        <v>320</v>
      </c>
      <c r="D19" s="100"/>
      <c r="E19" s="77"/>
      <c r="F19" s="103"/>
      <c r="G19" s="102"/>
    </row>
    <row r="20" spans="1:7" s="5" customFormat="1" x14ac:dyDescent="0.25">
      <c r="A20" s="55"/>
      <c r="B20" s="97"/>
      <c r="C20" s="24"/>
      <c r="D20" s="98"/>
      <c r="E20" s="94"/>
      <c r="F20" s="95"/>
      <c r="G20" s="96"/>
    </row>
    <row r="21" spans="1:7" s="5" customFormat="1" x14ac:dyDescent="0.25">
      <c r="A21" s="55"/>
      <c r="B21" s="97"/>
      <c r="C21" s="24" t="s">
        <v>321</v>
      </c>
      <c r="D21" s="100" t="s">
        <v>138</v>
      </c>
      <c r="E21" s="77">
        <v>10</v>
      </c>
      <c r="F21" s="101"/>
      <c r="G21" s="102"/>
    </row>
    <row r="22" spans="1:7" s="5" customFormat="1" x14ac:dyDescent="0.25">
      <c r="A22" s="55"/>
      <c r="B22" s="97"/>
      <c r="C22" s="24"/>
      <c r="D22" s="98"/>
      <c r="E22" s="94"/>
      <c r="F22" s="95"/>
      <c r="G22" s="96"/>
    </row>
    <row r="23" spans="1:7" s="5" customFormat="1" ht="26" x14ac:dyDescent="0.25">
      <c r="A23" s="99" t="s">
        <v>322</v>
      </c>
      <c r="B23" s="97"/>
      <c r="C23" s="25" t="s">
        <v>323</v>
      </c>
      <c r="D23" s="100"/>
      <c r="E23" s="77"/>
      <c r="F23" s="103"/>
      <c r="G23" s="102"/>
    </row>
    <row r="24" spans="1:7" s="5" customFormat="1" x14ac:dyDescent="0.25">
      <c r="A24" s="55"/>
      <c r="B24" s="97"/>
      <c r="C24" s="24"/>
      <c r="D24" s="98"/>
      <c r="E24" s="94"/>
      <c r="F24" s="95"/>
      <c r="G24" s="96"/>
    </row>
    <row r="25" spans="1:7" s="5" customFormat="1" ht="25" x14ac:dyDescent="0.25">
      <c r="A25" s="55"/>
      <c r="B25" s="97"/>
      <c r="C25" s="26" t="s">
        <v>324</v>
      </c>
      <c r="D25" s="100"/>
      <c r="E25" s="77"/>
      <c r="F25" s="103"/>
      <c r="G25" s="102"/>
    </row>
    <row r="26" spans="1:7" s="5" customFormat="1" x14ac:dyDescent="0.25">
      <c r="A26" s="55"/>
      <c r="B26" s="97"/>
      <c r="C26" s="24"/>
      <c r="D26" s="98"/>
      <c r="E26" s="94"/>
      <c r="F26" s="95"/>
      <c r="G26" s="96"/>
    </row>
    <row r="27" spans="1:7" s="5" customFormat="1" x14ac:dyDescent="0.25">
      <c r="A27" s="55"/>
      <c r="B27" s="97"/>
      <c r="C27" s="34" t="s">
        <v>325</v>
      </c>
      <c r="D27" s="100" t="s">
        <v>138</v>
      </c>
      <c r="E27" s="77">
        <v>70</v>
      </c>
      <c r="F27" s="101"/>
      <c r="G27" s="102"/>
    </row>
    <row r="28" spans="1:7" s="5" customFormat="1" x14ac:dyDescent="0.25">
      <c r="A28" s="55"/>
      <c r="B28" s="97"/>
      <c r="C28" s="24"/>
      <c r="D28" s="98"/>
      <c r="E28" s="94"/>
      <c r="F28" s="95"/>
      <c r="G28" s="96"/>
    </row>
    <row r="29" spans="1:7" s="5" customFormat="1" ht="13" x14ac:dyDescent="0.25">
      <c r="A29" s="99" t="s">
        <v>326</v>
      </c>
      <c r="B29" s="97"/>
      <c r="C29" s="25" t="s">
        <v>327</v>
      </c>
      <c r="D29" s="100"/>
      <c r="E29" s="77"/>
      <c r="F29" s="103"/>
      <c r="G29" s="102"/>
    </row>
    <row r="30" spans="1:7" s="5" customFormat="1" x14ac:dyDescent="0.25">
      <c r="A30" s="55"/>
      <c r="B30" s="97"/>
      <c r="C30" s="24"/>
      <c r="D30" s="98"/>
      <c r="E30" s="94"/>
      <c r="F30" s="95"/>
      <c r="G30" s="96"/>
    </row>
    <row r="31" spans="1:7" s="5" customFormat="1" ht="25" x14ac:dyDescent="0.25">
      <c r="A31" s="55"/>
      <c r="B31" s="97"/>
      <c r="C31" s="26" t="s">
        <v>328</v>
      </c>
      <c r="D31" s="100"/>
      <c r="E31" s="77"/>
      <c r="F31" s="103"/>
      <c r="G31" s="102"/>
    </row>
    <row r="32" spans="1:7" s="5" customFormat="1" x14ac:dyDescent="0.25">
      <c r="A32" s="55"/>
      <c r="B32" s="97"/>
      <c r="C32" s="24"/>
      <c r="D32" s="98"/>
      <c r="E32" s="94"/>
      <c r="F32" s="95"/>
      <c r="G32" s="96"/>
    </row>
    <row r="33" spans="1:7" s="5" customFormat="1" x14ac:dyDescent="0.25">
      <c r="A33" s="55"/>
      <c r="B33" s="97"/>
      <c r="C33" s="34" t="s">
        <v>329</v>
      </c>
      <c r="D33" s="100" t="s">
        <v>198</v>
      </c>
      <c r="E33" s="77">
        <v>450</v>
      </c>
      <c r="F33" s="101"/>
      <c r="G33" s="102"/>
    </row>
    <row r="34" spans="1:7" s="5" customFormat="1" x14ac:dyDescent="0.25">
      <c r="A34" s="55"/>
      <c r="B34" s="97"/>
      <c r="C34" s="24"/>
      <c r="D34" s="98"/>
      <c r="E34" s="94"/>
      <c r="F34" s="95"/>
      <c r="G34" s="96"/>
    </row>
    <row r="35" spans="1:7" s="5" customFormat="1" ht="13" x14ac:dyDescent="0.25">
      <c r="A35" s="99" t="s">
        <v>330</v>
      </c>
      <c r="B35" s="97"/>
      <c r="C35" s="25" t="s">
        <v>331</v>
      </c>
      <c r="D35" s="100" t="s">
        <v>58</v>
      </c>
      <c r="E35" s="77">
        <v>850</v>
      </c>
      <c r="F35" s="101"/>
      <c r="G35" s="102"/>
    </row>
    <row r="36" spans="1:7" s="5" customFormat="1" x14ac:dyDescent="0.25">
      <c r="A36" s="55"/>
      <c r="B36" s="97"/>
      <c r="C36" s="24"/>
      <c r="D36" s="98"/>
      <c r="E36" s="94"/>
      <c r="F36" s="95"/>
      <c r="G36" s="96"/>
    </row>
    <row r="37" spans="1:7" s="5" customFormat="1" ht="39" x14ac:dyDescent="0.25">
      <c r="A37" s="99">
        <v>21.12</v>
      </c>
      <c r="B37" s="97"/>
      <c r="C37" s="25" t="s">
        <v>332</v>
      </c>
      <c r="D37" s="100"/>
      <c r="E37" s="77"/>
      <c r="F37" s="103"/>
      <c r="G37" s="102"/>
    </row>
    <row r="38" spans="1:7" s="5" customFormat="1" x14ac:dyDescent="0.25">
      <c r="A38" s="55"/>
      <c r="B38" s="97"/>
      <c r="C38" s="24"/>
      <c r="D38" s="98"/>
      <c r="E38" s="94"/>
      <c r="F38" s="95"/>
      <c r="G38" s="96"/>
    </row>
    <row r="39" spans="1:7" s="5" customFormat="1" x14ac:dyDescent="0.25">
      <c r="A39" s="55"/>
      <c r="B39" s="97"/>
      <c r="C39" s="24" t="s">
        <v>333</v>
      </c>
      <c r="D39" s="100" t="s">
        <v>36</v>
      </c>
      <c r="E39" s="77">
        <v>5</v>
      </c>
      <c r="F39" s="101"/>
      <c r="G39" s="102"/>
    </row>
    <row r="40" spans="1:7" s="5" customFormat="1" x14ac:dyDescent="0.25">
      <c r="A40" s="55"/>
      <c r="B40" s="97"/>
      <c r="C40" s="24"/>
      <c r="D40" s="98"/>
      <c r="E40" s="94"/>
      <c r="F40" s="95"/>
      <c r="G40" s="96"/>
    </row>
    <row r="41" spans="1:7" s="5" customFormat="1" x14ac:dyDescent="0.25">
      <c r="A41" s="55"/>
      <c r="B41" s="97"/>
      <c r="C41" s="24" t="s">
        <v>334</v>
      </c>
      <c r="D41" s="100" t="s">
        <v>36</v>
      </c>
      <c r="E41" s="77">
        <v>10</v>
      </c>
      <c r="F41" s="101"/>
      <c r="G41" s="102"/>
    </row>
    <row r="42" spans="1:7" s="5" customFormat="1" x14ac:dyDescent="0.25">
      <c r="A42" s="55"/>
      <c r="B42" s="97"/>
      <c r="C42" s="24"/>
      <c r="D42" s="98"/>
      <c r="E42" s="94"/>
      <c r="F42" s="95"/>
      <c r="G42" s="96"/>
    </row>
    <row r="43" spans="1:7" s="5" customFormat="1" ht="13" x14ac:dyDescent="0.25">
      <c r="A43" s="99">
        <v>21.17</v>
      </c>
      <c r="B43" s="97"/>
      <c r="C43" s="25" t="s">
        <v>335</v>
      </c>
      <c r="D43" s="100" t="s">
        <v>36</v>
      </c>
      <c r="E43" s="77">
        <v>5</v>
      </c>
      <c r="F43" s="101"/>
      <c r="G43" s="102"/>
    </row>
    <row r="44" spans="1:7" s="5" customFormat="1" x14ac:dyDescent="0.25">
      <c r="A44" s="55"/>
      <c r="B44" s="97"/>
      <c r="C44" s="24"/>
      <c r="D44" s="98"/>
      <c r="E44" s="94"/>
      <c r="F44" s="95"/>
      <c r="G44" s="96"/>
    </row>
    <row r="45" spans="1:7" ht="26" x14ac:dyDescent="0.25">
      <c r="A45" s="99" t="s">
        <v>338</v>
      </c>
      <c r="B45" s="97"/>
      <c r="C45" s="25" t="s">
        <v>339</v>
      </c>
      <c r="D45" s="100" t="s">
        <v>36</v>
      </c>
      <c r="E45" s="77">
        <v>5</v>
      </c>
      <c r="F45" s="101"/>
      <c r="G45" s="102"/>
    </row>
    <row r="46" spans="1:7" x14ac:dyDescent="0.25">
      <c r="A46" s="55"/>
      <c r="B46" s="97"/>
      <c r="C46" s="24"/>
      <c r="D46" s="98"/>
      <c r="E46" s="94"/>
      <c r="F46" s="95"/>
      <c r="G46" s="96"/>
    </row>
    <row r="47" spans="1:7" x14ac:dyDescent="0.25">
      <c r="A47" s="55"/>
      <c r="B47" s="97"/>
      <c r="C47" s="24"/>
      <c r="D47" s="98"/>
      <c r="E47" s="94"/>
      <c r="F47" s="95"/>
      <c r="G47" s="96"/>
    </row>
    <row r="48" spans="1:7" x14ac:dyDescent="0.25">
      <c r="A48" s="36"/>
      <c r="B48" s="56"/>
      <c r="C48" s="50"/>
      <c r="D48" s="51"/>
      <c r="E48" s="106"/>
      <c r="F48" s="107"/>
      <c r="G48" s="108"/>
    </row>
    <row r="49" spans="1:7" ht="13" x14ac:dyDescent="0.25">
      <c r="A49" s="52" t="s">
        <v>264</v>
      </c>
      <c r="B49" s="109"/>
      <c r="C49" s="110" t="s">
        <v>43</v>
      </c>
      <c r="D49" s="22"/>
      <c r="E49" s="111"/>
      <c r="F49" s="112"/>
      <c r="G49" s="113"/>
    </row>
    <row r="50" spans="1:7" x14ac:dyDescent="0.25">
      <c r="A50" s="91"/>
      <c r="B50" s="26"/>
      <c r="C50" s="92"/>
      <c r="D50" s="22"/>
      <c r="E50" s="111"/>
      <c r="F50" s="112"/>
      <c r="G50" s="113"/>
    </row>
  </sheetData>
  <dataConsolidate/>
  <conditionalFormatting sqref="A5:G6 A7:E49 G7:G49 A50:G50">
    <cfRule type="expression" dxfId="56"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2" firstPageNumber="7" orientation="portrait" cellComments="atEnd"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940AF-61F9-4AF1-B379-8BB1B2121FC6}">
  <sheetPr>
    <tabColor rgb="FFFF0000"/>
  </sheetPr>
  <dimension ref="A1:G99"/>
  <sheetViews>
    <sheetView view="pageBreakPreview" zoomScaleNormal="75" zoomScaleSheetLayoutView="100" workbookViewId="0">
      <selection activeCell="G14" sqref="G14"/>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340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267</v>
      </c>
      <c r="D5" s="93"/>
      <c r="E5" s="94"/>
      <c r="F5" s="95"/>
      <c r="G5" s="96"/>
    </row>
    <row r="6" spans="1:7" s="66" customFormat="1" x14ac:dyDescent="0.25">
      <c r="A6" s="55"/>
      <c r="B6" s="97"/>
      <c r="C6" s="24"/>
      <c r="D6" s="98"/>
      <c r="E6" s="94"/>
      <c r="F6" s="95"/>
      <c r="G6" s="96"/>
    </row>
    <row r="7" spans="1:7" s="5" customFormat="1" ht="13" x14ac:dyDescent="0.25">
      <c r="A7" s="99" t="s">
        <v>341</v>
      </c>
      <c r="B7" s="97"/>
      <c r="C7" s="25" t="s">
        <v>342</v>
      </c>
      <c r="D7" s="100"/>
      <c r="E7" s="77"/>
      <c r="F7" s="103"/>
      <c r="G7" s="102"/>
    </row>
    <row r="8" spans="1:7" s="5" customFormat="1" x14ac:dyDescent="0.25">
      <c r="A8" s="55"/>
      <c r="B8" s="97"/>
      <c r="C8" s="24"/>
      <c r="D8" s="98"/>
      <c r="E8" s="94"/>
      <c r="F8" s="95"/>
      <c r="G8" s="96"/>
    </row>
    <row r="9" spans="1:7" s="5" customFormat="1" ht="25" x14ac:dyDescent="0.25">
      <c r="A9" s="55"/>
      <c r="B9" s="97"/>
      <c r="C9" s="26" t="s">
        <v>316</v>
      </c>
      <c r="D9" s="100"/>
      <c r="E9" s="77"/>
      <c r="F9" s="103"/>
      <c r="G9" s="102"/>
    </row>
    <row r="10" spans="1:7" s="5" customFormat="1" x14ac:dyDescent="0.25">
      <c r="A10" s="55"/>
      <c r="B10" s="97"/>
      <c r="C10" s="24"/>
      <c r="D10" s="98"/>
      <c r="E10" s="94"/>
      <c r="F10" s="95"/>
      <c r="G10" s="96"/>
    </row>
    <row r="11" spans="1:7" s="5" customFormat="1" x14ac:dyDescent="0.25">
      <c r="A11" s="55"/>
      <c r="B11" s="97"/>
      <c r="C11" s="34" t="s">
        <v>317</v>
      </c>
      <c r="D11" s="100" t="s">
        <v>138</v>
      </c>
      <c r="E11" s="77">
        <v>150</v>
      </c>
      <c r="F11" s="101"/>
      <c r="G11" s="102"/>
    </row>
    <row r="12" spans="1:7" s="5" customFormat="1" x14ac:dyDescent="0.25">
      <c r="A12" s="55"/>
      <c r="B12" s="97"/>
      <c r="C12" s="24"/>
      <c r="D12" s="98"/>
      <c r="E12" s="94"/>
      <c r="F12" s="95"/>
      <c r="G12" s="96"/>
    </row>
    <row r="13" spans="1:7" s="5" customFormat="1" x14ac:dyDescent="0.25">
      <c r="A13" s="55"/>
      <c r="B13" s="97"/>
      <c r="C13" s="34" t="s">
        <v>343</v>
      </c>
      <c r="D13" s="100" t="s">
        <v>138</v>
      </c>
      <c r="E13" s="77">
        <v>15</v>
      </c>
      <c r="F13" s="101"/>
      <c r="G13" s="102"/>
    </row>
    <row r="14" spans="1:7" s="5" customFormat="1" x14ac:dyDescent="0.25">
      <c r="A14" s="55"/>
      <c r="B14" s="97"/>
      <c r="C14" s="24"/>
      <c r="D14" s="98"/>
      <c r="E14" s="94"/>
      <c r="F14" s="95"/>
      <c r="G14" s="96"/>
    </row>
    <row r="15" spans="1:7" s="5" customFormat="1" ht="25" x14ac:dyDescent="0.25">
      <c r="A15" s="55"/>
      <c r="B15" s="97"/>
      <c r="C15" s="26" t="s">
        <v>344</v>
      </c>
      <c r="D15" s="100" t="s">
        <v>138</v>
      </c>
      <c r="E15" s="77">
        <v>20</v>
      </c>
      <c r="F15" s="101"/>
      <c r="G15" s="102"/>
    </row>
    <row r="16" spans="1:7" s="5" customFormat="1" x14ac:dyDescent="0.25">
      <c r="A16" s="55"/>
      <c r="B16" s="97"/>
      <c r="C16" s="24"/>
      <c r="D16" s="98"/>
      <c r="E16" s="94"/>
      <c r="F16" s="95"/>
      <c r="G16" s="96"/>
    </row>
    <row r="17" spans="1:7" s="5" customFormat="1" ht="25" x14ac:dyDescent="0.25">
      <c r="A17" s="55"/>
      <c r="B17" s="97"/>
      <c r="C17" s="26" t="s">
        <v>345</v>
      </c>
      <c r="D17" s="100" t="s">
        <v>138</v>
      </c>
      <c r="E17" s="77">
        <v>150</v>
      </c>
      <c r="F17" s="101"/>
      <c r="G17" s="102"/>
    </row>
    <row r="18" spans="1:7" s="5" customFormat="1" x14ac:dyDescent="0.25">
      <c r="A18" s="55"/>
      <c r="B18" s="97"/>
      <c r="C18" s="24"/>
      <c r="D18" s="98"/>
      <c r="E18" s="94"/>
      <c r="F18" s="95"/>
      <c r="G18" s="96"/>
    </row>
    <row r="19" spans="1:7" s="5" customFormat="1" ht="13" x14ac:dyDescent="0.25">
      <c r="A19" s="99">
        <v>22.02</v>
      </c>
      <c r="B19" s="97"/>
      <c r="C19" s="25" t="s">
        <v>346</v>
      </c>
      <c r="D19" s="100"/>
      <c r="E19" s="77"/>
      <c r="F19" s="103"/>
      <c r="G19" s="102"/>
    </row>
    <row r="20" spans="1:7" s="5" customFormat="1" x14ac:dyDescent="0.25">
      <c r="A20" s="55"/>
      <c r="B20" s="97"/>
      <c r="C20" s="24"/>
      <c r="D20" s="98"/>
      <c r="E20" s="94"/>
      <c r="F20" s="95"/>
      <c r="G20" s="96"/>
    </row>
    <row r="21" spans="1:7" s="5" customFormat="1" x14ac:dyDescent="0.25">
      <c r="A21" s="55"/>
      <c r="B21" s="97"/>
      <c r="C21" s="24" t="s">
        <v>321</v>
      </c>
      <c r="D21" s="100" t="s">
        <v>138</v>
      </c>
      <c r="E21" s="77">
        <v>150</v>
      </c>
      <c r="F21" s="101"/>
      <c r="G21" s="102"/>
    </row>
    <row r="22" spans="1:7" s="5" customFormat="1" x14ac:dyDescent="0.25">
      <c r="A22" s="55"/>
      <c r="B22" s="97"/>
      <c r="C22" s="24"/>
      <c r="D22" s="98"/>
      <c r="E22" s="94"/>
      <c r="F22" s="95"/>
      <c r="G22" s="96"/>
    </row>
    <row r="23" spans="1:7" s="5" customFormat="1" ht="13" x14ac:dyDescent="0.25">
      <c r="A23" s="99" t="s">
        <v>347</v>
      </c>
      <c r="B23" s="97"/>
      <c r="C23" s="25" t="s">
        <v>348</v>
      </c>
      <c r="D23" s="100"/>
      <c r="E23" s="77"/>
      <c r="F23" s="103"/>
      <c r="G23" s="102"/>
    </row>
    <row r="24" spans="1:7" s="5" customFormat="1" x14ac:dyDescent="0.25">
      <c r="A24" s="55"/>
      <c r="B24" s="97"/>
      <c r="C24" s="24"/>
      <c r="D24" s="98"/>
      <c r="E24" s="94"/>
      <c r="F24" s="95"/>
      <c r="G24" s="96"/>
    </row>
    <row r="25" spans="1:7" s="5" customFormat="1" x14ac:dyDescent="0.25">
      <c r="A25" s="55"/>
      <c r="B25" s="97"/>
      <c r="C25" s="26" t="s">
        <v>349</v>
      </c>
      <c r="D25" s="100"/>
      <c r="E25" s="77"/>
      <c r="F25" s="103"/>
      <c r="G25" s="102"/>
    </row>
    <row r="26" spans="1:7" s="5" customFormat="1" x14ac:dyDescent="0.25">
      <c r="A26" s="55"/>
      <c r="B26" s="97"/>
      <c r="C26" s="24"/>
      <c r="D26" s="98"/>
      <c r="E26" s="94"/>
      <c r="F26" s="95"/>
      <c r="G26" s="96"/>
    </row>
    <row r="27" spans="1:7" s="5" customFormat="1" x14ac:dyDescent="0.25">
      <c r="A27" s="55"/>
      <c r="B27" s="127"/>
      <c r="C27" s="34" t="s">
        <v>350</v>
      </c>
      <c r="D27" s="100"/>
      <c r="E27" s="77"/>
      <c r="F27" s="103"/>
      <c r="G27" s="102"/>
    </row>
    <row r="28" spans="1:7" s="5" customFormat="1" x14ac:dyDescent="0.25">
      <c r="A28" s="55"/>
      <c r="B28" s="97"/>
      <c r="C28" s="24"/>
      <c r="D28" s="98"/>
      <c r="E28" s="94"/>
      <c r="F28" s="95"/>
      <c r="G28" s="96"/>
    </row>
    <row r="29" spans="1:7" s="5" customFormat="1" x14ac:dyDescent="0.25">
      <c r="A29" s="55"/>
      <c r="B29" s="97"/>
      <c r="C29" s="65" t="s">
        <v>351</v>
      </c>
      <c r="D29" s="100" t="s">
        <v>198</v>
      </c>
      <c r="E29" s="77">
        <v>250</v>
      </c>
      <c r="F29" s="101"/>
      <c r="G29" s="102"/>
    </row>
    <row r="30" spans="1:7" s="5" customFormat="1" x14ac:dyDescent="0.25">
      <c r="A30" s="55"/>
      <c r="B30" s="97"/>
      <c r="C30" s="24"/>
      <c r="D30" s="98"/>
      <c r="E30" s="94"/>
      <c r="F30" s="95"/>
      <c r="G30" s="96"/>
    </row>
    <row r="31" spans="1:7" s="5" customFormat="1" x14ac:dyDescent="0.25">
      <c r="A31" s="55"/>
      <c r="B31" s="97"/>
      <c r="C31" s="65" t="s">
        <v>352</v>
      </c>
      <c r="D31" s="100" t="s">
        <v>198</v>
      </c>
      <c r="E31" s="77">
        <v>25</v>
      </c>
      <c r="F31" s="101"/>
      <c r="G31" s="102"/>
    </row>
    <row r="32" spans="1:7" s="5" customFormat="1" x14ac:dyDescent="0.25">
      <c r="A32" s="55"/>
      <c r="B32" s="97"/>
      <c r="C32" s="24"/>
      <c r="D32" s="98"/>
      <c r="E32" s="94"/>
      <c r="F32" s="95"/>
      <c r="G32" s="96"/>
    </row>
    <row r="33" spans="1:7" s="5" customFormat="1" x14ac:dyDescent="0.25">
      <c r="A33" s="55"/>
      <c r="B33" s="97"/>
      <c r="C33" s="65" t="s">
        <v>353</v>
      </c>
      <c r="D33" s="100" t="s">
        <v>198</v>
      </c>
      <c r="E33" s="77">
        <v>100</v>
      </c>
      <c r="F33" s="101"/>
      <c r="G33" s="102"/>
    </row>
    <row r="34" spans="1:7" s="5" customFormat="1" x14ac:dyDescent="0.25">
      <c r="A34" s="55"/>
      <c r="B34" s="97"/>
      <c r="C34" s="24"/>
      <c r="D34" s="98"/>
      <c r="E34" s="94"/>
      <c r="F34" s="95"/>
      <c r="G34" s="96"/>
    </row>
    <row r="35" spans="1:7" s="5" customFormat="1" x14ac:dyDescent="0.25">
      <c r="A35" s="55"/>
      <c r="B35" s="97"/>
      <c r="C35" s="65" t="s">
        <v>693</v>
      </c>
      <c r="D35" s="100" t="s">
        <v>198</v>
      </c>
      <c r="E35" s="77">
        <v>405</v>
      </c>
      <c r="F35" s="101"/>
      <c r="G35" s="102"/>
    </row>
    <row r="36" spans="1:7" s="5" customFormat="1" x14ac:dyDescent="0.25">
      <c r="A36" s="55"/>
      <c r="B36" s="97"/>
      <c r="C36" s="24"/>
      <c r="D36" s="98"/>
      <c r="E36" s="94"/>
      <c r="F36" s="95"/>
      <c r="G36" s="96"/>
    </row>
    <row r="37" spans="1:7" s="5" customFormat="1" ht="26" x14ac:dyDescent="0.25">
      <c r="A37" s="99">
        <v>22.17</v>
      </c>
      <c r="B37" s="97"/>
      <c r="C37" s="25" t="s">
        <v>355</v>
      </c>
      <c r="D37" s="100"/>
      <c r="E37" s="77"/>
      <c r="F37" s="103"/>
      <c r="G37" s="102"/>
    </row>
    <row r="38" spans="1:7" s="5" customFormat="1" x14ac:dyDescent="0.25">
      <c r="A38" s="55"/>
      <c r="B38" s="97"/>
      <c r="C38" s="24"/>
      <c r="D38" s="98"/>
      <c r="E38" s="94"/>
      <c r="F38" s="95"/>
      <c r="G38" s="96"/>
    </row>
    <row r="39" spans="1:7" s="5" customFormat="1" x14ac:dyDescent="0.25">
      <c r="A39" s="55"/>
      <c r="B39" s="97"/>
      <c r="C39" s="26" t="s">
        <v>356</v>
      </c>
      <c r="D39" s="100"/>
      <c r="E39" s="77"/>
      <c r="F39" s="103"/>
      <c r="G39" s="102"/>
    </row>
    <row r="40" spans="1:7" s="5" customFormat="1" x14ac:dyDescent="0.25">
      <c r="A40" s="55"/>
      <c r="B40" s="97"/>
      <c r="C40" s="24"/>
      <c r="D40" s="98"/>
      <c r="E40" s="94"/>
      <c r="F40" s="95"/>
      <c r="G40" s="96"/>
    </row>
    <row r="41" spans="1:7" s="5" customFormat="1" x14ac:dyDescent="0.25">
      <c r="A41" s="55"/>
      <c r="B41" s="97"/>
      <c r="C41" s="34" t="s">
        <v>357</v>
      </c>
      <c r="D41" s="100" t="s">
        <v>36</v>
      </c>
      <c r="E41" s="77">
        <v>10</v>
      </c>
      <c r="F41" s="101"/>
      <c r="G41" s="102"/>
    </row>
    <row r="42" spans="1:7" s="5" customFormat="1" x14ac:dyDescent="0.25">
      <c r="A42" s="55"/>
      <c r="B42" s="97"/>
      <c r="C42" s="24"/>
      <c r="D42" s="98"/>
      <c r="E42" s="94"/>
      <c r="F42" s="95"/>
      <c r="G42" s="96"/>
    </row>
    <row r="43" spans="1:7" s="5" customFormat="1" x14ac:dyDescent="0.25">
      <c r="A43" s="55"/>
      <c r="B43" s="97"/>
      <c r="C43" s="34" t="s">
        <v>358</v>
      </c>
      <c r="D43" s="100" t="s">
        <v>36</v>
      </c>
      <c r="E43" s="77">
        <v>10</v>
      </c>
      <c r="F43" s="101"/>
      <c r="G43" s="102"/>
    </row>
    <row r="44" spans="1:7" s="5" customFormat="1" x14ac:dyDescent="0.25">
      <c r="A44" s="55"/>
      <c r="B44" s="97"/>
      <c r="C44" s="24"/>
      <c r="D44" s="98"/>
      <c r="E44" s="94"/>
      <c r="F44" s="95"/>
      <c r="G44" s="96"/>
    </row>
    <row r="45" spans="1:7" s="5" customFormat="1" x14ac:dyDescent="0.25">
      <c r="A45" s="55"/>
      <c r="B45" s="97"/>
      <c r="C45" s="34" t="s">
        <v>359</v>
      </c>
      <c r="D45" s="100" t="s">
        <v>36</v>
      </c>
      <c r="E45" s="77">
        <v>1</v>
      </c>
      <c r="F45" s="101"/>
      <c r="G45" s="102"/>
    </row>
    <row r="46" spans="1:7" s="5" customFormat="1" x14ac:dyDescent="0.25">
      <c r="A46" s="55"/>
      <c r="B46" s="97"/>
      <c r="C46" s="24"/>
      <c r="D46" s="98"/>
      <c r="E46" s="94"/>
      <c r="F46" s="95"/>
      <c r="G46" s="96"/>
    </row>
    <row r="47" spans="1:7" s="5" customFormat="1" x14ac:dyDescent="0.25">
      <c r="A47" s="55"/>
      <c r="B47" s="215"/>
      <c r="C47" s="129"/>
      <c r="D47" s="98"/>
      <c r="E47" s="94"/>
      <c r="F47" s="95"/>
      <c r="G47" s="96"/>
    </row>
    <row r="48" spans="1:7" s="5" customFormat="1" x14ac:dyDescent="0.25">
      <c r="A48" s="55"/>
      <c r="B48" s="215"/>
      <c r="C48" s="129"/>
      <c r="D48" s="98"/>
      <c r="E48" s="94"/>
      <c r="F48" s="95"/>
      <c r="G48" s="96"/>
    </row>
    <row r="49" spans="1:7" s="5" customFormat="1" x14ac:dyDescent="0.25">
      <c r="A49" s="55"/>
      <c r="B49" s="215"/>
      <c r="C49" s="129"/>
      <c r="D49" s="98"/>
      <c r="E49" s="94"/>
      <c r="F49" s="95"/>
      <c r="G49" s="96"/>
    </row>
    <row r="50" spans="1:7" s="5" customFormat="1" x14ac:dyDescent="0.25">
      <c r="A50" s="55"/>
      <c r="B50" s="215"/>
      <c r="C50" s="129"/>
      <c r="D50" s="98"/>
      <c r="E50" s="94"/>
      <c r="F50" s="95"/>
      <c r="G50" s="96"/>
    </row>
    <row r="51" spans="1:7" s="5" customFormat="1" x14ac:dyDescent="0.25">
      <c r="A51" s="55"/>
      <c r="B51" s="215"/>
      <c r="C51" s="216"/>
      <c r="D51" s="217"/>
      <c r="E51" s="218"/>
      <c r="F51" s="219"/>
      <c r="G51" s="96"/>
    </row>
    <row r="52" spans="1:7" s="5" customFormat="1" x14ac:dyDescent="0.25">
      <c r="A52" s="30"/>
      <c r="B52" s="117"/>
      <c r="C52" s="46"/>
      <c r="D52" s="47"/>
      <c r="E52" s="51"/>
      <c r="F52" s="118"/>
      <c r="G52" s="119"/>
    </row>
    <row r="53" spans="1:7" s="5" customFormat="1" x14ac:dyDescent="0.25">
      <c r="A53" s="55" t="s">
        <v>266</v>
      </c>
      <c r="B53" s="120"/>
      <c r="C53" s="120" t="s">
        <v>80</v>
      </c>
      <c r="D53" s="23"/>
      <c r="E53" s="22"/>
      <c r="F53" s="121"/>
      <c r="G53" s="122"/>
    </row>
    <row r="54" spans="1:7" s="5" customFormat="1" x14ac:dyDescent="0.25">
      <c r="A54" s="123"/>
      <c r="B54" s="124"/>
      <c r="C54" s="48"/>
      <c r="D54" s="49"/>
      <c r="E54" s="54"/>
      <c r="F54" s="125"/>
      <c r="G54" s="126"/>
    </row>
    <row r="55" spans="1:7" s="5" customFormat="1" x14ac:dyDescent="0.25">
      <c r="A55" s="30"/>
      <c r="B55" s="117"/>
      <c r="C55" s="46"/>
      <c r="D55" s="47"/>
      <c r="E55" s="51"/>
      <c r="F55" s="118"/>
      <c r="G55" s="119"/>
    </row>
    <row r="56" spans="1:7" s="5" customFormat="1" x14ac:dyDescent="0.25">
      <c r="A56" s="55"/>
      <c r="B56" s="120"/>
      <c r="C56" s="120" t="s">
        <v>81</v>
      </c>
      <c r="D56" s="23"/>
      <c r="E56" s="22"/>
      <c r="F56" s="121"/>
      <c r="G56" s="122"/>
    </row>
    <row r="57" spans="1:7" s="5" customFormat="1" x14ac:dyDescent="0.25">
      <c r="A57" s="123"/>
      <c r="B57" s="124"/>
      <c r="C57" s="48"/>
      <c r="D57" s="49"/>
      <c r="E57" s="54"/>
      <c r="F57" s="125"/>
      <c r="G57" s="126"/>
    </row>
    <row r="58" spans="1:7" s="5" customFormat="1" ht="50" x14ac:dyDescent="0.25">
      <c r="A58" s="55"/>
      <c r="B58" s="97"/>
      <c r="C58" s="26" t="s">
        <v>360</v>
      </c>
      <c r="D58" s="100"/>
      <c r="E58" s="77"/>
      <c r="F58" s="103"/>
      <c r="G58" s="102"/>
    </row>
    <row r="59" spans="1:7" s="5" customFormat="1" x14ac:dyDescent="0.25">
      <c r="A59" s="55"/>
      <c r="B59" s="97"/>
      <c r="C59" s="24"/>
      <c r="D59" s="98"/>
      <c r="E59" s="94"/>
      <c r="F59" s="95"/>
      <c r="G59" s="96"/>
    </row>
    <row r="60" spans="1:7" s="5" customFormat="1" x14ac:dyDescent="0.25">
      <c r="A60" s="55"/>
      <c r="B60" s="97"/>
      <c r="C60" s="34" t="s">
        <v>361</v>
      </c>
      <c r="D60" s="100" t="s">
        <v>198</v>
      </c>
      <c r="E60" s="77">
        <v>5</v>
      </c>
      <c r="F60" s="101"/>
      <c r="G60" s="102"/>
    </row>
    <row r="61" spans="1:7" s="5" customFormat="1" x14ac:dyDescent="0.25">
      <c r="A61" s="55"/>
      <c r="B61" s="97"/>
      <c r="C61" s="24"/>
      <c r="D61" s="98"/>
      <c r="E61" s="94"/>
      <c r="F61" s="95"/>
      <c r="G61" s="96"/>
    </row>
    <row r="62" spans="1:7" s="5" customFormat="1" x14ac:dyDescent="0.25">
      <c r="A62" s="55"/>
      <c r="B62" s="97"/>
      <c r="C62" s="34" t="s">
        <v>362</v>
      </c>
      <c r="D62" s="100" t="s">
        <v>198</v>
      </c>
      <c r="E62" s="77">
        <v>5</v>
      </c>
      <c r="F62" s="101"/>
      <c r="G62" s="102"/>
    </row>
    <row r="63" spans="1:7" s="5" customFormat="1" x14ac:dyDescent="0.25">
      <c r="A63" s="55"/>
      <c r="B63" s="97"/>
      <c r="C63" s="24"/>
      <c r="D63" s="98"/>
      <c r="E63" s="94"/>
      <c r="F63" s="95"/>
      <c r="G63" s="96"/>
    </row>
    <row r="64" spans="1:7" s="5" customFormat="1" x14ac:dyDescent="0.25">
      <c r="A64" s="55"/>
      <c r="B64" s="97"/>
      <c r="C64" s="34" t="s">
        <v>363</v>
      </c>
      <c r="D64" s="100" t="s">
        <v>198</v>
      </c>
      <c r="E64" s="77">
        <v>1</v>
      </c>
      <c r="F64" s="101"/>
      <c r="G64" s="102"/>
    </row>
    <row r="65" spans="1:7" s="5" customFormat="1" x14ac:dyDescent="0.25">
      <c r="A65" s="55"/>
      <c r="B65" s="97"/>
      <c r="C65" s="24"/>
      <c r="D65" s="98"/>
      <c r="E65" s="94"/>
      <c r="F65" s="95"/>
      <c r="G65" s="96"/>
    </row>
    <row r="66" spans="1:7" s="5" customFormat="1" ht="13" x14ac:dyDescent="0.25">
      <c r="A66" s="99">
        <v>22.21</v>
      </c>
      <c r="B66" s="97"/>
      <c r="C66" s="25" t="s">
        <v>366</v>
      </c>
      <c r="D66" s="100"/>
      <c r="E66" s="77"/>
      <c r="F66" s="103"/>
      <c r="G66" s="102"/>
    </row>
    <row r="67" spans="1:7" s="5" customFormat="1" x14ac:dyDescent="0.25">
      <c r="A67" s="55"/>
      <c r="B67" s="97"/>
      <c r="C67" s="24"/>
      <c r="D67" s="98"/>
      <c r="E67" s="94"/>
      <c r="F67" s="95"/>
      <c r="G67" s="96"/>
    </row>
    <row r="68" spans="1:7" s="5" customFormat="1" x14ac:dyDescent="0.25">
      <c r="A68" s="55"/>
      <c r="B68" s="97"/>
      <c r="C68" s="26" t="s">
        <v>367</v>
      </c>
      <c r="D68" s="100"/>
      <c r="E68" s="77"/>
      <c r="F68" s="103"/>
      <c r="G68" s="102"/>
    </row>
    <row r="69" spans="1:7" s="5" customFormat="1" x14ac:dyDescent="0.25">
      <c r="A69" s="55"/>
      <c r="B69" s="97"/>
      <c r="C69" s="24"/>
      <c r="D69" s="98"/>
      <c r="E69" s="94"/>
      <c r="F69" s="95"/>
      <c r="G69" s="96"/>
    </row>
    <row r="70" spans="1:7" s="5" customFormat="1" ht="25" x14ac:dyDescent="0.25">
      <c r="A70" s="55"/>
      <c r="B70" s="97"/>
      <c r="C70" s="34" t="s">
        <v>368</v>
      </c>
      <c r="D70" s="100" t="s">
        <v>36</v>
      </c>
      <c r="E70" s="77">
        <v>10</v>
      </c>
      <c r="F70" s="101"/>
      <c r="G70" s="102"/>
    </row>
    <row r="71" spans="1:7" s="5" customFormat="1" x14ac:dyDescent="0.25">
      <c r="A71" s="55"/>
      <c r="B71" s="97"/>
      <c r="C71" s="24"/>
      <c r="D71" s="98"/>
      <c r="E71" s="94"/>
      <c r="F71" s="95"/>
      <c r="G71" s="96"/>
    </row>
    <row r="72" spans="1:7" s="5" customFormat="1" ht="50" x14ac:dyDescent="0.25">
      <c r="A72" s="55"/>
      <c r="B72" s="97"/>
      <c r="C72" s="26" t="s">
        <v>369</v>
      </c>
      <c r="D72" s="100" t="s">
        <v>36</v>
      </c>
      <c r="E72" s="77">
        <v>10</v>
      </c>
      <c r="F72" s="101"/>
      <c r="G72" s="102"/>
    </row>
    <row r="73" spans="1:7" s="5" customFormat="1" x14ac:dyDescent="0.25">
      <c r="A73" s="55"/>
      <c r="B73" s="97"/>
      <c r="C73" s="24"/>
      <c r="D73" s="98"/>
      <c r="E73" s="94"/>
      <c r="F73" s="95"/>
      <c r="G73" s="96"/>
    </row>
    <row r="74" spans="1:7" s="66" customFormat="1" ht="39" x14ac:dyDescent="0.25">
      <c r="A74" s="99" t="s">
        <v>370</v>
      </c>
      <c r="B74" s="97"/>
      <c r="C74" s="25" t="s">
        <v>371</v>
      </c>
      <c r="D74" s="100"/>
      <c r="E74" s="77"/>
      <c r="F74" s="103"/>
      <c r="G74" s="102"/>
    </row>
    <row r="75" spans="1:7" s="66" customFormat="1" x14ac:dyDescent="0.25">
      <c r="A75" s="55"/>
      <c r="B75" s="97"/>
      <c r="C75" s="24"/>
      <c r="D75" s="98"/>
      <c r="E75" s="94"/>
      <c r="F75" s="95"/>
      <c r="G75" s="96"/>
    </row>
    <row r="76" spans="1:7" s="66" customFormat="1" x14ac:dyDescent="0.25">
      <c r="A76" s="55"/>
      <c r="B76" s="97"/>
      <c r="C76" s="24" t="s">
        <v>374</v>
      </c>
      <c r="D76" s="100" t="s">
        <v>36</v>
      </c>
      <c r="E76" s="77">
        <v>10</v>
      </c>
      <c r="F76" s="101"/>
      <c r="G76" s="102"/>
    </row>
    <row r="77" spans="1:7" s="66" customFormat="1" x14ac:dyDescent="0.25">
      <c r="A77" s="55"/>
      <c r="B77" s="97"/>
      <c r="C77" s="24"/>
      <c r="D77" s="98"/>
      <c r="E77" s="94"/>
      <c r="F77" s="95"/>
      <c r="G77" s="96"/>
    </row>
    <row r="78" spans="1:7" s="66" customFormat="1" x14ac:dyDescent="0.25">
      <c r="A78" s="55"/>
      <c r="B78" s="97"/>
      <c r="C78" s="24" t="s">
        <v>375</v>
      </c>
      <c r="D78" s="100" t="s">
        <v>36</v>
      </c>
      <c r="E78" s="77">
        <v>5</v>
      </c>
      <c r="F78" s="101"/>
      <c r="G78" s="102"/>
    </row>
    <row r="79" spans="1:7" s="66" customFormat="1" x14ac:dyDescent="0.25">
      <c r="A79" s="55"/>
      <c r="B79" s="97"/>
      <c r="C79" s="24"/>
      <c r="D79" s="98"/>
      <c r="E79" s="94"/>
      <c r="F79" s="95"/>
      <c r="G79" s="96"/>
    </row>
    <row r="80" spans="1:7" s="66" customFormat="1" x14ac:dyDescent="0.25">
      <c r="A80" s="55"/>
      <c r="B80" s="97"/>
      <c r="C80" s="24"/>
      <c r="D80" s="98"/>
      <c r="E80" s="94"/>
      <c r="F80" s="95"/>
      <c r="G80" s="96"/>
    </row>
    <row r="81" spans="1:7" s="66" customFormat="1" x14ac:dyDescent="0.25">
      <c r="A81" s="55"/>
      <c r="B81" s="97"/>
      <c r="C81" s="24"/>
      <c r="D81" s="98"/>
      <c r="E81" s="94"/>
      <c r="F81" s="95"/>
      <c r="G81" s="96"/>
    </row>
    <row r="82" spans="1:7" s="66" customFormat="1" x14ac:dyDescent="0.25">
      <c r="A82" s="55"/>
      <c r="B82" s="97"/>
      <c r="C82" s="24"/>
      <c r="D82" s="98"/>
      <c r="E82" s="94"/>
      <c r="F82" s="95"/>
      <c r="G82" s="96"/>
    </row>
    <row r="83" spans="1:7" s="66" customFormat="1" x14ac:dyDescent="0.25">
      <c r="A83" s="55"/>
      <c r="B83" s="97"/>
      <c r="C83" s="24"/>
      <c r="D83" s="98"/>
      <c r="E83" s="94"/>
      <c r="F83" s="95"/>
      <c r="G83" s="96"/>
    </row>
    <row r="84" spans="1:7" s="66" customFormat="1" x14ac:dyDescent="0.25">
      <c r="A84" s="55"/>
      <c r="B84" s="97"/>
      <c r="C84" s="24"/>
      <c r="D84" s="98"/>
      <c r="E84" s="94"/>
      <c r="F84" s="95"/>
      <c r="G84" s="96"/>
    </row>
    <row r="85" spans="1:7" s="66" customFormat="1" x14ac:dyDescent="0.25">
      <c r="A85" s="55"/>
      <c r="B85" s="97"/>
      <c r="C85" s="24"/>
      <c r="D85" s="98"/>
      <c r="E85" s="94"/>
      <c r="F85" s="95"/>
      <c r="G85" s="96"/>
    </row>
    <row r="86" spans="1:7" s="66" customFormat="1" x14ac:dyDescent="0.25">
      <c r="A86" s="55"/>
      <c r="B86" s="97"/>
      <c r="C86" s="24"/>
      <c r="D86" s="98"/>
      <c r="E86" s="94"/>
      <c r="F86" s="95"/>
      <c r="G86" s="96"/>
    </row>
    <row r="87" spans="1:7" s="66" customFormat="1" x14ac:dyDescent="0.25">
      <c r="A87" s="55"/>
      <c r="B87" s="97"/>
      <c r="C87" s="24"/>
      <c r="D87" s="98"/>
      <c r="E87" s="94"/>
      <c r="F87" s="95"/>
      <c r="G87" s="96"/>
    </row>
    <row r="88" spans="1:7" s="66" customFormat="1" x14ac:dyDescent="0.25">
      <c r="A88" s="55"/>
      <c r="B88" s="97"/>
      <c r="C88" s="24"/>
      <c r="D88" s="98"/>
      <c r="E88" s="94"/>
      <c r="F88" s="95"/>
      <c r="G88" s="96"/>
    </row>
    <row r="89" spans="1:7" s="66" customFormat="1" x14ac:dyDescent="0.25">
      <c r="A89" s="55"/>
      <c r="B89" s="97"/>
      <c r="C89" s="24"/>
      <c r="D89" s="98"/>
      <c r="E89" s="94"/>
      <c r="F89" s="95"/>
      <c r="G89" s="96"/>
    </row>
    <row r="90" spans="1:7" s="66" customFormat="1" x14ac:dyDescent="0.25">
      <c r="A90" s="55"/>
      <c r="B90" s="97"/>
      <c r="C90" s="24"/>
      <c r="D90" s="98"/>
      <c r="E90" s="94"/>
      <c r="F90" s="95"/>
      <c r="G90" s="96"/>
    </row>
    <row r="91" spans="1:7" s="66" customFormat="1" x14ac:dyDescent="0.25">
      <c r="A91" s="55"/>
      <c r="B91" s="97"/>
      <c r="C91" s="24"/>
      <c r="D91" s="98"/>
      <c r="E91" s="94"/>
      <c r="F91" s="95"/>
      <c r="G91" s="96"/>
    </row>
    <row r="92" spans="1:7" s="66" customFormat="1" x14ac:dyDescent="0.25">
      <c r="A92" s="55"/>
      <c r="B92" s="97"/>
      <c r="C92" s="24"/>
      <c r="D92" s="98"/>
      <c r="E92" s="94"/>
      <c r="F92" s="95"/>
      <c r="G92" s="96"/>
    </row>
    <row r="93" spans="1:7" s="66" customFormat="1" x14ac:dyDescent="0.25">
      <c r="A93" s="55"/>
      <c r="B93" s="97"/>
      <c r="C93" s="24"/>
      <c r="D93" s="98"/>
      <c r="E93" s="94"/>
      <c r="F93" s="95"/>
      <c r="G93" s="96"/>
    </row>
    <row r="94" spans="1:7" s="66" customFormat="1" x14ac:dyDescent="0.25">
      <c r="A94" s="55"/>
      <c r="B94" s="97"/>
      <c r="C94" s="24"/>
      <c r="D94" s="98"/>
      <c r="E94" s="94"/>
      <c r="F94" s="95"/>
      <c r="G94" s="96"/>
    </row>
    <row r="95" spans="1:7" s="66" customFormat="1" x14ac:dyDescent="0.25">
      <c r="A95" s="55"/>
      <c r="B95" s="97"/>
      <c r="C95" s="24"/>
      <c r="D95" s="98"/>
      <c r="E95" s="94"/>
      <c r="F95" s="95"/>
      <c r="G95" s="96"/>
    </row>
    <row r="96" spans="1:7" s="66" customFormat="1" x14ac:dyDescent="0.25">
      <c r="A96" s="55"/>
      <c r="B96" s="97"/>
      <c r="C96" s="24"/>
      <c r="D96" s="98"/>
      <c r="E96" s="94"/>
      <c r="F96" s="95"/>
      <c r="G96" s="96"/>
    </row>
    <row r="97" spans="1:7" s="66" customFormat="1" x14ac:dyDescent="0.25">
      <c r="A97" s="36"/>
      <c r="B97" s="56"/>
      <c r="C97" s="50"/>
      <c r="D97" s="51"/>
      <c r="E97" s="106"/>
      <c r="F97" s="107"/>
      <c r="G97" s="108"/>
    </row>
    <row r="98" spans="1:7" s="66" customFormat="1" ht="13" x14ac:dyDescent="0.25">
      <c r="A98" s="52" t="s">
        <v>266</v>
      </c>
      <c r="B98" s="109"/>
      <c r="C98" s="110" t="s">
        <v>43</v>
      </c>
      <c r="D98" s="22"/>
      <c r="E98" s="111"/>
      <c r="F98" s="112"/>
      <c r="G98" s="113"/>
    </row>
    <row r="99" spans="1:7" s="66" customFormat="1" x14ac:dyDescent="0.25">
      <c r="A99" s="37"/>
      <c r="B99" s="57"/>
      <c r="C99" s="53"/>
      <c r="D99" s="54"/>
      <c r="E99" s="114"/>
      <c r="F99" s="115"/>
      <c r="G99" s="116"/>
    </row>
  </sheetData>
  <dataConsolidate/>
  <conditionalFormatting sqref="A5:G6 A7:E91 G7:G91 A92:G99">
    <cfRule type="expression" dxfId="55" priority="1" stopIfTrue="1">
      <formula>NOT(CELL("protect",A5))</formula>
    </cfRule>
  </conditionalFormatting>
  <dataValidations count="1">
    <dataValidation type="list" showInputMessage="1" showErrorMessage="1" sqref="D52:D57" xr:uid="{49200A6B-A1C0-4C06-8510-7187F31A5AD1}">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5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38D15-F6D0-4702-9528-3B6D15BB6C5D}">
  <sheetPr>
    <tabColor rgb="FFFF0000"/>
  </sheetPr>
  <dimension ref="A1:G43"/>
  <sheetViews>
    <sheetView view="pageBreakPreview" zoomScaleNormal="75" zoomScaleSheetLayoutView="100" workbookViewId="0">
      <selection activeCell="G10" sqref="G10"/>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376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39" x14ac:dyDescent="0.25">
      <c r="A5" s="55"/>
      <c r="B5" s="55"/>
      <c r="C5" s="25" t="s">
        <v>269</v>
      </c>
      <c r="D5" s="93"/>
      <c r="E5" s="94"/>
      <c r="F5" s="95"/>
      <c r="G5" s="96"/>
    </row>
    <row r="6" spans="1:7" s="66" customFormat="1" x14ac:dyDescent="0.25">
      <c r="A6" s="55"/>
      <c r="B6" s="97"/>
      <c r="C6" s="24"/>
      <c r="D6" s="98"/>
      <c r="E6" s="94"/>
      <c r="F6" s="95"/>
      <c r="G6" s="96"/>
    </row>
    <row r="7" spans="1:7" s="5" customFormat="1" ht="13" x14ac:dyDescent="0.25">
      <c r="A7" s="99" t="s">
        <v>377</v>
      </c>
      <c r="B7" s="97"/>
      <c r="C7" s="25" t="s">
        <v>378</v>
      </c>
      <c r="D7" s="100"/>
      <c r="E7" s="77"/>
      <c r="F7" s="103"/>
      <c r="G7" s="102"/>
    </row>
    <row r="8" spans="1:7" s="5" customFormat="1" x14ac:dyDescent="0.25">
      <c r="A8" s="55"/>
      <c r="B8" s="97"/>
      <c r="C8" s="24"/>
      <c r="D8" s="98"/>
      <c r="E8" s="94"/>
      <c r="F8" s="95"/>
      <c r="G8" s="96"/>
    </row>
    <row r="9" spans="1:7" s="5" customFormat="1" ht="37.5" x14ac:dyDescent="0.25">
      <c r="A9" s="55"/>
      <c r="B9" s="97"/>
      <c r="C9" s="24" t="s">
        <v>694</v>
      </c>
      <c r="D9" s="100" t="s">
        <v>198</v>
      </c>
      <c r="E9" s="77">
        <v>70</v>
      </c>
      <c r="F9" s="101"/>
      <c r="G9" s="102"/>
    </row>
    <row r="10" spans="1:7" s="5" customFormat="1" x14ac:dyDescent="0.25">
      <c r="A10" s="55"/>
      <c r="B10" s="97"/>
      <c r="C10" s="24"/>
      <c r="D10" s="98"/>
      <c r="E10" s="94"/>
      <c r="F10" s="95"/>
      <c r="G10" s="96"/>
    </row>
    <row r="11" spans="1:7" s="5" customFormat="1" ht="37.5" x14ac:dyDescent="0.25">
      <c r="A11" s="55"/>
      <c r="B11" s="97"/>
      <c r="C11" s="24" t="s">
        <v>695</v>
      </c>
      <c r="D11" s="100" t="s">
        <v>198</v>
      </c>
      <c r="E11" s="77">
        <v>1400</v>
      </c>
      <c r="F11" s="101"/>
      <c r="G11" s="102"/>
    </row>
    <row r="12" spans="1:7" s="5" customFormat="1" x14ac:dyDescent="0.25">
      <c r="A12" s="55"/>
      <c r="B12" s="97"/>
      <c r="C12" s="24"/>
      <c r="D12" s="98"/>
      <c r="E12" s="94"/>
      <c r="F12" s="95"/>
      <c r="G12" s="96"/>
    </row>
    <row r="13" spans="1:7" s="5" customFormat="1" ht="26" x14ac:dyDescent="0.25">
      <c r="A13" s="99" t="s">
        <v>386</v>
      </c>
      <c r="B13" s="97"/>
      <c r="C13" s="25" t="s">
        <v>387</v>
      </c>
      <c r="D13" s="100"/>
      <c r="E13" s="77"/>
      <c r="F13" s="103"/>
      <c r="G13" s="102"/>
    </row>
    <row r="14" spans="1:7" s="5" customFormat="1" x14ac:dyDescent="0.25">
      <c r="A14" s="55"/>
      <c r="B14" s="97"/>
      <c r="C14" s="24"/>
      <c r="D14" s="98"/>
      <c r="E14" s="94"/>
      <c r="F14" s="95"/>
      <c r="G14" s="96"/>
    </row>
    <row r="15" spans="1:7" s="5" customFormat="1" x14ac:dyDescent="0.25">
      <c r="A15" s="55"/>
      <c r="B15" s="97"/>
      <c r="C15" s="24" t="s">
        <v>388</v>
      </c>
      <c r="D15" s="100" t="s">
        <v>58</v>
      </c>
      <c r="E15" s="77">
        <v>550</v>
      </c>
      <c r="F15" s="101"/>
      <c r="G15" s="102"/>
    </row>
    <row r="16" spans="1:7" s="5" customFormat="1" x14ac:dyDescent="0.25">
      <c r="A16" s="55"/>
      <c r="B16" s="97"/>
      <c r="C16" s="24"/>
      <c r="D16" s="98"/>
      <c r="E16" s="94"/>
      <c r="F16" s="95"/>
      <c r="G16" s="96"/>
    </row>
    <row r="17" spans="1:7" s="5" customFormat="1" ht="13" x14ac:dyDescent="0.25">
      <c r="A17" s="99">
        <v>23.08</v>
      </c>
      <c r="B17" s="97"/>
      <c r="C17" s="25" t="s">
        <v>389</v>
      </c>
      <c r="D17" s="100"/>
      <c r="E17" s="77"/>
      <c r="F17" s="103"/>
      <c r="G17" s="102"/>
    </row>
    <row r="18" spans="1:7" s="5" customFormat="1" x14ac:dyDescent="0.25">
      <c r="A18" s="55"/>
      <c r="B18" s="97"/>
      <c r="C18" s="24"/>
      <c r="D18" s="98"/>
      <c r="E18" s="94"/>
      <c r="F18" s="95"/>
      <c r="G18" s="96"/>
    </row>
    <row r="19" spans="1:7" s="5" customFormat="1" ht="25" x14ac:dyDescent="0.25">
      <c r="A19" s="55"/>
      <c r="B19" s="97"/>
      <c r="C19" s="24" t="s">
        <v>390</v>
      </c>
      <c r="D19" s="100" t="s">
        <v>138</v>
      </c>
      <c r="E19" s="77">
        <v>75</v>
      </c>
      <c r="F19" s="101"/>
      <c r="G19" s="102"/>
    </row>
    <row r="20" spans="1:7" s="5" customFormat="1" x14ac:dyDescent="0.25">
      <c r="A20" s="55"/>
      <c r="B20" s="97"/>
      <c r="C20" s="24"/>
      <c r="D20" s="98"/>
      <c r="E20" s="94"/>
      <c r="F20" s="95"/>
      <c r="G20" s="96"/>
    </row>
    <row r="21" spans="1:7" s="5" customFormat="1" ht="25" x14ac:dyDescent="0.25">
      <c r="A21" s="55"/>
      <c r="B21" s="97"/>
      <c r="C21" s="24" t="s">
        <v>391</v>
      </c>
      <c r="D21" s="100" t="s">
        <v>58</v>
      </c>
      <c r="E21" s="77">
        <v>550</v>
      </c>
      <c r="F21" s="101"/>
      <c r="G21" s="102"/>
    </row>
    <row r="22" spans="1:7" s="5" customFormat="1" x14ac:dyDescent="0.25">
      <c r="A22" s="55"/>
      <c r="B22" s="97"/>
      <c r="C22" s="24"/>
      <c r="D22" s="98"/>
      <c r="E22" s="94"/>
      <c r="F22" s="95"/>
      <c r="G22" s="96"/>
    </row>
    <row r="23" spans="1:7" s="5" customFormat="1" ht="26" x14ac:dyDescent="0.25">
      <c r="A23" s="99">
        <v>23.09</v>
      </c>
      <c r="B23" s="97"/>
      <c r="C23" s="25" t="s">
        <v>392</v>
      </c>
      <c r="D23" s="100"/>
      <c r="E23" s="77"/>
      <c r="F23" s="103"/>
      <c r="G23" s="102"/>
    </row>
    <row r="24" spans="1:7" s="5" customFormat="1" x14ac:dyDescent="0.25">
      <c r="A24" s="55"/>
      <c r="B24" s="97"/>
      <c r="C24" s="24"/>
      <c r="D24" s="98"/>
      <c r="E24" s="94"/>
      <c r="F24" s="95"/>
      <c r="G24" s="96"/>
    </row>
    <row r="25" spans="1:7" s="5" customFormat="1" ht="25" x14ac:dyDescent="0.25">
      <c r="A25" s="55"/>
      <c r="B25" s="97"/>
      <c r="C25" s="24" t="s">
        <v>393</v>
      </c>
      <c r="D25" s="100" t="s">
        <v>58</v>
      </c>
      <c r="E25" s="77">
        <v>70</v>
      </c>
      <c r="F25" s="101"/>
      <c r="G25" s="102"/>
    </row>
    <row r="26" spans="1:7" s="5" customFormat="1" x14ac:dyDescent="0.25">
      <c r="A26" s="55"/>
      <c r="B26" s="97"/>
      <c r="C26" s="24"/>
      <c r="D26" s="98"/>
      <c r="E26" s="94"/>
      <c r="F26" s="95"/>
      <c r="G26" s="96"/>
    </row>
    <row r="27" spans="1:7" s="5" customFormat="1" x14ac:dyDescent="0.25">
      <c r="A27" s="55"/>
      <c r="B27" s="97"/>
      <c r="C27" s="24" t="s">
        <v>394</v>
      </c>
      <c r="D27" s="100" t="s">
        <v>58</v>
      </c>
      <c r="E27" s="77">
        <v>150</v>
      </c>
      <c r="F27" s="101"/>
      <c r="G27" s="102"/>
    </row>
    <row r="28" spans="1:7" s="5" customFormat="1" x14ac:dyDescent="0.25">
      <c r="A28" s="55"/>
      <c r="B28" s="97"/>
      <c r="C28" s="24"/>
      <c r="D28" s="98"/>
      <c r="E28" s="94"/>
      <c r="F28" s="95"/>
      <c r="G28" s="96"/>
    </row>
    <row r="29" spans="1:7" s="5" customFormat="1" ht="52" x14ac:dyDescent="0.25">
      <c r="A29" s="99">
        <v>23.1</v>
      </c>
      <c r="B29" s="97"/>
      <c r="C29" s="25" t="s">
        <v>395</v>
      </c>
      <c r="D29" s="100" t="s">
        <v>198</v>
      </c>
      <c r="E29" s="77">
        <v>175</v>
      </c>
      <c r="F29" s="101"/>
      <c r="G29" s="102"/>
    </row>
    <row r="30" spans="1:7" s="5" customFormat="1" x14ac:dyDescent="0.25">
      <c r="A30" s="55"/>
      <c r="B30" s="97"/>
      <c r="C30" s="24"/>
      <c r="D30" s="98"/>
      <c r="E30" s="94"/>
      <c r="F30" s="95"/>
      <c r="G30" s="96"/>
    </row>
    <row r="31" spans="1:7" s="5" customFormat="1" ht="13" x14ac:dyDescent="0.25">
      <c r="A31" s="99">
        <v>23.12</v>
      </c>
      <c r="B31" s="97"/>
      <c r="C31" s="25" t="s">
        <v>396</v>
      </c>
      <c r="D31" s="100"/>
      <c r="E31" s="77"/>
      <c r="F31" s="103"/>
      <c r="G31" s="102"/>
    </row>
    <row r="32" spans="1:7" s="5" customFormat="1" x14ac:dyDescent="0.25">
      <c r="A32" s="55"/>
      <c r="B32" s="97"/>
      <c r="C32" s="24"/>
      <c r="D32" s="98"/>
      <c r="E32" s="94"/>
      <c r="F32" s="95"/>
      <c r="G32" s="96"/>
    </row>
    <row r="33" spans="1:7" s="5" customFormat="1" x14ac:dyDescent="0.25">
      <c r="A33" s="55"/>
      <c r="B33" s="97"/>
      <c r="C33" s="24" t="s">
        <v>397</v>
      </c>
      <c r="D33" s="100" t="s">
        <v>211</v>
      </c>
      <c r="E33" s="77">
        <v>5</v>
      </c>
      <c r="F33" s="101"/>
      <c r="G33" s="102"/>
    </row>
    <row r="34" spans="1:7" s="5" customFormat="1" x14ac:dyDescent="0.25">
      <c r="A34" s="55"/>
      <c r="B34" s="97"/>
      <c r="C34" s="24"/>
      <c r="D34" s="98"/>
      <c r="E34" s="94"/>
      <c r="F34" s="95"/>
      <c r="G34" s="96"/>
    </row>
    <row r="35" spans="1:7" s="5" customFormat="1" x14ac:dyDescent="0.25">
      <c r="A35" s="55"/>
      <c r="B35" s="97"/>
      <c r="C35" s="24" t="s">
        <v>398</v>
      </c>
      <c r="D35" s="100" t="s">
        <v>399</v>
      </c>
      <c r="E35" s="77">
        <v>2060</v>
      </c>
      <c r="F35" s="101"/>
      <c r="G35" s="102"/>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215"/>
      <c r="C38" s="129"/>
      <c r="D38" s="98"/>
      <c r="E38" s="94"/>
      <c r="F38" s="95"/>
      <c r="G38" s="96"/>
    </row>
    <row r="39" spans="1:7" s="5" customFormat="1" x14ac:dyDescent="0.25">
      <c r="A39" s="55"/>
      <c r="B39" s="215"/>
      <c r="C39" s="129"/>
      <c r="D39" s="98"/>
      <c r="E39" s="94"/>
      <c r="F39" s="95"/>
      <c r="G39" s="96"/>
    </row>
    <row r="40" spans="1:7" s="5" customFormat="1" x14ac:dyDescent="0.25">
      <c r="A40" s="55"/>
      <c r="B40" s="215"/>
      <c r="C40" s="216"/>
      <c r="D40" s="217"/>
      <c r="E40" s="218"/>
      <c r="F40" s="219"/>
      <c r="G40" s="96"/>
    </row>
    <row r="41" spans="1:7" s="5" customFormat="1" x14ac:dyDescent="0.25">
      <c r="A41" s="36"/>
      <c r="B41" s="56"/>
      <c r="C41" s="50"/>
      <c r="D41" s="51"/>
      <c r="E41" s="106"/>
      <c r="F41" s="107"/>
      <c r="G41" s="108"/>
    </row>
    <row r="42" spans="1:7" s="66" customFormat="1" ht="13" x14ac:dyDescent="0.25">
      <c r="A42" s="52" t="s">
        <v>268</v>
      </c>
      <c r="B42" s="109"/>
      <c r="C42" s="110" t="s">
        <v>43</v>
      </c>
      <c r="D42" s="22"/>
      <c r="E42" s="111"/>
      <c r="F42" s="112"/>
      <c r="G42" s="113"/>
    </row>
    <row r="43" spans="1:7" s="66" customFormat="1" x14ac:dyDescent="0.25">
      <c r="A43" s="37"/>
      <c r="B43" s="57"/>
      <c r="C43" s="53"/>
      <c r="D43" s="54"/>
      <c r="E43" s="114"/>
      <c r="F43" s="115"/>
      <c r="G43" s="116"/>
    </row>
  </sheetData>
  <dataConsolidate/>
  <conditionalFormatting sqref="A5:G6 A7:E41 G7:G41 A42:G43">
    <cfRule type="expression" dxfId="54"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C47B4-0F49-4207-AB2C-7124A7EBEFD6}">
  <sheetPr>
    <tabColor rgb="FFFF0000"/>
  </sheetPr>
  <dimension ref="A1:G135"/>
  <sheetViews>
    <sheetView view="pageBreakPreview" topLeftCell="A55" zoomScaleNormal="75" zoomScaleSheetLayoutView="100" workbookViewId="0">
      <selection activeCell="F5" sqref="F5:F31"/>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400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271</v>
      </c>
      <c r="D5" s="93"/>
      <c r="E5" s="94"/>
      <c r="F5" s="95"/>
      <c r="G5" s="96"/>
    </row>
    <row r="6" spans="1:7" s="66" customFormat="1" x14ac:dyDescent="0.25">
      <c r="A6" s="55"/>
      <c r="B6" s="97"/>
      <c r="C6" s="24"/>
      <c r="D6" s="98"/>
      <c r="E6" s="94"/>
      <c r="F6" s="95"/>
      <c r="G6" s="96"/>
    </row>
    <row r="7" spans="1:7" s="5" customFormat="1" ht="26" x14ac:dyDescent="0.25">
      <c r="A7" s="99" t="s">
        <v>401</v>
      </c>
      <c r="B7" s="97"/>
      <c r="C7" s="25" t="s">
        <v>402</v>
      </c>
      <c r="D7" s="100"/>
      <c r="E7" s="77"/>
      <c r="F7" s="103"/>
      <c r="G7" s="102"/>
    </row>
    <row r="8" spans="1:7" s="5" customFormat="1" x14ac:dyDescent="0.25">
      <c r="A8" s="55"/>
      <c r="B8" s="97"/>
      <c r="C8" s="24"/>
      <c r="D8" s="98"/>
      <c r="E8" s="94"/>
      <c r="F8" s="95"/>
      <c r="G8" s="96"/>
    </row>
    <row r="9" spans="1:7" s="5" customFormat="1" ht="25" x14ac:dyDescent="0.25">
      <c r="A9" s="55"/>
      <c r="B9" s="97"/>
      <c r="C9" s="26" t="s">
        <v>403</v>
      </c>
      <c r="D9" s="100"/>
      <c r="E9" s="77"/>
      <c r="F9" s="103"/>
      <c r="G9" s="102"/>
    </row>
    <row r="10" spans="1:7" s="5" customFormat="1" x14ac:dyDescent="0.25">
      <c r="A10" s="55"/>
      <c r="B10" s="97"/>
      <c r="C10" s="24"/>
      <c r="D10" s="98"/>
      <c r="E10" s="94"/>
      <c r="F10" s="95"/>
      <c r="G10" s="96"/>
    </row>
    <row r="11" spans="1:7" s="5" customFormat="1" ht="25" x14ac:dyDescent="0.25">
      <c r="A11" s="55"/>
      <c r="B11" s="97"/>
      <c r="C11" s="34" t="s">
        <v>404</v>
      </c>
      <c r="D11" s="100" t="s">
        <v>138</v>
      </c>
      <c r="E11" s="77">
        <v>450</v>
      </c>
      <c r="F11" s="101"/>
      <c r="G11" s="102"/>
    </row>
    <row r="12" spans="1:7" s="5" customFormat="1" x14ac:dyDescent="0.25">
      <c r="A12" s="55"/>
      <c r="B12" s="97"/>
      <c r="C12" s="24"/>
      <c r="D12" s="98"/>
      <c r="E12" s="94"/>
      <c r="F12" s="95"/>
      <c r="G12" s="96"/>
    </row>
    <row r="13" spans="1:7" s="5" customFormat="1" ht="26" x14ac:dyDescent="0.25">
      <c r="A13" s="99">
        <v>33.03</v>
      </c>
      <c r="B13" s="97"/>
      <c r="C13" s="25" t="s">
        <v>405</v>
      </c>
      <c r="D13" s="100"/>
      <c r="E13" s="77"/>
      <c r="F13" s="103"/>
      <c r="G13" s="102"/>
    </row>
    <row r="14" spans="1:7" s="5" customFormat="1" x14ac:dyDescent="0.25">
      <c r="A14" s="55"/>
      <c r="B14" s="97"/>
      <c r="C14" s="24"/>
      <c r="D14" s="98"/>
      <c r="E14" s="94"/>
      <c r="F14" s="95"/>
      <c r="G14" s="96"/>
    </row>
    <row r="15" spans="1:7" s="5" customFormat="1" x14ac:dyDescent="0.25">
      <c r="A15" s="55"/>
      <c r="B15" s="97"/>
      <c r="C15" s="24" t="s">
        <v>406</v>
      </c>
      <c r="D15" s="100" t="s">
        <v>138</v>
      </c>
      <c r="E15" s="77">
        <v>50</v>
      </c>
      <c r="F15" s="101"/>
      <c r="G15" s="102"/>
    </row>
    <row r="16" spans="1:7" s="5" customFormat="1" x14ac:dyDescent="0.25">
      <c r="A16" s="55"/>
      <c r="B16" s="97"/>
      <c r="C16" s="24"/>
      <c r="D16" s="98"/>
      <c r="E16" s="94"/>
      <c r="F16" s="95"/>
      <c r="G16" s="96"/>
    </row>
    <row r="17" spans="1:7" s="5" customFormat="1" ht="26" x14ac:dyDescent="0.25">
      <c r="A17" s="99" t="s">
        <v>407</v>
      </c>
      <c r="B17" s="97"/>
      <c r="C17" s="25" t="s">
        <v>408</v>
      </c>
      <c r="D17" s="100"/>
      <c r="E17" s="77"/>
      <c r="F17" s="103"/>
      <c r="G17" s="102"/>
    </row>
    <row r="18" spans="1:7" s="5" customFormat="1" x14ac:dyDescent="0.25">
      <c r="A18" s="55"/>
      <c r="B18" s="97"/>
      <c r="C18" s="24"/>
      <c r="D18" s="98"/>
      <c r="E18" s="94"/>
      <c r="F18" s="95"/>
      <c r="G18" s="96"/>
    </row>
    <row r="19" spans="1:7" s="5" customFormat="1" x14ac:dyDescent="0.25">
      <c r="A19" s="55"/>
      <c r="B19" s="97"/>
      <c r="C19" s="24" t="s">
        <v>409</v>
      </c>
      <c r="D19" s="100" t="s">
        <v>138</v>
      </c>
      <c r="E19" s="77">
        <v>7800</v>
      </c>
      <c r="F19" s="101"/>
      <c r="G19" s="102"/>
    </row>
    <row r="20" spans="1:7" s="5" customFormat="1" x14ac:dyDescent="0.25">
      <c r="A20" s="55"/>
      <c r="B20" s="97"/>
      <c r="C20" s="24"/>
      <c r="D20" s="98"/>
      <c r="E20" s="94"/>
      <c r="F20" s="95"/>
      <c r="G20" s="96"/>
    </row>
    <row r="21" spans="1:7" s="5" customFormat="1" x14ac:dyDescent="0.25">
      <c r="A21" s="55"/>
      <c r="B21" s="97"/>
      <c r="C21" s="24" t="s">
        <v>410</v>
      </c>
      <c r="D21" s="100" t="s">
        <v>138</v>
      </c>
      <c r="E21" s="77">
        <v>50</v>
      </c>
      <c r="F21" s="101"/>
      <c r="G21" s="102"/>
    </row>
    <row r="22" spans="1:7" s="5" customFormat="1" x14ac:dyDescent="0.25">
      <c r="A22" s="55"/>
      <c r="B22" s="97"/>
      <c r="C22" s="24"/>
      <c r="D22" s="98"/>
      <c r="E22" s="94"/>
      <c r="F22" s="95"/>
      <c r="G22" s="96"/>
    </row>
    <row r="23" spans="1:7" s="5" customFormat="1" ht="39" x14ac:dyDescent="0.25">
      <c r="A23" s="99">
        <v>33.06</v>
      </c>
      <c r="B23" s="97"/>
      <c r="C23" s="25" t="s">
        <v>411</v>
      </c>
      <c r="D23" s="100"/>
      <c r="E23" s="77"/>
      <c r="F23" s="103"/>
      <c r="G23" s="102"/>
    </row>
    <row r="24" spans="1:7" s="5" customFormat="1" x14ac:dyDescent="0.25">
      <c r="A24" s="55"/>
      <c r="B24" s="97"/>
      <c r="C24" s="24"/>
      <c r="D24" s="98"/>
      <c r="E24" s="94"/>
      <c r="F24" s="95"/>
      <c r="G24" s="96"/>
    </row>
    <row r="25" spans="1:7" s="5" customFormat="1" x14ac:dyDescent="0.25">
      <c r="A25" s="55"/>
      <c r="B25" s="97"/>
      <c r="C25" s="24" t="s">
        <v>412</v>
      </c>
      <c r="D25" s="100" t="s">
        <v>413</v>
      </c>
      <c r="E25" s="77">
        <v>250</v>
      </c>
      <c r="F25" s="101"/>
      <c r="G25" s="102"/>
    </row>
    <row r="26" spans="1:7" s="5" customFormat="1" x14ac:dyDescent="0.25">
      <c r="A26" s="55"/>
      <c r="B26" s="97"/>
      <c r="C26" s="24"/>
      <c r="D26" s="98"/>
      <c r="E26" s="94"/>
      <c r="F26" s="95"/>
      <c r="G26" s="96"/>
    </row>
    <row r="27" spans="1:7" s="5" customFormat="1" x14ac:dyDescent="0.25">
      <c r="A27" s="55"/>
      <c r="B27" s="97"/>
      <c r="C27" s="24" t="s">
        <v>414</v>
      </c>
      <c r="D27" s="100" t="s">
        <v>413</v>
      </c>
      <c r="E27" s="77">
        <v>250</v>
      </c>
      <c r="F27" s="101"/>
      <c r="G27" s="102"/>
    </row>
    <row r="28" spans="1:7" s="5" customFormat="1" x14ac:dyDescent="0.25">
      <c r="A28" s="55"/>
      <c r="B28" s="97"/>
      <c r="C28" s="24"/>
      <c r="D28" s="98"/>
      <c r="E28" s="94"/>
      <c r="F28" s="95"/>
      <c r="G28" s="96"/>
    </row>
    <row r="29" spans="1:7" s="5" customFormat="1" x14ac:dyDescent="0.25">
      <c r="A29" s="55"/>
      <c r="B29" s="97"/>
      <c r="C29" s="24" t="s">
        <v>415</v>
      </c>
      <c r="D29" s="100" t="s">
        <v>413</v>
      </c>
      <c r="E29" s="77">
        <v>250</v>
      </c>
      <c r="F29" s="101"/>
      <c r="G29" s="102"/>
    </row>
    <row r="30" spans="1:7" s="5" customFormat="1" x14ac:dyDescent="0.25">
      <c r="A30" s="55"/>
      <c r="B30" s="97"/>
      <c r="C30" s="24"/>
      <c r="D30" s="98"/>
      <c r="E30" s="94"/>
      <c r="F30" s="95"/>
      <c r="G30" s="96"/>
    </row>
    <row r="31" spans="1:7" s="5" customFormat="1" ht="26" x14ac:dyDescent="0.25">
      <c r="A31" s="99" t="s">
        <v>416</v>
      </c>
      <c r="B31" s="97"/>
      <c r="C31" s="25" t="s">
        <v>417</v>
      </c>
      <c r="D31" s="100"/>
      <c r="E31" s="77"/>
      <c r="F31" s="103"/>
      <c r="G31" s="102"/>
    </row>
    <row r="32" spans="1:7" s="5" customFormat="1" x14ac:dyDescent="0.25">
      <c r="A32" s="55"/>
      <c r="B32" s="97"/>
      <c r="C32" s="24"/>
      <c r="D32" s="98"/>
      <c r="E32" s="94"/>
      <c r="F32" s="95"/>
      <c r="G32" s="96"/>
    </row>
    <row r="33" spans="1:7" s="5" customFormat="1" x14ac:dyDescent="0.25">
      <c r="A33" s="55"/>
      <c r="B33" s="97"/>
      <c r="C33" s="26" t="s">
        <v>418</v>
      </c>
      <c r="D33" s="100"/>
      <c r="E33" s="77"/>
      <c r="F33" s="103"/>
      <c r="G33" s="102"/>
    </row>
    <row r="34" spans="1:7" s="5" customFormat="1" x14ac:dyDescent="0.25">
      <c r="A34" s="55"/>
      <c r="B34" s="97"/>
      <c r="C34" s="24"/>
      <c r="D34" s="98"/>
      <c r="E34" s="94"/>
      <c r="F34" s="95"/>
      <c r="G34" s="96"/>
    </row>
    <row r="35" spans="1:7" s="5" customFormat="1" x14ac:dyDescent="0.25">
      <c r="A35" s="55"/>
      <c r="B35" s="97"/>
      <c r="C35" s="34" t="s">
        <v>419</v>
      </c>
      <c r="D35" s="100" t="s">
        <v>138</v>
      </c>
      <c r="E35" s="77">
        <v>500</v>
      </c>
      <c r="F35" s="101"/>
      <c r="G35" s="102"/>
    </row>
    <row r="36" spans="1:7" s="5" customFormat="1" x14ac:dyDescent="0.25">
      <c r="A36" s="55"/>
      <c r="B36" s="97"/>
      <c r="C36" s="24"/>
      <c r="D36" s="98"/>
      <c r="E36" s="94"/>
      <c r="F36" s="95"/>
      <c r="G36" s="96"/>
    </row>
    <row r="37" spans="1:7" s="5" customFormat="1" x14ac:dyDescent="0.25">
      <c r="A37" s="55"/>
      <c r="B37" s="97"/>
      <c r="C37" s="34" t="s">
        <v>420</v>
      </c>
      <c r="D37" s="100" t="s">
        <v>138</v>
      </c>
      <c r="E37" s="77">
        <v>50</v>
      </c>
      <c r="F37" s="101"/>
      <c r="G37" s="102"/>
    </row>
    <row r="38" spans="1:7" s="5" customFormat="1" x14ac:dyDescent="0.25">
      <c r="A38" s="55"/>
      <c r="B38" s="97"/>
      <c r="C38" s="24"/>
      <c r="D38" s="98"/>
      <c r="E38" s="94"/>
      <c r="F38" s="95"/>
      <c r="G38" s="96"/>
    </row>
    <row r="39" spans="1:7" s="5" customFormat="1" x14ac:dyDescent="0.25">
      <c r="A39" s="55"/>
      <c r="B39" s="97"/>
      <c r="C39" s="34" t="s">
        <v>421</v>
      </c>
      <c r="D39" s="100" t="s">
        <v>138</v>
      </c>
      <c r="E39" s="77">
        <v>300</v>
      </c>
      <c r="F39" s="101"/>
      <c r="G39" s="102"/>
    </row>
    <row r="40" spans="1:7" s="5" customFormat="1" x14ac:dyDescent="0.25">
      <c r="A40" s="55"/>
      <c r="B40" s="97"/>
      <c r="C40" s="24"/>
      <c r="D40" s="98"/>
      <c r="E40" s="94"/>
      <c r="F40" s="95"/>
      <c r="G40" s="96"/>
    </row>
    <row r="41" spans="1:7" s="5" customFormat="1" ht="26" x14ac:dyDescent="0.25">
      <c r="A41" s="99" t="s">
        <v>422</v>
      </c>
      <c r="B41" s="97"/>
      <c r="C41" s="25" t="s">
        <v>423</v>
      </c>
      <c r="D41" s="100" t="s">
        <v>138</v>
      </c>
      <c r="E41" s="77">
        <v>250</v>
      </c>
      <c r="F41" s="101"/>
      <c r="G41" s="102"/>
    </row>
    <row r="42" spans="1:7" s="5" customFormat="1" x14ac:dyDescent="0.25">
      <c r="A42" s="55"/>
      <c r="B42" s="97"/>
      <c r="C42" s="24"/>
      <c r="D42" s="98"/>
      <c r="E42" s="94"/>
      <c r="F42" s="95"/>
      <c r="G42" s="96"/>
    </row>
    <row r="43" spans="1:7" s="5" customFormat="1" ht="26" x14ac:dyDescent="0.25">
      <c r="A43" s="99" t="s">
        <v>424</v>
      </c>
      <c r="B43" s="97"/>
      <c r="C43" s="25" t="s">
        <v>425</v>
      </c>
      <c r="D43" s="100"/>
      <c r="E43" s="77"/>
      <c r="F43" s="103"/>
      <c r="G43" s="102"/>
    </row>
    <row r="44" spans="1:7" s="5" customFormat="1" x14ac:dyDescent="0.25">
      <c r="A44" s="55"/>
      <c r="B44" s="97"/>
      <c r="C44" s="24"/>
      <c r="D44" s="98"/>
      <c r="E44" s="94"/>
      <c r="F44" s="95"/>
      <c r="G44" s="96"/>
    </row>
    <row r="45" spans="1:7" s="5" customFormat="1" x14ac:dyDescent="0.25">
      <c r="A45" s="55"/>
      <c r="B45" s="215"/>
      <c r="C45" s="216"/>
      <c r="D45" s="217"/>
      <c r="E45" s="218"/>
      <c r="F45" s="219"/>
      <c r="G45" s="96"/>
    </row>
    <row r="46" spans="1:7" s="5" customFormat="1" x14ac:dyDescent="0.25">
      <c r="A46" s="30"/>
      <c r="B46" s="117"/>
      <c r="C46" s="46"/>
      <c r="D46" s="47"/>
      <c r="E46" s="51"/>
      <c r="F46" s="118"/>
      <c r="G46" s="119"/>
    </row>
    <row r="47" spans="1:7" s="5" customFormat="1" x14ac:dyDescent="0.25">
      <c r="A47" s="55" t="s">
        <v>270</v>
      </c>
      <c r="B47" s="120"/>
      <c r="C47" s="120" t="s">
        <v>80</v>
      </c>
      <c r="D47" s="23"/>
      <c r="E47" s="22"/>
      <c r="F47" s="121"/>
      <c r="G47" s="122"/>
    </row>
    <row r="48" spans="1:7" s="5" customFormat="1" x14ac:dyDescent="0.25">
      <c r="A48" s="123"/>
      <c r="B48" s="124"/>
      <c r="C48" s="48"/>
      <c r="D48" s="49"/>
      <c r="E48" s="54"/>
      <c r="F48" s="125"/>
      <c r="G48" s="126"/>
    </row>
    <row r="49" spans="1:7" s="5" customFormat="1" x14ac:dyDescent="0.25">
      <c r="A49" s="30"/>
      <c r="B49" s="117"/>
      <c r="C49" s="46"/>
      <c r="D49" s="47"/>
      <c r="E49" s="51"/>
      <c r="F49" s="118"/>
      <c r="G49" s="119"/>
    </row>
    <row r="50" spans="1:7" s="5" customFormat="1" x14ac:dyDescent="0.25">
      <c r="A50" s="55"/>
      <c r="B50" s="120"/>
      <c r="C50" s="120" t="s">
        <v>81</v>
      </c>
      <c r="D50" s="23"/>
      <c r="E50" s="22"/>
      <c r="F50" s="121"/>
      <c r="G50" s="122"/>
    </row>
    <row r="51" spans="1:7" s="5" customFormat="1" x14ac:dyDescent="0.25">
      <c r="A51" s="123"/>
      <c r="B51" s="124"/>
      <c r="C51" s="48"/>
      <c r="D51" s="49"/>
      <c r="E51" s="54"/>
      <c r="F51" s="125"/>
      <c r="G51" s="126"/>
    </row>
    <row r="52" spans="1:7" s="5" customFormat="1" ht="25" x14ac:dyDescent="0.25">
      <c r="A52" s="55"/>
      <c r="B52" s="97"/>
      <c r="C52" s="24" t="s">
        <v>426</v>
      </c>
      <c r="D52" s="100" t="s">
        <v>138</v>
      </c>
      <c r="E52" s="77">
        <v>1900</v>
      </c>
      <c r="F52" s="101"/>
      <c r="G52" s="102"/>
    </row>
    <row r="53" spans="1:7" s="5" customFormat="1" x14ac:dyDescent="0.25">
      <c r="A53" s="55"/>
      <c r="B53" s="97"/>
      <c r="C53" s="24"/>
      <c r="D53" s="98"/>
      <c r="E53" s="94"/>
      <c r="F53" s="95"/>
      <c r="G53" s="96"/>
    </row>
    <row r="54" spans="1:7" s="5" customFormat="1" ht="26" x14ac:dyDescent="0.25">
      <c r="A54" s="99">
        <v>33.130000000000003</v>
      </c>
      <c r="B54" s="97"/>
      <c r="C54" s="25" t="s">
        <v>427</v>
      </c>
      <c r="D54" s="100"/>
      <c r="E54" s="77"/>
      <c r="F54" s="103"/>
      <c r="G54" s="102"/>
    </row>
    <row r="55" spans="1:7" s="5" customFormat="1" x14ac:dyDescent="0.25">
      <c r="A55" s="55"/>
      <c r="B55" s="97"/>
      <c r="C55" s="24"/>
      <c r="D55" s="98"/>
      <c r="E55" s="94"/>
      <c r="F55" s="95"/>
      <c r="G55" s="96"/>
    </row>
    <row r="56" spans="1:7" s="5" customFormat="1" x14ac:dyDescent="0.25">
      <c r="A56" s="55"/>
      <c r="B56" s="97"/>
      <c r="C56" s="24" t="s">
        <v>428</v>
      </c>
      <c r="D56" s="100" t="s">
        <v>58</v>
      </c>
      <c r="E56" s="77">
        <v>5300</v>
      </c>
      <c r="F56" s="101"/>
      <c r="G56" s="102"/>
    </row>
    <row r="57" spans="1:7" s="5" customFormat="1" x14ac:dyDescent="0.25">
      <c r="A57" s="55"/>
      <c r="B57" s="97"/>
      <c r="C57" s="24"/>
      <c r="D57" s="98"/>
      <c r="E57" s="94"/>
      <c r="F57" s="95"/>
      <c r="G57" s="96"/>
    </row>
    <row r="58" spans="1:7" s="5" customFormat="1" x14ac:dyDescent="0.25">
      <c r="A58" s="55"/>
      <c r="B58" s="97"/>
      <c r="C58" s="24" t="s">
        <v>429</v>
      </c>
      <c r="D58" s="100" t="s">
        <v>58</v>
      </c>
      <c r="E58" s="77">
        <v>11000</v>
      </c>
      <c r="F58" s="101"/>
      <c r="G58" s="102"/>
    </row>
    <row r="59" spans="1:7" s="5" customFormat="1" x14ac:dyDescent="0.25">
      <c r="A59" s="55"/>
      <c r="B59" s="97"/>
      <c r="C59" s="24"/>
      <c r="D59" s="98"/>
      <c r="E59" s="94"/>
      <c r="F59" s="95"/>
      <c r="G59" s="96"/>
    </row>
    <row r="60" spans="1:7" s="5" customFormat="1" ht="26" x14ac:dyDescent="0.25">
      <c r="A60" s="99" t="s">
        <v>430</v>
      </c>
      <c r="B60" s="97"/>
      <c r="C60" s="25" t="s">
        <v>431</v>
      </c>
      <c r="D60" s="100"/>
      <c r="E60" s="77"/>
      <c r="F60" s="103"/>
      <c r="G60" s="102"/>
    </row>
    <row r="61" spans="1:7" s="5" customFormat="1" x14ac:dyDescent="0.25">
      <c r="A61" s="55"/>
      <c r="B61" s="97"/>
      <c r="C61" s="24"/>
      <c r="D61" s="98"/>
      <c r="E61" s="94"/>
      <c r="F61" s="95"/>
      <c r="G61" s="96"/>
    </row>
    <row r="62" spans="1:7" s="5" customFormat="1" x14ac:dyDescent="0.25">
      <c r="A62" s="55"/>
      <c r="B62" s="97"/>
      <c r="C62" s="24" t="s">
        <v>432</v>
      </c>
      <c r="D62" s="100" t="s">
        <v>138</v>
      </c>
      <c r="E62" s="77">
        <v>50</v>
      </c>
      <c r="F62" s="101"/>
      <c r="G62" s="102"/>
    </row>
    <row r="63" spans="1:7" s="5" customFormat="1" x14ac:dyDescent="0.25">
      <c r="A63" s="55"/>
      <c r="B63" s="97"/>
      <c r="C63" s="24"/>
      <c r="D63" s="98"/>
      <c r="E63" s="94"/>
      <c r="F63" s="95"/>
      <c r="G63" s="96"/>
    </row>
    <row r="64" spans="1:7" s="5" customFormat="1" ht="39" x14ac:dyDescent="0.25">
      <c r="A64" s="99" t="s">
        <v>433</v>
      </c>
      <c r="B64" s="97"/>
      <c r="C64" s="25" t="s">
        <v>434</v>
      </c>
      <c r="D64" s="100"/>
      <c r="E64" s="77"/>
      <c r="F64" s="103"/>
      <c r="G64" s="102"/>
    </row>
    <row r="65" spans="1:7" s="5" customFormat="1" x14ac:dyDescent="0.25">
      <c r="A65" s="55"/>
      <c r="B65" s="97"/>
      <c r="C65" s="24"/>
      <c r="D65" s="98"/>
      <c r="E65" s="94"/>
      <c r="F65" s="95"/>
      <c r="G65" s="96"/>
    </row>
    <row r="66" spans="1:7" s="5" customFormat="1" ht="25" x14ac:dyDescent="0.25">
      <c r="A66" s="55"/>
      <c r="B66" s="97"/>
      <c r="C66" s="26" t="s">
        <v>435</v>
      </c>
      <c r="D66" s="100"/>
      <c r="E66" s="77"/>
      <c r="F66" s="103"/>
      <c r="G66" s="102"/>
    </row>
    <row r="67" spans="1:7" s="5" customFormat="1" x14ac:dyDescent="0.25">
      <c r="A67" s="55"/>
      <c r="B67" s="97"/>
      <c r="C67" s="24"/>
      <c r="D67" s="98"/>
      <c r="E67" s="94"/>
      <c r="F67" s="95"/>
      <c r="G67" s="96"/>
    </row>
    <row r="68" spans="1:7" s="5" customFormat="1" ht="25" x14ac:dyDescent="0.25">
      <c r="A68" s="55"/>
      <c r="B68" s="97"/>
      <c r="C68" s="34" t="s">
        <v>404</v>
      </c>
      <c r="D68" s="100" t="s">
        <v>138</v>
      </c>
      <c r="E68" s="77">
        <v>550</v>
      </c>
      <c r="F68" s="101"/>
      <c r="G68" s="102"/>
    </row>
    <row r="69" spans="1:7" s="5" customFormat="1" x14ac:dyDescent="0.25">
      <c r="A69" s="55"/>
      <c r="B69" s="97"/>
      <c r="C69" s="24"/>
      <c r="D69" s="98"/>
      <c r="E69" s="94"/>
      <c r="F69" s="95"/>
      <c r="G69" s="96"/>
    </row>
    <row r="70" spans="1:7" s="5" customFormat="1" x14ac:dyDescent="0.25">
      <c r="A70" s="55"/>
      <c r="B70" s="97"/>
      <c r="C70" s="26" t="s">
        <v>436</v>
      </c>
      <c r="D70" s="100" t="s">
        <v>138</v>
      </c>
      <c r="E70" s="77">
        <v>50</v>
      </c>
      <c r="F70" s="101"/>
      <c r="G70" s="102"/>
    </row>
    <row r="71" spans="1:7" s="5" customFormat="1" x14ac:dyDescent="0.25">
      <c r="A71" s="55"/>
      <c r="B71" s="97"/>
      <c r="C71" s="24"/>
      <c r="D71" s="98"/>
      <c r="E71" s="94"/>
      <c r="F71" s="95"/>
      <c r="G71" s="96"/>
    </row>
    <row r="72" spans="1:7" s="5" customFormat="1" ht="25" x14ac:dyDescent="0.25">
      <c r="A72" s="55"/>
      <c r="B72" s="97"/>
      <c r="C72" s="26" t="s">
        <v>437</v>
      </c>
      <c r="D72" s="100" t="s">
        <v>138</v>
      </c>
      <c r="E72" s="77">
        <v>150</v>
      </c>
      <c r="F72" s="101"/>
      <c r="G72" s="102"/>
    </row>
    <row r="73" spans="1:7" s="5" customFormat="1" x14ac:dyDescent="0.25">
      <c r="A73" s="55"/>
      <c r="B73" s="97"/>
      <c r="C73" s="24"/>
      <c r="D73" s="98"/>
      <c r="E73" s="94"/>
      <c r="F73" s="95"/>
      <c r="G73" s="96"/>
    </row>
    <row r="74" spans="1:7" s="5" customFormat="1" ht="52" x14ac:dyDescent="0.25">
      <c r="A74" s="99" t="s">
        <v>438</v>
      </c>
      <c r="B74" s="97"/>
      <c r="C74" s="25" t="s">
        <v>439</v>
      </c>
      <c r="D74" s="100"/>
      <c r="E74" s="77"/>
      <c r="F74" s="103"/>
      <c r="G74" s="102"/>
    </row>
    <row r="75" spans="1:7" s="5" customFormat="1" x14ac:dyDescent="0.25">
      <c r="A75" s="55"/>
      <c r="B75" s="97"/>
      <c r="C75" s="24"/>
      <c r="D75" s="98"/>
      <c r="E75" s="94"/>
      <c r="F75" s="95"/>
      <c r="G75" s="96"/>
    </row>
    <row r="76" spans="1:7" s="5" customFormat="1" ht="25" x14ac:dyDescent="0.25">
      <c r="A76" s="55"/>
      <c r="B76" s="97"/>
      <c r="C76" s="26" t="s">
        <v>435</v>
      </c>
      <c r="D76" s="100"/>
      <c r="E76" s="77"/>
      <c r="F76" s="103"/>
      <c r="G76" s="102"/>
    </row>
    <row r="77" spans="1:7" s="5" customFormat="1" x14ac:dyDescent="0.25">
      <c r="A77" s="55"/>
      <c r="B77" s="97"/>
      <c r="C77" s="24"/>
      <c r="D77" s="98"/>
      <c r="E77" s="94"/>
      <c r="F77" s="95"/>
      <c r="G77" s="96"/>
    </row>
    <row r="78" spans="1:7" s="5" customFormat="1" ht="25" x14ac:dyDescent="0.25">
      <c r="A78" s="55"/>
      <c r="B78" s="97"/>
      <c r="C78" s="34" t="s">
        <v>404</v>
      </c>
      <c r="D78" s="100" t="s">
        <v>138</v>
      </c>
      <c r="E78" s="77">
        <v>450</v>
      </c>
      <c r="F78" s="101"/>
      <c r="G78" s="102"/>
    </row>
    <row r="79" spans="1:7" s="5" customFormat="1" x14ac:dyDescent="0.25">
      <c r="A79" s="55"/>
      <c r="B79" s="97"/>
      <c r="C79" s="24"/>
      <c r="D79" s="98"/>
      <c r="E79" s="94"/>
      <c r="F79" s="95"/>
      <c r="G79" s="96"/>
    </row>
    <row r="80" spans="1:7" s="5" customFormat="1" ht="13" x14ac:dyDescent="0.25">
      <c r="A80" s="99" t="s">
        <v>440</v>
      </c>
      <c r="B80" s="97"/>
      <c r="C80" s="25" t="s">
        <v>441</v>
      </c>
      <c r="D80" s="100"/>
      <c r="E80" s="77"/>
      <c r="F80" s="103"/>
      <c r="G80" s="102"/>
    </row>
    <row r="81" spans="1:7" s="5" customFormat="1" x14ac:dyDescent="0.25">
      <c r="A81" s="55"/>
      <c r="B81" s="97"/>
      <c r="C81" s="24"/>
      <c r="D81" s="98"/>
      <c r="E81" s="94"/>
      <c r="F81" s="95"/>
      <c r="G81" s="96"/>
    </row>
    <row r="82" spans="1:7" s="5" customFormat="1" x14ac:dyDescent="0.25">
      <c r="A82" s="55"/>
      <c r="B82" s="97"/>
      <c r="C82" s="24" t="s">
        <v>442</v>
      </c>
      <c r="D82" s="100" t="s">
        <v>58</v>
      </c>
      <c r="E82" s="77">
        <v>200</v>
      </c>
      <c r="F82" s="101"/>
      <c r="G82" s="102"/>
    </row>
    <row r="83" spans="1:7" s="5" customFormat="1" x14ac:dyDescent="0.25">
      <c r="A83" s="55"/>
      <c r="B83" s="97"/>
      <c r="C83" s="24"/>
      <c r="D83" s="98"/>
      <c r="E83" s="94"/>
      <c r="F83" s="95"/>
      <c r="G83" s="96"/>
    </row>
    <row r="84" spans="1:7" s="5" customFormat="1" x14ac:dyDescent="0.25">
      <c r="A84" s="55"/>
      <c r="B84" s="215"/>
      <c r="C84" s="129"/>
      <c r="D84" s="98"/>
      <c r="E84" s="94"/>
      <c r="F84" s="95"/>
      <c r="G84" s="96"/>
    </row>
    <row r="85" spans="1:7" s="5" customFormat="1" x14ac:dyDescent="0.25">
      <c r="A85" s="55"/>
      <c r="B85" s="215"/>
      <c r="C85" s="216"/>
      <c r="D85" s="217"/>
      <c r="E85" s="218"/>
      <c r="F85" s="219"/>
      <c r="G85" s="96"/>
    </row>
    <row r="86" spans="1:7" s="5" customFormat="1" x14ac:dyDescent="0.25">
      <c r="A86" s="30"/>
      <c r="B86" s="117"/>
      <c r="C86" s="46"/>
      <c r="D86" s="47"/>
      <c r="E86" s="51"/>
      <c r="F86" s="118"/>
      <c r="G86" s="119"/>
    </row>
    <row r="87" spans="1:7" s="5" customFormat="1" x14ac:dyDescent="0.25">
      <c r="A87" s="55" t="s">
        <v>270</v>
      </c>
      <c r="B87" s="120"/>
      <c r="C87" s="120" t="s">
        <v>80</v>
      </c>
      <c r="D87" s="23"/>
      <c r="E87" s="22"/>
      <c r="F87" s="121"/>
      <c r="G87" s="122"/>
    </row>
    <row r="88" spans="1:7" s="5" customFormat="1" x14ac:dyDescent="0.25">
      <c r="A88" s="123"/>
      <c r="B88" s="124"/>
      <c r="C88" s="48"/>
      <c r="D88" s="49"/>
      <c r="E88" s="54"/>
      <c r="F88" s="125"/>
      <c r="G88" s="126"/>
    </row>
    <row r="89" spans="1:7" s="5" customFormat="1" x14ac:dyDescent="0.25">
      <c r="A89" s="30"/>
      <c r="B89" s="117"/>
      <c r="C89" s="46"/>
      <c r="D89" s="47"/>
      <c r="E89" s="51"/>
      <c r="F89" s="118"/>
      <c r="G89" s="119"/>
    </row>
    <row r="90" spans="1:7" s="5" customFormat="1" x14ac:dyDescent="0.25">
      <c r="A90" s="55"/>
      <c r="B90" s="120"/>
      <c r="C90" s="120" t="s">
        <v>81</v>
      </c>
      <c r="D90" s="23"/>
      <c r="E90" s="22"/>
      <c r="F90" s="121"/>
      <c r="G90" s="122"/>
    </row>
    <row r="91" spans="1:7" s="5" customFormat="1" x14ac:dyDescent="0.25">
      <c r="A91" s="123"/>
      <c r="B91" s="124"/>
      <c r="C91" s="48"/>
      <c r="D91" s="49"/>
      <c r="E91" s="54"/>
      <c r="F91" s="125"/>
      <c r="G91" s="126"/>
    </row>
    <row r="92" spans="1:7" s="5" customFormat="1" ht="25" x14ac:dyDescent="0.25">
      <c r="A92" s="55"/>
      <c r="B92" s="97"/>
      <c r="C92" s="24" t="s">
        <v>443</v>
      </c>
      <c r="D92" s="100"/>
      <c r="E92" s="77"/>
      <c r="F92" s="103"/>
      <c r="G92" s="102"/>
    </row>
    <row r="93" spans="1:7" s="5" customFormat="1" x14ac:dyDescent="0.25">
      <c r="A93" s="55"/>
      <c r="B93" s="97"/>
      <c r="C93" s="24"/>
      <c r="D93" s="98"/>
      <c r="E93" s="94"/>
      <c r="F93" s="95"/>
      <c r="G93" s="96"/>
    </row>
    <row r="94" spans="1:7" s="66" customFormat="1" ht="26" x14ac:dyDescent="0.25">
      <c r="A94" s="99" t="s">
        <v>444</v>
      </c>
      <c r="B94" s="97"/>
      <c r="C94" s="25" t="s">
        <v>312</v>
      </c>
      <c r="D94" s="100" t="s">
        <v>313</v>
      </c>
      <c r="E94" s="77">
        <v>4500</v>
      </c>
      <c r="F94" s="101"/>
      <c r="G94" s="102"/>
    </row>
    <row r="95" spans="1:7" s="66" customFormat="1" x14ac:dyDescent="0.25">
      <c r="A95" s="55"/>
      <c r="B95" s="97"/>
      <c r="C95" s="24"/>
      <c r="D95" s="98"/>
      <c r="E95" s="94"/>
      <c r="F95" s="95"/>
      <c r="G95" s="96"/>
    </row>
    <row r="96" spans="1:7" s="5" customFormat="1" ht="75" x14ac:dyDescent="0.25">
      <c r="A96" s="55"/>
      <c r="B96" s="97"/>
      <c r="C96" s="24" t="s">
        <v>445</v>
      </c>
      <c r="D96" s="100"/>
      <c r="E96" s="77"/>
      <c r="F96" s="103"/>
      <c r="G96" s="102"/>
    </row>
    <row r="97" spans="1:7" s="5" customFormat="1" x14ac:dyDescent="0.25">
      <c r="A97" s="55"/>
      <c r="B97" s="97"/>
      <c r="C97" s="24"/>
      <c r="D97" s="98"/>
      <c r="E97" s="94"/>
      <c r="F97" s="95"/>
      <c r="G97" s="96"/>
    </row>
    <row r="98" spans="1:7" s="5" customFormat="1" ht="13" x14ac:dyDescent="0.25">
      <c r="A98" s="99" t="s">
        <v>446</v>
      </c>
      <c r="B98" s="97"/>
      <c r="C98" s="25" t="s">
        <v>447</v>
      </c>
      <c r="D98" s="100" t="s">
        <v>138</v>
      </c>
      <c r="E98" s="77">
        <v>450</v>
      </c>
      <c r="F98" s="101"/>
      <c r="G98" s="102"/>
    </row>
    <row r="99" spans="1:7" s="5" customFormat="1" x14ac:dyDescent="0.25">
      <c r="A99" s="55"/>
      <c r="B99" s="97"/>
      <c r="C99" s="24"/>
      <c r="D99" s="98"/>
      <c r="E99" s="94"/>
      <c r="F99" s="95"/>
      <c r="G99" s="96"/>
    </row>
    <row r="100" spans="1:7" s="5" customFormat="1" x14ac:dyDescent="0.25">
      <c r="A100" s="55"/>
      <c r="B100" s="97"/>
      <c r="C100" s="24"/>
      <c r="D100" s="98"/>
      <c r="E100" s="94"/>
      <c r="F100" s="95"/>
      <c r="G100" s="96"/>
    </row>
    <row r="101" spans="1:7" s="5" customFormat="1" x14ac:dyDescent="0.25">
      <c r="A101" s="55"/>
      <c r="B101" s="97"/>
      <c r="C101" s="24"/>
      <c r="D101" s="98"/>
      <c r="E101" s="94"/>
      <c r="F101" s="95"/>
      <c r="G101" s="96"/>
    </row>
    <row r="102" spans="1:7" s="5" customFormat="1" x14ac:dyDescent="0.25">
      <c r="A102" s="55"/>
      <c r="B102" s="97"/>
      <c r="C102" s="24"/>
      <c r="D102" s="98"/>
      <c r="E102" s="94"/>
      <c r="F102" s="95"/>
      <c r="G102" s="96"/>
    </row>
    <row r="103" spans="1:7" s="5" customFormat="1" x14ac:dyDescent="0.25">
      <c r="A103" s="55"/>
      <c r="B103" s="97"/>
      <c r="C103" s="24"/>
      <c r="D103" s="98"/>
      <c r="E103" s="94"/>
      <c r="F103" s="95"/>
      <c r="G103" s="96"/>
    </row>
    <row r="104" spans="1:7" s="5" customFormat="1" x14ac:dyDescent="0.25">
      <c r="A104" s="55"/>
      <c r="B104" s="97"/>
      <c r="C104" s="24"/>
      <c r="D104" s="98"/>
      <c r="E104" s="94"/>
      <c r="F104" s="95"/>
      <c r="G104" s="96"/>
    </row>
    <row r="105" spans="1:7" s="5" customFormat="1" x14ac:dyDescent="0.25">
      <c r="A105" s="55"/>
      <c r="B105" s="97"/>
      <c r="C105" s="24"/>
      <c r="D105" s="98"/>
      <c r="E105" s="94"/>
      <c r="F105" s="95"/>
      <c r="G105" s="96"/>
    </row>
    <row r="106" spans="1:7" s="5" customFormat="1" x14ac:dyDescent="0.25">
      <c r="A106" s="55"/>
      <c r="B106" s="97"/>
      <c r="C106" s="24"/>
      <c r="D106" s="98"/>
      <c r="E106" s="94"/>
      <c r="F106" s="95"/>
      <c r="G106" s="96"/>
    </row>
    <row r="107" spans="1:7" s="5" customFormat="1" x14ac:dyDescent="0.25">
      <c r="A107" s="55"/>
      <c r="B107" s="97"/>
      <c r="C107" s="24"/>
      <c r="D107" s="98"/>
      <c r="E107" s="94"/>
      <c r="F107" s="95"/>
      <c r="G107" s="96"/>
    </row>
    <row r="108" spans="1:7" s="5" customFormat="1" x14ac:dyDescent="0.25">
      <c r="A108" s="55"/>
      <c r="B108" s="97"/>
      <c r="C108" s="24"/>
      <c r="D108" s="98"/>
      <c r="E108" s="94"/>
      <c r="F108" s="95"/>
      <c r="G108" s="96"/>
    </row>
    <row r="109" spans="1:7" s="5" customFormat="1" x14ac:dyDescent="0.25">
      <c r="A109" s="55"/>
      <c r="B109" s="97"/>
      <c r="C109" s="24"/>
      <c r="D109" s="98"/>
      <c r="E109" s="94"/>
      <c r="F109" s="95"/>
      <c r="G109" s="96"/>
    </row>
    <row r="110" spans="1:7" s="5" customFormat="1" x14ac:dyDescent="0.25">
      <c r="A110" s="55"/>
      <c r="B110" s="97"/>
      <c r="C110" s="24"/>
      <c r="D110" s="98"/>
      <c r="E110" s="94"/>
      <c r="F110" s="95"/>
      <c r="G110" s="96"/>
    </row>
    <row r="111" spans="1:7" s="5" customFormat="1" x14ac:dyDescent="0.25">
      <c r="A111" s="55"/>
      <c r="B111" s="97"/>
      <c r="C111" s="24"/>
      <c r="D111" s="98"/>
      <c r="E111" s="94"/>
      <c r="F111" s="95"/>
      <c r="G111" s="96"/>
    </row>
    <row r="112" spans="1:7" s="5" customFormat="1" x14ac:dyDescent="0.25">
      <c r="A112" s="55"/>
      <c r="B112" s="97"/>
      <c r="C112" s="24"/>
      <c r="D112" s="98"/>
      <c r="E112" s="94"/>
      <c r="F112" s="95"/>
      <c r="G112" s="96"/>
    </row>
    <row r="113" spans="1:7" s="5" customFormat="1" x14ac:dyDescent="0.25">
      <c r="A113" s="55"/>
      <c r="B113" s="97"/>
      <c r="C113" s="24"/>
      <c r="D113" s="98"/>
      <c r="E113" s="94"/>
      <c r="F113" s="95"/>
      <c r="G113" s="96"/>
    </row>
    <row r="114" spans="1:7" s="5" customFormat="1" x14ac:dyDescent="0.25">
      <c r="A114" s="55"/>
      <c r="B114" s="97"/>
      <c r="C114" s="24"/>
      <c r="D114" s="98"/>
      <c r="E114" s="94"/>
      <c r="F114" s="95"/>
      <c r="G114" s="96"/>
    </row>
    <row r="115" spans="1:7" s="5" customFormat="1" x14ac:dyDescent="0.25">
      <c r="A115" s="55"/>
      <c r="B115" s="97"/>
      <c r="C115" s="24"/>
      <c r="D115" s="98"/>
      <c r="E115" s="94"/>
      <c r="F115" s="95"/>
      <c r="G115" s="96"/>
    </row>
    <row r="116" spans="1:7" s="5" customFormat="1" x14ac:dyDescent="0.25">
      <c r="A116" s="55"/>
      <c r="B116" s="97"/>
      <c r="C116" s="24"/>
      <c r="D116" s="98"/>
      <c r="E116" s="94"/>
      <c r="F116" s="95"/>
      <c r="G116" s="96"/>
    </row>
    <row r="117" spans="1:7" s="5" customFormat="1" x14ac:dyDescent="0.25">
      <c r="A117" s="55"/>
      <c r="B117" s="97"/>
      <c r="C117" s="24"/>
      <c r="D117" s="98"/>
      <c r="E117" s="94"/>
      <c r="F117" s="95"/>
      <c r="G117" s="96"/>
    </row>
    <row r="118" spans="1:7" s="5" customFormat="1" x14ac:dyDescent="0.25">
      <c r="A118" s="55"/>
      <c r="B118" s="97"/>
      <c r="C118" s="24"/>
      <c r="D118" s="98"/>
      <c r="E118" s="94"/>
      <c r="F118" s="95"/>
      <c r="G118" s="96"/>
    </row>
    <row r="119" spans="1:7" s="5" customFormat="1" x14ac:dyDescent="0.25">
      <c r="A119" s="55"/>
      <c r="B119" s="97"/>
      <c r="C119" s="24"/>
      <c r="D119" s="98"/>
      <c r="E119" s="94"/>
      <c r="F119" s="95"/>
      <c r="G119" s="96"/>
    </row>
    <row r="120" spans="1:7" s="5" customFormat="1" x14ac:dyDescent="0.25">
      <c r="A120" s="55"/>
      <c r="B120" s="97"/>
      <c r="C120" s="24"/>
      <c r="D120" s="98"/>
      <c r="E120" s="94"/>
      <c r="F120" s="95"/>
      <c r="G120" s="96"/>
    </row>
    <row r="121" spans="1:7" s="5" customFormat="1" x14ac:dyDescent="0.25">
      <c r="A121" s="55"/>
      <c r="B121" s="97"/>
      <c r="C121" s="24"/>
      <c r="D121" s="98"/>
      <c r="E121" s="94"/>
      <c r="F121" s="95"/>
      <c r="G121" s="96"/>
    </row>
    <row r="122" spans="1:7" s="5" customFormat="1" x14ac:dyDescent="0.25">
      <c r="A122" s="55"/>
      <c r="B122" s="97"/>
      <c r="C122" s="24"/>
      <c r="D122" s="98"/>
      <c r="E122" s="94"/>
      <c r="F122" s="95"/>
      <c r="G122" s="96"/>
    </row>
    <row r="123" spans="1:7" s="5" customFormat="1" x14ac:dyDescent="0.25">
      <c r="A123" s="55"/>
      <c r="B123" s="97"/>
      <c r="C123" s="24"/>
      <c r="D123" s="98"/>
      <c r="E123" s="94"/>
      <c r="F123" s="95"/>
      <c r="G123" s="96"/>
    </row>
    <row r="124" spans="1:7" s="5" customFormat="1" x14ac:dyDescent="0.25">
      <c r="A124" s="55"/>
      <c r="B124" s="97"/>
      <c r="C124" s="24"/>
      <c r="D124" s="98"/>
      <c r="E124" s="94"/>
      <c r="F124" s="95"/>
      <c r="G124" s="96"/>
    </row>
    <row r="125" spans="1:7" s="5" customFormat="1" x14ac:dyDescent="0.25">
      <c r="A125" s="55"/>
      <c r="B125" s="97"/>
      <c r="C125" s="24"/>
      <c r="D125" s="98"/>
      <c r="E125" s="94"/>
      <c r="F125" s="95"/>
      <c r="G125" s="96"/>
    </row>
    <row r="126" spans="1:7" s="5" customFormat="1" x14ac:dyDescent="0.25">
      <c r="A126" s="55"/>
      <c r="B126" s="97"/>
      <c r="C126" s="24"/>
      <c r="D126" s="98"/>
      <c r="E126" s="94"/>
      <c r="F126" s="95"/>
      <c r="G126" s="96"/>
    </row>
    <row r="127" spans="1:7" s="5" customFormat="1" x14ac:dyDescent="0.25">
      <c r="A127" s="55"/>
      <c r="B127" s="97"/>
      <c r="C127" s="24"/>
      <c r="D127" s="98"/>
      <c r="E127" s="94"/>
      <c r="F127" s="95"/>
      <c r="G127" s="96"/>
    </row>
    <row r="128" spans="1:7" s="5" customFormat="1" x14ac:dyDescent="0.25">
      <c r="A128" s="55"/>
      <c r="B128" s="97"/>
      <c r="C128" s="24"/>
      <c r="D128" s="98"/>
      <c r="E128" s="94"/>
      <c r="F128" s="95"/>
      <c r="G128" s="96"/>
    </row>
    <row r="129" spans="1:7" s="5" customFormat="1" x14ac:dyDescent="0.25">
      <c r="A129" s="55"/>
      <c r="B129" s="97"/>
      <c r="C129" s="24"/>
      <c r="D129" s="98"/>
      <c r="E129" s="94"/>
      <c r="F129" s="95"/>
      <c r="G129" s="96"/>
    </row>
    <row r="130" spans="1:7" s="5" customFormat="1" x14ac:dyDescent="0.25">
      <c r="A130" s="55"/>
      <c r="B130" s="97"/>
      <c r="C130" s="24"/>
      <c r="D130" s="98"/>
      <c r="E130" s="94"/>
      <c r="F130" s="95"/>
      <c r="G130" s="96"/>
    </row>
    <row r="131" spans="1:7" s="5" customFormat="1" x14ac:dyDescent="0.25">
      <c r="A131" s="55"/>
      <c r="B131" s="97"/>
      <c r="C131" s="24"/>
      <c r="D131" s="98"/>
      <c r="E131" s="94"/>
      <c r="F131" s="95"/>
      <c r="G131" s="96"/>
    </row>
    <row r="132" spans="1:7" s="5" customFormat="1" x14ac:dyDescent="0.25">
      <c r="A132" s="55"/>
      <c r="B132" s="97"/>
      <c r="C132" s="24"/>
      <c r="D132" s="98"/>
      <c r="E132" s="94"/>
      <c r="F132" s="95"/>
      <c r="G132" s="96"/>
    </row>
    <row r="133" spans="1:7" s="5" customFormat="1" x14ac:dyDescent="0.25">
      <c r="A133" s="36"/>
      <c r="B133" s="56"/>
      <c r="C133" s="50"/>
      <c r="D133" s="51"/>
      <c r="E133" s="106"/>
      <c r="F133" s="107"/>
      <c r="G133" s="108"/>
    </row>
    <row r="134" spans="1:7" s="66" customFormat="1" ht="13" x14ac:dyDescent="0.25">
      <c r="A134" s="52" t="s">
        <v>270</v>
      </c>
      <c r="B134" s="109"/>
      <c r="C134" s="110" t="s">
        <v>43</v>
      </c>
      <c r="D134" s="22"/>
      <c r="E134" s="111"/>
      <c r="F134" s="112"/>
      <c r="G134" s="113"/>
    </row>
    <row r="135" spans="1:7" s="66" customFormat="1" x14ac:dyDescent="0.25">
      <c r="A135" s="91"/>
      <c r="B135" s="26"/>
      <c r="C135" s="92"/>
      <c r="D135" s="22"/>
      <c r="E135" s="111"/>
      <c r="F135" s="112"/>
      <c r="G135" s="113"/>
    </row>
  </sheetData>
  <dataConsolidate/>
  <conditionalFormatting sqref="A5:G6 A7:E86 G7:G86 A87:G91 A92:E107 G92:G107 A108:G135">
    <cfRule type="expression" dxfId="53" priority="1" stopIfTrue="1">
      <formula>NOT(CELL("protect",A5))</formula>
    </cfRule>
  </conditionalFormatting>
  <dataValidations count="1">
    <dataValidation type="list" showInputMessage="1" showErrorMessage="1" sqref="D82 D86:D92 D46:D51 D80" xr:uid="{15EC080C-6038-4450-BE82-465340FA4A04}">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2" manualBreakCount="2">
    <brk id="48" max="16383" man="1"/>
    <brk id="8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43724-AC66-41E9-A8A5-C026303FDD17}">
  <sheetPr>
    <tabColor rgb="FFFF0000"/>
  </sheetPr>
  <dimension ref="A1:G132"/>
  <sheetViews>
    <sheetView view="pageBreakPreview" zoomScale="85" zoomScaleNormal="75" zoomScaleSheetLayoutView="85" workbookViewId="0">
      <selection activeCell="I36" sqref="I36"/>
    </sheetView>
  </sheetViews>
  <sheetFormatPr defaultColWidth="9.1796875" defaultRowHeight="12.5" x14ac:dyDescent="0.25"/>
  <cols>
    <col min="1" max="1" width="9.81640625" style="14" customWidth="1"/>
    <col min="2" max="2" width="7.81640625" style="12" hidden="1" customWidth="1"/>
    <col min="3" max="3" width="39.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448</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273</v>
      </c>
      <c r="D5" s="93"/>
      <c r="E5" s="94"/>
      <c r="F5" s="95"/>
      <c r="G5" s="96"/>
    </row>
    <row r="6" spans="1:7" s="66" customFormat="1" x14ac:dyDescent="0.25">
      <c r="A6" s="55"/>
      <c r="B6" s="97"/>
      <c r="C6" s="24"/>
      <c r="D6" s="98"/>
      <c r="E6" s="94"/>
      <c r="F6" s="95"/>
      <c r="G6" s="96"/>
    </row>
    <row r="7" spans="1:7" s="5" customFormat="1" ht="26" x14ac:dyDescent="0.25">
      <c r="A7" s="99" t="s">
        <v>449</v>
      </c>
      <c r="B7" s="97"/>
      <c r="C7" s="25" t="s">
        <v>189</v>
      </c>
      <c r="D7" s="100"/>
      <c r="E7" s="77"/>
      <c r="F7" s="103"/>
      <c r="G7" s="102"/>
    </row>
    <row r="8" spans="1:7" s="5" customFormat="1" x14ac:dyDescent="0.25">
      <c r="A8" s="55"/>
      <c r="B8" s="97"/>
      <c r="C8" s="24"/>
      <c r="D8" s="98"/>
      <c r="E8" s="94"/>
      <c r="F8" s="95"/>
      <c r="G8" s="96"/>
    </row>
    <row r="9" spans="1:7" s="5" customFormat="1" ht="25" x14ac:dyDescent="0.25">
      <c r="A9" s="55"/>
      <c r="B9" s="97"/>
      <c r="C9" s="26" t="s">
        <v>450</v>
      </c>
      <c r="D9" s="100"/>
      <c r="E9" s="77"/>
      <c r="F9" s="103"/>
      <c r="G9" s="102"/>
    </row>
    <row r="10" spans="1:7" s="5" customFormat="1" x14ac:dyDescent="0.25">
      <c r="A10" s="55"/>
      <c r="B10" s="97"/>
      <c r="C10" s="24"/>
      <c r="D10" s="98"/>
      <c r="E10" s="94"/>
      <c r="F10" s="95"/>
      <c r="G10" s="96"/>
    </row>
    <row r="11" spans="1:7" s="5" customFormat="1" ht="25" x14ac:dyDescent="0.25">
      <c r="A11" s="55"/>
      <c r="B11" s="97"/>
      <c r="C11" s="34" t="s">
        <v>451</v>
      </c>
      <c r="D11" s="100" t="s">
        <v>138</v>
      </c>
      <c r="E11" s="77">
        <v>1100</v>
      </c>
      <c r="F11" s="101"/>
      <c r="G11" s="102"/>
    </row>
    <row r="12" spans="1:7" s="5" customFormat="1" x14ac:dyDescent="0.25">
      <c r="A12" s="55"/>
      <c r="B12" s="97"/>
      <c r="C12" s="24"/>
      <c r="D12" s="98"/>
      <c r="E12" s="94"/>
      <c r="F12" s="95"/>
      <c r="G12" s="96"/>
    </row>
    <row r="13" spans="1:7" s="5" customFormat="1" ht="25" x14ac:dyDescent="0.25">
      <c r="A13" s="55"/>
      <c r="B13" s="97"/>
      <c r="C13" s="26" t="s">
        <v>452</v>
      </c>
      <c r="D13" s="100"/>
      <c r="E13" s="77"/>
      <c r="F13" s="103"/>
      <c r="G13" s="102"/>
    </row>
    <row r="14" spans="1:7" s="5" customFormat="1" x14ac:dyDescent="0.25">
      <c r="A14" s="55"/>
      <c r="B14" s="97"/>
      <c r="C14" s="24"/>
      <c r="D14" s="98"/>
      <c r="E14" s="94"/>
      <c r="F14" s="95"/>
      <c r="G14" s="96"/>
    </row>
    <row r="15" spans="1:7" s="5" customFormat="1" ht="25" x14ac:dyDescent="0.25">
      <c r="A15" s="55"/>
      <c r="B15" s="97"/>
      <c r="C15" s="34" t="s">
        <v>453</v>
      </c>
      <c r="D15" s="100" t="s">
        <v>138</v>
      </c>
      <c r="E15" s="77">
        <v>100</v>
      </c>
      <c r="F15" s="101"/>
      <c r="G15" s="102"/>
    </row>
    <row r="16" spans="1:7" s="5" customFormat="1" x14ac:dyDescent="0.25">
      <c r="A16" s="55"/>
      <c r="B16" s="97"/>
      <c r="C16" s="24"/>
      <c r="D16" s="98"/>
      <c r="E16" s="94"/>
      <c r="F16" s="95"/>
      <c r="G16" s="96"/>
    </row>
    <row r="17" spans="1:7" s="5" customFormat="1" ht="26" x14ac:dyDescent="0.25">
      <c r="A17" s="99" t="s">
        <v>454</v>
      </c>
      <c r="B17" s="97"/>
      <c r="C17" s="25" t="s">
        <v>455</v>
      </c>
      <c r="D17" s="100"/>
      <c r="E17" s="77"/>
      <c r="F17" s="103"/>
      <c r="G17" s="102"/>
    </row>
    <row r="18" spans="1:7" s="5" customFormat="1" x14ac:dyDescent="0.25">
      <c r="A18" s="55"/>
      <c r="B18" s="97"/>
      <c r="C18" s="24"/>
      <c r="D18" s="98"/>
      <c r="E18" s="94"/>
      <c r="F18" s="95"/>
      <c r="G18" s="96"/>
    </row>
    <row r="19" spans="1:7" s="5" customFormat="1" ht="25" x14ac:dyDescent="0.25">
      <c r="A19" s="55"/>
      <c r="B19" s="97"/>
      <c r="C19" s="26" t="s">
        <v>456</v>
      </c>
      <c r="D19" s="100"/>
      <c r="E19" s="77"/>
      <c r="F19" s="103"/>
      <c r="G19" s="102"/>
    </row>
    <row r="20" spans="1:7" s="5" customFormat="1" x14ac:dyDescent="0.25">
      <c r="A20" s="55"/>
      <c r="B20" s="97"/>
      <c r="C20" s="24"/>
      <c r="D20" s="98"/>
      <c r="E20" s="94"/>
      <c r="F20" s="95"/>
      <c r="G20" s="96"/>
    </row>
    <row r="21" spans="1:7" s="5" customFormat="1" ht="25" x14ac:dyDescent="0.25">
      <c r="A21" s="55"/>
      <c r="B21" s="97"/>
      <c r="C21" s="34" t="s">
        <v>457</v>
      </c>
      <c r="D21" s="100" t="s">
        <v>138</v>
      </c>
      <c r="E21" s="77">
        <v>550</v>
      </c>
      <c r="F21" s="101"/>
      <c r="G21" s="102"/>
    </row>
    <row r="22" spans="1:7" s="5" customFormat="1" x14ac:dyDescent="0.25">
      <c r="A22" s="55"/>
      <c r="B22" s="97"/>
      <c r="C22" s="24"/>
      <c r="D22" s="98"/>
      <c r="E22" s="94"/>
      <c r="F22" s="95"/>
      <c r="G22" s="96"/>
    </row>
    <row r="23" spans="1:7" s="5" customFormat="1" ht="65" x14ac:dyDescent="0.25">
      <c r="A23" s="99" t="s">
        <v>458</v>
      </c>
      <c r="B23" s="97"/>
      <c r="C23" s="25" t="s">
        <v>459</v>
      </c>
      <c r="D23" s="100" t="s">
        <v>138</v>
      </c>
      <c r="E23" s="77">
        <v>1750</v>
      </c>
      <c r="F23" s="101"/>
      <c r="G23" s="102"/>
    </row>
    <row r="24" spans="1:7" s="5" customFormat="1" x14ac:dyDescent="0.25">
      <c r="A24" s="55"/>
      <c r="B24" s="97"/>
      <c r="C24" s="24"/>
      <c r="D24" s="98"/>
      <c r="E24" s="94"/>
      <c r="F24" s="95"/>
      <c r="G24" s="96"/>
    </row>
    <row r="25" spans="1:7" s="5" customFormat="1" ht="39" x14ac:dyDescent="0.25">
      <c r="A25" s="99" t="s">
        <v>460</v>
      </c>
      <c r="B25" s="97"/>
      <c r="C25" s="25" t="s">
        <v>461</v>
      </c>
      <c r="D25" s="100"/>
      <c r="E25" s="77"/>
      <c r="F25" s="103"/>
      <c r="G25" s="102"/>
    </row>
    <row r="26" spans="1:7" s="5" customFormat="1" x14ac:dyDescent="0.25">
      <c r="A26" s="55"/>
      <c r="B26" s="97"/>
      <c r="C26" s="24"/>
      <c r="D26" s="98"/>
      <c r="E26" s="94"/>
      <c r="F26" s="95"/>
      <c r="G26" s="96"/>
    </row>
    <row r="27" spans="1:7" s="5" customFormat="1" x14ac:dyDescent="0.25">
      <c r="A27" s="55"/>
      <c r="B27" s="97"/>
      <c r="C27" s="24" t="s">
        <v>462</v>
      </c>
      <c r="D27" s="100" t="s">
        <v>138</v>
      </c>
      <c r="E27" s="77">
        <v>100</v>
      </c>
      <c r="F27" s="101"/>
      <c r="G27" s="102"/>
    </row>
    <row r="28" spans="1:7" s="5" customFormat="1" x14ac:dyDescent="0.25">
      <c r="A28" s="55"/>
      <c r="B28" s="97"/>
      <c r="C28" s="24"/>
      <c r="D28" s="98"/>
      <c r="E28" s="94"/>
      <c r="F28" s="95"/>
      <c r="G28" s="96"/>
    </row>
    <row r="29" spans="1:7" s="5" customFormat="1" ht="26" x14ac:dyDescent="0.25">
      <c r="A29" s="99">
        <v>34.07</v>
      </c>
      <c r="B29" s="97"/>
      <c r="C29" s="25" t="s">
        <v>463</v>
      </c>
      <c r="D29" s="100" t="s">
        <v>138</v>
      </c>
      <c r="E29" s="77">
        <v>275</v>
      </c>
      <c r="F29" s="101"/>
      <c r="G29" s="102"/>
    </row>
    <row r="30" spans="1:7" s="5" customFormat="1" x14ac:dyDescent="0.25">
      <c r="A30" s="55"/>
      <c r="B30" s="97"/>
      <c r="C30" s="24"/>
      <c r="D30" s="98"/>
      <c r="E30" s="94"/>
      <c r="F30" s="95"/>
      <c r="G30" s="96"/>
    </row>
    <row r="31" spans="1:7" s="5" customFormat="1" ht="26" x14ac:dyDescent="0.25">
      <c r="A31" s="99" t="s">
        <v>464</v>
      </c>
      <c r="B31" s="97"/>
      <c r="C31" s="25" t="s">
        <v>465</v>
      </c>
      <c r="D31" s="100"/>
      <c r="E31" s="77"/>
      <c r="F31" s="103"/>
      <c r="G31" s="102"/>
    </row>
    <row r="32" spans="1:7" s="5" customFormat="1" x14ac:dyDescent="0.25">
      <c r="A32" s="55"/>
      <c r="B32" s="97"/>
      <c r="C32" s="24"/>
      <c r="D32" s="98"/>
      <c r="E32" s="94"/>
      <c r="F32" s="95"/>
      <c r="G32" s="96"/>
    </row>
    <row r="33" spans="1:7" s="5" customFormat="1" x14ac:dyDescent="0.25">
      <c r="A33" s="55"/>
      <c r="B33" s="97"/>
      <c r="C33" s="24" t="s">
        <v>412</v>
      </c>
      <c r="D33" s="100" t="s">
        <v>58</v>
      </c>
      <c r="E33" s="77">
        <v>1860</v>
      </c>
      <c r="F33" s="101"/>
      <c r="G33" s="102"/>
    </row>
    <row r="34" spans="1:7" s="5" customFormat="1" x14ac:dyDescent="0.25">
      <c r="A34" s="55"/>
      <c r="B34" s="97"/>
      <c r="C34" s="24"/>
      <c r="D34" s="98"/>
      <c r="E34" s="94"/>
      <c r="F34" s="95"/>
      <c r="G34" s="96"/>
    </row>
    <row r="35" spans="1:7" s="5" customFormat="1" x14ac:dyDescent="0.25">
      <c r="A35" s="55"/>
      <c r="B35" s="97"/>
      <c r="C35" s="24" t="s">
        <v>414</v>
      </c>
      <c r="D35" s="100" t="s">
        <v>58</v>
      </c>
      <c r="E35" s="77">
        <v>1860</v>
      </c>
      <c r="F35" s="101"/>
      <c r="G35" s="102"/>
    </row>
    <row r="36" spans="1:7" s="5" customFormat="1" x14ac:dyDescent="0.25">
      <c r="A36" s="55"/>
      <c r="B36" s="97"/>
      <c r="C36" s="24"/>
      <c r="D36" s="98"/>
      <c r="E36" s="94"/>
      <c r="F36" s="95"/>
      <c r="G36" s="96"/>
    </row>
    <row r="37" spans="1:7" s="5" customFormat="1" x14ac:dyDescent="0.25">
      <c r="A37" s="55"/>
      <c r="B37" s="215"/>
      <c r="C37" s="129"/>
      <c r="D37" s="98"/>
      <c r="E37" s="94"/>
      <c r="F37" s="95"/>
      <c r="G37" s="96"/>
    </row>
    <row r="38" spans="1:7" s="5" customFormat="1" x14ac:dyDescent="0.25">
      <c r="A38" s="55"/>
      <c r="B38" s="215"/>
      <c r="C38" s="216"/>
      <c r="D38" s="217"/>
      <c r="E38" s="218"/>
      <c r="F38" s="219"/>
      <c r="G38" s="96"/>
    </row>
    <row r="39" spans="1:7" s="5" customFormat="1" x14ac:dyDescent="0.25">
      <c r="A39" s="30"/>
      <c r="B39" s="117"/>
      <c r="C39" s="46"/>
      <c r="D39" s="47"/>
      <c r="E39" s="51"/>
      <c r="F39" s="118"/>
      <c r="G39" s="119"/>
    </row>
    <row r="40" spans="1:7" s="5" customFormat="1" x14ac:dyDescent="0.25">
      <c r="A40" s="55" t="s">
        <v>272</v>
      </c>
      <c r="B40" s="120"/>
      <c r="C40" s="120" t="s">
        <v>80</v>
      </c>
      <c r="D40" s="23"/>
      <c r="E40" s="22"/>
      <c r="F40" s="121"/>
      <c r="G40" s="122"/>
    </row>
    <row r="41" spans="1:7" s="5" customFormat="1" x14ac:dyDescent="0.25">
      <c r="A41" s="123"/>
      <c r="B41" s="124"/>
      <c r="C41" s="48"/>
      <c r="D41" s="49"/>
      <c r="E41" s="54"/>
      <c r="F41" s="125"/>
      <c r="G41" s="126"/>
    </row>
    <row r="42" spans="1:7" s="5" customFormat="1" x14ac:dyDescent="0.25">
      <c r="A42" s="30"/>
      <c r="B42" s="117"/>
      <c r="C42" s="46"/>
      <c r="D42" s="47"/>
      <c r="E42" s="51"/>
      <c r="F42" s="118"/>
      <c r="G42" s="119"/>
    </row>
    <row r="43" spans="1:7" s="5" customFormat="1" x14ac:dyDescent="0.25">
      <c r="A43" s="55"/>
      <c r="B43" s="120"/>
      <c r="C43" s="120" t="s">
        <v>81</v>
      </c>
      <c r="D43" s="23"/>
      <c r="E43" s="22"/>
      <c r="F43" s="121"/>
      <c r="G43" s="122"/>
    </row>
    <row r="44" spans="1:7" s="5" customFormat="1" x14ac:dyDescent="0.25">
      <c r="A44" s="123"/>
      <c r="B44" s="124"/>
      <c r="C44" s="48"/>
      <c r="D44" s="49"/>
      <c r="E44" s="54"/>
      <c r="F44" s="125"/>
      <c r="G44" s="126"/>
    </row>
    <row r="45" spans="1:7" s="5" customFormat="1" x14ac:dyDescent="0.25">
      <c r="A45" s="55"/>
      <c r="B45" s="97"/>
      <c r="C45" s="24" t="s">
        <v>466</v>
      </c>
      <c r="D45" s="100" t="s">
        <v>58</v>
      </c>
      <c r="E45" s="77">
        <v>1860</v>
      </c>
      <c r="F45" s="101"/>
      <c r="G45" s="102"/>
    </row>
    <row r="46" spans="1:7" s="5" customFormat="1" x14ac:dyDescent="0.25">
      <c r="A46" s="55"/>
      <c r="B46" s="97"/>
      <c r="C46" s="24"/>
      <c r="D46" s="98"/>
      <c r="E46" s="94"/>
      <c r="F46" s="95"/>
      <c r="G46" s="96"/>
    </row>
    <row r="47" spans="1:7" s="5" customFormat="1" x14ac:dyDescent="0.25">
      <c r="A47" s="55"/>
      <c r="B47" s="97"/>
      <c r="C47" s="24" t="s">
        <v>467</v>
      </c>
      <c r="D47" s="100" t="s">
        <v>58</v>
      </c>
      <c r="E47" s="77">
        <v>1860</v>
      </c>
      <c r="F47" s="101"/>
      <c r="G47" s="102"/>
    </row>
    <row r="48" spans="1:7" s="5" customFormat="1" x14ac:dyDescent="0.25">
      <c r="A48" s="55"/>
      <c r="B48" s="97"/>
      <c r="C48" s="24"/>
      <c r="D48" s="98"/>
      <c r="E48" s="94"/>
      <c r="F48" s="95"/>
      <c r="G48" s="96"/>
    </row>
    <row r="49" spans="1:7" s="5" customFormat="1" ht="13" x14ac:dyDescent="0.25">
      <c r="A49" s="99">
        <v>34.11</v>
      </c>
      <c r="B49" s="97"/>
      <c r="C49" s="25" t="s">
        <v>468</v>
      </c>
      <c r="D49" s="100" t="s">
        <v>162</v>
      </c>
      <c r="E49" s="77">
        <v>30</v>
      </c>
      <c r="F49" s="101"/>
      <c r="G49" s="102"/>
    </row>
    <row r="50" spans="1:7" s="5" customFormat="1" x14ac:dyDescent="0.25">
      <c r="A50" s="55"/>
      <c r="B50" s="97"/>
      <c r="C50" s="24"/>
      <c r="D50" s="98"/>
      <c r="E50" s="94"/>
      <c r="F50" s="95"/>
      <c r="G50" s="96"/>
    </row>
    <row r="51" spans="1:7" s="5" customFormat="1" ht="26" x14ac:dyDescent="0.25">
      <c r="A51" s="99" t="s">
        <v>469</v>
      </c>
      <c r="B51" s="97"/>
      <c r="C51" s="25" t="s">
        <v>470</v>
      </c>
      <c r="D51" s="100"/>
      <c r="E51" s="77"/>
      <c r="F51" s="103"/>
      <c r="G51" s="102"/>
    </row>
    <row r="52" spans="1:7" s="5" customFormat="1" x14ac:dyDescent="0.25">
      <c r="A52" s="55"/>
      <c r="B52" s="97"/>
      <c r="C52" s="24"/>
      <c r="D52" s="98"/>
      <c r="E52" s="94"/>
      <c r="F52" s="95"/>
      <c r="G52" s="96"/>
    </row>
    <row r="53" spans="1:7" s="5" customFormat="1" x14ac:dyDescent="0.25">
      <c r="A53" s="55"/>
      <c r="B53" s="97"/>
      <c r="C53" s="24" t="s">
        <v>412</v>
      </c>
      <c r="D53" s="100" t="s">
        <v>413</v>
      </c>
      <c r="E53" s="77">
        <v>186</v>
      </c>
      <c r="F53" s="101"/>
      <c r="G53" s="102"/>
    </row>
    <row r="54" spans="1:7" s="5" customFormat="1" x14ac:dyDescent="0.25">
      <c r="A54" s="55"/>
      <c r="B54" s="97"/>
      <c r="C54" s="24"/>
      <c r="D54" s="98"/>
      <c r="E54" s="94"/>
      <c r="F54" s="95"/>
      <c r="G54" s="96"/>
    </row>
    <row r="55" spans="1:7" s="5" customFormat="1" x14ac:dyDescent="0.25">
      <c r="A55" s="55"/>
      <c r="B55" s="97"/>
      <c r="C55" s="24" t="s">
        <v>414</v>
      </c>
      <c r="D55" s="100" t="s">
        <v>413</v>
      </c>
      <c r="E55" s="77">
        <v>186</v>
      </c>
      <c r="F55" s="101"/>
      <c r="G55" s="102"/>
    </row>
    <row r="56" spans="1:7" s="5" customFormat="1" x14ac:dyDescent="0.25">
      <c r="A56" s="55"/>
      <c r="B56" s="97"/>
      <c r="C56" s="24"/>
      <c r="D56" s="98"/>
      <c r="E56" s="94"/>
      <c r="F56" s="95"/>
      <c r="G56" s="96"/>
    </row>
    <row r="57" spans="1:7" s="5" customFormat="1" x14ac:dyDescent="0.25">
      <c r="A57" s="55"/>
      <c r="B57" s="97"/>
      <c r="C57" s="24" t="s">
        <v>466</v>
      </c>
      <c r="D57" s="100" t="s">
        <v>413</v>
      </c>
      <c r="E57" s="77">
        <v>186</v>
      </c>
      <c r="F57" s="101"/>
      <c r="G57" s="102"/>
    </row>
    <row r="58" spans="1:7" s="5" customFormat="1" x14ac:dyDescent="0.25">
      <c r="A58" s="55"/>
      <c r="B58" s="97"/>
      <c r="C58" s="24"/>
      <c r="D58" s="98"/>
      <c r="E58" s="94"/>
      <c r="F58" s="95"/>
      <c r="G58" s="96"/>
    </row>
    <row r="59" spans="1:7" s="5" customFormat="1" x14ac:dyDescent="0.25">
      <c r="A59" s="55"/>
      <c r="B59" s="97"/>
      <c r="C59" s="24" t="s">
        <v>467</v>
      </c>
      <c r="D59" s="100" t="s">
        <v>413</v>
      </c>
      <c r="E59" s="77">
        <v>186</v>
      </c>
      <c r="F59" s="101"/>
      <c r="G59" s="102"/>
    </row>
    <row r="60" spans="1:7" s="5" customFormat="1" x14ac:dyDescent="0.25">
      <c r="A60" s="55"/>
      <c r="B60" s="97"/>
      <c r="C60" s="24"/>
      <c r="D60" s="98"/>
      <c r="E60" s="94"/>
      <c r="F60" s="95"/>
      <c r="G60" s="96"/>
    </row>
    <row r="61" spans="1:7" s="5" customFormat="1" ht="52" x14ac:dyDescent="0.25">
      <c r="A61" s="99" t="s">
        <v>471</v>
      </c>
      <c r="B61" s="97"/>
      <c r="C61" s="25" t="s">
        <v>472</v>
      </c>
      <c r="D61" s="100"/>
      <c r="E61" s="77"/>
      <c r="F61" s="103"/>
      <c r="G61" s="102"/>
    </row>
    <row r="62" spans="1:7" s="5" customFormat="1" x14ac:dyDescent="0.25">
      <c r="A62" s="55"/>
      <c r="B62" s="97"/>
      <c r="C62" s="24"/>
      <c r="D62" s="98"/>
      <c r="E62" s="94"/>
      <c r="F62" s="95"/>
      <c r="G62" s="96"/>
    </row>
    <row r="63" spans="1:7" s="5" customFormat="1" x14ac:dyDescent="0.25">
      <c r="A63" s="55"/>
      <c r="B63" s="97"/>
      <c r="C63" s="26" t="s">
        <v>473</v>
      </c>
      <c r="D63" s="100"/>
      <c r="E63" s="77"/>
      <c r="F63" s="103"/>
      <c r="G63" s="102"/>
    </row>
    <row r="64" spans="1:7" s="5" customFormat="1" x14ac:dyDescent="0.25">
      <c r="A64" s="55"/>
      <c r="B64" s="97"/>
      <c r="C64" s="24"/>
      <c r="D64" s="98"/>
      <c r="E64" s="94"/>
      <c r="F64" s="95"/>
      <c r="G64" s="96"/>
    </row>
    <row r="65" spans="1:7" s="5" customFormat="1" ht="37.5" x14ac:dyDescent="0.25">
      <c r="A65" s="55"/>
      <c r="B65" s="97"/>
      <c r="C65" s="34" t="s">
        <v>474</v>
      </c>
      <c r="D65" s="100" t="s">
        <v>138</v>
      </c>
      <c r="E65" s="77">
        <v>500</v>
      </c>
      <c r="F65" s="101"/>
      <c r="G65" s="102"/>
    </row>
    <row r="66" spans="1:7" s="5" customFormat="1" x14ac:dyDescent="0.25">
      <c r="A66" s="55"/>
      <c r="B66" s="97"/>
      <c r="C66" s="24"/>
      <c r="D66" s="98"/>
      <c r="E66" s="94"/>
      <c r="F66" s="95"/>
      <c r="G66" s="96"/>
    </row>
    <row r="67" spans="1:7" s="5" customFormat="1" x14ac:dyDescent="0.25">
      <c r="A67" s="55"/>
      <c r="B67" s="97"/>
      <c r="C67" s="26" t="s">
        <v>475</v>
      </c>
      <c r="D67" s="100"/>
      <c r="E67" s="77"/>
      <c r="F67" s="103"/>
      <c r="G67" s="102"/>
    </row>
    <row r="68" spans="1:7" s="5" customFormat="1" x14ac:dyDescent="0.25">
      <c r="A68" s="55"/>
      <c r="B68" s="97"/>
      <c r="C68" s="24"/>
      <c r="D68" s="98"/>
      <c r="E68" s="94"/>
      <c r="F68" s="95"/>
      <c r="G68" s="96"/>
    </row>
    <row r="69" spans="1:7" s="5" customFormat="1" ht="37.5" x14ac:dyDescent="0.25">
      <c r="A69" s="55"/>
      <c r="B69" s="97"/>
      <c r="C69" s="34" t="s">
        <v>476</v>
      </c>
      <c r="D69" s="100" t="s">
        <v>138</v>
      </c>
      <c r="E69" s="77">
        <v>100</v>
      </c>
      <c r="F69" s="101"/>
      <c r="G69" s="102"/>
    </row>
    <row r="70" spans="1:7" s="5" customFormat="1" x14ac:dyDescent="0.25">
      <c r="A70" s="55"/>
      <c r="B70" s="97"/>
      <c r="C70" s="24"/>
      <c r="D70" s="98"/>
      <c r="E70" s="94"/>
      <c r="F70" s="95"/>
      <c r="G70" s="96"/>
    </row>
    <row r="71" spans="1:7" s="5" customFormat="1" ht="39" x14ac:dyDescent="0.25">
      <c r="A71" s="99" t="s">
        <v>471</v>
      </c>
      <c r="B71" s="97"/>
      <c r="C71" s="25" t="s">
        <v>477</v>
      </c>
      <c r="D71" s="100" t="s">
        <v>138</v>
      </c>
      <c r="E71" s="77">
        <v>100</v>
      </c>
      <c r="F71" s="101"/>
      <c r="G71" s="102"/>
    </row>
    <row r="72" spans="1:7" s="5" customFormat="1" x14ac:dyDescent="0.25">
      <c r="A72" s="55"/>
      <c r="B72" s="97"/>
      <c r="C72" s="24"/>
      <c r="D72" s="98"/>
      <c r="E72" s="94"/>
      <c r="F72" s="95"/>
      <c r="G72" s="96"/>
    </row>
    <row r="73" spans="1:7" s="5" customFormat="1" ht="25" x14ac:dyDescent="0.25">
      <c r="A73" s="55"/>
      <c r="B73" s="97"/>
      <c r="C73" s="24" t="s">
        <v>443</v>
      </c>
      <c r="D73" s="100"/>
      <c r="E73" s="77"/>
      <c r="F73" s="103"/>
      <c r="G73" s="102"/>
    </row>
    <row r="74" spans="1:7" s="5" customFormat="1" x14ac:dyDescent="0.25">
      <c r="A74" s="55"/>
      <c r="B74" s="97"/>
      <c r="C74" s="24"/>
      <c r="D74" s="98"/>
      <c r="E74" s="94"/>
      <c r="F74" s="95"/>
      <c r="G74" s="96"/>
    </row>
    <row r="75" spans="1:7" s="5" customFormat="1" ht="26" x14ac:dyDescent="0.25">
      <c r="A75" s="99" t="s">
        <v>478</v>
      </c>
      <c r="B75" s="97"/>
      <c r="C75" s="25" t="s">
        <v>312</v>
      </c>
      <c r="D75" s="100" t="s">
        <v>313</v>
      </c>
      <c r="E75" s="77">
        <v>91400</v>
      </c>
      <c r="F75" s="101"/>
      <c r="G75" s="102"/>
    </row>
    <row r="76" spans="1:7" s="5" customFormat="1" x14ac:dyDescent="0.25">
      <c r="A76" s="55"/>
      <c r="B76" s="97"/>
      <c r="C76" s="24"/>
      <c r="D76" s="98"/>
      <c r="E76" s="94"/>
      <c r="F76" s="95"/>
      <c r="G76" s="96"/>
    </row>
    <row r="77" spans="1:7" s="5" customFormat="1" x14ac:dyDescent="0.25">
      <c r="A77" s="55"/>
      <c r="B77" s="215"/>
      <c r="C77" s="129"/>
      <c r="D77" s="98"/>
      <c r="E77" s="94"/>
      <c r="F77" s="95"/>
      <c r="G77" s="96"/>
    </row>
    <row r="78" spans="1:7" s="5" customFormat="1" x14ac:dyDescent="0.25">
      <c r="A78" s="55"/>
      <c r="B78" s="215"/>
      <c r="C78" s="129"/>
      <c r="D78" s="98"/>
      <c r="E78" s="94"/>
      <c r="F78" s="95"/>
      <c r="G78" s="96"/>
    </row>
    <row r="79" spans="1:7" s="5" customFormat="1" x14ac:dyDescent="0.25">
      <c r="A79" s="55"/>
      <c r="B79" s="215"/>
      <c r="C79" s="129"/>
      <c r="D79" s="98"/>
      <c r="E79" s="94"/>
      <c r="F79" s="95"/>
      <c r="G79" s="96"/>
    </row>
    <row r="80" spans="1:7" s="5" customFormat="1" x14ac:dyDescent="0.25">
      <c r="A80" s="55"/>
      <c r="B80" s="215"/>
      <c r="C80" s="216"/>
      <c r="D80" s="217"/>
      <c r="E80" s="218"/>
      <c r="F80" s="219"/>
      <c r="G80" s="96"/>
    </row>
    <row r="81" spans="1:7" s="5" customFormat="1" x14ac:dyDescent="0.25">
      <c r="A81" s="30"/>
      <c r="B81" s="117"/>
      <c r="C81" s="46"/>
      <c r="D81" s="47"/>
      <c r="E81" s="51"/>
      <c r="F81" s="118"/>
      <c r="G81" s="119"/>
    </row>
    <row r="82" spans="1:7" s="5" customFormat="1" x14ac:dyDescent="0.25">
      <c r="A82" s="55" t="s">
        <v>272</v>
      </c>
      <c r="B82" s="120"/>
      <c r="C82" s="120" t="s">
        <v>80</v>
      </c>
      <c r="D82" s="23"/>
      <c r="E82" s="22"/>
      <c r="F82" s="121"/>
      <c r="G82" s="122"/>
    </row>
    <row r="83" spans="1:7" s="5" customFormat="1" x14ac:dyDescent="0.25">
      <c r="A83" s="123"/>
      <c r="B83" s="124"/>
      <c r="C83" s="48"/>
      <c r="D83" s="49"/>
      <c r="E83" s="54"/>
      <c r="F83" s="125"/>
      <c r="G83" s="126"/>
    </row>
    <row r="84" spans="1:7" s="5" customFormat="1" x14ac:dyDescent="0.25">
      <c r="A84" s="30"/>
      <c r="B84" s="117"/>
      <c r="C84" s="46"/>
      <c r="D84" s="47"/>
      <c r="E84" s="51"/>
      <c r="F84" s="118"/>
      <c r="G84" s="119"/>
    </row>
    <row r="85" spans="1:7" s="5" customFormat="1" x14ac:dyDescent="0.25">
      <c r="A85" s="55"/>
      <c r="B85" s="120"/>
      <c r="C85" s="120" t="s">
        <v>81</v>
      </c>
      <c r="D85" s="23"/>
      <c r="E85" s="22"/>
      <c r="F85" s="121"/>
      <c r="G85" s="122"/>
    </row>
    <row r="86" spans="1:7" s="5" customFormat="1" x14ac:dyDescent="0.25">
      <c r="A86" s="123"/>
      <c r="B86" s="124"/>
      <c r="C86" s="48"/>
      <c r="D86" s="49"/>
      <c r="E86" s="54"/>
      <c r="F86" s="125"/>
      <c r="G86" s="126"/>
    </row>
    <row r="87" spans="1:7" s="5" customFormat="1" ht="75" x14ac:dyDescent="0.25">
      <c r="A87" s="55"/>
      <c r="B87" s="97"/>
      <c r="C87" s="24" t="s">
        <v>445</v>
      </c>
      <c r="D87" s="100"/>
      <c r="E87" s="77"/>
      <c r="F87" s="103"/>
      <c r="G87" s="102"/>
    </row>
    <row r="88" spans="1:7" s="5" customFormat="1" x14ac:dyDescent="0.25">
      <c r="A88" s="55"/>
      <c r="B88" s="97"/>
      <c r="C88" s="24"/>
      <c r="D88" s="98"/>
      <c r="E88" s="94"/>
      <c r="F88" s="95"/>
      <c r="G88" s="96"/>
    </row>
    <row r="89" spans="1:7" s="5" customFormat="1" ht="13" x14ac:dyDescent="0.25">
      <c r="A89" s="99" t="s">
        <v>479</v>
      </c>
      <c r="B89" s="97"/>
      <c r="C89" s="25" t="s">
        <v>447</v>
      </c>
      <c r="D89" s="100" t="s">
        <v>138</v>
      </c>
      <c r="E89" s="77">
        <v>4500</v>
      </c>
      <c r="F89" s="101"/>
      <c r="G89" s="102"/>
    </row>
    <row r="90" spans="1:7" s="5" customFormat="1" x14ac:dyDescent="0.25">
      <c r="A90" s="55"/>
      <c r="B90" s="97"/>
      <c r="C90" s="24"/>
      <c r="D90" s="98"/>
      <c r="E90" s="94"/>
      <c r="F90" s="95"/>
      <c r="G90" s="96"/>
    </row>
    <row r="91" spans="1:7" s="66" customFormat="1" x14ac:dyDescent="0.25">
      <c r="A91" s="55"/>
      <c r="B91" s="97"/>
      <c r="C91" s="24"/>
      <c r="D91" s="98"/>
      <c r="E91" s="94"/>
      <c r="F91" s="95"/>
      <c r="G91" s="96"/>
    </row>
    <row r="92" spans="1:7" s="66" customFormat="1" x14ac:dyDescent="0.25">
      <c r="A92" s="55"/>
      <c r="B92" s="97"/>
      <c r="C92" s="24"/>
      <c r="D92" s="98"/>
      <c r="E92" s="94"/>
      <c r="F92" s="95"/>
      <c r="G92" s="96"/>
    </row>
    <row r="93" spans="1:7" s="66" customFormat="1" x14ac:dyDescent="0.25">
      <c r="A93" s="55"/>
      <c r="B93" s="97"/>
      <c r="C93" s="24"/>
      <c r="D93" s="98"/>
      <c r="E93" s="94"/>
      <c r="F93" s="95"/>
      <c r="G93" s="96"/>
    </row>
    <row r="94" spans="1:7" s="66" customFormat="1" x14ac:dyDescent="0.25">
      <c r="A94" s="55"/>
      <c r="B94" s="97"/>
      <c r="C94" s="24"/>
      <c r="D94" s="98"/>
      <c r="E94" s="94"/>
      <c r="F94" s="95"/>
      <c r="G94" s="96"/>
    </row>
    <row r="95" spans="1:7" s="66" customFormat="1" x14ac:dyDescent="0.25">
      <c r="A95" s="55"/>
      <c r="B95" s="97"/>
      <c r="C95" s="24"/>
      <c r="D95" s="98"/>
      <c r="E95" s="94"/>
      <c r="F95" s="95"/>
      <c r="G95" s="96"/>
    </row>
    <row r="96" spans="1:7" s="66" customFormat="1" x14ac:dyDescent="0.25">
      <c r="A96" s="55"/>
      <c r="B96" s="97"/>
      <c r="C96" s="24"/>
      <c r="D96" s="98"/>
      <c r="E96" s="94"/>
      <c r="F96" s="95"/>
      <c r="G96" s="96"/>
    </row>
    <row r="97" spans="1:7" s="66" customFormat="1" x14ac:dyDescent="0.25">
      <c r="A97" s="55"/>
      <c r="B97" s="97"/>
      <c r="C97" s="24"/>
      <c r="D97" s="98"/>
      <c r="E97" s="94"/>
      <c r="F97" s="95"/>
      <c r="G97" s="96"/>
    </row>
    <row r="98" spans="1:7" s="66" customFormat="1" x14ac:dyDescent="0.25">
      <c r="A98" s="55"/>
      <c r="B98" s="97"/>
      <c r="C98" s="24"/>
      <c r="D98" s="98"/>
      <c r="E98" s="94"/>
      <c r="F98" s="95"/>
      <c r="G98" s="96"/>
    </row>
    <row r="99" spans="1:7" s="66" customFormat="1" x14ac:dyDescent="0.25">
      <c r="A99" s="55"/>
      <c r="B99" s="97"/>
      <c r="C99" s="24"/>
      <c r="D99" s="98"/>
      <c r="E99" s="94"/>
      <c r="F99" s="95"/>
      <c r="G99" s="96"/>
    </row>
    <row r="100" spans="1:7" s="66" customFormat="1" x14ac:dyDescent="0.25">
      <c r="A100" s="55"/>
      <c r="B100" s="97"/>
      <c r="C100" s="24"/>
      <c r="D100" s="98"/>
      <c r="E100" s="94"/>
      <c r="F100" s="95"/>
      <c r="G100" s="96"/>
    </row>
    <row r="101" spans="1:7" s="66" customFormat="1" x14ac:dyDescent="0.25">
      <c r="A101" s="55"/>
      <c r="B101" s="97"/>
      <c r="C101" s="24"/>
      <c r="D101" s="98"/>
      <c r="E101" s="94"/>
      <c r="F101" s="95"/>
      <c r="G101" s="96"/>
    </row>
    <row r="102" spans="1:7" s="66" customFormat="1" x14ac:dyDescent="0.25">
      <c r="A102" s="55"/>
      <c r="B102" s="97"/>
      <c r="C102" s="24"/>
      <c r="D102" s="98"/>
      <c r="E102" s="94"/>
      <c r="F102" s="95"/>
      <c r="G102" s="96"/>
    </row>
    <row r="103" spans="1:7" s="66" customFormat="1" x14ac:dyDescent="0.25">
      <c r="A103" s="55"/>
      <c r="B103" s="97"/>
      <c r="C103" s="24"/>
      <c r="D103" s="98"/>
      <c r="E103" s="94"/>
      <c r="F103" s="95"/>
      <c r="G103" s="96"/>
    </row>
    <row r="104" spans="1:7" s="66" customFormat="1" x14ac:dyDescent="0.25">
      <c r="A104" s="55"/>
      <c r="B104" s="97"/>
      <c r="C104" s="24"/>
      <c r="D104" s="98"/>
      <c r="E104" s="94"/>
      <c r="F104" s="95"/>
      <c r="G104" s="96"/>
    </row>
    <row r="105" spans="1:7" s="66" customFormat="1" x14ac:dyDescent="0.25">
      <c r="A105" s="55"/>
      <c r="B105" s="97"/>
      <c r="C105" s="24"/>
      <c r="D105" s="98"/>
      <c r="E105" s="94"/>
      <c r="F105" s="95"/>
      <c r="G105" s="96"/>
    </row>
    <row r="106" spans="1:7" s="66" customFormat="1" x14ac:dyDescent="0.25">
      <c r="A106" s="55"/>
      <c r="B106" s="97"/>
      <c r="C106" s="24"/>
      <c r="D106" s="98"/>
      <c r="E106" s="94"/>
      <c r="F106" s="95"/>
      <c r="G106" s="96"/>
    </row>
    <row r="107" spans="1:7" s="66" customFormat="1" x14ac:dyDescent="0.25">
      <c r="A107" s="55"/>
      <c r="B107" s="97"/>
      <c r="C107" s="24"/>
      <c r="D107" s="98"/>
      <c r="E107" s="94"/>
      <c r="F107" s="95"/>
      <c r="G107" s="96"/>
    </row>
    <row r="108" spans="1:7" s="66" customFormat="1" x14ac:dyDescent="0.25">
      <c r="A108" s="55"/>
      <c r="B108" s="97"/>
      <c r="C108" s="24"/>
      <c r="D108" s="98"/>
      <c r="E108" s="94"/>
      <c r="F108" s="95"/>
      <c r="G108" s="96"/>
    </row>
    <row r="109" spans="1:7" s="66" customFormat="1" x14ac:dyDescent="0.25">
      <c r="A109" s="55"/>
      <c r="B109" s="97"/>
      <c r="C109" s="24"/>
      <c r="D109" s="98"/>
      <c r="E109" s="94"/>
      <c r="F109" s="95"/>
      <c r="G109" s="96"/>
    </row>
    <row r="110" spans="1:7" s="66" customFormat="1" x14ac:dyDescent="0.25">
      <c r="A110" s="55"/>
      <c r="B110" s="97"/>
      <c r="C110" s="24"/>
      <c r="D110" s="98"/>
      <c r="E110" s="94"/>
      <c r="F110" s="95"/>
      <c r="G110" s="96"/>
    </row>
    <row r="111" spans="1:7" s="66" customFormat="1" x14ac:dyDescent="0.25">
      <c r="A111" s="55"/>
      <c r="B111" s="97"/>
      <c r="C111" s="24"/>
      <c r="D111" s="98"/>
      <c r="E111" s="94"/>
      <c r="F111" s="95"/>
      <c r="G111" s="96"/>
    </row>
    <row r="112" spans="1:7" s="66" customFormat="1" x14ac:dyDescent="0.25">
      <c r="A112" s="55"/>
      <c r="B112" s="97"/>
      <c r="C112" s="24"/>
      <c r="D112" s="98"/>
      <c r="E112" s="94"/>
      <c r="F112" s="95"/>
      <c r="G112" s="96"/>
    </row>
    <row r="113" spans="1:7" s="66" customFormat="1" x14ac:dyDescent="0.25">
      <c r="A113" s="55"/>
      <c r="B113" s="97"/>
      <c r="C113" s="24"/>
      <c r="D113" s="98"/>
      <c r="E113" s="94"/>
      <c r="F113" s="95"/>
      <c r="G113" s="96"/>
    </row>
    <row r="114" spans="1:7" s="66" customFormat="1" x14ac:dyDescent="0.25">
      <c r="A114" s="55"/>
      <c r="B114" s="97"/>
      <c r="C114" s="24"/>
      <c r="D114" s="98"/>
      <c r="E114" s="94"/>
      <c r="F114" s="95"/>
      <c r="G114" s="96"/>
    </row>
    <row r="115" spans="1:7" s="66" customFormat="1" x14ac:dyDescent="0.25">
      <c r="A115" s="55"/>
      <c r="B115" s="97"/>
      <c r="C115" s="24"/>
      <c r="D115" s="98"/>
      <c r="E115" s="94"/>
      <c r="F115" s="95"/>
      <c r="G115" s="96"/>
    </row>
    <row r="116" spans="1:7" s="66" customFormat="1" x14ac:dyDescent="0.25">
      <c r="A116" s="55"/>
      <c r="B116" s="97"/>
      <c r="C116" s="24"/>
      <c r="D116" s="98"/>
      <c r="E116" s="94"/>
      <c r="F116" s="95"/>
      <c r="G116" s="96"/>
    </row>
    <row r="117" spans="1:7" s="66" customFormat="1" x14ac:dyDescent="0.25">
      <c r="A117" s="55"/>
      <c r="B117" s="97"/>
      <c r="C117" s="24"/>
      <c r="D117" s="98"/>
      <c r="E117" s="94"/>
      <c r="F117" s="95"/>
      <c r="G117" s="96"/>
    </row>
    <row r="118" spans="1:7" s="66" customFormat="1" x14ac:dyDescent="0.25">
      <c r="A118" s="55"/>
      <c r="B118" s="97"/>
      <c r="C118" s="24"/>
      <c r="D118" s="98"/>
      <c r="E118" s="94"/>
      <c r="F118" s="95"/>
      <c r="G118" s="96"/>
    </row>
    <row r="119" spans="1:7" s="66" customFormat="1" x14ac:dyDescent="0.25">
      <c r="A119" s="55"/>
      <c r="B119" s="97"/>
      <c r="C119" s="24"/>
      <c r="D119" s="98"/>
      <c r="E119" s="94"/>
      <c r="F119" s="95"/>
      <c r="G119" s="96"/>
    </row>
    <row r="120" spans="1:7" s="66" customFormat="1" x14ac:dyDescent="0.25">
      <c r="A120" s="55"/>
      <c r="B120" s="97"/>
      <c r="C120" s="24"/>
      <c r="D120" s="98"/>
      <c r="E120" s="94"/>
      <c r="F120" s="95"/>
      <c r="G120" s="96"/>
    </row>
    <row r="121" spans="1:7" s="66" customFormat="1" x14ac:dyDescent="0.25">
      <c r="A121" s="55"/>
      <c r="B121" s="97"/>
      <c r="C121" s="24"/>
      <c r="D121" s="98"/>
      <c r="E121" s="94"/>
      <c r="F121" s="95"/>
      <c r="G121" s="96"/>
    </row>
    <row r="122" spans="1:7" s="66" customFormat="1" x14ac:dyDescent="0.25">
      <c r="A122" s="55"/>
      <c r="B122" s="97"/>
      <c r="C122" s="24"/>
      <c r="D122" s="98"/>
      <c r="E122" s="94"/>
      <c r="F122" s="95"/>
      <c r="G122" s="96"/>
    </row>
    <row r="123" spans="1:7" s="66" customFormat="1" x14ac:dyDescent="0.25">
      <c r="A123" s="55"/>
      <c r="B123" s="97"/>
      <c r="C123" s="24"/>
      <c r="D123" s="98"/>
      <c r="E123" s="94"/>
      <c r="F123" s="95"/>
      <c r="G123" s="96"/>
    </row>
    <row r="124" spans="1:7" s="66" customFormat="1" x14ac:dyDescent="0.25">
      <c r="A124" s="55"/>
      <c r="B124" s="97"/>
      <c r="C124" s="24"/>
      <c r="D124" s="98"/>
      <c r="E124" s="94"/>
      <c r="F124" s="95"/>
      <c r="G124" s="96"/>
    </row>
    <row r="125" spans="1:7" s="66" customFormat="1" x14ac:dyDescent="0.25">
      <c r="A125" s="55"/>
      <c r="B125" s="97"/>
      <c r="C125" s="24"/>
      <c r="D125" s="98"/>
      <c r="E125" s="94"/>
      <c r="F125" s="95"/>
      <c r="G125" s="96"/>
    </row>
    <row r="126" spans="1:7" s="66" customFormat="1" x14ac:dyDescent="0.25">
      <c r="A126" s="55"/>
      <c r="B126" s="97"/>
      <c r="C126" s="24"/>
      <c r="D126" s="98"/>
      <c r="E126" s="94"/>
      <c r="F126" s="95"/>
      <c r="G126" s="96"/>
    </row>
    <row r="127" spans="1:7" s="66" customFormat="1" x14ac:dyDescent="0.25">
      <c r="A127" s="55"/>
      <c r="B127" s="97"/>
      <c r="C127" s="24"/>
      <c r="D127" s="98"/>
      <c r="E127" s="94"/>
      <c r="F127" s="95"/>
      <c r="G127" s="96"/>
    </row>
    <row r="128" spans="1:7" s="66" customFormat="1" x14ac:dyDescent="0.25">
      <c r="A128" s="55"/>
      <c r="B128" s="97"/>
      <c r="C128" s="24"/>
      <c r="D128" s="98"/>
      <c r="E128" s="94"/>
      <c r="F128" s="95"/>
      <c r="G128" s="96"/>
    </row>
    <row r="129" spans="1:7" s="66" customFormat="1" x14ac:dyDescent="0.25">
      <c r="A129" s="55"/>
      <c r="B129" s="97"/>
      <c r="C129" s="24"/>
      <c r="D129" s="98"/>
      <c r="E129" s="94"/>
      <c r="F129" s="95"/>
      <c r="G129" s="96"/>
    </row>
    <row r="130" spans="1:7" s="66" customFormat="1" x14ac:dyDescent="0.25">
      <c r="A130" s="36"/>
      <c r="B130" s="56"/>
      <c r="C130" s="50"/>
      <c r="D130" s="51"/>
      <c r="E130" s="106"/>
      <c r="F130" s="107"/>
      <c r="G130" s="108"/>
    </row>
    <row r="131" spans="1:7" ht="13" x14ac:dyDescent="0.25">
      <c r="A131" s="52" t="s">
        <v>272</v>
      </c>
      <c r="B131" s="109"/>
      <c r="C131" s="110" t="s">
        <v>43</v>
      </c>
      <c r="D131" s="22"/>
      <c r="E131" s="111"/>
      <c r="F131" s="112"/>
      <c r="G131" s="113"/>
    </row>
    <row r="132" spans="1:7" x14ac:dyDescent="0.25">
      <c r="A132" s="37"/>
      <c r="B132" s="57"/>
      <c r="C132" s="53"/>
      <c r="D132" s="54"/>
      <c r="E132" s="114"/>
      <c r="F132" s="115"/>
      <c r="G132" s="116"/>
    </row>
  </sheetData>
  <dataConsolidate/>
  <conditionalFormatting sqref="A5:G6 A7:E93 G7:G93 A94:G132">
    <cfRule type="expression" dxfId="52" priority="1" stopIfTrue="1">
      <formula>NOT(CELL("protect",A5))</formula>
    </cfRule>
  </conditionalFormatting>
  <dataValidations count="1">
    <dataValidation type="list" showInputMessage="1" showErrorMessage="1" sqref="D39:D44 D81:D86" xr:uid="{67171C1E-0ACB-4516-8FA2-486A302AE58B}">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2" manualBreakCount="2">
    <brk id="41" max="16383" man="1"/>
    <brk id="8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4BC44-B248-4884-8E68-41A60EEB2C5A}">
  <sheetPr>
    <tabColor rgb="FFFF0000"/>
  </sheetPr>
  <dimension ref="A1:G51"/>
  <sheetViews>
    <sheetView view="pageBreakPreview" topLeftCell="A55" zoomScaleNormal="75" zoomScaleSheetLayoutView="100" workbookViewId="0">
      <selection activeCell="G13" sqref="G13"/>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480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275</v>
      </c>
      <c r="D5" s="93"/>
      <c r="E5" s="94"/>
      <c r="F5" s="95"/>
      <c r="G5" s="96"/>
    </row>
    <row r="6" spans="1:7" s="66" customFormat="1" x14ac:dyDescent="0.25">
      <c r="A6" s="55"/>
      <c r="B6" s="97"/>
      <c r="C6" s="24"/>
      <c r="D6" s="98"/>
      <c r="E6" s="94"/>
      <c r="F6" s="95"/>
      <c r="G6" s="96"/>
    </row>
    <row r="7" spans="1:7" s="5" customFormat="1" ht="39" x14ac:dyDescent="0.25">
      <c r="A7" s="99" t="s">
        <v>481</v>
      </c>
      <c r="B7" s="97"/>
      <c r="C7" s="25" t="s">
        <v>482</v>
      </c>
      <c r="D7" s="100"/>
      <c r="E7" s="77"/>
      <c r="F7" s="103"/>
      <c r="G7" s="102"/>
    </row>
    <row r="8" spans="1:7" s="5" customFormat="1" x14ac:dyDescent="0.25">
      <c r="A8" s="55"/>
      <c r="B8" s="97"/>
      <c r="C8" s="24"/>
      <c r="D8" s="98"/>
      <c r="E8" s="94"/>
      <c r="F8" s="95"/>
      <c r="G8" s="96"/>
    </row>
    <row r="9" spans="1:7" s="5" customFormat="1" x14ac:dyDescent="0.25">
      <c r="A9" s="55"/>
      <c r="B9" s="97"/>
      <c r="C9" s="24" t="s">
        <v>483</v>
      </c>
      <c r="D9" s="100" t="s">
        <v>138</v>
      </c>
      <c r="E9" s="77">
        <v>2250</v>
      </c>
      <c r="F9" s="101"/>
      <c r="G9" s="102"/>
    </row>
    <row r="10" spans="1:7" s="5" customFormat="1" x14ac:dyDescent="0.25">
      <c r="A10" s="55"/>
      <c r="B10" s="97"/>
      <c r="C10" s="24"/>
      <c r="D10" s="98"/>
      <c r="E10" s="94"/>
      <c r="F10" s="95"/>
      <c r="G10" s="96"/>
    </row>
    <row r="11" spans="1:7" s="5" customFormat="1" x14ac:dyDescent="0.25">
      <c r="A11" s="55"/>
      <c r="B11" s="97"/>
      <c r="C11" s="24" t="s">
        <v>484</v>
      </c>
      <c r="D11" s="100" t="s">
        <v>138</v>
      </c>
      <c r="E11" s="77">
        <v>1350</v>
      </c>
      <c r="F11" s="101"/>
      <c r="G11" s="102"/>
    </row>
    <row r="12" spans="1:7" s="5" customFormat="1" x14ac:dyDescent="0.25">
      <c r="A12" s="55"/>
      <c r="B12" s="97"/>
      <c r="C12" s="24"/>
      <c r="D12" s="98"/>
      <c r="E12" s="94"/>
      <c r="F12" s="95"/>
      <c r="G12" s="96"/>
    </row>
    <row r="13" spans="1:7" s="5" customFormat="1" x14ac:dyDescent="0.25">
      <c r="A13" s="55"/>
      <c r="B13" s="97"/>
      <c r="C13" s="24" t="s">
        <v>485</v>
      </c>
      <c r="D13" s="100" t="s">
        <v>138</v>
      </c>
      <c r="E13" s="77">
        <v>900</v>
      </c>
      <c r="F13" s="101"/>
      <c r="G13" s="102"/>
    </row>
    <row r="14" spans="1:7" s="5" customFormat="1" x14ac:dyDescent="0.25">
      <c r="A14" s="55"/>
      <c r="B14" s="97"/>
      <c r="C14" s="24"/>
      <c r="D14" s="98"/>
      <c r="E14" s="94"/>
      <c r="F14" s="95"/>
      <c r="G14" s="96"/>
    </row>
    <row r="15" spans="1:7" s="5" customFormat="1" ht="26" x14ac:dyDescent="0.25">
      <c r="A15" s="99">
        <v>38.07</v>
      </c>
      <c r="B15" s="97"/>
      <c r="C15" s="25" t="s">
        <v>486</v>
      </c>
      <c r="D15" s="100" t="s">
        <v>138</v>
      </c>
      <c r="E15" s="77">
        <v>100</v>
      </c>
      <c r="F15" s="101"/>
      <c r="G15" s="102"/>
    </row>
    <row r="16" spans="1:7" s="5" customFormat="1" x14ac:dyDescent="0.25">
      <c r="A16" s="55"/>
      <c r="B16" s="97"/>
      <c r="C16" s="24"/>
      <c r="D16" s="98"/>
      <c r="E16" s="94"/>
      <c r="F16" s="95"/>
      <c r="G16" s="96"/>
    </row>
    <row r="17" spans="1:7" s="5" customFormat="1" ht="26" x14ac:dyDescent="0.25">
      <c r="A17" s="99">
        <v>38.08</v>
      </c>
      <c r="B17" s="97"/>
      <c r="C17" s="25" t="s">
        <v>487</v>
      </c>
      <c r="D17" s="100"/>
      <c r="E17" s="77"/>
      <c r="F17" s="103"/>
      <c r="G17" s="102"/>
    </row>
    <row r="18" spans="1:7" s="5" customFormat="1" x14ac:dyDescent="0.25">
      <c r="A18" s="55"/>
      <c r="B18" s="97"/>
      <c r="C18" s="24"/>
      <c r="D18" s="98"/>
      <c r="E18" s="94"/>
      <c r="F18" s="95"/>
      <c r="G18" s="96"/>
    </row>
    <row r="19" spans="1:7" s="5" customFormat="1" x14ac:dyDescent="0.25">
      <c r="A19" s="55"/>
      <c r="B19" s="97"/>
      <c r="C19" s="26" t="s">
        <v>488</v>
      </c>
      <c r="D19" s="100" t="s">
        <v>58</v>
      </c>
      <c r="E19" s="77">
        <v>100</v>
      </c>
      <c r="F19" s="101"/>
      <c r="G19" s="102"/>
    </row>
    <row r="20" spans="1:7" s="5" customFormat="1" x14ac:dyDescent="0.25">
      <c r="A20" s="55"/>
      <c r="B20" s="97"/>
      <c r="C20" s="24"/>
      <c r="D20" s="98"/>
      <c r="E20" s="94"/>
      <c r="F20" s="95"/>
      <c r="G20" s="96"/>
    </row>
    <row r="21" spans="1:7" s="5" customFormat="1" x14ac:dyDescent="0.25">
      <c r="A21" s="55"/>
      <c r="B21" s="97"/>
      <c r="C21" s="26" t="s">
        <v>489</v>
      </c>
      <c r="D21" s="100"/>
      <c r="E21" s="77"/>
      <c r="F21" s="103"/>
      <c r="G21" s="102"/>
    </row>
    <row r="22" spans="1:7" s="5" customFormat="1" x14ac:dyDescent="0.25">
      <c r="A22" s="55"/>
      <c r="B22" s="97"/>
      <c r="C22" s="24"/>
      <c r="D22" s="98"/>
      <c r="E22" s="94"/>
      <c r="F22" s="95"/>
      <c r="G22" s="96"/>
    </row>
    <row r="23" spans="1:7" s="5" customFormat="1" x14ac:dyDescent="0.25">
      <c r="A23" s="55"/>
      <c r="B23" s="97"/>
      <c r="C23" s="34" t="s">
        <v>490</v>
      </c>
      <c r="D23" s="100" t="s">
        <v>58</v>
      </c>
      <c r="E23" s="77">
        <v>100</v>
      </c>
      <c r="F23" s="101"/>
      <c r="G23" s="102"/>
    </row>
    <row r="24" spans="1:7" s="5" customFormat="1" x14ac:dyDescent="0.25">
      <c r="A24" s="55"/>
      <c r="B24" s="97"/>
      <c r="C24" s="24"/>
      <c r="D24" s="98"/>
      <c r="E24" s="94"/>
      <c r="F24" s="95"/>
      <c r="G24" s="96"/>
    </row>
    <row r="25" spans="1:7" s="5" customFormat="1" ht="13" x14ac:dyDescent="0.25">
      <c r="A25" s="99" t="s">
        <v>491</v>
      </c>
      <c r="B25" s="97"/>
      <c r="C25" s="25" t="s">
        <v>492</v>
      </c>
      <c r="D25" s="100" t="s">
        <v>58</v>
      </c>
      <c r="E25" s="77">
        <v>1650</v>
      </c>
      <c r="F25" s="101"/>
      <c r="G25" s="102"/>
    </row>
    <row r="26" spans="1:7" s="5" customFormat="1" x14ac:dyDescent="0.25">
      <c r="A26" s="55"/>
      <c r="B26" s="97"/>
      <c r="C26" s="24"/>
      <c r="D26" s="98"/>
      <c r="E26" s="94"/>
      <c r="F26" s="95"/>
      <c r="G26" s="96"/>
    </row>
    <row r="27" spans="1:7" s="5" customFormat="1" ht="26" x14ac:dyDescent="0.25">
      <c r="A27" s="99">
        <v>38.11</v>
      </c>
      <c r="B27" s="97"/>
      <c r="C27" s="25" t="s">
        <v>493</v>
      </c>
      <c r="D27" s="100" t="s">
        <v>138</v>
      </c>
      <c r="E27" s="77">
        <v>250</v>
      </c>
      <c r="F27" s="101"/>
      <c r="G27" s="102"/>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66" customFormat="1" x14ac:dyDescent="0.25">
      <c r="A49" s="36"/>
      <c r="B49" s="56"/>
      <c r="C49" s="50"/>
      <c r="D49" s="51"/>
      <c r="E49" s="106"/>
      <c r="F49" s="107"/>
      <c r="G49" s="108"/>
    </row>
    <row r="50" spans="1:7" s="66" customFormat="1" ht="13" x14ac:dyDescent="0.25">
      <c r="A50" s="52" t="s">
        <v>274</v>
      </c>
      <c r="B50" s="109"/>
      <c r="C50" s="110" t="s">
        <v>43</v>
      </c>
      <c r="D50" s="22"/>
      <c r="E50" s="111"/>
      <c r="F50" s="112"/>
      <c r="G50" s="113"/>
    </row>
    <row r="51" spans="1:7" s="66" customFormat="1" x14ac:dyDescent="0.25">
      <c r="A51" s="91"/>
      <c r="B51" s="26"/>
      <c r="C51" s="92"/>
      <c r="D51" s="22"/>
      <c r="E51" s="111"/>
      <c r="F51" s="112"/>
      <c r="G51" s="113"/>
    </row>
  </sheetData>
  <dataConsolidate/>
  <conditionalFormatting sqref="A5:G6 A7:E33 G7:G33 A34:G51">
    <cfRule type="expression" dxfId="51"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C3-886E-4A3F-ACC8-5C8FBF3E34B0}">
  <sheetPr>
    <tabColor rgb="FFFF0000"/>
  </sheetPr>
  <dimension ref="A1:G57"/>
  <sheetViews>
    <sheetView view="pageBreakPreview" zoomScaleNormal="75" zoomScaleSheetLayoutView="100" workbookViewId="0">
      <selection activeCell="G12" sqref="G12"/>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494</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277</v>
      </c>
      <c r="D5" s="93"/>
      <c r="E5" s="94"/>
      <c r="F5" s="95"/>
      <c r="G5" s="96"/>
    </row>
    <row r="6" spans="1:7" s="66" customFormat="1" x14ac:dyDescent="0.25">
      <c r="A6" s="55"/>
      <c r="B6" s="97"/>
      <c r="C6" s="24"/>
      <c r="D6" s="98"/>
      <c r="E6" s="94"/>
      <c r="F6" s="95"/>
      <c r="G6" s="96"/>
    </row>
    <row r="7" spans="1:7" s="5" customFormat="1" ht="13" x14ac:dyDescent="0.25">
      <c r="A7" s="99" t="s">
        <v>495</v>
      </c>
      <c r="B7" s="97"/>
      <c r="C7" s="25" t="s">
        <v>496</v>
      </c>
      <c r="D7" s="100" t="s">
        <v>40</v>
      </c>
      <c r="E7" s="77">
        <v>1</v>
      </c>
      <c r="F7" s="101">
        <v>9000</v>
      </c>
      <c r="G7" s="102"/>
    </row>
    <row r="8" spans="1:7" s="5" customFormat="1" x14ac:dyDescent="0.25">
      <c r="A8" s="55"/>
      <c r="B8" s="97"/>
      <c r="C8" s="24"/>
      <c r="D8" s="98"/>
      <c r="E8" s="94"/>
      <c r="F8" s="95"/>
      <c r="G8" s="96"/>
    </row>
    <row r="9" spans="1:7" s="5" customFormat="1" x14ac:dyDescent="0.25">
      <c r="A9" s="55"/>
      <c r="B9" s="97"/>
      <c r="C9" s="24"/>
      <c r="D9" s="98"/>
      <c r="E9" s="94"/>
      <c r="F9" s="95"/>
      <c r="G9" s="96"/>
    </row>
    <row r="10" spans="1:7" s="5" customFormat="1" x14ac:dyDescent="0.25">
      <c r="A10" s="55"/>
      <c r="B10" s="97"/>
      <c r="C10" s="24"/>
      <c r="D10" s="98"/>
      <c r="E10" s="94"/>
      <c r="F10" s="95"/>
      <c r="G10" s="96"/>
    </row>
    <row r="11" spans="1:7" s="5" customFormat="1" x14ac:dyDescent="0.25">
      <c r="A11" s="55"/>
      <c r="B11" s="97"/>
      <c r="C11" s="24"/>
      <c r="D11" s="98"/>
      <c r="E11" s="94"/>
      <c r="F11" s="95"/>
      <c r="G11" s="96"/>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66" customFormat="1" x14ac:dyDescent="0.25">
      <c r="A46" s="55"/>
      <c r="B46" s="97"/>
      <c r="C46" s="24"/>
      <c r="D46" s="98"/>
      <c r="E46" s="94"/>
      <c r="F46" s="95"/>
      <c r="G46" s="96"/>
    </row>
    <row r="47" spans="1:7" s="66" customFormat="1" x14ac:dyDescent="0.25">
      <c r="A47" s="55"/>
      <c r="B47" s="97"/>
      <c r="C47" s="24"/>
      <c r="D47" s="98"/>
      <c r="E47" s="94"/>
      <c r="F47" s="95"/>
      <c r="G47" s="96"/>
    </row>
    <row r="48" spans="1:7" s="66" customFormat="1"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36"/>
      <c r="B55" s="56"/>
      <c r="C55" s="50"/>
      <c r="D55" s="51"/>
      <c r="E55" s="106"/>
      <c r="F55" s="107"/>
      <c r="G55" s="108"/>
    </row>
    <row r="56" spans="1:7" ht="13" x14ac:dyDescent="0.25">
      <c r="A56" s="52" t="s">
        <v>276</v>
      </c>
      <c r="B56" s="109"/>
      <c r="C56" s="110" t="s">
        <v>43</v>
      </c>
      <c r="D56" s="22"/>
      <c r="E56" s="111"/>
      <c r="F56" s="112"/>
      <c r="G56" s="113"/>
    </row>
    <row r="57" spans="1:7" x14ac:dyDescent="0.25">
      <c r="A57" s="37"/>
      <c r="B57" s="57"/>
      <c r="C57" s="53"/>
      <c r="D57" s="54"/>
      <c r="E57" s="114"/>
      <c r="F57" s="115"/>
      <c r="G57" s="116"/>
    </row>
  </sheetData>
  <dataConsolidate/>
  <conditionalFormatting sqref="A5:E11 G5:G11 A12:G57">
    <cfRule type="expression" dxfId="50"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6D59-4173-4D6E-BB80-91C93FE3C701}">
  <sheetPr>
    <tabColor rgb="FFFF0000"/>
  </sheetPr>
  <dimension ref="A1:G57"/>
  <sheetViews>
    <sheetView view="pageBreakPreview" topLeftCell="A38" zoomScaleNormal="75" zoomScaleSheetLayoutView="100" workbookViewId="0">
      <selection activeCell="F15" sqref="F15"/>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497</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26" x14ac:dyDescent="0.25">
      <c r="A5" s="55"/>
      <c r="B5" s="55"/>
      <c r="C5" s="25" t="s">
        <v>279</v>
      </c>
      <c r="D5" s="93"/>
      <c r="E5" s="94"/>
      <c r="F5" s="95"/>
      <c r="G5" s="96"/>
    </row>
    <row r="6" spans="1:7" s="66" customFormat="1" x14ac:dyDescent="0.25">
      <c r="A6" s="55"/>
      <c r="B6" s="97"/>
      <c r="C6" s="24"/>
      <c r="D6" s="98"/>
      <c r="E6" s="94"/>
      <c r="F6" s="95"/>
      <c r="G6" s="96"/>
    </row>
    <row r="7" spans="1:7" s="5" customFormat="1" ht="13" x14ac:dyDescent="0.25">
      <c r="A7" s="99" t="s">
        <v>498</v>
      </c>
      <c r="B7" s="97"/>
      <c r="C7" s="25" t="s">
        <v>499</v>
      </c>
      <c r="D7" s="100"/>
      <c r="E7" s="77"/>
      <c r="F7" s="103"/>
      <c r="G7" s="102"/>
    </row>
    <row r="8" spans="1:7" s="5" customFormat="1" x14ac:dyDescent="0.25">
      <c r="A8" s="55"/>
      <c r="B8" s="97"/>
      <c r="C8" s="24"/>
      <c r="D8" s="98"/>
      <c r="E8" s="94"/>
      <c r="F8" s="95"/>
      <c r="G8" s="96"/>
    </row>
    <row r="9" spans="1:7" s="5" customFormat="1" x14ac:dyDescent="0.25">
      <c r="A9" s="55"/>
      <c r="B9" s="97"/>
      <c r="C9" s="26" t="s">
        <v>500</v>
      </c>
      <c r="D9" s="100" t="s">
        <v>58</v>
      </c>
      <c r="E9" s="77">
        <v>50</v>
      </c>
      <c r="F9" s="101"/>
      <c r="G9" s="102"/>
    </row>
    <row r="10" spans="1:7" s="5" customFormat="1" x14ac:dyDescent="0.25">
      <c r="A10" s="55"/>
      <c r="B10" s="97"/>
      <c r="C10" s="24"/>
      <c r="D10" s="98"/>
      <c r="E10" s="94"/>
      <c r="F10" s="95"/>
      <c r="G10" s="96"/>
    </row>
    <row r="11" spans="1:7" s="5" customFormat="1" x14ac:dyDescent="0.25">
      <c r="A11" s="55"/>
      <c r="B11" s="97"/>
      <c r="C11" s="24"/>
      <c r="D11" s="98"/>
      <c r="E11" s="94"/>
      <c r="F11" s="95"/>
      <c r="G11" s="96"/>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66" customFormat="1" x14ac:dyDescent="0.25">
      <c r="A46" s="55"/>
      <c r="B46" s="97"/>
      <c r="C46" s="24"/>
      <c r="D46" s="98"/>
      <c r="E46" s="94"/>
      <c r="F46" s="95"/>
      <c r="G46" s="96"/>
    </row>
    <row r="47" spans="1:7" s="66" customFormat="1" x14ac:dyDescent="0.25">
      <c r="A47" s="55"/>
      <c r="B47" s="97"/>
      <c r="C47" s="24"/>
      <c r="D47" s="98"/>
      <c r="E47" s="94"/>
      <c r="F47" s="95"/>
      <c r="G47" s="96"/>
    </row>
    <row r="48" spans="1:7" s="66" customFormat="1"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36"/>
      <c r="B55" s="56"/>
      <c r="C55" s="50"/>
      <c r="D55" s="51"/>
      <c r="E55" s="106"/>
      <c r="F55" s="107"/>
      <c r="G55" s="108"/>
    </row>
    <row r="56" spans="1:7" ht="13" x14ac:dyDescent="0.25">
      <c r="A56" s="52" t="s">
        <v>278</v>
      </c>
      <c r="B56" s="109"/>
      <c r="C56" s="110" t="s">
        <v>43</v>
      </c>
      <c r="D56" s="22"/>
      <c r="E56" s="111"/>
      <c r="F56" s="112"/>
      <c r="G56" s="113"/>
    </row>
    <row r="57" spans="1:7" x14ac:dyDescent="0.25">
      <c r="A57" s="37"/>
      <c r="B57" s="57"/>
      <c r="C57" s="53"/>
      <c r="D57" s="54"/>
      <c r="E57" s="114"/>
      <c r="F57" s="115"/>
      <c r="G57" s="116"/>
    </row>
  </sheetData>
  <dataConsolidate/>
  <conditionalFormatting sqref="A5:G5 A6:E12 G6:G12 A13:G57">
    <cfRule type="expression" dxfId="49"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1313B-46AF-4DBD-AC8C-3486D59FBAAD}">
  <sheetPr>
    <tabColor rgb="FFFF0000"/>
  </sheetPr>
  <dimension ref="A1:G53"/>
  <sheetViews>
    <sheetView view="pageBreakPreview" topLeftCell="A23" zoomScaleNormal="75" zoomScaleSheetLayoutView="100" workbookViewId="0">
      <selection activeCell="G14" sqref="G14"/>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696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692</v>
      </c>
      <c r="D5" s="93"/>
      <c r="E5" s="94"/>
      <c r="F5" s="95"/>
      <c r="G5" s="96"/>
    </row>
    <row r="6" spans="1:7" s="66" customFormat="1" x14ac:dyDescent="0.25">
      <c r="A6" s="55"/>
      <c r="B6" s="97"/>
      <c r="C6" s="24"/>
      <c r="D6" s="98"/>
      <c r="E6" s="94"/>
      <c r="F6" s="95"/>
      <c r="G6" s="96"/>
    </row>
    <row r="7" spans="1:7" s="5" customFormat="1" ht="13" x14ac:dyDescent="0.25">
      <c r="A7" s="99">
        <v>52.03</v>
      </c>
      <c r="B7" s="97"/>
      <c r="C7" s="25" t="s">
        <v>697</v>
      </c>
      <c r="D7" s="100"/>
      <c r="E7" s="77"/>
      <c r="F7" s="103"/>
      <c r="G7" s="102"/>
    </row>
    <row r="8" spans="1:7" s="5" customFormat="1" x14ac:dyDescent="0.25">
      <c r="A8" s="55"/>
      <c r="B8" s="97"/>
      <c r="C8" s="24"/>
      <c r="D8" s="98"/>
      <c r="E8" s="94"/>
      <c r="F8" s="95"/>
      <c r="G8" s="96"/>
    </row>
    <row r="9" spans="1:7" s="5" customFormat="1" x14ac:dyDescent="0.25">
      <c r="A9" s="55"/>
      <c r="B9" s="97"/>
      <c r="C9" s="26" t="s">
        <v>698</v>
      </c>
      <c r="D9" s="100"/>
      <c r="E9" s="77"/>
      <c r="F9" s="103"/>
      <c r="G9" s="102"/>
    </row>
    <row r="10" spans="1:7" s="5" customFormat="1" x14ac:dyDescent="0.25">
      <c r="A10" s="55"/>
      <c r="B10" s="97"/>
      <c r="C10" s="24"/>
      <c r="D10" s="98"/>
      <c r="E10" s="94"/>
      <c r="F10" s="95"/>
      <c r="G10" s="96"/>
    </row>
    <row r="11" spans="1:7" s="5" customFormat="1" ht="25" x14ac:dyDescent="0.25">
      <c r="A11" s="55"/>
      <c r="B11" s="97"/>
      <c r="C11" s="34" t="s">
        <v>699</v>
      </c>
      <c r="D11" s="100" t="s">
        <v>138</v>
      </c>
      <c r="E11" s="77">
        <v>20</v>
      </c>
      <c r="F11" s="101"/>
      <c r="G11" s="102"/>
    </row>
    <row r="12" spans="1:7" s="5" customFormat="1" x14ac:dyDescent="0.25">
      <c r="A12" s="55"/>
      <c r="B12" s="97"/>
      <c r="C12" s="24"/>
      <c r="D12" s="98"/>
      <c r="E12" s="94"/>
      <c r="F12" s="95"/>
      <c r="G12" s="96"/>
    </row>
    <row r="13" spans="1:7" s="5" customFormat="1" x14ac:dyDescent="0.25">
      <c r="A13" s="55"/>
      <c r="B13" s="97"/>
      <c r="C13" s="26" t="s">
        <v>700</v>
      </c>
      <c r="D13" s="100"/>
      <c r="E13" s="77"/>
      <c r="F13" s="103"/>
      <c r="G13" s="102"/>
    </row>
    <row r="14" spans="1:7" s="5" customFormat="1" x14ac:dyDescent="0.25">
      <c r="A14" s="55"/>
      <c r="B14" s="97"/>
      <c r="C14" s="24"/>
      <c r="D14" s="98"/>
      <c r="E14" s="94"/>
      <c r="F14" s="95"/>
      <c r="G14" s="96"/>
    </row>
    <row r="15" spans="1:7" s="5" customFormat="1" ht="37.5" x14ac:dyDescent="0.25">
      <c r="A15" s="55"/>
      <c r="B15" s="97"/>
      <c r="C15" s="34" t="s">
        <v>701</v>
      </c>
      <c r="D15" s="100" t="s">
        <v>138</v>
      </c>
      <c r="E15" s="77">
        <v>5</v>
      </c>
      <c r="F15" s="101"/>
      <c r="G15" s="102"/>
    </row>
    <row r="16" spans="1:7" s="5" customFormat="1" x14ac:dyDescent="0.25">
      <c r="A16" s="55"/>
      <c r="B16" s="97"/>
      <c r="C16" s="24"/>
      <c r="D16" s="98"/>
      <c r="E16" s="94"/>
      <c r="F16" s="95"/>
      <c r="G16" s="96"/>
    </row>
    <row r="17" spans="1:7" s="5" customFormat="1" ht="13" x14ac:dyDescent="0.25">
      <c r="A17" s="99">
        <v>52.04</v>
      </c>
      <c r="B17" s="97"/>
      <c r="C17" s="25" t="s">
        <v>702</v>
      </c>
      <c r="D17" s="100" t="s">
        <v>58</v>
      </c>
      <c r="E17" s="77">
        <v>25</v>
      </c>
      <c r="F17" s="101"/>
      <c r="G17" s="102"/>
    </row>
    <row r="18" spans="1:7" s="5" customFormat="1" x14ac:dyDescent="0.25">
      <c r="A18" s="55"/>
      <c r="B18" s="97"/>
      <c r="C18" s="24"/>
      <c r="D18" s="98"/>
      <c r="E18" s="94"/>
      <c r="F18" s="95"/>
      <c r="G18" s="96"/>
    </row>
    <row r="19" spans="1:7" s="5" customFormat="1" ht="26" x14ac:dyDescent="0.25">
      <c r="A19" s="99" t="s">
        <v>703</v>
      </c>
      <c r="B19" s="97"/>
      <c r="C19" s="25" t="s">
        <v>704</v>
      </c>
      <c r="D19" s="100" t="s">
        <v>138</v>
      </c>
      <c r="E19" s="77">
        <v>5</v>
      </c>
      <c r="F19" s="101"/>
      <c r="G19" s="102"/>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66" customFormat="1" x14ac:dyDescent="0.25">
      <c r="A46" s="55"/>
      <c r="B46" s="97"/>
      <c r="C46" s="24"/>
      <c r="D46" s="98"/>
      <c r="E46" s="94"/>
      <c r="F46" s="95"/>
      <c r="G46" s="96"/>
    </row>
    <row r="47" spans="1:7" s="66" customFormat="1" x14ac:dyDescent="0.25">
      <c r="A47" s="55"/>
      <c r="B47" s="97"/>
      <c r="C47" s="24"/>
      <c r="D47" s="98"/>
      <c r="E47" s="94"/>
      <c r="F47" s="95"/>
      <c r="G47" s="96"/>
    </row>
    <row r="48" spans="1:7" s="66" customFormat="1"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36"/>
      <c r="B51" s="56"/>
      <c r="C51" s="50"/>
      <c r="D51" s="51"/>
      <c r="E51" s="106"/>
      <c r="F51" s="107"/>
      <c r="G51" s="108"/>
    </row>
    <row r="52" spans="1:7" ht="13" x14ac:dyDescent="0.25">
      <c r="A52" s="52" t="s">
        <v>691</v>
      </c>
      <c r="B52" s="109"/>
      <c r="C52" s="110" t="s">
        <v>43</v>
      </c>
      <c r="D52" s="22"/>
      <c r="E52" s="111"/>
      <c r="F52" s="112"/>
      <c r="G52" s="113"/>
    </row>
    <row r="53" spans="1:7" x14ac:dyDescent="0.25">
      <c r="A53" s="37"/>
      <c r="B53" s="57"/>
      <c r="C53" s="53"/>
      <c r="D53" s="54"/>
      <c r="E53" s="114"/>
      <c r="F53" s="115"/>
      <c r="G53" s="116"/>
    </row>
  </sheetData>
  <dataConsolidate/>
  <conditionalFormatting sqref="A5:G7 A8:E23 G8:G23 A24:G53">
    <cfRule type="expression" dxfId="48"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0000"/>
  </sheetPr>
  <dimension ref="A1:N165"/>
  <sheetViews>
    <sheetView view="pageBreakPreview" topLeftCell="A69" zoomScale="85" zoomScaleNormal="75" zoomScaleSheetLayoutView="85" workbookViewId="0">
      <selection activeCell="F60" sqref="F60"/>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13.90625" style="5" bestFit="1" customWidth="1"/>
    <col min="6" max="6" width="11.81640625" style="8" customWidth="1"/>
    <col min="7" max="7" width="13.81640625" style="8" bestFit="1" customWidth="1"/>
    <col min="8" max="16384" width="9.1796875" style="7"/>
  </cols>
  <sheetData>
    <row r="1" spans="1:7" s="13" customFormat="1" ht="13" x14ac:dyDescent="0.25">
      <c r="A1" s="259" t="s">
        <v>1245</v>
      </c>
      <c r="B1" s="260"/>
      <c r="C1" s="261"/>
      <c r="D1" s="260" t="s">
        <v>19</v>
      </c>
      <c r="E1" s="269"/>
      <c r="F1" s="269"/>
      <c r="G1" s="270" t="s">
        <v>131</v>
      </c>
    </row>
    <row r="2" spans="1:7" customFormat="1" ht="13" x14ac:dyDescent="0.25">
      <c r="A2" s="27"/>
      <c r="B2" s="28"/>
      <c r="C2" s="29"/>
      <c r="D2" s="239"/>
      <c r="E2" s="31"/>
      <c r="F2" s="31"/>
      <c r="G2" s="31"/>
    </row>
    <row r="3" spans="1:7" customFormat="1" ht="13" x14ac:dyDescent="0.25">
      <c r="A3" s="40" t="s">
        <v>21</v>
      </c>
      <c r="B3" s="40" t="s">
        <v>22</v>
      </c>
      <c r="C3" s="40" t="s">
        <v>23</v>
      </c>
      <c r="D3" s="240" t="s">
        <v>24</v>
      </c>
      <c r="E3" s="41" t="s">
        <v>25</v>
      </c>
      <c r="F3" s="42" t="s">
        <v>26</v>
      </c>
      <c r="G3" s="41" t="s">
        <v>27</v>
      </c>
    </row>
    <row r="4" spans="1:7" customFormat="1" ht="13" x14ac:dyDescent="0.25">
      <c r="A4" s="43"/>
      <c r="B4" s="241"/>
      <c r="C4" s="43"/>
      <c r="D4" s="241"/>
      <c r="E4" s="44"/>
      <c r="F4" s="45"/>
      <c r="G4" s="44"/>
    </row>
    <row r="5" spans="1:7" customFormat="1" ht="13" x14ac:dyDescent="0.25">
      <c r="A5" s="55"/>
      <c r="B5" s="22"/>
      <c r="C5" s="262" t="s">
        <v>9</v>
      </c>
      <c r="D5" s="242"/>
      <c r="E5" s="94"/>
      <c r="F5" s="95"/>
      <c r="G5" s="96"/>
    </row>
    <row r="6" spans="1:7" customFormat="1" x14ac:dyDescent="0.25">
      <c r="A6" s="55"/>
      <c r="B6" s="215"/>
      <c r="C6" s="263"/>
      <c r="D6" s="243"/>
      <c r="E6" s="94"/>
      <c r="F6" s="95"/>
      <c r="G6" s="96"/>
    </row>
    <row r="7" spans="1:7" s="5" customFormat="1" ht="26" x14ac:dyDescent="0.25">
      <c r="A7" s="99" t="s">
        <v>132</v>
      </c>
      <c r="B7" s="215"/>
      <c r="C7" s="262" t="s">
        <v>133</v>
      </c>
      <c r="D7" s="244" t="s">
        <v>134</v>
      </c>
      <c r="E7" s="77">
        <v>9</v>
      </c>
      <c r="F7" s="101"/>
      <c r="G7" s="102"/>
    </row>
    <row r="8" spans="1:7" s="5" customFormat="1" x14ac:dyDescent="0.25">
      <c r="A8" s="55"/>
      <c r="B8" s="215"/>
      <c r="C8" s="263"/>
      <c r="D8" s="243"/>
      <c r="E8" s="94"/>
      <c r="F8" s="95"/>
      <c r="G8" s="96"/>
    </row>
    <row r="9" spans="1:7" s="5" customFormat="1" ht="13" x14ac:dyDescent="0.25">
      <c r="A9" s="99">
        <v>15.02</v>
      </c>
      <c r="B9" s="215"/>
      <c r="C9" s="262" t="s">
        <v>135</v>
      </c>
      <c r="D9" s="244"/>
      <c r="E9" s="77"/>
      <c r="F9" s="103"/>
      <c r="G9" s="102"/>
    </row>
    <row r="10" spans="1:7" s="5" customFormat="1" x14ac:dyDescent="0.25">
      <c r="A10" s="55"/>
      <c r="B10" s="215"/>
      <c r="C10" s="263"/>
      <c r="D10" s="243"/>
      <c r="E10" s="94"/>
      <c r="F10" s="95"/>
      <c r="G10" s="96"/>
    </row>
    <row r="11" spans="1:7" s="5" customFormat="1" x14ac:dyDescent="0.25">
      <c r="A11" s="55"/>
      <c r="B11" s="215"/>
      <c r="C11" s="263" t="s">
        <v>136</v>
      </c>
      <c r="D11" s="244" t="s">
        <v>134</v>
      </c>
      <c r="E11" s="77">
        <v>1.5</v>
      </c>
      <c r="F11" s="101"/>
      <c r="G11" s="102"/>
    </row>
    <row r="12" spans="1:7" s="5" customFormat="1" x14ac:dyDescent="0.25">
      <c r="A12" s="55"/>
      <c r="B12" s="215"/>
      <c r="C12" s="263"/>
      <c r="D12" s="243"/>
      <c r="E12" s="94"/>
      <c r="F12" s="95"/>
      <c r="G12" s="96"/>
    </row>
    <row r="13" spans="1:7" s="5" customFormat="1" x14ac:dyDescent="0.25">
      <c r="A13" s="55"/>
      <c r="B13" s="215"/>
      <c r="C13" s="263" t="s">
        <v>137</v>
      </c>
      <c r="D13" s="244" t="s">
        <v>138</v>
      </c>
      <c r="E13" s="77">
        <v>750</v>
      </c>
      <c r="F13" s="101"/>
      <c r="G13" s="102"/>
    </row>
    <row r="14" spans="1:7" s="5" customFormat="1" x14ac:dyDescent="0.25">
      <c r="A14" s="55"/>
      <c r="B14" s="215"/>
      <c r="C14" s="263"/>
      <c r="D14" s="243"/>
      <c r="E14" s="94"/>
      <c r="F14" s="95"/>
      <c r="G14" s="96"/>
    </row>
    <row r="15" spans="1:7" s="5" customFormat="1" x14ac:dyDescent="0.25">
      <c r="A15" s="55"/>
      <c r="B15" s="215"/>
      <c r="C15" s="263" t="s">
        <v>139</v>
      </c>
      <c r="D15" s="244" t="s">
        <v>138</v>
      </c>
      <c r="E15" s="77">
        <v>150</v>
      </c>
      <c r="F15" s="101"/>
      <c r="G15" s="102"/>
    </row>
    <row r="16" spans="1:7" s="5" customFormat="1" x14ac:dyDescent="0.25">
      <c r="A16" s="55"/>
      <c r="B16" s="215"/>
      <c r="C16" s="263"/>
      <c r="D16" s="243"/>
      <c r="E16" s="94"/>
      <c r="F16" s="95"/>
      <c r="G16" s="96"/>
    </row>
    <row r="17" spans="1:7" s="5" customFormat="1" ht="13" x14ac:dyDescent="0.25">
      <c r="A17" s="99" t="s">
        <v>140</v>
      </c>
      <c r="B17" s="215"/>
      <c r="C17" s="262" t="s">
        <v>141</v>
      </c>
      <c r="D17" s="244"/>
      <c r="E17" s="77"/>
      <c r="F17" s="103"/>
      <c r="G17" s="102"/>
    </row>
    <row r="18" spans="1:7" s="5" customFormat="1" x14ac:dyDescent="0.25">
      <c r="A18" s="55"/>
      <c r="B18" s="267"/>
      <c r="C18" s="263"/>
      <c r="D18" s="243"/>
      <c r="E18" s="94"/>
      <c r="F18" s="95"/>
      <c r="G18" s="96"/>
    </row>
    <row r="19" spans="1:7" s="5" customFormat="1" x14ac:dyDescent="0.25">
      <c r="A19" s="55"/>
      <c r="B19" s="267"/>
      <c r="C19" s="265" t="s">
        <v>142</v>
      </c>
      <c r="D19" s="244" t="s">
        <v>143</v>
      </c>
      <c r="E19" s="77">
        <v>300</v>
      </c>
      <c r="F19" s="101"/>
      <c r="G19" s="102"/>
    </row>
    <row r="20" spans="1:7" s="5" customFormat="1" x14ac:dyDescent="0.25">
      <c r="A20" s="55"/>
      <c r="B20" s="97"/>
      <c r="C20" s="24"/>
      <c r="D20" s="98"/>
      <c r="E20" s="94"/>
      <c r="F20" s="95"/>
      <c r="G20" s="96"/>
    </row>
    <row r="21" spans="1:7" s="5" customFormat="1" x14ac:dyDescent="0.25">
      <c r="A21" s="55"/>
      <c r="B21" s="97"/>
      <c r="C21" s="26" t="s">
        <v>144</v>
      </c>
      <c r="D21" s="100" t="s">
        <v>36</v>
      </c>
      <c r="E21" s="77">
        <v>10</v>
      </c>
      <c r="F21" s="101"/>
      <c r="G21" s="102"/>
    </row>
    <row r="22" spans="1:7" s="5" customFormat="1" x14ac:dyDescent="0.25">
      <c r="A22" s="55"/>
      <c r="B22" s="97"/>
      <c r="C22" s="24"/>
      <c r="D22" s="98"/>
      <c r="E22" s="94"/>
      <c r="F22" s="95"/>
      <c r="G22" s="96"/>
    </row>
    <row r="23" spans="1:7" s="5" customFormat="1" ht="25" x14ac:dyDescent="0.25">
      <c r="A23" s="55"/>
      <c r="B23" s="97"/>
      <c r="C23" s="26" t="s">
        <v>145</v>
      </c>
      <c r="D23" s="100" t="s">
        <v>36</v>
      </c>
      <c r="E23" s="77">
        <v>2</v>
      </c>
      <c r="F23" s="101"/>
      <c r="G23" s="102"/>
    </row>
    <row r="24" spans="1:7" s="5" customFormat="1" x14ac:dyDescent="0.25">
      <c r="A24" s="55"/>
      <c r="B24" s="97"/>
      <c r="C24" s="24"/>
      <c r="D24" s="98"/>
      <c r="E24" s="94"/>
      <c r="F24" s="95"/>
      <c r="G24" s="96"/>
    </row>
    <row r="25" spans="1:7" s="5" customFormat="1" ht="25" x14ac:dyDescent="0.25">
      <c r="A25" s="55"/>
      <c r="B25" s="97"/>
      <c r="C25" s="26" t="s">
        <v>146</v>
      </c>
      <c r="D25" s="100" t="s">
        <v>36</v>
      </c>
      <c r="E25" s="77">
        <v>60</v>
      </c>
      <c r="F25" s="101"/>
      <c r="G25" s="102"/>
    </row>
    <row r="26" spans="1:7" s="5" customFormat="1" x14ac:dyDescent="0.25">
      <c r="A26" s="55"/>
      <c r="B26" s="97"/>
      <c r="C26" s="24"/>
      <c r="D26" s="98"/>
      <c r="E26" s="94"/>
      <c r="F26" s="95"/>
      <c r="G26" s="96"/>
    </row>
    <row r="27" spans="1:7" s="5" customFormat="1" x14ac:dyDescent="0.25">
      <c r="A27" s="55"/>
      <c r="B27" s="97"/>
      <c r="C27" s="26" t="s">
        <v>147</v>
      </c>
      <c r="D27" s="100" t="s">
        <v>36</v>
      </c>
      <c r="E27" s="77">
        <v>55</v>
      </c>
      <c r="F27" s="101"/>
      <c r="G27" s="102"/>
    </row>
    <row r="28" spans="1:7" s="5" customFormat="1" x14ac:dyDescent="0.25">
      <c r="A28" s="55"/>
      <c r="B28" s="97"/>
      <c r="C28" s="24"/>
      <c r="D28" s="98"/>
      <c r="E28" s="94"/>
      <c r="F28" s="95"/>
      <c r="G28" s="96"/>
    </row>
    <row r="29" spans="1:7" s="5" customFormat="1" ht="37.5" x14ac:dyDescent="0.25">
      <c r="A29" s="55"/>
      <c r="B29" s="97"/>
      <c r="C29" s="26" t="s">
        <v>148</v>
      </c>
      <c r="D29" s="100" t="s">
        <v>58</v>
      </c>
      <c r="E29" s="77">
        <v>120</v>
      </c>
      <c r="F29" s="101"/>
      <c r="G29" s="102"/>
    </row>
    <row r="30" spans="1:7" s="5" customFormat="1" x14ac:dyDescent="0.25">
      <c r="A30" s="55"/>
      <c r="B30" s="97"/>
      <c r="C30" s="24"/>
      <c r="D30" s="98"/>
      <c r="E30" s="94"/>
      <c r="F30" s="95"/>
      <c r="G30" s="96"/>
    </row>
    <row r="31" spans="1:7" s="5" customFormat="1" ht="25" x14ac:dyDescent="0.25">
      <c r="A31" s="55"/>
      <c r="B31" s="97"/>
      <c r="C31" s="26" t="s">
        <v>149</v>
      </c>
      <c r="D31" s="100"/>
      <c r="E31" s="77"/>
      <c r="F31" s="103"/>
      <c r="G31" s="102"/>
    </row>
    <row r="32" spans="1:7" s="5" customFormat="1" x14ac:dyDescent="0.25">
      <c r="A32" s="55"/>
      <c r="B32" s="97"/>
      <c r="C32" s="24"/>
      <c r="D32" s="98"/>
      <c r="E32" s="94"/>
      <c r="F32" s="95"/>
      <c r="G32" s="96"/>
    </row>
    <row r="33" spans="1:7" s="5" customFormat="1" x14ac:dyDescent="0.25">
      <c r="A33" s="55"/>
      <c r="B33" s="97"/>
      <c r="C33" s="34" t="s">
        <v>150</v>
      </c>
      <c r="D33" s="100" t="s">
        <v>36</v>
      </c>
      <c r="E33" s="77">
        <v>650</v>
      </c>
      <c r="F33" s="101"/>
      <c r="G33" s="102"/>
    </row>
    <row r="34" spans="1:7" s="5" customFormat="1" x14ac:dyDescent="0.25">
      <c r="A34" s="55"/>
      <c r="B34" s="97"/>
      <c r="C34" s="24"/>
      <c r="D34" s="98"/>
      <c r="E34" s="94"/>
      <c r="F34" s="95"/>
      <c r="G34" s="96"/>
    </row>
    <row r="35" spans="1:7" s="5" customFormat="1" x14ac:dyDescent="0.25">
      <c r="A35" s="55"/>
      <c r="B35" s="97"/>
      <c r="C35" s="34" t="s">
        <v>151</v>
      </c>
      <c r="D35" s="100" t="s">
        <v>36</v>
      </c>
      <c r="E35" s="77">
        <v>1300</v>
      </c>
      <c r="F35" s="101"/>
      <c r="G35" s="102"/>
    </row>
    <row r="36" spans="1:7" s="5" customFormat="1" x14ac:dyDescent="0.25">
      <c r="A36" s="55"/>
      <c r="B36" s="97"/>
      <c r="C36" s="24"/>
      <c r="D36" s="98"/>
      <c r="E36" s="94"/>
      <c r="F36" s="95"/>
      <c r="G36" s="96"/>
    </row>
    <row r="37" spans="1:7" s="5" customFormat="1" ht="25" x14ac:dyDescent="0.25">
      <c r="A37" s="55"/>
      <c r="B37" s="97"/>
      <c r="C37" s="26" t="s">
        <v>152</v>
      </c>
      <c r="D37" s="100" t="s">
        <v>36</v>
      </c>
      <c r="E37" s="77">
        <v>10</v>
      </c>
      <c r="F37" s="101"/>
      <c r="G37" s="102"/>
    </row>
    <row r="38" spans="1:7" s="5" customFormat="1" x14ac:dyDescent="0.25">
      <c r="A38" s="55"/>
      <c r="B38" s="97"/>
      <c r="C38" s="24"/>
      <c r="D38" s="98"/>
      <c r="E38" s="94"/>
      <c r="F38" s="95"/>
      <c r="G38" s="96"/>
    </row>
    <row r="39" spans="1:7" s="5" customFormat="1" x14ac:dyDescent="0.25">
      <c r="A39" s="55"/>
      <c r="B39" s="97"/>
      <c r="C39" s="26" t="s">
        <v>153</v>
      </c>
      <c r="D39" s="100" t="s">
        <v>36</v>
      </c>
      <c r="E39" s="77">
        <v>150</v>
      </c>
      <c r="F39" s="101"/>
      <c r="G39" s="102"/>
    </row>
    <row r="40" spans="1:7" s="5" customFormat="1" x14ac:dyDescent="0.25">
      <c r="A40" s="55"/>
      <c r="B40" s="97"/>
      <c r="C40" s="24"/>
      <c r="D40" s="98"/>
      <c r="E40" s="94"/>
      <c r="F40" s="95"/>
      <c r="G40" s="96"/>
    </row>
    <row r="41" spans="1:7" s="5" customFormat="1" x14ac:dyDescent="0.25">
      <c r="A41" s="55"/>
      <c r="B41" s="97"/>
      <c r="C41" s="26" t="s">
        <v>154</v>
      </c>
      <c r="D41" s="100" t="s">
        <v>36</v>
      </c>
      <c r="E41" s="77">
        <v>2</v>
      </c>
      <c r="F41" s="101"/>
      <c r="G41" s="102"/>
    </row>
    <row r="42" spans="1:7" s="5" customFormat="1" x14ac:dyDescent="0.25">
      <c r="A42" s="55"/>
      <c r="B42" s="97"/>
      <c r="C42" s="24"/>
      <c r="D42" s="98"/>
      <c r="E42" s="94"/>
      <c r="F42" s="95"/>
      <c r="G42" s="96"/>
    </row>
    <row r="43" spans="1:7" s="5" customFormat="1" ht="25" x14ac:dyDescent="0.25">
      <c r="A43" s="55"/>
      <c r="B43" s="97"/>
      <c r="C43" s="26" t="s">
        <v>155</v>
      </c>
      <c r="D43" s="100"/>
      <c r="E43" s="77"/>
      <c r="F43" s="103"/>
      <c r="G43" s="102"/>
    </row>
    <row r="44" spans="1:7" s="5" customFormat="1" x14ac:dyDescent="0.25">
      <c r="A44" s="55"/>
      <c r="B44" s="97"/>
      <c r="C44" s="24"/>
      <c r="D44" s="98"/>
      <c r="E44" s="94"/>
      <c r="F44" s="95"/>
      <c r="G44" s="96"/>
    </row>
    <row r="45" spans="1:7" s="5" customFormat="1" x14ac:dyDescent="0.25">
      <c r="A45" s="55"/>
      <c r="B45" s="97"/>
      <c r="C45" s="34" t="s">
        <v>156</v>
      </c>
      <c r="D45" s="100" t="s">
        <v>40</v>
      </c>
      <c r="E45" s="77">
        <v>1</v>
      </c>
      <c r="F45" s="103">
        <v>30000</v>
      </c>
      <c r="G45" s="102"/>
    </row>
    <row r="46" spans="1:7" s="5" customFormat="1" x14ac:dyDescent="0.25">
      <c r="A46" s="55"/>
      <c r="B46" s="215"/>
      <c r="C46" s="210"/>
      <c r="D46" s="100"/>
      <c r="E46" s="77"/>
      <c r="F46" s="103"/>
      <c r="G46" s="102"/>
    </row>
    <row r="47" spans="1:7" s="5" customFormat="1" ht="25" x14ac:dyDescent="0.25">
      <c r="A47" s="55"/>
      <c r="B47" s="97"/>
      <c r="C47" s="34" t="s">
        <v>157</v>
      </c>
      <c r="D47" s="100" t="s">
        <v>42</v>
      </c>
      <c r="E47" s="104">
        <v>30000</v>
      </c>
      <c r="F47" s="105"/>
      <c r="G47" s="102"/>
    </row>
    <row r="48" spans="1:7" s="5" customFormat="1" x14ac:dyDescent="0.25">
      <c r="A48" s="55"/>
      <c r="B48" s="97"/>
      <c r="C48" s="24"/>
      <c r="D48" s="98"/>
      <c r="E48" s="94"/>
      <c r="F48" s="95"/>
      <c r="G48" s="96"/>
    </row>
    <row r="49" spans="1:7" s="5" customFormat="1" ht="39" x14ac:dyDescent="0.25">
      <c r="A49" s="99" t="s">
        <v>158</v>
      </c>
      <c r="B49" s="97"/>
      <c r="C49" s="25" t="s">
        <v>159</v>
      </c>
      <c r="D49" s="100"/>
      <c r="E49" s="77"/>
      <c r="F49" s="103"/>
      <c r="G49" s="102"/>
    </row>
    <row r="50" spans="1:7" s="5" customFormat="1" x14ac:dyDescent="0.25">
      <c r="A50" s="55"/>
      <c r="B50" s="97"/>
      <c r="C50" s="24"/>
      <c r="D50" s="98"/>
      <c r="E50" s="94"/>
      <c r="F50" s="95"/>
      <c r="G50" s="96"/>
    </row>
    <row r="51" spans="1:7" s="5" customFormat="1" x14ac:dyDescent="0.25">
      <c r="A51" s="55"/>
      <c r="B51" s="97"/>
      <c r="C51" s="24" t="s">
        <v>160</v>
      </c>
      <c r="D51" s="100" t="s">
        <v>138</v>
      </c>
      <c r="E51" s="77">
        <v>10500</v>
      </c>
      <c r="F51" s="101"/>
      <c r="G51" s="102"/>
    </row>
    <row r="52" spans="1:7" s="5" customFormat="1" x14ac:dyDescent="0.25">
      <c r="A52" s="55"/>
      <c r="B52" s="215"/>
      <c r="C52" s="210"/>
      <c r="D52" s="100"/>
      <c r="E52" s="77"/>
      <c r="F52" s="103"/>
      <c r="G52" s="102"/>
    </row>
    <row r="53" spans="1:7" s="5" customFormat="1" x14ac:dyDescent="0.25">
      <c r="A53" s="55"/>
      <c r="B53" s="215"/>
      <c r="C53" s="212"/>
      <c r="D53" s="207"/>
      <c r="E53" s="208"/>
      <c r="F53" s="209"/>
      <c r="G53" s="102"/>
    </row>
    <row r="54" spans="1:7" s="5" customFormat="1" x14ac:dyDescent="0.25">
      <c r="A54" s="30"/>
      <c r="B54" s="117"/>
      <c r="C54" s="46"/>
      <c r="D54" s="47"/>
      <c r="E54" s="51"/>
      <c r="F54" s="118"/>
      <c r="G54" s="119"/>
    </row>
    <row r="55" spans="1:7" s="5" customFormat="1" x14ac:dyDescent="0.25">
      <c r="A55" s="55" t="s">
        <v>8</v>
      </c>
      <c r="B55" s="120"/>
      <c r="C55" s="120" t="s">
        <v>80</v>
      </c>
      <c r="D55" s="23"/>
      <c r="E55" s="22"/>
      <c r="F55" s="121"/>
      <c r="G55" s="122"/>
    </row>
    <row r="56" spans="1:7" s="5" customFormat="1" x14ac:dyDescent="0.25">
      <c r="A56" s="123"/>
      <c r="B56" s="124"/>
      <c r="C56" s="48"/>
      <c r="D56" s="49"/>
      <c r="E56" s="54"/>
      <c r="F56" s="125"/>
      <c r="G56" s="126"/>
    </row>
    <row r="57" spans="1:7" s="5" customFormat="1" x14ac:dyDescent="0.25">
      <c r="A57" s="30"/>
      <c r="B57" s="117"/>
      <c r="C57" s="46"/>
      <c r="D57" s="47"/>
      <c r="E57" s="51"/>
      <c r="F57" s="118"/>
      <c r="G57" s="119"/>
    </row>
    <row r="58" spans="1:7" s="5" customFormat="1" x14ac:dyDescent="0.25">
      <c r="A58" s="55"/>
      <c r="B58" s="120"/>
      <c r="C58" s="120" t="s">
        <v>81</v>
      </c>
      <c r="D58" s="23"/>
      <c r="E58" s="22"/>
      <c r="F58" s="121"/>
      <c r="G58" s="122"/>
    </row>
    <row r="59" spans="1:7" s="5" customFormat="1" x14ac:dyDescent="0.25">
      <c r="A59" s="123"/>
      <c r="B59" s="124"/>
      <c r="C59" s="48"/>
      <c r="D59" s="49"/>
      <c r="E59" s="54"/>
      <c r="F59" s="125"/>
      <c r="G59" s="126"/>
    </row>
    <row r="60" spans="1:7" s="5" customFormat="1" x14ac:dyDescent="0.25">
      <c r="A60" s="55"/>
      <c r="B60" s="97"/>
      <c r="C60" s="24"/>
      <c r="D60" s="98"/>
      <c r="E60" s="94"/>
      <c r="F60" s="95"/>
      <c r="G60" s="96"/>
    </row>
    <row r="61" spans="1:7" s="5" customFormat="1" x14ac:dyDescent="0.25">
      <c r="A61" s="55"/>
      <c r="B61" s="97"/>
      <c r="C61" s="24"/>
      <c r="D61" s="98"/>
      <c r="E61" s="94"/>
      <c r="F61" s="95"/>
      <c r="G61" s="96"/>
    </row>
    <row r="62" spans="1:7" s="5" customFormat="1" ht="13" x14ac:dyDescent="0.25">
      <c r="A62" s="99">
        <v>15.06</v>
      </c>
      <c r="B62" s="97"/>
      <c r="C62" s="25" t="s">
        <v>161</v>
      </c>
      <c r="D62" s="100" t="s">
        <v>162</v>
      </c>
      <c r="E62" s="77">
        <v>350</v>
      </c>
      <c r="F62" s="101"/>
      <c r="G62" s="102"/>
    </row>
    <row r="63" spans="1:7" s="5" customFormat="1" x14ac:dyDescent="0.25">
      <c r="A63" s="55"/>
      <c r="B63" s="97"/>
      <c r="C63" s="24"/>
      <c r="D63" s="98"/>
      <c r="E63" s="94"/>
      <c r="F63" s="95"/>
      <c r="G63" s="96"/>
    </row>
    <row r="64" spans="1:7" s="5" customFormat="1" ht="13" x14ac:dyDescent="0.25">
      <c r="A64" s="99">
        <v>15.07</v>
      </c>
      <c r="B64" s="97"/>
      <c r="C64" s="25" t="s">
        <v>163</v>
      </c>
      <c r="D64" s="100"/>
      <c r="E64" s="77"/>
      <c r="F64" s="103"/>
      <c r="G64" s="102"/>
    </row>
    <row r="65" spans="1:14" s="5" customFormat="1" x14ac:dyDescent="0.25">
      <c r="A65" s="55"/>
      <c r="B65" s="97"/>
      <c r="C65" s="24"/>
      <c r="D65" s="98"/>
      <c r="E65" s="94"/>
      <c r="F65" s="95"/>
      <c r="G65" s="96"/>
    </row>
    <row r="66" spans="1:14" s="5" customFormat="1" x14ac:dyDescent="0.25">
      <c r="A66" s="55"/>
      <c r="B66" s="97"/>
      <c r="C66" s="24" t="s">
        <v>160</v>
      </c>
      <c r="D66" s="100" t="s">
        <v>164</v>
      </c>
      <c r="E66" s="77">
        <v>43</v>
      </c>
      <c r="F66" s="101"/>
      <c r="G66" s="102"/>
    </row>
    <row r="67" spans="1:14" s="5" customFormat="1" x14ac:dyDescent="0.25">
      <c r="A67" s="55"/>
      <c r="B67" s="97"/>
      <c r="C67" s="24"/>
      <c r="D67" s="98"/>
      <c r="E67" s="94"/>
      <c r="F67" s="95"/>
      <c r="G67" s="96"/>
    </row>
    <row r="68" spans="1:14" s="5" customFormat="1" ht="26" x14ac:dyDescent="0.25">
      <c r="A68" s="99" t="s">
        <v>165</v>
      </c>
      <c r="B68" s="97"/>
      <c r="C68" s="25" t="s">
        <v>166</v>
      </c>
      <c r="D68" s="100" t="s">
        <v>134</v>
      </c>
      <c r="E68" s="77">
        <v>15</v>
      </c>
      <c r="F68" s="101"/>
      <c r="G68" s="102"/>
    </row>
    <row r="69" spans="1:14" s="5" customFormat="1" x14ac:dyDescent="0.25">
      <c r="A69" s="55"/>
      <c r="B69" s="97"/>
      <c r="C69" s="24"/>
      <c r="D69" s="98"/>
      <c r="E69" s="94"/>
      <c r="F69" s="95"/>
      <c r="G69" s="96"/>
    </row>
    <row r="70" spans="1:14" s="5" customFormat="1" ht="26" x14ac:dyDescent="0.25">
      <c r="A70" s="99" t="s">
        <v>167</v>
      </c>
      <c r="B70" s="97"/>
      <c r="C70" s="25" t="s">
        <v>168</v>
      </c>
      <c r="D70" s="100"/>
      <c r="E70" s="77"/>
      <c r="F70" s="103"/>
      <c r="G70" s="102"/>
    </row>
    <row r="71" spans="1:14" s="5" customFormat="1" x14ac:dyDescent="0.25">
      <c r="A71" s="55"/>
      <c r="B71" s="97"/>
      <c r="C71" s="24"/>
      <c r="D71" s="98"/>
      <c r="E71" s="94"/>
      <c r="F71" s="95"/>
      <c r="G71" s="96"/>
    </row>
    <row r="72" spans="1:14" s="5" customFormat="1" x14ac:dyDescent="0.25">
      <c r="A72" s="55"/>
      <c r="B72" s="97"/>
      <c r="C72" s="24" t="s">
        <v>169</v>
      </c>
      <c r="D72" s="100" t="s">
        <v>36</v>
      </c>
      <c r="E72" s="77">
        <v>8</v>
      </c>
      <c r="F72" s="101"/>
      <c r="G72" s="102"/>
    </row>
    <row r="73" spans="1:14" s="5" customFormat="1" x14ac:dyDescent="0.25">
      <c r="A73" s="55"/>
      <c r="B73" s="97"/>
      <c r="C73" s="24"/>
      <c r="D73" s="98"/>
      <c r="E73" s="94"/>
      <c r="F73" s="95"/>
      <c r="G73" s="96"/>
    </row>
    <row r="74" spans="1:14" s="5" customFormat="1" x14ac:dyDescent="0.25">
      <c r="A74" s="55"/>
      <c r="B74" s="97"/>
      <c r="C74" s="24" t="s">
        <v>170</v>
      </c>
      <c r="D74" s="100" t="s">
        <v>36</v>
      </c>
      <c r="E74" s="77">
        <v>8</v>
      </c>
      <c r="F74" s="101"/>
      <c r="G74" s="102"/>
    </row>
    <row r="75" spans="1:14" s="5" customFormat="1" x14ac:dyDescent="0.25">
      <c r="A75" s="55"/>
      <c r="B75" s="97"/>
      <c r="C75" s="24"/>
      <c r="D75" s="98"/>
      <c r="E75" s="94"/>
      <c r="F75" s="95"/>
      <c r="G75" s="96"/>
    </row>
    <row r="76" spans="1:14" s="5" customFormat="1" ht="25" x14ac:dyDescent="0.25">
      <c r="A76" s="123"/>
      <c r="B76" s="264"/>
      <c r="C76" s="48" t="s">
        <v>171</v>
      </c>
      <c r="D76" s="207" t="s">
        <v>36</v>
      </c>
      <c r="E76" s="208">
        <v>5</v>
      </c>
      <c r="F76" s="203"/>
      <c r="G76" s="281"/>
    </row>
    <row r="77" spans="1:14" s="5" customFormat="1" x14ac:dyDescent="0.25">
      <c r="A77" s="55"/>
      <c r="B77" s="97"/>
      <c r="C77" s="24"/>
      <c r="D77" s="98"/>
      <c r="E77" s="94"/>
      <c r="F77" s="95"/>
      <c r="G77" s="96"/>
    </row>
    <row r="78" spans="1:14" s="5" customFormat="1" ht="25" x14ac:dyDescent="0.25">
      <c r="A78" s="55"/>
      <c r="B78" s="97"/>
      <c r="C78" s="24" t="s">
        <v>172</v>
      </c>
      <c r="D78" s="100" t="s">
        <v>36</v>
      </c>
      <c r="E78" s="77">
        <v>5</v>
      </c>
      <c r="F78" s="101"/>
      <c r="G78" s="102"/>
    </row>
    <row r="79" spans="1:14" s="5" customFormat="1" x14ac:dyDescent="0.25">
      <c r="A79" s="55"/>
      <c r="B79" s="97"/>
      <c r="C79" s="24"/>
      <c r="D79" s="98"/>
      <c r="E79" s="94"/>
      <c r="F79" s="95"/>
      <c r="G79" s="96"/>
      <c r="N79" s="236"/>
    </row>
    <row r="80" spans="1:14" s="5" customFormat="1" ht="13" x14ac:dyDescent="0.25">
      <c r="A80" s="99" t="s">
        <v>173</v>
      </c>
      <c r="B80" s="97"/>
      <c r="C80" s="25" t="s">
        <v>174</v>
      </c>
      <c r="D80" s="100"/>
      <c r="E80" s="77"/>
      <c r="F80" s="103"/>
      <c r="G80" s="102"/>
    </row>
    <row r="81" spans="1:7" s="5" customFormat="1" x14ac:dyDescent="0.25">
      <c r="A81" s="55"/>
      <c r="B81" s="97"/>
      <c r="C81" s="24"/>
      <c r="D81" s="98"/>
      <c r="E81" s="94"/>
      <c r="F81" s="95"/>
      <c r="G81" s="96"/>
    </row>
    <row r="82" spans="1:7" s="5" customFormat="1" x14ac:dyDescent="0.25">
      <c r="A82" s="55"/>
      <c r="B82" s="97"/>
      <c r="C82" s="24" t="s">
        <v>175</v>
      </c>
      <c r="D82" s="100" t="s">
        <v>51</v>
      </c>
      <c r="E82" s="77">
        <v>15</v>
      </c>
      <c r="F82" s="101"/>
      <c r="G82" s="102"/>
    </row>
    <row r="83" spans="1:7" s="5" customFormat="1" x14ac:dyDescent="0.25">
      <c r="A83" s="55"/>
      <c r="B83" s="97"/>
      <c r="C83" s="24"/>
      <c r="D83" s="98"/>
      <c r="E83" s="94"/>
      <c r="F83" s="95"/>
      <c r="G83" s="96"/>
    </row>
    <row r="84" spans="1:7" s="5" customFormat="1" x14ac:dyDescent="0.25">
      <c r="A84" s="55"/>
      <c r="B84" s="97"/>
      <c r="C84" s="24" t="s">
        <v>176</v>
      </c>
      <c r="D84" s="100" t="s">
        <v>51</v>
      </c>
      <c r="E84" s="77">
        <v>15</v>
      </c>
      <c r="F84" s="101"/>
      <c r="G84" s="102"/>
    </row>
    <row r="85" spans="1:7" s="5" customFormat="1" x14ac:dyDescent="0.25">
      <c r="A85" s="55"/>
      <c r="B85" s="97"/>
      <c r="C85" s="24"/>
      <c r="D85" s="98"/>
      <c r="E85" s="94"/>
      <c r="F85" s="95"/>
      <c r="G85" s="96"/>
    </row>
    <row r="86" spans="1:7" s="5" customFormat="1" ht="13" x14ac:dyDescent="0.25">
      <c r="A86" s="99" t="s">
        <v>177</v>
      </c>
      <c r="B86" s="97"/>
      <c r="C86" s="25" t="s">
        <v>178</v>
      </c>
      <c r="D86" s="100" t="s">
        <v>36</v>
      </c>
      <c r="E86" s="77">
        <v>10</v>
      </c>
      <c r="F86" s="101"/>
      <c r="G86" s="102"/>
    </row>
    <row r="87" spans="1:7" s="5" customFormat="1" x14ac:dyDescent="0.25">
      <c r="A87" s="55"/>
      <c r="B87" s="97"/>
      <c r="C87" s="24"/>
      <c r="D87" s="98"/>
      <c r="E87" s="94"/>
      <c r="F87" s="95"/>
      <c r="G87" s="96"/>
    </row>
    <row r="88" spans="1:7" s="5" customFormat="1" ht="13" x14ac:dyDescent="0.25">
      <c r="A88" s="99" t="s">
        <v>179</v>
      </c>
      <c r="B88" s="97"/>
      <c r="C88" s="25" t="s">
        <v>180</v>
      </c>
      <c r="D88" s="100"/>
      <c r="E88" s="77"/>
      <c r="F88" s="103"/>
      <c r="G88" s="102"/>
    </row>
    <row r="89" spans="1:7" s="5" customFormat="1" x14ac:dyDescent="0.25">
      <c r="A89" s="55"/>
      <c r="B89" s="97"/>
      <c r="C89" s="24"/>
      <c r="D89" s="98"/>
      <c r="E89" s="94"/>
      <c r="F89" s="95"/>
      <c r="G89" s="96"/>
    </row>
    <row r="90" spans="1:7" s="5" customFormat="1" ht="25" x14ac:dyDescent="0.25">
      <c r="A90" s="55"/>
      <c r="B90" s="97"/>
      <c r="C90" s="24" t="s">
        <v>181</v>
      </c>
      <c r="D90" s="100" t="s">
        <v>36</v>
      </c>
      <c r="E90" s="77">
        <v>2</v>
      </c>
      <c r="F90" s="101"/>
      <c r="G90" s="102"/>
    </row>
    <row r="91" spans="1:7" s="5" customFormat="1" x14ac:dyDescent="0.25">
      <c r="A91" s="55"/>
      <c r="B91" s="97"/>
      <c r="C91" s="24"/>
      <c r="D91" s="98"/>
      <c r="E91" s="94"/>
      <c r="F91" s="95"/>
      <c r="G91" s="96"/>
    </row>
    <row r="92" spans="1:7" s="5" customFormat="1" ht="25" x14ac:dyDescent="0.25">
      <c r="A92" s="55"/>
      <c r="B92" s="97"/>
      <c r="C92" s="24" t="s">
        <v>182</v>
      </c>
      <c r="D92" s="100" t="s">
        <v>36</v>
      </c>
      <c r="E92" s="77">
        <v>2</v>
      </c>
      <c r="F92" s="101"/>
      <c r="G92" s="102"/>
    </row>
    <row r="93" spans="1:7" s="5" customFormat="1" x14ac:dyDescent="0.25">
      <c r="A93" s="55"/>
      <c r="B93" s="97"/>
      <c r="C93" s="24"/>
      <c r="D93" s="98"/>
      <c r="E93" s="94"/>
      <c r="F93" s="95"/>
      <c r="G93" s="96"/>
    </row>
    <row r="94" spans="1:7" s="5" customFormat="1" ht="13" x14ac:dyDescent="0.25">
      <c r="A94" s="99" t="s">
        <v>183</v>
      </c>
      <c r="B94" s="97"/>
      <c r="C94" s="25" t="s">
        <v>184</v>
      </c>
      <c r="D94" s="100"/>
      <c r="E94" s="77"/>
      <c r="F94" s="103"/>
      <c r="G94" s="102"/>
    </row>
    <row r="95" spans="1:7" s="5" customFormat="1" x14ac:dyDescent="0.25">
      <c r="A95" s="55"/>
      <c r="B95" s="97"/>
      <c r="C95" s="24"/>
      <c r="D95" s="98"/>
      <c r="E95" s="94"/>
      <c r="F95" s="95"/>
      <c r="G95" s="96"/>
    </row>
    <row r="96" spans="1:7" s="5" customFormat="1" x14ac:dyDescent="0.25">
      <c r="A96" s="55"/>
      <c r="B96" s="97"/>
      <c r="C96" s="24" t="s">
        <v>185</v>
      </c>
      <c r="D96" s="100" t="s">
        <v>99</v>
      </c>
      <c r="E96" s="77">
        <v>1</v>
      </c>
      <c r="F96" s="103">
        <v>2500000</v>
      </c>
      <c r="G96" s="102"/>
    </row>
    <row r="97" spans="1:7" s="5" customFormat="1" x14ac:dyDescent="0.25">
      <c r="A97" s="55"/>
      <c r="B97" s="97"/>
      <c r="C97" s="24"/>
      <c r="D97" s="98"/>
      <c r="E97" s="94"/>
      <c r="F97" s="95"/>
      <c r="G97" s="96"/>
    </row>
    <row r="98" spans="1:7" s="5" customFormat="1" ht="25" x14ac:dyDescent="0.25">
      <c r="A98" s="55"/>
      <c r="B98" s="97"/>
      <c r="C98" s="24" t="s">
        <v>186</v>
      </c>
      <c r="D98" s="100" t="s">
        <v>42</v>
      </c>
      <c r="E98" s="104">
        <v>2500000</v>
      </c>
      <c r="F98" s="105"/>
      <c r="G98" s="102"/>
    </row>
    <row r="99" spans="1:7" s="5" customFormat="1" x14ac:dyDescent="0.25">
      <c r="A99" s="55"/>
      <c r="B99" s="97"/>
      <c r="C99" s="24"/>
      <c r="D99" s="98"/>
      <c r="E99" s="94"/>
      <c r="F99" s="95"/>
      <c r="G99" s="96"/>
    </row>
    <row r="100" spans="1:7" s="5" customFormat="1" ht="25" x14ac:dyDescent="0.25">
      <c r="A100" s="55"/>
      <c r="B100" s="97"/>
      <c r="C100" s="24" t="s">
        <v>187</v>
      </c>
      <c r="D100" s="100"/>
      <c r="E100" s="77"/>
      <c r="F100" s="103"/>
      <c r="G100" s="102"/>
    </row>
    <row r="101" spans="1:7" s="5" customFormat="1" x14ac:dyDescent="0.25">
      <c r="A101" s="55"/>
      <c r="B101" s="215"/>
      <c r="C101" s="24"/>
      <c r="D101" s="98"/>
      <c r="E101" s="94"/>
      <c r="F101" s="95"/>
      <c r="G101" s="96"/>
    </row>
    <row r="102" spans="1:7" s="5" customFormat="1" x14ac:dyDescent="0.25">
      <c r="A102" s="55"/>
      <c r="B102" s="215"/>
      <c r="C102" s="24"/>
      <c r="D102" s="98"/>
      <c r="E102" s="94"/>
      <c r="F102" s="95"/>
      <c r="G102" s="96"/>
    </row>
    <row r="103" spans="1:7" s="5" customFormat="1" x14ac:dyDescent="0.25">
      <c r="A103" s="55"/>
      <c r="B103" s="215"/>
      <c r="C103" s="24"/>
      <c r="D103" s="98"/>
      <c r="E103" s="94"/>
      <c r="F103" s="95"/>
      <c r="G103" s="96"/>
    </row>
    <row r="104" spans="1:7" s="5" customFormat="1" x14ac:dyDescent="0.25">
      <c r="A104" s="55"/>
      <c r="B104" s="215"/>
      <c r="C104" s="24"/>
      <c r="D104" s="98"/>
      <c r="E104" s="94"/>
      <c r="F104" s="95"/>
      <c r="G104" s="96"/>
    </row>
    <row r="105" spans="1:7" s="5" customFormat="1" x14ac:dyDescent="0.25">
      <c r="A105" s="55"/>
      <c r="B105" s="215"/>
      <c r="C105" s="24"/>
      <c r="D105" s="98"/>
      <c r="E105" s="94"/>
      <c r="F105" s="95"/>
      <c r="G105" s="96"/>
    </row>
    <row r="106" spans="1:7" s="5" customFormat="1" x14ac:dyDescent="0.25">
      <c r="A106" s="55"/>
      <c r="B106" s="215"/>
      <c r="C106" s="129"/>
      <c r="D106" s="98"/>
      <c r="E106" s="94"/>
      <c r="F106" s="95"/>
      <c r="G106" s="96"/>
    </row>
    <row r="107" spans="1:7" s="5" customFormat="1" x14ac:dyDescent="0.25">
      <c r="A107" s="55"/>
      <c r="B107" s="215"/>
      <c r="C107" s="129"/>
      <c r="D107" s="98"/>
      <c r="E107" s="94"/>
      <c r="F107" s="95"/>
      <c r="G107" s="96"/>
    </row>
    <row r="108" spans="1:7" s="5" customFormat="1" x14ac:dyDescent="0.25">
      <c r="A108" s="55"/>
      <c r="B108" s="215"/>
      <c r="C108" s="216"/>
      <c r="D108" s="217"/>
      <c r="E108" s="218"/>
      <c r="F108" s="219"/>
      <c r="G108" s="96"/>
    </row>
    <row r="109" spans="1:7" s="5" customFormat="1" ht="12.65" customHeight="1" x14ac:dyDescent="0.25">
      <c r="A109" s="30"/>
      <c r="B109" s="117"/>
      <c r="C109" s="46"/>
      <c r="D109" s="47"/>
      <c r="E109" s="51"/>
      <c r="F109" s="118"/>
      <c r="G109" s="119"/>
    </row>
    <row r="110" spans="1:7" s="5" customFormat="1" x14ac:dyDescent="0.25">
      <c r="A110" s="55" t="s">
        <v>8</v>
      </c>
      <c r="B110" s="120"/>
      <c r="C110" s="120" t="s">
        <v>80</v>
      </c>
      <c r="D110" s="23"/>
      <c r="E110" s="22"/>
      <c r="F110" s="121"/>
      <c r="G110" s="122"/>
    </row>
    <row r="111" spans="1:7" s="5" customFormat="1" x14ac:dyDescent="0.25">
      <c r="A111" s="123"/>
      <c r="B111" s="124"/>
      <c r="C111" s="48"/>
      <c r="D111" s="49"/>
      <c r="E111" s="54"/>
      <c r="F111" s="125"/>
      <c r="G111" s="126"/>
    </row>
    <row r="112" spans="1:7" s="5" customFormat="1" x14ac:dyDescent="0.25">
      <c r="A112" s="30"/>
      <c r="B112" s="117"/>
      <c r="C112" s="46"/>
      <c r="D112" s="47"/>
      <c r="E112" s="51"/>
      <c r="F112" s="118"/>
      <c r="G112" s="119"/>
    </row>
    <row r="113" spans="1:7" s="5" customFormat="1" x14ac:dyDescent="0.25">
      <c r="A113" s="55"/>
      <c r="B113" s="120"/>
      <c r="C113" s="120" t="s">
        <v>81</v>
      </c>
      <c r="D113" s="23"/>
      <c r="E113" s="22"/>
      <c r="F113" s="121"/>
      <c r="G113" s="122"/>
    </row>
    <row r="114" spans="1:7" s="5" customFormat="1" x14ac:dyDescent="0.25">
      <c r="A114" s="123"/>
      <c r="B114" s="124"/>
      <c r="C114" s="48"/>
      <c r="D114" s="49"/>
      <c r="E114" s="54"/>
      <c r="F114" s="125"/>
      <c r="G114" s="126"/>
    </row>
    <row r="115" spans="1:7" s="5" customFormat="1" x14ac:dyDescent="0.25">
      <c r="A115" s="55"/>
      <c r="B115" s="97"/>
      <c r="C115" s="24"/>
      <c r="D115" s="98"/>
      <c r="E115" s="94"/>
      <c r="F115" s="95"/>
      <c r="G115" s="96"/>
    </row>
    <row r="116" spans="1:7" s="5" customFormat="1" ht="26" x14ac:dyDescent="0.25">
      <c r="A116" s="99" t="s">
        <v>188</v>
      </c>
      <c r="B116" s="97"/>
      <c r="C116" s="25" t="s">
        <v>189</v>
      </c>
      <c r="D116" s="100"/>
      <c r="E116" s="77"/>
      <c r="F116" s="103"/>
      <c r="G116" s="102"/>
    </row>
    <row r="117" spans="1:7" s="5" customFormat="1" x14ac:dyDescent="0.25">
      <c r="A117" s="55"/>
      <c r="B117" s="97"/>
      <c r="C117" s="24"/>
      <c r="D117" s="98"/>
      <c r="E117" s="94"/>
      <c r="F117" s="95"/>
      <c r="G117" s="96"/>
    </row>
    <row r="118" spans="1:7" s="5" customFormat="1" ht="25" x14ac:dyDescent="0.25">
      <c r="A118" s="55"/>
      <c r="B118" s="97"/>
      <c r="C118" s="26" t="s">
        <v>190</v>
      </c>
      <c r="D118" s="100"/>
      <c r="E118" s="77"/>
      <c r="F118" s="103"/>
      <c r="G118" s="102"/>
    </row>
    <row r="119" spans="1:7" s="5" customFormat="1" x14ac:dyDescent="0.25">
      <c r="A119" s="55"/>
      <c r="B119" s="97"/>
      <c r="C119" s="24"/>
      <c r="D119" s="98"/>
      <c r="E119" s="94"/>
      <c r="F119" s="95"/>
      <c r="G119" s="96"/>
    </row>
    <row r="120" spans="1:7" s="5" customFormat="1" ht="25" x14ac:dyDescent="0.25">
      <c r="A120" s="55"/>
      <c r="B120" s="97"/>
      <c r="C120" s="24" t="s">
        <v>191</v>
      </c>
      <c r="D120" s="100" t="s">
        <v>138</v>
      </c>
      <c r="E120" s="77">
        <v>30000</v>
      </c>
      <c r="F120" s="101"/>
      <c r="G120" s="102"/>
    </row>
    <row r="121" spans="1:7" s="5" customFormat="1" x14ac:dyDescent="0.25">
      <c r="A121" s="55"/>
      <c r="B121" s="97"/>
      <c r="C121" s="24"/>
      <c r="D121" s="98"/>
      <c r="E121" s="94"/>
      <c r="F121" s="95"/>
      <c r="G121" s="96"/>
    </row>
    <row r="122" spans="1:7" s="5" customFormat="1" ht="25" x14ac:dyDescent="0.25">
      <c r="A122" s="55"/>
      <c r="B122" s="97"/>
      <c r="C122" s="24" t="s">
        <v>192</v>
      </c>
      <c r="D122" s="100" t="s">
        <v>138</v>
      </c>
      <c r="E122" s="77">
        <v>30000</v>
      </c>
      <c r="F122" s="101"/>
      <c r="G122" s="102"/>
    </row>
    <row r="123" spans="1:7" s="5" customFormat="1" x14ac:dyDescent="0.25">
      <c r="A123" s="55"/>
      <c r="B123" s="97"/>
      <c r="C123" s="24"/>
      <c r="D123" s="98"/>
      <c r="E123" s="94"/>
      <c r="F123" s="95"/>
      <c r="G123" s="96"/>
    </row>
    <row r="124" spans="1:7" s="5" customFormat="1" ht="25" x14ac:dyDescent="0.25">
      <c r="A124" s="55"/>
      <c r="B124" s="97"/>
      <c r="C124" s="24" t="s">
        <v>193</v>
      </c>
      <c r="D124" s="100"/>
      <c r="E124" s="77"/>
      <c r="F124" s="103"/>
      <c r="G124" s="102"/>
    </row>
    <row r="125" spans="1:7" s="5" customFormat="1" x14ac:dyDescent="0.25">
      <c r="A125" s="55"/>
      <c r="B125" s="97"/>
      <c r="C125" s="24"/>
      <c r="D125" s="98"/>
      <c r="E125" s="94"/>
      <c r="F125" s="95"/>
      <c r="G125" s="96"/>
    </row>
    <row r="126" spans="1:7" s="5" customFormat="1" ht="26" x14ac:dyDescent="0.25">
      <c r="A126" s="99" t="s">
        <v>194</v>
      </c>
      <c r="B126" s="97"/>
      <c r="C126" s="25" t="s">
        <v>195</v>
      </c>
      <c r="D126" s="100"/>
      <c r="E126" s="77"/>
      <c r="F126" s="103"/>
      <c r="G126" s="102"/>
    </row>
    <row r="127" spans="1:7" s="5" customFormat="1" x14ac:dyDescent="0.25">
      <c r="A127" s="55"/>
      <c r="B127" s="97"/>
      <c r="C127" s="24"/>
      <c r="D127" s="98"/>
      <c r="E127" s="94"/>
      <c r="F127" s="95"/>
      <c r="G127" s="96"/>
    </row>
    <row r="128" spans="1:7" s="5" customFormat="1" x14ac:dyDescent="0.25">
      <c r="A128" s="55"/>
      <c r="B128" s="97"/>
      <c r="C128" s="26" t="s">
        <v>196</v>
      </c>
      <c r="D128" s="100"/>
      <c r="E128" s="77"/>
      <c r="F128" s="103"/>
      <c r="G128" s="102"/>
    </row>
    <row r="129" spans="1:7" s="5" customFormat="1" x14ac:dyDescent="0.25">
      <c r="A129" s="55"/>
      <c r="B129" s="97"/>
      <c r="C129" s="24"/>
      <c r="D129" s="98"/>
      <c r="E129" s="94"/>
      <c r="F129" s="95"/>
      <c r="G129" s="96"/>
    </row>
    <row r="130" spans="1:7" s="5" customFormat="1" x14ac:dyDescent="0.25">
      <c r="A130" s="55"/>
      <c r="B130" s="97"/>
      <c r="C130" s="24" t="s">
        <v>197</v>
      </c>
      <c r="D130" s="100" t="s">
        <v>198</v>
      </c>
      <c r="E130" s="77">
        <v>50</v>
      </c>
      <c r="F130" s="101"/>
      <c r="G130" s="102"/>
    </row>
    <row r="131" spans="1:7" s="5" customFormat="1" x14ac:dyDescent="0.25">
      <c r="A131" s="55"/>
      <c r="B131" s="97"/>
      <c r="C131" s="24"/>
      <c r="D131" s="98"/>
      <c r="E131" s="94"/>
      <c r="F131" s="95"/>
      <c r="G131" s="96"/>
    </row>
    <row r="132" spans="1:7" s="5" customFormat="1" x14ac:dyDescent="0.25">
      <c r="A132" s="55"/>
      <c r="B132" s="97"/>
      <c r="C132" s="24" t="s">
        <v>199</v>
      </c>
      <c r="D132" s="100" t="s">
        <v>198</v>
      </c>
      <c r="E132" s="77">
        <v>50</v>
      </c>
      <c r="F132" s="101"/>
      <c r="G132" s="102"/>
    </row>
    <row r="133" spans="1:7" s="5" customFormat="1" x14ac:dyDescent="0.25">
      <c r="A133" s="55"/>
      <c r="B133" s="97"/>
      <c r="C133" s="24"/>
      <c r="D133" s="98"/>
      <c r="E133" s="94"/>
      <c r="F133" s="95"/>
      <c r="G133" s="96"/>
    </row>
    <row r="134" spans="1:7" s="5" customFormat="1" x14ac:dyDescent="0.25">
      <c r="A134" s="55"/>
      <c r="B134" s="97"/>
      <c r="C134" s="24" t="s">
        <v>200</v>
      </c>
      <c r="D134" s="100" t="s">
        <v>198</v>
      </c>
      <c r="E134" s="77">
        <v>5</v>
      </c>
      <c r="F134" s="101"/>
      <c r="G134" s="102"/>
    </row>
    <row r="135" spans="1:7" s="5" customFormat="1" x14ac:dyDescent="0.25">
      <c r="A135" s="55"/>
      <c r="B135" s="97"/>
      <c r="C135" s="24"/>
      <c r="D135" s="98"/>
      <c r="E135" s="94"/>
      <c r="F135" s="95"/>
      <c r="G135" s="96"/>
    </row>
    <row r="136" spans="1:7" s="5" customFormat="1" ht="25" x14ac:dyDescent="0.25">
      <c r="A136" s="55"/>
      <c r="B136" s="97"/>
      <c r="C136" s="26" t="s">
        <v>201</v>
      </c>
      <c r="D136" s="100"/>
      <c r="E136" s="77"/>
      <c r="F136" s="103"/>
      <c r="G136" s="102"/>
    </row>
    <row r="137" spans="1:7" s="5" customFormat="1" x14ac:dyDescent="0.25">
      <c r="A137" s="55"/>
      <c r="B137" s="97"/>
      <c r="C137" s="24"/>
      <c r="D137" s="98"/>
      <c r="E137" s="94"/>
      <c r="F137" s="95"/>
      <c r="G137" s="96"/>
    </row>
    <row r="138" spans="1:7" s="5" customFormat="1" x14ac:dyDescent="0.25">
      <c r="A138" s="55"/>
      <c r="B138" s="97"/>
      <c r="C138" s="24" t="s">
        <v>197</v>
      </c>
      <c r="D138" s="100" t="s">
        <v>198</v>
      </c>
      <c r="E138" s="77">
        <v>50</v>
      </c>
      <c r="F138" s="101"/>
      <c r="G138" s="102"/>
    </row>
    <row r="139" spans="1:7" s="5" customFormat="1" x14ac:dyDescent="0.25">
      <c r="A139" s="55"/>
      <c r="B139" s="97"/>
      <c r="C139" s="24"/>
      <c r="D139" s="98"/>
      <c r="E139" s="94"/>
      <c r="F139" s="95"/>
      <c r="G139" s="96"/>
    </row>
    <row r="140" spans="1:7" s="5" customFormat="1" x14ac:dyDescent="0.25">
      <c r="A140" s="55"/>
      <c r="B140" s="97"/>
      <c r="C140" s="24" t="s">
        <v>199</v>
      </c>
      <c r="D140" s="100" t="s">
        <v>198</v>
      </c>
      <c r="E140" s="77">
        <v>50</v>
      </c>
      <c r="F140" s="101"/>
      <c r="G140" s="102"/>
    </row>
    <row r="141" spans="1:7" s="5" customFormat="1" x14ac:dyDescent="0.25">
      <c r="A141" s="55"/>
      <c r="B141" s="97"/>
      <c r="C141" s="24"/>
      <c r="D141" s="98"/>
      <c r="E141" s="94"/>
      <c r="F141" s="95"/>
      <c r="G141" s="96"/>
    </row>
    <row r="142" spans="1:7" s="5" customFormat="1" x14ac:dyDescent="0.25">
      <c r="A142" s="55"/>
      <c r="B142" s="97"/>
      <c r="C142" s="24" t="s">
        <v>200</v>
      </c>
      <c r="D142" s="100" t="s">
        <v>198</v>
      </c>
      <c r="E142" s="77">
        <v>5</v>
      </c>
      <c r="F142" s="101"/>
      <c r="G142" s="102"/>
    </row>
    <row r="143" spans="1:7" s="5" customFormat="1" x14ac:dyDescent="0.25">
      <c r="A143" s="55"/>
      <c r="B143" s="215"/>
      <c r="C143" s="24"/>
      <c r="D143" s="100"/>
      <c r="E143" s="77"/>
      <c r="F143" s="101"/>
      <c r="G143" s="102"/>
    </row>
    <row r="144" spans="1:7" ht="26" x14ac:dyDescent="0.25">
      <c r="A144" s="99" t="s">
        <v>202</v>
      </c>
      <c r="B144" s="97"/>
      <c r="C144" s="25" t="s">
        <v>203</v>
      </c>
      <c r="D144" s="100"/>
      <c r="E144" s="77"/>
      <c r="F144" s="103"/>
      <c r="G144" s="102"/>
    </row>
    <row r="145" spans="1:7" x14ac:dyDescent="0.25">
      <c r="A145" s="55"/>
      <c r="B145" s="97"/>
      <c r="C145" s="24"/>
      <c r="D145" s="98"/>
      <c r="E145" s="94"/>
      <c r="F145" s="95"/>
      <c r="G145" s="96"/>
    </row>
    <row r="146" spans="1:7" x14ac:dyDescent="0.25">
      <c r="A146" s="55"/>
      <c r="B146" s="97"/>
      <c r="C146" s="24" t="s">
        <v>204</v>
      </c>
      <c r="D146" s="100" t="s">
        <v>138</v>
      </c>
      <c r="E146" s="77">
        <v>50</v>
      </c>
      <c r="F146" s="101"/>
      <c r="G146" s="102"/>
    </row>
    <row r="147" spans="1:7" x14ac:dyDescent="0.25">
      <c r="A147" s="55"/>
      <c r="B147" s="97"/>
      <c r="C147" s="24"/>
      <c r="D147" s="98"/>
      <c r="E147" s="94"/>
      <c r="F147" s="95"/>
      <c r="G147" s="96"/>
    </row>
    <row r="148" spans="1:7" x14ac:dyDescent="0.25">
      <c r="A148" s="55"/>
      <c r="B148" s="97"/>
      <c r="C148" s="24" t="s">
        <v>205</v>
      </c>
      <c r="D148" s="100" t="s">
        <v>138</v>
      </c>
      <c r="E148" s="77">
        <v>50</v>
      </c>
      <c r="F148" s="101"/>
      <c r="G148" s="102"/>
    </row>
    <row r="149" spans="1:7" x14ac:dyDescent="0.25">
      <c r="A149" s="55"/>
      <c r="B149" s="97"/>
      <c r="C149" s="24"/>
      <c r="D149" s="98"/>
      <c r="E149" s="94"/>
      <c r="F149" s="95"/>
      <c r="G149" s="96"/>
    </row>
    <row r="150" spans="1:7" x14ac:dyDescent="0.25">
      <c r="A150" s="55"/>
      <c r="B150" s="97"/>
      <c r="C150" s="24" t="s">
        <v>206</v>
      </c>
      <c r="D150" s="100" t="s">
        <v>138</v>
      </c>
      <c r="E150" s="77">
        <v>50</v>
      </c>
      <c r="F150" s="101"/>
      <c r="G150" s="102"/>
    </row>
    <row r="151" spans="1:7" s="5" customFormat="1" x14ac:dyDescent="0.25">
      <c r="A151" s="55"/>
      <c r="B151" s="215"/>
      <c r="C151" s="24"/>
      <c r="D151" s="100"/>
      <c r="E151" s="77"/>
      <c r="F151" s="101"/>
      <c r="G151" s="102"/>
    </row>
    <row r="152" spans="1:7" ht="25" x14ac:dyDescent="0.25">
      <c r="A152" s="55"/>
      <c r="B152" s="97"/>
      <c r="C152" s="24" t="s">
        <v>207</v>
      </c>
      <c r="D152" s="100"/>
      <c r="E152" s="77"/>
      <c r="F152" s="103"/>
      <c r="G152" s="102"/>
    </row>
    <row r="153" spans="1:7" x14ac:dyDescent="0.25">
      <c r="A153" s="55"/>
      <c r="B153" s="97"/>
      <c r="C153" s="24"/>
      <c r="D153" s="98"/>
      <c r="E153" s="94"/>
      <c r="F153" s="95"/>
      <c r="G153" s="96"/>
    </row>
    <row r="154" spans="1:7" ht="13" x14ac:dyDescent="0.25">
      <c r="A154" s="99" t="s">
        <v>208</v>
      </c>
      <c r="B154" s="97"/>
      <c r="C154" s="25" t="s">
        <v>209</v>
      </c>
      <c r="D154" s="100"/>
      <c r="E154" s="77"/>
      <c r="F154" s="103"/>
      <c r="G154" s="102"/>
    </row>
    <row r="155" spans="1:7" x14ac:dyDescent="0.25">
      <c r="A155" s="55"/>
      <c r="B155" s="97"/>
      <c r="C155" s="24"/>
      <c r="D155" s="98"/>
      <c r="E155" s="94"/>
      <c r="F155" s="95"/>
      <c r="G155" s="96"/>
    </row>
    <row r="156" spans="1:7" x14ac:dyDescent="0.25">
      <c r="A156" s="55"/>
      <c r="B156" s="97"/>
      <c r="C156" s="24" t="s">
        <v>210</v>
      </c>
      <c r="D156" s="100" t="s">
        <v>211</v>
      </c>
      <c r="E156" s="77">
        <v>100</v>
      </c>
      <c r="F156" s="101"/>
      <c r="G156" s="102"/>
    </row>
    <row r="157" spans="1:7" x14ac:dyDescent="0.25">
      <c r="A157" s="55"/>
      <c r="B157" s="97"/>
      <c r="C157" s="24"/>
      <c r="D157" s="98"/>
      <c r="E157" s="94"/>
      <c r="F157" s="95"/>
      <c r="G157" s="96"/>
    </row>
    <row r="158" spans="1:7" x14ac:dyDescent="0.25">
      <c r="A158" s="55"/>
      <c r="B158" s="97"/>
      <c r="C158" s="24" t="s">
        <v>212</v>
      </c>
      <c r="D158" s="100" t="s">
        <v>211</v>
      </c>
      <c r="E158" s="77">
        <v>100</v>
      </c>
      <c r="F158" s="101"/>
      <c r="G158" s="102"/>
    </row>
    <row r="159" spans="1:7" s="5" customFormat="1" x14ac:dyDescent="0.25">
      <c r="A159" s="55"/>
      <c r="B159" s="215"/>
      <c r="C159" s="129"/>
      <c r="D159" s="100"/>
      <c r="E159" s="77"/>
      <c r="F159" s="101"/>
      <c r="G159" s="102"/>
    </row>
    <row r="160" spans="1:7" x14ac:dyDescent="0.25">
      <c r="A160" s="55"/>
      <c r="B160" s="97"/>
      <c r="C160" s="24"/>
      <c r="D160" s="98"/>
      <c r="E160" s="94"/>
      <c r="F160" s="95"/>
      <c r="G160" s="96"/>
    </row>
    <row r="161" spans="1:7" x14ac:dyDescent="0.25">
      <c r="A161" s="55"/>
      <c r="B161" s="97"/>
      <c r="C161" s="24"/>
      <c r="D161" s="98"/>
      <c r="E161" s="94"/>
      <c r="F161" s="95"/>
      <c r="G161" s="96"/>
    </row>
    <row r="162" spans="1:7" x14ac:dyDescent="0.25">
      <c r="A162" s="55"/>
      <c r="B162" s="97"/>
      <c r="C162" s="24"/>
      <c r="D162" s="98"/>
      <c r="E162" s="94"/>
      <c r="F162" s="95"/>
      <c r="G162" s="96"/>
    </row>
    <row r="163" spans="1:7" x14ac:dyDescent="0.25">
      <c r="A163" s="36"/>
      <c r="B163" s="56"/>
      <c r="C163" s="50"/>
      <c r="D163" s="51"/>
      <c r="E163" s="106"/>
      <c r="F163" s="107"/>
      <c r="G163" s="108"/>
    </row>
    <row r="164" spans="1:7" ht="13" x14ac:dyDescent="0.25">
      <c r="A164" s="52" t="s">
        <v>8</v>
      </c>
      <c r="B164" s="109"/>
      <c r="C164" s="110" t="s">
        <v>43</v>
      </c>
      <c r="D164" s="22"/>
      <c r="E164" s="111"/>
      <c r="F164" s="112"/>
      <c r="G164" s="113"/>
    </row>
    <row r="165" spans="1:7" x14ac:dyDescent="0.25">
      <c r="A165" s="37"/>
      <c r="B165" s="57"/>
      <c r="C165" s="53"/>
      <c r="D165" s="54"/>
      <c r="E165" s="114"/>
      <c r="F165" s="115"/>
      <c r="G165" s="116"/>
    </row>
  </sheetData>
  <dataConsolidate/>
  <conditionalFormatting sqref="A5:G5 A6:E105 G6:G105 A106:G165">
    <cfRule type="expression" dxfId="81" priority="1" stopIfTrue="1">
      <formula>NOT(CELL("protect",A5))</formula>
    </cfRule>
  </conditionalFormatting>
  <dataValidations count="1">
    <dataValidation type="list" showInputMessage="1" showErrorMessage="1" sqref="D54:D59 D109:D114" xr:uid="{4C76F0AE-44C5-45EF-A53F-FED6E55A969E}">
      <formula1>"-,No,m,m²,m³,%,Prov Sum,Lump Sum,Sum, Litre, hour, day"</formula1>
    </dataValidation>
  </dataValidations>
  <printOptions horizontalCentered="1" gridLines="1"/>
  <pageMargins left="0.23622047244094491" right="0.23622047244094491" top="0.74803149606299213" bottom="0.74803149606299213" header="0.31496062992125984" footer="0.31496062992125984"/>
  <pageSetup paperSize="9" scale="86" firstPageNumber="7" orientation="portrait" cellComments="atEnd" useFirstPageNumber="1" r:id="rId1"/>
  <rowBreaks count="2" manualBreakCount="2">
    <brk id="56" max="6" man="1"/>
    <brk id="111" max="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10783-B082-4527-AF3C-4A016A1F9303}">
  <sheetPr>
    <tabColor rgb="FFFF0000"/>
  </sheetPr>
  <dimension ref="A1:G51"/>
  <sheetViews>
    <sheetView view="pageBreakPreview" topLeftCell="A38" zoomScaleNormal="75" zoomScaleSheetLayoutView="100" workbookViewId="0">
      <selection activeCell="G12" sqref="G12"/>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501</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281</v>
      </c>
      <c r="D5" s="93"/>
      <c r="E5" s="94"/>
      <c r="F5" s="95"/>
      <c r="G5" s="96"/>
    </row>
    <row r="6" spans="1:7" s="66" customFormat="1" x14ac:dyDescent="0.25">
      <c r="A6" s="55"/>
      <c r="B6" s="97"/>
      <c r="C6" s="24"/>
      <c r="D6" s="98"/>
      <c r="E6" s="94"/>
      <c r="F6" s="95"/>
      <c r="G6" s="96"/>
    </row>
    <row r="7" spans="1:7" s="5" customFormat="1" ht="13" x14ac:dyDescent="0.25">
      <c r="A7" s="99" t="s">
        <v>705</v>
      </c>
      <c r="B7" s="97"/>
      <c r="C7" s="25" t="s">
        <v>706</v>
      </c>
      <c r="D7" s="100"/>
      <c r="E7" s="77"/>
      <c r="F7" s="103"/>
      <c r="G7" s="102"/>
    </row>
    <row r="8" spans="1:7" s="5" customFormat="1" x14ac:dyDescent="0.25">
      <c r="A8" s="55"/>
      <c r="B8" s="97"/>
      <c r="C8" s="24"/>
      <c r="D8" s="98"/>
      <c r="E8" s="94"/>
      <c r="F8" s="95"/>
      <c r="G8" s="96"/>
    </row>
    <row r="9" spans="1:7" s="5" customFormat="1" ht="25" x14ac:dyDescent="0.25">
      <c r="A9" s="55"/>
      <c r="B9" s="97"/>
      <c r="C9" s="26" t="s">
        <v>707</v>
      </c>
      <c r="D9" s="100"/>
      <c r="E9" s="77"/>
      <c r="F9" s="103"/>
      <c r="G9" s="102"/>
    </row>
    <row r="10" spans="1:7" s="5" customFormat="1" x14ac:dyDescent="0.25">
      <c r="A10" s="55"/>
      <c r="B10" s="97"/>
      <c r="C10" s="24"/>
      <c r="D10" s="98"/>
      <c r="E10" s="94"/>
      <c r="F10" s="95"/>
      <c r="G10" s="96"/>
    </row>
    <row r="11" spans="1:7" s="5" customFormat="1" ht="25" x14ac:dyDescent="0.25">
      <c r="A11" s="55"/>
      <c r="B11" s="97"/>
      <c r="C11" s="34" t="s">
        <v>708</v>
      </c>
      <c r="D11" s="100" t="s">
        <v>36</v>
      </c>
      <c r="E11" s="77">
        <v>40</v>
      </c>
      <c r="F11" s="101"/>
      <c r="G11" s="102"/>
    </row>
    <row r="12" spans="1:7" s="5" customFormat="1" x14ac:dyDescent="0.25">
      <c r="A12" s="55"/>
      <c r="B12" s="97"/>
      <c r="C12" s="24"/>
      <c r="D12" s="98"/>
      <c r="E12" s="94"/>
      <c r="F12" s="95"/>
      <c r="G12" s="96"/>
    </row>
    <row r="13" spans="1:7" s="5" customFormat="1" ht="13" x14ac:dyDescent="0.25">
      <c r="A13" s="99" t="s">
        <v>502</v>
      </c>
      <c r="B13" s="97"/>
      <c r="C13" s="25" t="s">
        <v>503</v>
      </c>
      <c r="D13" s="100"/>
      <c r="E13" s="77"/>
      <c r="F13" s="103"/>
      <c r="G13" s="102"/>
    </row>
    <row r="14" spans="1:7" s="5" customFormat="1" x14ac:dyDescent="0.25">
      <c r="A14" s="55"/>
      <c r="B14" s="97"/>
      <c r="C14" s="24"/>
      <c r="D14" s="98"/>
      <c r="E14" s="94"/>
      <c r="F14" s="95"/>
      <c r="G14" s="96"/>
    </row>
    <row r="15" spans="1:7" s="5" customFormat="1" x14ac:dyDescent="0.25">
      <c r="A15" s="55"/>
      <c r="B15" s="97"/>
      <c r="C15" s="26" t="s">
        <v>504</v>
      </c>
      <c r="D15" s="100"/>
      <c r="E15" s="77"/>
      <c r="F15" s="103"/>
      <c r="G15" s="102"/>
    </row>
    <row r="16" spans="1:7" s="5" customFormat="1" x14ac:dyDescent="0.25">
      <c r="A16" s="55"/>
      <c r="B16" s="97"/>
      <c r="C16" s="24"/>
      <c r="D16" s="98"/>
      <c r="E16" s="94"/>
      <c r="F16" s="95"/>
      <c r="G16" s="96"/>
    </row>
    <row r="17" spans="1:7" s="5" customFormat="1" x14ac:dyDescent="0.25">
      <c r="A17" s="55"/>
      <c r="B17" s="97"/>
      <c r="C17" s="34" t="s">
        <v>505</v>
      </c>
      <c r="D17" s="100" t="s">
        <v>198</v>
      </c>
      <c r="E17" s="77">
        <v>400</v>
      </c>
      <c r="F17" s="101"/>
      <c r="G17" s="102"/>
    </row>
    <row r="18" spans="1:7" s="5" customFormat="1" x14ac:dyDescent="0.25">
      <c r="A18" s="55"/>
      <c r="B18" s="97"/>
      <c r="C18" s="24"/>
      <c r="D18" s="98"/>
      <c r="E18" s="94"/>
      <c r="F18" s="95"/>
      <c r="G18" s="96"/>
    </row>
    <row r="19" spans="1:7" s="5" customFormat="1" ht="39" x14ac:dyDescent="0.25">
      <c r="A19" s="99">
        <v>54.03</v>
      </c>
      <c r="B19" s="97"/>
      <c r="C19" s="25" t="s">
        <v>506</v>
      </c>
      <c r="D19" s="100" t="s">
        <v>198</v>
      </c>
      <c r="E19" s="77">
        <v>270</v>
      </c>
      <c r="F19" s="101"/>
      <c r="G19" s="102"/>
    </row>
    <row r="20" spans="1:7" s="5" customFormat="1" x14ac:dyDescent="0.25">
      <c r="A20" s="55"/>
      <c r="B20" s="97"/>
      <c r="C20" s="24"/>
      <c r="D20" s="98"/>
      <c r="E20" s="94"/>
      <c r="F20" s="95"/>
      <c r="G20" s="96"/>
    </row>
    <row r="21" spans="1:7" s="5" customFormat="1" ht="13" x14ac:dyDescent="0.25">
      <c r="A21" s="99">
        <v>54.04</v>
      </c>
      <c r="B21" s="97"/>
      <c r="C21" s="25" t="s">
        <v>507</v>
      </c>
      <c r="D21" s="100"/>
      <c r="E21" s="77"/>
      <c r="F21" s="103"/>
      <c r="G21" s="102"/>
    </row>
    <row r="22" spans="1:7" s="5" customFormat="1" x14ac:dyDescent="0.25">
      <c r="A22" s="55"/>
      <c r="B22" s="97"/>
      <c r="C22" s="24"/>
      <c r="D22" s="98"/>
      <c r="E22" s="94"/>
      <c r="F22" s="95"/>
      <c r="G22" s="96"/>
    </row>
    <row r="23" spans="1:7" s="5" customFormat="1" x14ac:dyDescent="0.25">
      <c r="A23" s="55"/>
      <c r="B23" s="97"/>
      <c r="C23" s="24" t="s">
        <v>508</v>
      </c>
      <c r="D23" s="100" t="s">
        <v>36</v>
      </c>
      <c r="E23" s="77">
        <v>50</v>
      </c>
      <c r="F23" s="101"/>
      <c r="G23" s="102"/>
    </row>
    <row r="24" spans="1:7" s="5" customFormat="1" x14ac:dyDescent="0.25">
      <c r="A24" s="55"/>
      <c r="B24" s="97"/>
      <c r="C24" s="24"/>
      <c r="D24" s="98"/>
      <c r="E24" s="94"/>
      <c r="F24" s="95"/>
      <c r="G24" s="96"/>
    </row>
    <row r="25" spans="1:7" s="5" customFormat="1" ht="37.5" x14ac:dyDescent="0.25">
      <c r="A25" s="55"/>
      <c r="B25" s="97"/>
      <c r="C25" s="24" t="s">
        <v>509</v>
      </c>
      <c r="D25" s="100" t="s">
        <v>36</v>
      </c>
      <c r="E25" s="77">
        <v>10</v>
      </c>
      <c r="F25" s="101"/>
      <c r="G25" s="102"/>
    </row>
    <row r="26" spans="1:7" s="5" customFormat="1" x14ac:dyDescent="0.25">
      <c r="A26" s="55"/>
      <c r="B26" s="97"/>
      <c r="C26" s="24"/>
      <c r="D26" s="98"/>
      <c r="E26" s="94"/>
      <c r="F26" s="95"/>
      <c r="G26" s="96"/>
    </row>
    <row r="27" spans="1:7" s="5" customFormat="1" ht="13" x14ac:dyDescent="0.25">
      <c r="A27" s="99" t="s">
        <v>510</v>
      </c>
      <c r="B27" s="97"/>
      <c r="C27" s="25" t="s">
        <v>511</v>
      </c>
      <c r="D27" s="100" t="s">
        <v>198</v>
      </c>
      <c r="E27" s="77">
        <v>25</v>
      </c>
      <c r="F27" s="101"/>
      <c r="G27" s="102"/>
    </row>
    <row r="28" spans="1:7" s="5" customFormat="1" x14ac:dyDescent="0.25">
      <c r="A28" s="55"/>
      <c r="B28" s="97"/>
      <c r="C28" s="24"/>
      <c r="D28" s="98"/>
      <c r="E28" s="94"/>
      <c r="F28" s="95"/>
      <c r="G28" s="96"/>
    </row>
    <row r="29" spans="1:7" s="5" customFormat="1" ht="26" x14ac:dyDescent="0.25">
      <c r="A29" s="99" t="s">
        <v>512</v>
      </c>
      <c r="B29" s="97"/>
      <c r="C29" s="25" t="s">
        <v>513</v>
      </c>
      <c r="D29" s="100" t="s">
        <v>36</v>
      </c>
      <c r="E29" s="77">
        <v>310</v>
      </c>
      <c r="F29" s="101"/>
      <c r="G29" s="102"/>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66" customFormat="1" x14ac:dyDescent="0.25">
      <c r="A49" s="36"/>
      <c r="B49" s="56"/>
      <c r="C49" s="50"/>
      <c r="D49" s="51"/>
      <c r="E49" s="106"/>
      <c r="F49" s="107"/>
      <c r="G49" s="108"/>
    </row>
    <row r="50" spans="1:7" s="66" customFormat="1" ht="13" x14ac:dyDescent="0.25">
      <c r="A50" s="52" t="s">
        <v>280</v>
      </c>
      <c r="B50" s="109"/>
      <c r="C50" s="110" t="s">
        <v>43</v>
      </c>
      <c r="D50" s="22"/>
      <c r="E50" s="111"/>
      <c r="F50" s="112"/>
      <c r="G50" s="113"/>
    </row>
    <row r="51" spans="1:7" s="66" customFormat="1" x14ac:dyDescent="0.25">
      <c r="A51" s="37"/>
      <c r="B51" s="57"/>
      <c r="C51" s="53"/>
      <c r="D51" s="54"/>
      <c r="E51" s="114"/>
      <c r="F51" s="115"/>
      <c r="G51" s="116"/>
    </row>
  </sheetData>
  <dataConsolidate/>
  <conditionalFormatting sqref="A5:G8 A9:E34 G9:G34 A35:G51">
    <cfRule type="expression" dxfId="47"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057E8-D8D4-4F84-BD9A-D7B1A95086E3}">
  <sheetPr>
    <tabColor rgb="FFFF0000"/>
  </sheetPr>
  <dimension ref="A1:G96"/>
  <sheetViews>
    <sheetView view="pageBreakPreview" topLeftCell="A3" zoomScaleNormal="75" zoomScaleSheetLayoutView="100" workbookViewId="0">
      <selection activeCell="H14" sqref="H14"/>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242</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13</v>
      </c>
      <c r="D5" s="93"/>
      <c r="E5" s="94"/>
      <c r="F5" s="95"/>
      <c r="G5" s="96"/>
    </row>
    <row r="6" spans="1:7" s="66" customFormat="1" x14ac:dyDescent="0.25">
      <c r="A6" s="55"/>
      <c r="B6" s="97"/>
      <c r="C6" s="24"/>
      <c r="D6" s="98"/>
      <c r="E6" s="94"/>
      <c r="F6" s="95"/>
      <c r="G6" s="96"/>
    </row>
    <row r="7" spans="1:7" s="5" customFormat="1" ht="65" x14ac:dyDescent="0.25">
      <c r="A7" s="99" t="s">
        <v>514</v>
      </c>
      <c r="B7" s="97"/>
      <c r="C7" s="25" t="s">
        <v>515</v>
      </c>
      <c r="D7" s="100"/>
      <c r="E7" s="77"/>
      <c r="F7" s="103"/>
      <c r="G7" s="102"/>
    </row>
    <row r="8" spans="1:7" s="5" customFormat="1" x14ac:dyDescent="0.25">
      <c r="A8" s="55"/>
      <c r="B8" s="97"/>
      <c r="C8" s="24"/>
      <c r="D8" s="98"/>
      <c r="E8" s="94"/>
      <c r="F8" s="95"/>
      <c r="G8" s="96"/>
    </row>
    <row r="9" spans="1:7" s="5" customFormat="1" ht="25" x14ac:dyDescent="0.25">
      <c r="A9" s="55"/>
      <c r="B9" s="97"/>
      <c r="C9" s="26" t="s">
        <v>516</v>
      </c>
      <c r="D9" s="100"/>
      <c r="E9" s="77"/>
      <c r="F9" s="103"/>
      <c r="G9" s="102"/>
    </row>
    <row r="10" spans="1:7" s="5" customFormat="1" x14ac:dyDescent="0.25">
      <c r="A10" s="55"/>
      <c r="B10" s="97"/>
      <c r="C10" s="24"/>
      <c r="D10" s="98"/>
      <c r="E10" s="94"/>
      <c r="F10" s="95"/>
      <c r="G10" s="96"/>
    </row>
    <row r="11" spans="1:7" s="5" customFormat="1" x14ac:dyDescent="0.25">
      <c r="A11" s="55"/>
      <c r="B11" s="97"/>
      <c r="C11" s="34" t="s">
        <v>517</v>
      </c>
      <c r="D11" s="100" t="s">
        <v>58</v>
      </c>
      <c r="E11" s="77">
        <v>25</v>
      </c>
      <c r="F11" s="101"/>
      <c r="G11" s="102"/>
    </row>
    <row r="12" spans="1:7" s="5" customFormat="1" x14ac:dyDescent="0.25">
      <c r="A12" s="55"/>
      <c r="B12" s="97"/>
      <c r="C12" s="24"/>
      <c r="D12" s="98"/>
      <c r="E12" s="94"/>
      <c r="F12" s="95"/>
      <c r="G12" s="96"/>
    </row>
    <row r="13" spans="1:7" s="5" customFormat="1" ht="13" x14ac:dyDescent="0.25">
      <c r="A13" s="99">
        <v>56.02</v>
      </c>
      <c r="B13" s="97"/>
      <c r="C13" s="25" t="s">
        <v>518</v>
      </c>
      <c r="D13" s="100"/>
      <c r="E13" s="77"/>
      <c r="F13" s="103"/>
      <c r="G13" s="102"/>
    </row>
    <row r="14" spans="1:7" s="5" customFormat="1" x14ac:dyDescent="0.25">
      <c r="A14" s="55"/>
      <c r="B14" s="97"/>
      <c r="C14" s="24"/>
      <c r="D14" s="98"/>
      <c r="E14" s="94"/>
      <c r="F14" s="95"/>
      <c r="G14" s="96"/>
    </row>
    <row r="15" spans="1:7" s="5" customFormat="1" x14ac:dyDescent="0.25">
      <c r="A15" s="55"/>
      <c r="B15" s="97"/>
      <c r="C15" s="26" t="s">
        <v>519</v>
      </c>
      <c r="D15" s="100"/>
      <c r="E15" s="77"/>
      <c r="F15" s="103"/>
      <c r="G15" s="102"/>
    </row>
    <row r="16" spans="1:7" s="5" customFormat="1" x14ac:dyDescent="0.25">
      <c r="A16" s="55"/>
      <c r="B16" s="97"/>
      <c r="C16" s="24"/>
      <c r="D16" s="98"/>
      <c r="E16" s="94"/>
      <c r="F16" s="95"/>
      <c r="G16" s="96"/>
    </row>
    <row r="17" spans="1:7" s="5" customFormat="1" x14ac:dyDescent="0.25">
      <c r="A17" s="55"/>
      <c r="B17" s="97"/>
      <c r="C17" s="34" t="s">
        <v>520</v>
      </c>
      <c r="D17" s="100" t="s">
        <v>58</v>
      </c>
      <c r="E17" s="77">
        <v>25</v>
      </c>
      <c r="F17" s="101"/>
      <c r="G17" s="102"/>
    </row>
    <row r="18" spans="1:7" s="5" customFormat="1" x14ac:dyDescent="0.25">
      <c r="A18" s="55"/>
      <c r="B18" s="97"/>
      <c r="C18" s="24"/>
      <c r="D18" s="98"/>
      <c r="E18" s="94"/>
      <c r="F18" s="95"/>
      <c r="G18" s="96"/>
    </row>
    <row r="19" spans="1:7" s="5" customFormat="1" ht="26" x14ac:dyDescent="0.25">
      <c r="A19" s="99">
        <v>56.03</v>
      </c>
      <c r="B19" s="97"/>
      <c r="C19" s="25" t="s">
        <v>521</v>
      </c>
      <c r="D19" s="100"/>
      <c r="E19" s="77"/>
      <c r="F19" s="103"/>
      <c r="G19" s="102"/>
    </row>
    <row r="20" spans="1:7" s="5" customFormat="1" x14ac:dyDescent="0.25">
      <c r="A20" s="55"/>
      <c r="B20" s="97"/>
      <c r="C20" s="24"/>
      <c r="D20" s="98"/>
      <c r="E20" s="94"/>
      <c r="F20" s="95"/>
      <c r="G20" s="96"/>
    </row>
    <row r="21" spans="1:7" s="5" customFormat="1" ht="50" x14ac:dyDescent="0.25">
      <c r="A21" s="55"/>
      <c r="B21" s="97"/>
      <c r="C21" s="24" t="s">
        <v>522</v>
      </c>
      <c r="D21" s="100" t="s">
        <v>211</v>
      </c>
      <c r="E21" s="77">
        <v>0.5</v>
      </c>
      <c r="F21" s="101"/>
      <c r="G21" s="102"/>
    </row>
    <row r="22" spans="1:7" s="5" customFormat="1" x14ac:dyDescent="0.25">
      <c r="A22" s="55"/>
      <c r="B22" s="97"/>
      <c r="C22" s="24"/>
      <c r="D22" s="98"/>
      <c r="E22" s="94"/>
      <c r="F22" s="95"/>
      <c r="G22" s="96"/>
    </row>
    <row r="23" spans="1:7" s="5" customFormat="1" ht="25" x14ac:dyDescent="0.25">
      <c r="A23" s="55"/>
      <c r="B23" s="97"/>
      <c r="C23" s="24" t="s">
        <v>523</v>
      </c>
      <c r="D23" s="100" t="s">
        <v>211</v>
      </c>
      <c r="E23" s="77">
        <v>0.5</v>
      </c>
      <c r="F23" s="101"/>
      <c r="G23" s="102"/>
    </row>
    <row r="24" spans="1:7" s="5" customFormat="1" x14ac:dyDescent="0.25">
      <c r="A24" s="55"/>
      <c r="B24" s="97"/>
      <c r="C24" s="24"/>
      <c r="D24" s="98"/>
      <c r="E24" s="94"/>
      <c r="F24" s="95"/>
      <c r="G24" s="96"/>
    </row>
    <row r="25" spans="1:7" s="5" customFormat="1" ht="26" x14ac:dyDescent="0.25">
      <c r="A25" s="99">
        <v>56.05</v>
      </c>
      <c r="B25" s="97"/>
      <c r="C25" s="25" t="s">
        <v>524</v>
      </c>
      <c r="D25" s="100" t="s">
        <v>138</v>
      </c>
      <c r="E25" s="77">
        <v>10</v>
      </c>
      <c r="F25" s="101"/>
      <c r="G25" s="102"/>
    </row>
    <row r="26" spans="1:7" s="5" customFormat="1" x14ac:dyDescent="0.25">
      <c r="A26" s="55"/>
      <c r="B26" s="97"/>
      <c r="C26" s="24"/>
      <c r="D26" s="98"/>
      <c r="E26" s="94"/>
      <c r="F26" s="95"/>
      <c r="G26" s="96"/>
    </row>
    <row r="27" spans="1:7" s="5" customFormat="1" ht="26" x14ac:dyDescent="0.25">
      <c r="A27" s="99">
        <v>56.06</v>
      </c>
      <c r="B27" s="97"/>
      <c r="C27" s="25" t="s">
        <v>525</v>
      </c>
      <c r="D27" s="100" t="s">
        <v>138</v>
      </c>
      <c r="E27" s="77">
        <v>10</v>
      </c>
      <c r="F27" s="101"/>
      <c r="G27" s="102"/>
    </row>
    <row r="28" spans="1:7" s="5" customFormat="1" x14ac:dyDescent="0.25">
      <c r="A28" s="55"/>
      <c r="B28" s="97"/>
      <c r="C28" s="24"/>
      <c r="D28" s="98"/>
      <c r="E28" s="94"/>
      <c r="F28" s="95"/>
      <c r="G28" s="96"/>
    </row>
    <row r="29" spans="1:7" s="5" customFormat="1" ht="26" x14ac:dyDescent="0.25">
      <c r="A29" s="99" t="s">
        <v>526</v>
      </c>
      <c r="B29" s="97"/>
      <c r="C29" s="25" t="s">
        <v>527</v>
      </c>
      <c r="D29" s="100" t="s">
        <v>138</v>
      </c>
      <c r="E29" s="77">
        <v>5</v>
      </c>
      <c r="F29" s="101"/>
      <c r="G29" s="102"/>
    </row>
    <row r="30" spans="1:7" s="5" customFormat="1" x14ac:dyDescent="0.25">
      <c r="A30" s="55"/>
      <c r="B30" s="97"/>
      <c r="C30" s="24"/>
      <c r="D30" s="98"/>
      <c r="E30" s="94"/>
      <c r="F30" s="95"/>
      <c r="G30" s="96"/>
    </row>
    <row r="31" spans="1:7" s="5" customFormat="1" ht="13" x14ac:dyDescent="0.25">
      <c r="A31" s="99" t="s">
        <v>528</v>
      </c>
      <c r="B31" s="97"/>
      <c r="C31" s="25" t="s">
        <v>529</v>
      </c>
      <c r="D31" s="100"/>
      <c r="E31" s="77"/>
      <c r="F31" s="103"/>
      <c r="G31" s="102"/>
    </row>
    <row r="32" spans="1:7" s="5" customFormat="1" x14ac:dyDescent="0.25">
      <c r="A32" s="55"/>
      <c r="B32" s="97"/>
      <c r="C32" s="24"/>
      <c r="D32" s="98"/>
      <c r="E32" s="94"/>
      <c r="F32" s="95"/>
      <c r="G32" s="96"/>
    </row>
    <row r="33" spans="1:7" s="5" customFormat="1" x14ac:dyDescent="0.25">
      <c r="A33" s="55"/>
      <c r="B33" s="97"/>
      <c r="C33" s="24" t="s">
        <v>530</v>
      </c>
      <c r="D33" s="100" t="s">
        <v>36</v>
      </c>
      <c r="E33" s="77">
        <v>5</v>
      </c>
      <c r="F33" s="101"/>
      <c r="G33" s="102"/>
    </row>
    <row r="34" spans="1:7" s="5" customFormat="1" x14ac:dyDescent="0.25">
      <c r="A34" s="55"/>
      <c r="B34" s="97"/>
      <c r="C34" s="24"/>
      <c r="D34" s="98"/>
      <c r="E34" s="94"/>
      <c r="F34" s="95"/>
      <c r="G34" s="96"/>
    </row>
    <row r="35" spans="1:7" s="5" customFormat="1" x14ac:dyDescent="0.25">
      <c r="A35" s="55"/>
      <c r="B35" s="97"/>
      <c r="C35" s="24" t="s">
        <v>531</v>
      </c>
      <c r="D35" s="100" t="s">
        <v>36</v>
      </c>
      <c r="E35" s="77">
        <v>10</v>
      </c>
      <c r="F35" s="101"/>
      <c r="G35" s="102"/>
    </row>
    <row r="36" spans="1:7" s="5" customFormat="1" x14ac:dyDescent="0.25">
      <c r="A36" s="55"/>
      <c r="B36" s="97"/>
      <c r="C36" s="24"/>
      <c r="D36" s="98"/>
      <c r="E36" s="94"/>
      <c r="F36" s="95"/>
      <c r="G36" s="96"/>
    </row>
    <row r="37" spans="1:7" s="5" customFormat="1" x14ac:dyDescent="0.25">
      <c r="A37" s="55"/>
      <c r="B37" s="97"/>
      <c r="C37" s="24" t="s">
        <v>532</v>
      </c>
      <c r="D37" s="100" t="s">
        <v>36</v>
      </c>
      <c r="E37" s="77">
        <v>5</v>
      </c>
      <c r="F37" s="101"/>
      <c r="G37" s="102"/>
    </row>
    <row r="38" spans="1:7" s="5" customFormat="1" x14ac:dyDescent="0.25">
      <c r="A38" s="55"/>
      <c r="B38" s="97"/>
      <c r="C38" s="24"/>
      <c r="D38" s="98"/>
      <c r="E38" s="94"/>
      <c r="F38" s="95"/>
      <c r="G38" s="96"/>
    </row>
    <row r="39" spans="1:7" s="5" customFormat="1" ht="13" x14ac:dyDescent="0.25">
      <c r="A39" s="99" t="s">
        <v>533</v>
      </c>
      <c r="B39" s="97"/>
      <c r="C39" s="25" t="s">
        <v>534</v>
      </c>
      <c r="D39" s="100"/>
      <c r="E39" s="77"/>
      <c r="F39" s="103"/>
      <c r="G39" s="102"/>
    </row>
    <row r="40" spans="1:7" s="5" customFormat="1" x14ac:dyDescent="0.25">
      <c r="A40" s="55"/>
      <c r="B40" s="97"/>
      <c r="C40" s="24"/>
      <c r="D40" s="98"/>
      <c r="E40" s="94"/>
      <c r="F40" s="95"/>
      <c r="G40" s="96"/>
    </row>
    <row r="41" spans="1:7" s="5" customFormat="1" x14ac:dyDescent="0.25">
      <c r="A41" s="55"/>
      <c r="B41" s="97"/>
      <c r="C41" s="24" t="s">
        <v>535</v>
      </c>
      <c r="D41" s="100" t="s">
        <v>36</v>
      </c>
      <c r="E41" s="77">
        <v>5</v>
      </c>
      <c r="F41" s="101"/>
      <c r="G41" s="102"/>
    </row>
    <row r="42" spans="1:7" s="5" customFormat="1" x14ac:dyDescent="0.25">
      <c r="A42" s="30"/>
      <c r="B42" s="117"/>
      <c r="C42" s="46"/>
      <c r="D42" s="47"/>
      <c r="E42" s="51"/>
      <c r="F42" s="118"/>
      <c r="G42" s="119"/>
    </row>
    <row r="43" spans="1:7" s="5" customFormat="1" x14ac:dyDescent="0.25">
      <c r="A43" s="55" t="s">
        <v>12</v>
      </c>
      <c r="B43" s="120"/>
      <c r="C43" s="120" t="s">
        <v>80</v>
      </c>
      <c r="D43" s="23"/>
      <c r="E43" s="22"/>
      <c r="F43" s="121"/>
      <c r="G43" s="122"/>
    </row>
    <row r="44" spans="1:7" s="5" customFormat="1" x14ac:dyDescent="0.25">
      <c r="A44" s="123"/>
      <c r="B44" s="124"/>
      <c r="C44" s="48"/>
      <c r="D44" s="49"/>
      <c r="E44" s="54"/>
      <c r="F44" s="125"/>
      <c r="G44" s="126"/>
    </row>
    <row r="45" spans="1:7" s="5" customFormat="1" x14ac:dyDescent="0.25">
      <c r="A45" s="30"/>
      <c r="B45" s="117"/>
      <c r="C45" s="46"/>
      <c r="D45" s="47"/>
      <c r="E45" s="51"/>
      <c r="F45" s="118"/>
      <c r="G45" s="119"/>
    </row>
    <row r="46" spans="1:7" s="5" customFormat="1" x14ac:dyDescent="0.25">
      <c r="A46" s="55"/>
      <c r="B46" s="120"/>
      <c r="C46" s="120" t="s">
        <v>81</v>
      </c>
      <c r="D46" s="23"/>
      <c r="E46" s="22"/>
      <c r="F46" s="121"/>
      <c r="G46" s="122"/>
    </row>
    <row r="47" spans="1:7" s="5" customFormat="1" x14ac:dyDescent="0.25">
      <c r="A47" s="123"/>
      <c r="B47" s="124"/>
      <c r="C47" s="48"/>
      <c r="D47" s="49"/>
      <c r="E47" s="54"/>
      <c r="F47" s="125"/>
      <c r="G47" s="126"/>
    </row>
    <row r="48" spans="1:7" s="5" customFormat="1" x14ac:dyDescent="0.25">
      <c r="A48" s="55"/>
      <c r="B48" s="97"/>
      <c r="C48" s="24"/>
      <c r="D48" s="98"/>
      <c r="E48" s="94"/>
      <c r="F48" s="95"/>
      <c r="G48" s="96"/>
    </row>
    <row r="49" spans="1:7" s="5" customFormat="1" x14ac:dyDescent="0.25">
      <c r="A49" s="55"/>
      <c r="B49" s="97"/>
      <c r="C49" s="24" t="s">
        <v>537</v>
      </c>
      <c r="D49" s="100" t="s">
        <v>36</v>
      </c>
      <c r="E49" s="77">
        <v>5</v>
      </c>
      <c r="F49" s="101"/>
      <c r="G49" s="102"/>
    </row>
    <row r="50" spans="1:7" s="5" customFormat="1" x14ac:dyDescent="0.25">
      <c r="A50" s="55"/>
      <c r="B50" s="97"/>
      <c r="C50" s="24"/>
      <c r="D50" s="98"/>
      <c r="E50" s="94"/>
      <c r="F50" s="95"/>
      <c r="G50" s="96"/>
    </row>
    <row r="51" spans="1:7" s="5" customFormat="1" x14ac:dyDescent="0.25">
      <c r="A51" s="55"/>
      <c r="B51" s="97"/>
      <c r="C51" s="24" t="s">
        <v>538</v>
      </c>
      <c r="D51" s="100" t="s">
        <v>36</v>
      </c>
      <c r="E51" s="77">
        <v>5</v>
      </c>
      <c r="F51" s="101"/>
      <c r="G51" s="102"/>
    </row>
    <row r="52" spans="1:7" s="5" customFormat="1" x14ac:dyDescent="0.25">
      <c r="A52" s="55"/>
      <c r="B52" s="97"/>
      <c r="C52" s="24"/>
      <c r="D52" s="98"/>
      <c r="E52" s="94"/>
      <c r="F52" s="95"/>
      <c r="G52" s="96"/>
    </row>
    <row r="53" spans="1:7" s="66" customFormat="1" ht="13" x14ac:dyDescent="0.25">
      <c r="A53" s="99" t="s">
        <v>539</v>
      </c>
      <c r="B53" s="97"/>
      <c r="C53" s="25" t="s">
        <v>540</v>
      </c>
      <c r="D53" s="100" t="s">
        <v>36</v>
      </c>
      <c r="E53" s="77">
        <v>20</v>
      </c>
      <c r="F53" s="101"/>
      <c r="G53" s="102"/>
    </row>
    <row r="54" spans="1:7" s="66" customFormat="1" x14ac:dyDescent="0.25">
      <c r="A54" s="55"/>
      <c r="B54" s="97"/>
      <c r="C54" s="24"/>
      <c r="D54" s="98"/>
      <c r="E54" s="94"/>
      <c r="F54" s="95"/>
      <c r="G54" s="96"/>
    </row>
    <row r="55" spans="1:7" s="66" customFormat="1" x14ac:dyDescent="0.25">
      <c r="A55" s="55"/>
      <c r="B55" s="97"/>
      <c r="C55" s="24"/>
      <c r="D55" s="98"/>
      <c r="E55" s="94"/>
      <c r="F55" s="95"/>
      <c r="G55" s="96"/>
    </row>
    <row r="56" spans="1:7" s="66" customFormat="1" x14ac:dyDescent="0.25">
      <c r="A56" s="55"/>
      <c r="B56" s="97"/>
      <c r="C56" s="24"/>
      <c r="D56" s="98"/>
      <c r="E56" s="94"/>
      <c r="F56" s="95"/>
      <c r="G56" s="96"/>
    </row>
    <row r="57" spans="1:7" s="66" customFormat="1" x14ac:dyDescent="0.25">
      <c r="A57" s="55"/>
      <c r="B57" s="97"/>
      <c r="C57" s="24"/>
      <c r="D57" s="98"/>
      <c r="E57" s="94"/>
      <c r="F57" s="95"/>
      <c r="G57" s="96"/>
    </row>
    <row r="58" spans="1:7" s="66" customFormat="1" x14ac:dyDescent="0.25">
      <c r="A58" s="55"/>
      <c r="B58" s="97"/>
      <c r="C58" s="24"/>
      <c r="D58" s="98"/>
      <c r="E58" s="94"/>
      <c r="F58" s="95"/>
      <c r="G58" s="96"/>
    </row>
    <row r="59" spans="1:7" s="66" customFormat="1" x14ac:dyDescent="0.25">
      <c r="A59" s="55"/>
      <c r="B59" s="97"/>
      <c r="C59" s="24"/>
      <c r="D59" s="98"/>
      <c r="E59" s="94"/>
      <c r="F59" s="95"/>
      <c r="G59" s="96"/>
    </row>
    <row r="60" spans="1:7" s="66" customFormat="1" x14ac:dyDescent="0.25">
      <c r="A60" s="55"/>
      <c r="B60" s="97"/>
      <c r="C60" s="24"/>
      <c r="D60" s="98"/>
      <c r="E60" s="94"/>
      <c r="F60" s="95"/>
      <c r="G60" s="96"/>
    </row>
    <row r="61" spans="1:7" s="66" customFormat="1" x14ac:dyDescent="0.25">
      <c r="A61" s="55"/>
      <c r="B61" s="97"/>
      <c r="C61" s="24"/>
      <c r="D61" s="98"/>
      <c r="E61" s="94"/>
      <c r="F61" s="95"/>
      <c r="G61" s="96"/>
    </row>
    <row r="62" spans="1:7" s="66" customFormat="1" x14ac:dyDescent="0.25">
      <c r="A62" s="55"/>
      <c r="B62" s="97"/>
      <c r="C62" s="24"/>
      <c r="D62" s="98"/>
      <c r="E62" s="94"/>
      <c r="F62" s="95"/>
      <c r="G62" s="96"/>
    </row>
    <row r="63" spans="1:7" s="66" customFormat="1" x14ac:dyDescent="0.25">
      <c r="A63" s="55"/>
      <c r="B63" s="97"/>
      <c r="C63" s="24"/>
      <c r="D63" s="98"/>
      <c r="E63" s="94"/>
      <c r="F63" s="95"/>
      <c r="G63" s="96"/>
    </row>
    <row r="64" spans="1:7" s="66" customFormat="1" x14ac:dyDescent="0.25">
      <c r="A64" s="55"/>
      <c r="B64" s="97"/>
      <c r="C64" s="24"/>
      <c r="D64" s="98"/>
      <c r="E64" s="94"/>
      <c r="F64" s="95"/>
      <c r="G64" s="96"/>
    </row>
    <row r="65" spans="1:7" s="66" customFormat="1" x14ac:dyDescent="0.25">
      <c r="A65" s="55"/>
      <c r="B65" s="97"/>
      <c r="C65" s="24"/>
      <c r="D65" s="98"/>
      <c r="E65" s="94"/>
      <c r="F65" s="95"/>
      <c r="G65" s="96"/>
    </row>
    <row r="66" spans="1:7" s="66" customFormat="1" x14ac:dyDescent="0.25">
      <c r="A66" s="55"/>
      <c r="B66" s="97"/>
      <c r="C66" s="24"/>
      <c r="D66" s="98"/>
      <c r="E66" s="94"/>
      <c r="F66" s="95"/>
      <c r="G66" s="96"/>
    </row>
    <row r="67" spans="1:7" s="66" customFormat="1" x14ac:dyDescent="0.25">
      <c r="A67" s="55"/>
      <c r="B67" s="97"/>
      <c r="C67" s="24"/>
      <c r="D67" s="98"/>
      <c r="E67" s="94"/>
      <c r="F67" s="95"/>
      <c r="G67" s="96"/>
    </row>
    <row r="68" spans="1:7" s="66" customFormat="1" x14ac:dyDescent="0.25">
      <c r="A68" s="55"/>
      <c r="B68" s="97"/>
      <c r="C68" s="24"/>
      <c r="D68" s="98"/>
      <c r="E68" s="94"/>
      <c r="F68" s="95"/>
      <c r="G68" s="96"/>
    </row>
    <row r="69" spans="1:7" s="66" customFormat="1" x14ac:dyDescent="0.25">
      <c r="A69" s="55"/>
      <c r="B69" s="97"/>
      <c r="C69" s="24"/>
      <c r="D69" s="98"/>
      <c r="E69" s="94"/>
      <c r="F69" s="95"/>
      <c r="G69" s="96"/>
    </row>
    <row r="70" spans="1:7" s="66" customFormat="1" x14ac:dyDescent="0.25">
      <c r="A70" s="55"/>
      <c r="B70" s="97"/>
      <c r="C70" s="24"/>
      <c r="D70" s="98"/>
      <c r="E70" s="94"/>
      <c r="F70" s="95"/>
      <c r="G70" s="96"/>
    </row>
    <row r="71" spans="1:7" s="66" customFormat="1" x14ac:dyDescent="0.25">
      <c r="A71" s="55"/>
      <c r="B71" s="97"/>
      <c r="C71" s="24"/>
      <c r="D71" s="98"/>
      <c r="E71" s="94"/>
      <c r="F71" s="95"/>
      <c r="G71" s="96"/>
    </row>
    <row r="72" spans="1:7" s="66" customFormat="1" x14ac:dyDescent="0.25">
      <c r="A72" s="55"/>
      <c r="B72" s="97"/>
      <c r="C72" s="24"/>
      <c r="D72" s="98"/>
      <c r="E72" s="94"/>
      <c r="F72" s="95"/>
      <c r="G72" s="96"/>
    </row>
    <row r="73" spans="1:7" s="66" customFormat="1" x14ac:dyDescent="0.25">
      <c r="A73" s="55"/>
      <c r="B73" s="97"/>
      <c r="C73" s="24"/>
      <c r="D73" s="98"/>
      <c r="E73" s="94"/>
      <c r="F73" s="95"/>
      <c r="G73" s="96"/>
    </row>
    <row r="74" spans="1:7" s="66" customFormat="1" x14ac:dyDescent="0.25">
      <c r="A74" s="55"/>
      <c r="B74" s="97"/>
      <c r="C74" s="24"/>
      <c r="D74" s="98"/>
      <c r="E74" s="94"/>
      <c r="F74" s="95"/>
      <c r="G74" s="96"/>
    </row>
    <row r="75" spans="1:7" s="66" customFormat="1" x14ac:dyDescent="0.25">
      <c r="A75" s="55"/>
      <c r="B75" s="97"/>
      <c r="C75" s="24"/>
      <c r="D75" s="98"/>
      <c r="E75" s="94"/>
      <c r="F75" s="95"/>
      <c r="G75" s="96"/>
    </row>
    <row r="76" spans="1:7" s="66" customFormat="1" x14ac:dyDescent="0.25">
      <c r="A76" s="55"/>
      <c r="B76" s="97"/>
      <c r="C76" s="24"/>
      <c r="D76" s="98"/>
      <c r="E76" s="94"/>
      <c r="F76" s="95"/>
      <c r="G76" s="96"/>
    </row>
    <row r="77" spans="1:7" s="66" customFormat="1" x14ac:dyDescent="0.25">
      <c r="A77" s="55"/>
      <c r="B77" s="97"/>
      <c r="C77" s="24"/>
      <c r="D77" s="98"/>
      <c r="E77" s="94"/>
      <c r="F77" s="95"/>
      <c r="G77" s="96"/>
    </row>
    <row r="78" spans="1:7" s="66" customFormat="1" x14ac:dyDescent="0.25">
      <c r="A78" s="55"/>
      <c r="B78" s="97"/>
      <c r="C78" s="24"/>
      <c r="D78" s="98"/>
      <c r="E78" s="94"/>
      <c r="F78" s="95"/>
      <c r="G78" s="96"/>
    </row>
    <row r="79" spans="1:7" s="66" customFormat="1" x14ac:dyDescent="0.25">
      <c r="A79" s="55"/>
      <c r="B79" s="97"/>
      <c r="C79" s="24"/>
      <c r="D79" s="98"/>
      <c r="E79" s="94"/>
      <c r="F79" s="95"/>
      <c r="G79" s="96"/>
    </row>
    <row r="80" spans="1:7" s="66" customFormat="1" x14ac:dyDescent="0.25">
      <c r="A80" s="55"/>
      <c r="B80" s="97"/>
      <c r="C80" s="24"/>
      <c r="D80" s="98"/>
      <c r="E80" s="94"/>
      <c r="F80" s="95"/>
      <c r="G80" s="96"/>
    </row>
    <row r="81" spans="1:7" s="66" customFormat="1" x14ac:dyDescent="0.25">
      <c r="A81" s="55"/>
      <c r="B81" s="97"/>
      <c r="C81" s="24"/>
      <c r="D81" s="98"/>
      <c r="E81" s="94"/>
      <c r="F81" s="95"/>
      <c r="G81" s="96"/>
    </row>
    <row r="82" spans="1:7" s="66" customFormat="1" x14ac:dyDescent="0.25">
      <c r="A82" s="55"/>
      <c r="B82" s="97"/>
      <c r="C82" s="24"/>
      <c r="D82" s="98"/>
      <c r="E82" s="94"/>
      <c r="F82" s="95"/>
      <c r="G82" s="96"/>
    </row>
    <row r="83" spans="1:7" s="66" customFormat="1" x14ac:dyDescent="0.25">
      <c r="A83" s="55"/>
      <c r="B83" s="97"/>
      <c r="C83" s="24"/>
      <c r="D83" s="98"/>
      <c r="E83" s="94"/>
      <c r="F83" s="95"/>
      <c r="G83" s="96"/>
    </row>
    <row r="84" spans="1:7" s="66" customFormat="1" x14ac:dyDescent="0.25">
      <c r="A84" s="55"/>
      <c r="B84" s="97"/>
      <c r="C84" s="24"/>
      <c r="D84" s="98"/>
      <c r="E84" s="94"/>
      <c r="F84" s="95"/>
      <c r="G84" s="96"/>
    </row>
    <row r="85" spans="1:7" s="66" customFormat="1" x14ac:dyDescent="0.25">
      <c r="A85" s="55"/>
      <c r="B85" s="97"/>
      <c r="C85" s="24"/>
      <c r="D85" s="98"/>
      <c r="E85" s="94"/>
      <c r="F85" s="95"/>
      <c r="G85" s="96"/>
    </row>
    <row r="86" spans="1:7" s="66" customFormat="1" x14ac:dyDescent="0.25">
      <c r="A86" s="55"/>
      <c r="B86" s="97"/>
      <c r="C86" s="24"/>
      <c r="D86" s="98"/>
      <c r="E86" s="94"/>
      <c r="F86" s="95"/>
      <c r="G86" s="96"/>
    </row>
    <row r="87" spans="1:7" s="66" customFormat="1" x14ac:dyDescent="0.25">
      <c r="A87" s="55"/>
      <c r="B87" s="97"/>
      <c r="C87" s="24"/>
      <c r="D87" s="98"/>
      <c r="E87" s="94"/>
      <c r="F87" s="95"/>
      <c r="G87" s="96"/>
    </row>
    <row r="88" spans="1:7" s="66" customFormat="1" x14ac:dyDescent="0.25">
      <c r="A88" s="55"/>
      <c r="B88" s="97"/>
      <c r="C88" s="24"/>
      <c r="D88" s="98"/>
      <c r="E88" s="94"/>
      <c r="F88" s="95"/>
      <c r="G88" s="96"/>
    </row>
    <row r="89" spans="1:7" s="66" customFormat="1" x14ac:dyDescent="0.25">
      <c r="A89" s="55"/>
      <c r="B89" s="97"/>
      <c r="C89" s="24"/>
      <c r="D89" s="98"/>
      <c r="E89" s="94"/>
      <c r="F89" s="95"/>
      <c r="G89" s="96"/>
    </row>
    <row r="90" spans="1:7" s="66" customFormat="1" x14ac:dyDescent="0.25">
      <c r="A90" s="55"/>
      <c r="B90" s="97"/>
      <c r="C90" s="24"/>
      <c r="D90" s="98"/>
      <c r="E90" s="94"/>
      <c r="F90" s="95"/>
      <c r="G90" s="96"/>
    </row>
    <row r="91" spans="1:7" s="66" customFormat="1" x14ac:dyDescent="0.25">
      <c r="A91" s="55"/>
      <c r="B91" s="97"/>
      <c r="C91" s="24"/>
      <c r="D91" s="98"/>
      <c r="E91" s="94"/>
      <c r="F91" s="95"/>
      <c r="G91" s="96"/>
    </row>
    <row r="92" spans="1:7" s="66" customFormat="1" x14ac:dyDescent="0.25">
      <c r="A92" s="55"/>
      <c r="B92" s="97"/>
      <c r="C92" s="24"/>
      <c r="D92" s="98"/>
      <c r="E92" s="94"/>
      <c r="F92" s="95"/>
      <c r="G92" s="96"/>
    </row>
    <row r="93" spans="1:7" s="66" customFormat="1" x14ac:dyDescent="0.25">
      <c r="A93" s="55"/>
      <c r="B93" s="97"/>
      <c r="C93" s="24"/>
      <c r="D93" s="98"/>
      <c r="E93" s="94"/>
      <c r="F93" s="95"/>
      <c r="G93" s="96"/>
    </row>
    <row r="94" spans="1:7" s="66" customFormat="1" x14ac:dyDescent="0.25">
      <c r="A94" s="36"/>
      <c r="B94" s="56"/>
      <c r="C94" s="50"/>
      <c r="D94" s="51"/>
      <c r="E94" s="106"/>
      <c r="F94" s="107"/>
      <c r="G94" s="108"/>
    </row>
    <row r="95" spans="1:7" s="70" customFormat="1" ht="13" x14ac:dyDescent="0.25">
      <c r="A95" s="52" t="s">
        <v>12</v>
      </c>
      <c r="B95" s="109"/>
      <c r="C95" s="110" t="s">
        <v>43</v>
      </c>
      <c r="D95" s="22"/>
      <c r="E95" s="111"/>
      <c r="F95" s="112"/>
      <c r="G95" s="113"/>
    </row>
    <row r="96" spans="1:7" x14ac:dyDescent="0.25">
      <c r="A96" s="37"/>
      <c r="B96" s="57"/>
      <c r="C96" s="53"/>
      <c r="D96" s="54"/>
      <c r="E96" s="114"/>
      <c r="F96" s="115"/>
      <c r="G96" s="116"/>
    </row>
  </sheetData>
  <dataConsolidate/>
  <conditionalFormatting sqref="A5:G6 A7:E65 G7:G65 A66:G96">
    <cfRule type="expression" dxfId="46" priority="1" stopIfTrue="1">
      <formula>NOT(CELL("protect",A5))</formula>
    </cfRule>
  </conditionalFormatting>
  <dataValidations count="1">
    <dataValidation type="list" showInputMessage="1" showErrorMessage="1" sqref="D42:D47" xr:uid="{FBBF6060-669D-47FC-A4E2-2448EBB52F49}">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44"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C7BA9-75CE-495A-B9D2-89AB09CBC0BE}">
  <sheetPr>
    <tabColor rgb="FFFF0000"/>
  </sheetPr>
  <dimension ref="A1:G112"/>
  <sheetViews>
    <sheetView view="pageBreakPreview" zoomScaleNormal="75" zoomScaleSheetLayoutView="100" workbookViewId="0">
      <selection activeCell="G98" sqref="G9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541</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283</v>
      </c>
      <c r="D5" s="93"/>
      <c r="E5" s="94"/>
      <c r="F5" s="95"/>
      <c r="G5" s="96"/>
    </row>
    <row r="6" spans="1:7" s="66" customFormat="1" x14ac:dyDescent="0.25">
      <c r="A6" s="55"/>
      <c r="B6" s="97"/>
      <c r="C6" s="24"/>
      <c r="D6" s="98"/>
      <c r="E6" s="94"/>
      <c r="F6" s="95"/>
      <c r="G6" s="96"/>
    </row>
    <row r="7" spans="1:7" s="5" customFormat="1" ht="13" x14ac:dyDescent="0.25">
      <c r="A7" s="99" t="s">
        <v>542</v>
      </c>
      <c r="B7" s="97"/>
      <c r="C7" s="25" t="s">
        <v>543</v>
      </c>
      <c r="D7" s="100"/>
      <c r="E7" s="77"/>
      <c r="F7" s="103"/>
      <c r="G7" s="102"/>
    </row>
    <row r="8" spans="1:7" s="5" customFormat="1" x14ac:dyDescent="0.25">
      <c r="A8" s="55"/>
      <c r="B8" s="97"/>
      <c r="C8" s="24"/>
      <c r="D8" s="98"/>
      <c r="E8" s="94"/>
      <c r="F8" s="95"/>
      <c r="G8" s="96"/>
    </row>
    <row r="9" spans="1:7" s="5" customFormat="1" x14ac:dyDescent="0.25">
      <c r="A9" s="55"/>
      <c r="B9" s="97"/>
      <c r="C9" s="26" t="s">
        <v>544</v>
      </c>
      <c r="D9" s="100" t="s">
        <v>58</v>
      </c>
      <c r="E9" s="77">
        <v>450</v>
      </c>
      <c r="F9" s="101"/>
      <c r="G9" s="102"/>
    </row>
    <row r="10" spans="1:7" s="5" customFormat="1" x14ac:dyDescent="0.25">
      <c r="A10" s="55"/>
      <c r="B10" s="97"/>
      <c r="C10" s="24"/>
      <c r="D10" s="98"/>
      <c r="E10" s="94"/>
      <c r="F10" s="95"/>
      <c r="G10" s="96"/>
    </row>
    <row r="11" spans="1:7" s="5" customFormat="1" ht="13" x14ac:dyDescent="0.25">
      <c r="A11" s="99">
        <v>57.02</v>
      </c>
      <c r="B11" s="97"/>
      <c r="C11" s="25" t="s">
        <v>545</v>
      </c>
      <c r="D11" s="100"/>
      <c r="E11" s="77"/>
      <c r="F11" s="103"/>
      <c r="G11" s="102"/>
    </row>
    <row r="12" spans="1:7" s="5" customFormat="1" x14ac:dyDescent="0.25">
      <c r="A12" s="55"/>
      <c r="B12" s="97"/>
      <c r="C12" s="24"/>
      <c r="D12" s="98"/>
      <c r="E12" s="94"/>
      <c r="F12" s="95"/>
      <c r="G12" s="96"/>
    </row>
    <row r="13" spans="1:7" s="5" customFormat="1" x14ac:dyDescent="0.25">
      <c r="A13" s="55"/>
      <c r="B13" s="97"/>
      <c r="C13" s="26" t="s">
        <v>546</v>
      </c>
      <c r="D13" s="100"/>
      <c r="E13" s="77"/>
      <c r="F13" s="103"/>
      <c r="G13" s="102"/>
    </row>
    <row r="14" spans="1:7" s="5" customFormat="1" x14ac:dyDescent="0.25">
      <c r="A14" s="55"/>
      <c r="B14" s="97"/>
      <c r="C14" s="24"/>
      <c r="D14" s="98"/>
      <c r="E14" s="94"/>
      <c r="F14" s="95"/>
      <c r="G14" s="96"/>
    </row>
    <row r="15" spans="1:7" s="5" customFormat="1" x14ac:dyDescent="0.25">
      <c r="A15" s="55"/>
      <c r="B15" s="97"/>
      <c r="C15" s="34" t="s">
        <v>547</v>
      </c>
      <c r="D15" s="100" t="s">
        <v>134</v>
      </c>
      <c r="E15" s="77">
        <v>2</v>
      </c>
      <c r="F15" s="101"/>
      <c r="G15" s="102"/>
    </row>
    <row r="16" spans="1:7" s="5" customFormat="1" x14ac:dyDescent="0.25">
      <c r="A16" s="55"/>
      <c r="B16" s="97"/>
      <c r="C16" s="24"/>
      <c r="D16" s="98"/>
      <c r="E16" s="94"/>
      <c r="F16" s="95"/>
      <c r="G16" s="96"/>
    </row>
    <row r="17" spans="1:7" s="5" customFormat="1" x14ac:dyDescent="0.25">
      <c r="A17" s="55"/>
      <c r="B17" s="97"/>
      <c r="C17" s="34" t="s">
        <v>548</v>
      </c>
      <c r="D17" s="100" t="s">
        <v>134</v>
      </c>
      <c r="E17" s="77">
        <v>1</v>
      </c>
      <c r="F17" s="101"/>
      <c r="G17" s="102"/>
    </row>
    <row r="18" spans="1:7" s="5" customFormat="1" x14ac:dyDescent="0.25">
      <c r="A18" s="55"/>
      <c r="B18" s="97"/>
      <c r="C18" s="24"/>
      <c r="D18" s="98"/>
      <c r="E18" s="94"/>
      <c r="F18" s="95"/>
      <c r="G18" s="96"/>
    </row>
    <row r="19" spans="1:7" s="5" customFormat="1" x14ac:dyDescent="0.25">
      <c r="A19" s="55"/>
      <c r="B19" s="97"/>
      <c r="C19" s="34" t="s">
        <v>549</v>
      </c>
      <c r="D19" s="100" t="s">
        <v>134</v>
      </c>
      <c r="E19" s="77">
        <v>1</v>
      </c>
      <c r="F19" s="101"/>
      <c r="G19" s="102"/>
    </row>
    <row r="20" spans="1:7" s="5" customFormat="1" x14ac:dyDescent="0.25">
      <c r="A20" s="55"/>
      <c r="B20" s="97"/>
      <c r="C20" s="24"/>
      <c r="D20" s="98"/>
      <c r="E20" s="94"/>
      <c r="F20" s="95"/>
      <c r="G20" s="96"/>
    </row>
    <row r="21" spans="1:7" s="5" customFormat="1" x14ac:dyDescent="0.25">
      <c r="A21" s="55"/>
      <c r="B21" s="97"/>
      <c r="C21" s="26" t="s">
        <v>550</v>
      </c>
      <c r="D21" s="100"/>
      <c r="E21" s="77"/>
      <c r="F21" s="103"/>
      <c r="G21" s="102"/>
    </row>
    <row r="22" spans="1:7" s="5" customFormat="1" x14ac:dyDescent="0.25">
      <c r="A22" s="55"/>
      <c r="B22" s="97"/>
      <c r="C22" s="24"/>
      <c r="D22" s="98"/>
      <c r="E22" s="94"/>
      <c r="F22" s="95"/>
      <c r="G22" s="96"/>
    </row>
    <row r="23" spans="1:7" s="5" customFormat="1" x14ac:dyDescent="0.25">
      <c r="A23" s="55"/>
      <c r="B23" s="97"/>
      <c r="C23" s="34" t="s">
        <v>548</v>
      </c>
      <c r="D23" s="100" t="s">
        <v>134</v>
      </c>
      <c r="E23" s="77">
        <v>0.1</v>
      </c>
      <c r="F23" s="101"/>
      <c r="G23" s="102"/>
    </row>
    <row r="24" spans="1:7" s="5" customFormat="1" x14ac:dyDescent="0.25">
      <c r="A24" s="55"/>
      <c r="B24" s="97"/>
      <c r="C24" s="24"/>
      <c r="D24" s="98"/>
      <c r="E24" s="94"/>
      <c r="F24" s="95"/>
      <c r="G24" s="96"/>
    </row>
    <row r="25" spans="1:7" s="5" customFormat="1" x14ac:dyDescent="0.25">
      <c r="A25" s="55"/>
      <c r="B25" s="97"/>
      <c r="C25" s="26" t="s">
        <v>551</v>
      </c>
      <c r="D25" s="100" t="s">
        <v>58</v>
      </c>
      <c r="E25" s="77">
        <v>100</v>
      </c>
      <c r="F25" s="101"/>
      <c r="G25" s="102"/>
    </row>
    <row r="26" spans="1:7" s="5" customFormat="1" x14ac:dyDescent="0.25">
      <c r="A26" s="55"/>
      <c r="B26" s="97"/>
      <c r="C26" s="24"/>
      <c r="D26" s="98"/>
      <c r="E26" s="94"/>
      <c r="F26" s="95"/>
      <c r="G26" s="96"/>
    </row>
    <row r="27" spans="1:7" s="5" customFormat="1" x14ac:dyDescent="0.25">
      <c r="A27" s="55"/>
      <c r="B27" s="97"/>
      <c r="C27" s="26" t="s">
        <v>552</v>
      </c>
      <c r="D27" s="100" t="s">
        <v>58</v>
      </c>
      <c r="E27" s="77">
        <v>20</v>
      </c>
      <c r="F27" s="101"/>
      <c r="G27" s="102"/>
    </row>
    <row r="28" spans="1:7" s="5" customFormat="1" x14ac:dyDescent="0.25">
      <c r="A28" s="55"/>
      <c r="B28" s="97"/>
      <c r="C28" s="24"/>
      <c r="D28" s="98"/>
      <c r="E28" s="94"/>
      <c r="F28" s="95"/>
      <c r="G28" s="96"/>
    </row>
    <row r="29" spans="1:7" s="5" customFormat="1" ht="25" x14ac:dyDescent="0.25">
      <c r="A29" s="55"/>
      <c r="B29" s="97"/>
      <c r="C29" s="26" t="s">
        <v>553</v>
      </c>
      <c r="D29" s="100" t="s">
        <v>58</v>
      </c>
      <c r="E29" s="77">
        <v>400</v>
      </c>
      <c r="F29" s="101"/>
      <c r="G29" s="102"/>
    </row>
    <row r="30" spans="1:7" s="5" customFormat="1" x14ac:dyDescent="0.25">
      <c r="A30" s="55"/>
      <c r="B30" s="97"/>
      <c r="C30" s="24"/>
      <c r="D30" s="98"/>
      <c r="E30" s="94"/>
      <c r="F30" s="95"/>
      <c r="G30" s="96"/>
    </row>
    <row r="31" spans="1:7" s="5" customFormat="1" ht="13" x14ac:dyDescent="0.25">
      <c r="A31" s="99" t="s">
        <v>554</v>
      </c>
      <c r="B31" s="97"/>
      <c r="C31" s="25" t="s">
        <v>555</v>
      </c>
      <c r="D31" s="100" t="s">
        <v>134</v>
      </c>
      <c r="E31" s="77"/>
      <c r="F31" s="103"/>
      <c r="G31" s="102"/>
    </row>
    <row r="32" spans="1:7" s="5" customFormat="1" x14ac:dyDescent="0.25">
      <c r="A32" s="55"/>
      <c r="B32" s="97"/>
      <c r="C32" s="24"/>
      <c r="D32" s="98"/>
      <c r="E32" s="94"/>
      <c r="F32" s="95"/>
      <c r="G32" s="96"/>
    </row>
    <row r="33" spans="1:7" s="5" customFormat="1" x14ac:dyDescent="0.25">
      <c r="A33" s="55"/>
      <c r="B33" s="97"/>
      <c r="C33" s="26" t="s">
        <v>546</v>
      </c>
      <c r="D33" s="100"/>
      <c r="E33" s="77"/>
      <c r="F33" s="103"/>
      <c r="G33" s="102"/>
    </row>
    <row r="34" spans="1:7" s="5" customFormat="1" x14ac:dyDescent="0.25">
      <c r="A34" s="55"/>
      <c r="B34" s="97"/>
      <c r="C34" s="24"/>
      <c r="D34" s="98"/>
      <c r="E34" s="94"/>
      <c r="F34" s="95"/>
      <c r="G34" s="96"/>
    </row>
    <row r="35" spans="1:7" s="5" customFormat="1" x14ac:dyDescent="0.25">
      <c r="A35" s="55"/>
      <c r="B35" s="97"/>
      <c r="C35" s="34" t="s">
        <v>547</v>
      </c>
      <c r="D35" s="100" t="s">
        <v>134</v>
      </c>
      <c r="E35" s="77">
        <v>2</v>
      </c>
      <c r="F35" s="101"/>
      <c r="G35" s="102"/>
    </row>
    <row r="36" spans="1:7" s="5" customFormat="1" x14ac:dyDescent="0.25">
      <c r="A36" s="55"/>
      <c r="B36" s="97"/>
      <c r="C36" s="24"/>
      <c r="D36" s="98"/>
      <c r="E36" s="94"/>
      <c r="F36" s="95"/>
      <c r="G36" s="96"/>
    </row>
    <row r="37" spans="1:7" s="5" customFormat="1" x14ac:dyDescent="0.25">
      <c r="A37" s="55"/>
      <c r="B37" s="97"/>
      <c r="C37" s="34" t="s">
        <v>548</v>
      </c>
      <c r="D37" s="100" t="s">
        <v>134</v>
      </c>
      <c r="E37" s="77">
        <v>1</v>
      </c>
      <c r="F37" s="101"/>
      <c r="G37" s="102"/>
    </row>
    <row r="38" spans="1:7" s="5" customFormat="1" x14ac:dyDescent="0.25">
      <c r="A38" s="55"/>
      <c r="B38" s="97"/>
      <c r="C38" s="24"/>
      <c r="D38" s="98"/>
      <c r="E38" s="94"/>
      <c r="F38" s="95"/>
      <c r="G38" s="96"/>
    </row>
    <row r="39" spans="1:7" s="5" customFormat="1" x14ac:dyDescent="0.25">
      <c r="A39" s="55"/>
      <c r="B39" s="97"/>
      <c r="C39" s="34" t="s">
        <v>549</v>
      </c>
      <c r="D39" s="100" t="s">
        <v>134</v>
      </c>
      <c r="E39" s="77">
        <v>1</v>
      </c>
      <c r="F39" s="101"/>
      <c r="G39" s="102"/>
    </row>
    <row r="40" spans="1:7" s="5" customFormat="1" x14ac:dyDescent="0.25">
      <c r="A40" s="55"/>
      <c r="B40" s="97"/>
      <c r="C40" s="24"/>
      <c r="D40" s="98"/>
      <c r="E40" s="94"/>
      <c r="F40" s="95"/>
      <c r="G40" s="96"/>
    </row>
    <row r="41" spans="1:7" s="5" customFormat="1" x14ac:dyDescent="0.25">
      <c r="A41" s="55"/>
      <c r="B41" s="97"/>
      <c r="C41" s="26" t="s">
        <v>550</v>
      </c>
      <c r="D41" s="100"/>
      <c r="E41" s="77"/>
      <c r="F41" s="103"/>
      <c r="G41" s="102"/>
    </row>
    <row r="42" spans="1:7" s="5" customFormat="1" x14ac:dyDescent="0.25">
      <c r="A42" s="55"/>
      <c r="B42" s="97"/>
      <c r="C42" s="24"/>
      <c r="D42" s="98"/>
      <c r="E42" s="94"/>
      <c r="F42" s="95"/>
      <c r="G42" s="96"/>
    </row>
    <row r="43" spans="1:7" s="5" customFormat="1" x14ac:dyDescent="0.25">
      <c r="A43" s="55"/>
      <c r="B43" s="97"/>
      <c r="C43" s="34" t="s">
        <v>556</v>
      </c>
      <c r="D43" s="100" t="s">
        <v>134</v>
      </c>
      <c r="E43" s="77">
        <v>0.1</v>
      </c>
      <c r="F43" s="101"/>
      <c r="G43" s="102"/>
    </row>
    <row r="44" spans="1:7" s="5" customFormat="1" x14ac:dyDescent="0.25">
      <c r="A44" s="55"/>
      <c r="B44" s="97"/>
      <c r="C44" s="24"/>
      <c r="D44" s="98"/>
      <c r="E44" s="94"/>
      <c r="F44" s="95"/>
      <c r="G44" s="96"/>
    </row>
    <row r="45" spans="1:7" s="5" customFormat="1" x14ac:dyDescent="0.25">
      <c r="A45" s="55"/>
      <c r="B45" s="97"/>
      <c r="C45" s="26" t="s">
        <v>557</v>
      </c>
      <c r="D45" s="100" t="s">
        <v>58</v>
      </c>
      <c r="E45" s="77">
        <v>440</v>
      </c>
      <c r="F45" s="101"/>
      <c r="G45" s="102"/>
    </row>
    <row r="46" spans="1:7" s="5" customFormat="1" x14ac:dyDescent="0.25">
      <c r="A46" s="55"/>
      <c r="B46" s="97"/>
      <c r="C46" s="24"/>
      <c r="D46" s="98"/>
      <c r="E46" s="94"/>
      <c r="F46" s="95"/>
      <c r="G46" s="96"/>
    </row>
    <row r="47" spans="1:7" s="5" customFormat="1" ht="13" x14ac:dyDescent="0.25">
      <c r="A47" s="99">
        <v>57.04</v>
      </c>
      <c r="B47" s="97"/>
      <c r="C47" s="25" t="s">
        <v>560</v>
      </c>
      <c r="D47" s="100"/>
      <c r="E47" s="77"/>
      <c r="F47" s="103"/>
      <c r="G47" s="102"/>
    </row>
    <row r="48" spans="1:7" s="5" customFormat="1" x14ac:dyDescent="0.25">
      <c r="A48" s="55"/>
      <c r="B48" s="97"/>
      <c r="C48" s="24"/>
      <c r="D48" s="98"/>
      <c r="E48" s="94"/>
      <c r="F48" s="95"/>
      <c r="G48" s="96"/>
    </row>
    <row r="49" spans="1:7" s="5" customFormat="1" x14ac:dyDescent="0.25">
      <c r="A49" s="55"/>
      <c r="B49" s="97"/>
      <c r="C49" s="24" t="s">
        <v>561</v>
      </c>
      <c r="D49" s="100" t="s">
        <v>562</v>
      </c>
      <c r="E49" s="77">
        <v>130</v>
      </c>
      <c r="F49" s="101"/>
      <c r="G49" s="102"/>
    </row>
    <row r="50" spans="1:7" s="5" customFormat="1" x14ac:dyDescent="0.25">
      <c r="A50" s="55"/>
      <c r="B50" s="97"/>
      <c r="C50" s="24"/>
      <c r="D50" s="98"/>
      <c r="E50" s="94"/>
      <c r="F50" s="95"/>
      <c r="G50" s="96"/>
    </row>
    <row r="51" spans="1:7" s="5" customFormat="1" x14ac:dyDescent="0.25">
      <c r="A51" s="55"/>
      <c r="B51" s="97"/>
      <c r="C51" s="24" t="s">
        <v>563</v>
      </c>
      <c r="D51" s="100" t="s">
        <v>562</v>
      </c>
      <c r="E51" s="77">
        <v>3</v>
      </c>
      <c r="F51" s="101"/>
      <c r="G51" s="102"/>
    </row>
    <row r="52" spans="1:7" s="5" customFormat="1" x14ac:dyDescent="0.25">
      <c r="A52" s="55"/>
      <c r="B52" s="97"/>
      <c r="C52" s="24"/>
      <c r="D52" s="98"/>
      <c r="E52" s="94"/>
      <c r="F52" s="95"/>
      <c r="G52" s="96"/>
    </row>
    <row r="53" spans="1:7" s="5" customFormat="1" ht="13" x14ac:dyDescent="0.25">
      <c r="A53" s="99" t="s">
        <v>564</v>
      </c>
      <c r="B53" s="97"/>
      <c r="C53" s="25" t="s">
        <v>565</v>
      </c>
      <c r="D53" s="100"/>
      <c r="E53" s="77"/>
      <c r="F53" s="103"/>
      <c r="G53" s="102"/>
    </row>
    <row r="54" spans="1:7" s="5" customFormat="1" ht="13" x14ac:dyDescent="0.25">
      <c r="A54" s="99"/>
      <c r="B54" s="215"/>
      <c r="C54" s="205"/>
      <c r="D54" s="100"/>
      <c r="E54" s="77"/>
      <c r="F54" s="103"/>
      <c r="G54" s="102"/>
    </row>
    <row r="55" spans="1:7" s="5" customFormat="1" ht="13" x14ac:dyDescent="0.25">
      <c r="A55" s="99"/>
      <c r="B55" s="215"/>
      <c r="C55" s="205"/>
      <c r="D55" s="100"/>
      <c r="E55" s="77"/>
      <c r="F55" s="103"/>
      <c r="G55" s="102"/>
    </row>
    <row r="56" spans="1:7" s="5" customFormat="1" ht="13" x14ac:dyDescent="0.25">
      <c r="A56" s="99"/>
      <c r="B56" s="215"/>
      <c r="C56" s="205"/>
      <c r="D56" s="100"/>
      <c r="E56" s="77"/>
      <c r="F56" s="103"/>
      <c r="G56" s="102"/>
    </row>
    <row r="57" spans="1:7" s="5" customFormat="1" ht="13" x14ac:dyDescent="0.25">
      <c r="A57" s="99"/>
      <c r="B57" s="215"/>
      <c r="C57" s="206"/>
      <c r="D57" s="207"/>
      <c r="E57" s="208"/>
      <c r="F57" s="209"/>
      <c r="G57" s="102"/>
    </row>
    <row r="58" spans="1:7" s="5" customFormat="1" x14ac:dyDescent="0.25">
      <c r="A58" s="30"/>
      <c r="B58" s="117"/>
      <c r="C58" s="46"/>
      <c r="D58" s="47"/>
      <c r="E58" s="51"/>
      <c r="F58" s="118"/>
      <c r="G58" s="119"/>
    </row>
    <row r="59" spans="1:7" s="5" customFormat="1" x14ac:dyDescent="0.25">
      <c r="A59" s="55" t="s">
        <v>282</v>
      </c>
      <c r="B59" s="120"/>
      <c r="C59" s="120" t="s">
        <v>80</v>
      </c>
      <c r="D59" s="23"/>
      <c r="E59" s="22"/>
      <c r="F59" s="121"/>
      <c r="G59" s="122"/>
    </row>
    <row r="60" spans="1:7" s="5" customFormat="1" x14ac:dyDescent="0.25">
      <c r="A60" s="123"/>
      <c r="B60" s="124"/>
      <c r="C60" s="48"/>
      <c r="D60" s="49"/>
      <c r="E60" s="54"/>
      <c r="F60" s="125"/>
      <c r="G60" s="126"/>
    </row>
    <row r="61" spans="1:7" s="5" customFormat="1" x14ac:dyDescent="0.25">
      <c r="A61" s="30"/>
      <c r="B61" s="117"/>
      <c r="C61" s="46"/>
      <c r="D61" s="47"/>
      <c r="E61" s="51"/>
      <c r="F61" s="118"/>
      <c r="G61" s="119"/>
    </row>
    <row r="62" spans="1:7" s="5" customFormat="1" x14ac:dyDescent="0.25">
      <c r="A62" s="55"/>
      <c r="B62" s="120"/>
      <c r="C62" s="120" t="s">
        <v>81</v>
      </c>
      <c r="D62" s="23"/>
      <c r="E62" s="22"/>
      <c r="F62" s="121"/>
      <c r="G62" s="122"/>
    </row>
    <row r="63" spans="1:7" s="5" customFormat="1" x14ac:dyDescent="0.25">
      <c r="A63" s="123"/>
      <c r="B63" s="124"/>
      <c r="C63" s="48"/>
      <c r="D63" s="49"/>
      <c r="E63" s="54"/>
      <c r="F63" s="125"/>
      <c r="G63" s="126"/>
    </row>
    <row r="64" spans="1:7" s="5" customFormat="1" x14ac:dyDescent="0.25">
      <c r="A64" s="55"/>
      <c r="B64" s="97"/>
      <c r="C64" s="24"/>
      <c r="D64" s="98"/>
      <c r="E64" s="94"/>
      <c r="F64" s="95"/>
      <c r="G64" s="96"/>
    </row>
    <row r="65" spans="1:7" s="5" customFormat="1" ht="25" x14ac:dyDescent="0.25">
      <c r="A65" s="55"/>
      <c r="B65" s="97"/>
      <c r="C65" s="26" t="s">
        <v>566</v>
      </c>
      <c r="D65" s="100"/>
      <c r="E65" s="77"/>
      <c r="F65" s="103"/>
      <c r="G65" s="102"/>
    </row>
    <row r="66" spans="1:7" s="5" customFormat="1" x14ac:dyDescent="0.25">
      <c r="A66" s="55"/>
      <c r="B66" s="97"/>
      <c r="C66" s="24"/>
      <c r="D66" s="98"/>
      <c r="E66" s="94"/>
      <c r="F66" s="95"/>
      <c r="G66" s="96"/>
    </row>
    <row r="67" spans="1:7" s="5" customFormat="1" x14ac:dyDescent="0.25">
      <c r="A67" s="55"/>
      <c r="B67" s="97"/>
      <c r="C67" s="34" t="s">
        <v>567</v>
      </c>
      <c r="D67" s="100" t="s">
        <v>36</v>
      </c>
      <c r="E67" s="77">
        <v>16</v>
      </c>
      <c r="F67" s="101"/>
      <c r="G67" s="102"/>
    </row>
    <row r="68" spans="1:7" s="5" customFormat="1" x14ac:dyDescent="0.25">
      <c r="A68" s="55"/>
      <c r="B68" s="97"/>
      <c r="C68" s="24"/>
      <c r="D68" s="98"/>
      <c r="E68" s="94"/>
      <c r="F68" s="95"/>
      <c r="G68" s="96"/>
    </row>
    <row r="69" spans="1:7" s="5" customFormat="1" x14ac:dyDescent="0.25">
      <c r="A69" s="55"/>
      <c r="B69" s="97"/>
      <c r="C69" s="34" t="s">
        <v>568</v>
      </c>
      <c r="D69" s="100" t="s">
        <v>36</v>
      </c>
      <c r="E69" s="77">
        <v>105</v>
      </c>
      <c r="F69" s="101"/>
      <c r="G69" s="102"/>
    </row>
    <row r="70" spans="1:7" s="5" customFormat="1" x14ac:dyDescent="0.25">
      <c r="A70" s="55"/>
      <c r="B70" s="97"/>
      <c r="C70" s="24"/>
      <c r="D70" s="98"/>
      <c r="E70" s="94"/>
      <c r="F70" s="95"/>
      <c r="G70" s="96"/>
    </row>
    <row r="71" spans="1:7" s="5" customFormat="1" ht="39" x14ac:dyDescent="0.25">
      <c r="A71" s="99" t="s">
        <v>569</v>
      </c>
      <c r="B71" s="97"/>
      <c r="C71" s="25" t="s">
        <v>570</v>
      </c>
      <c r="D71" s="100" t="s">
        <v>134</v>
      </c>
      <c r="E71" s="77">
        <v>3</v>
      </c>
      <c r="F71" s="101"/>
      <c r="G71" s="102"/>
    </row>
    <row r="72" spans="1:7" s="5" customFormat="1" x14ac:dyDescent="0.25">
      <c r="A72" s="55"/>
      <c r="B72" s="97"/>
      <c r="C72" s="24"/>
      <c r="D72" s="98"/>
      <c r="E72" s="94"/>
      <c r="F72" s="95"/>
      <c r="G72" s="96"/>
    </row>
    <row r="73" spans="1:7" s="5" customFormat="1" ht="26" x14ac:dyDescent="0.25">
      <c r="A73" s="99" t="s">
        <v>571</v>
      </c>
      <c r="B73" s="97"/>
      <c r="C73" s="25" t="s">
        <v>572</v>
      </c>
      <c r="D73" s="100" t="s">
        <v>36</v>
      </c>
      <c r="E73" s="77">
        <v>1</v>
      </c>
      <c r="F73" s="101"/>
      <c r="G73" s="102"/>
    </row>
    <row r="74" spans="1:7" s="5" customFormat="1" x14ac:dyDescent="0.25">
      <c r="A74" s="55"/>
      <c r="B74" s="97"/>
      <c r="C74" s="24"/>
      <c r="D74" s="98"/>
      <c r="E74" s="94"/>
      <c r="F74" s="95"/>
      <c r="G74" s="96"/>
    </row>
    <row r="75" spans="1:7" ht="13" x14ac:dyDescent="0.25">
      <c r="A75" s="99" t="s">
        <v>574</v>
      </c>
      <c r="B75" s="97"/>
      <c r="C75" s="25" t="s">
        <v>575</v>
      </c>
      <c r="D75" s="100"/>
      <c r="E75" s="77"/>
      <c r="F75" s="103"/>
      <c r="G75" s="102"/>
    </row>
    <row r="76" spans="1:7" x14ac:dyDescent="0.25">
      <c r="A76" s="55"/>
      <c r="B76" s="97"/>
      <c r="C76" s="24"/>
      <c r="D76" s="98"/>
      <c r="E76" s="94"/>
      <c r="F76" s="95"/>
      <c r="G76" s="96"/>
    </row>
    <row r="77" spans="1:7" x14ac:dyDescent="0.25">
      <c r="A77" s="55"/>
      <c r="B77" s="97"/>
      <c r="C77" s="24" t="s">
        <v>576</v>
      </c>
      <c r="D77" s="100" t="s">
        <v>58</v>
      </c>
      <c r="E77" s="77">
        <v>100</v>
      </c>
      <c r="F77" s="101"/>
      <c r="G77" s="102"/>
    </row>
    <row r="78" spans="1:7" x14ac:dyDescent="0.25">
      <c r="A78" s="55"/>
      <c r="B78" s="97"/>
      <c r="C78" s="24"/>
      <c r="D78" s="98"/>
      <c r="E78" s="94"/>
      <c r="F78" s="95"/>
      <c r="G78" s="96"/>
    </row>
    <row r="79" spans="1:7" x14ac:dyDescent="0.25">
      <c r="A79" s="55"/>
      <c r="B79" s="97"/>
      <c r="C79" s="24" t="s">
        <v>577</v>
      </c>
      <c r="D79" s="100" t="s">
        <v>58</v>
      </c>
      <c r="E79" s="77">
        <v>10</v>
      </c>
      <c r="F79" s="101"/>
      <c r="G79" s="102"/>
    </row>
    <row r="80" spans="1:7" x14ac:dyDescent="0.25">
      <c r="A80" s="55"/>
      <c r="B80" s="97"/>
      <c r="C80" s="24"/>
      <c r="D80" s="98"/>
      <c r="E80" s="94"/>
      <c r="F80" s="95"/>
      <c r="G80" s="96"/>
    </row>
    <row r="81" spans="1:7" ht="25" x14ac:dyDescent="0.25">
      <c r="A81" s="55"/>
      <c r="B81" s="97"/>
      <c r="C81" s="24" t="s">
        <v>578</v>
      </c>
      <c r="D81" s="100" t="s">
        <v>58</v>
      </c>
      <c r="E81" s="77">
        <v>400</v>
      </c>
      <c r="F81" s="101"/>
      <c r="G81" s="102"/>
    </row>
    <row r="82" spans="1:7" x14ac:dyDescent="0.25">
      <c r="A82" s="55"/>
      <c r="B82" s="97"/>
      <c r="C82" s="24"/>
      <c r="D82" s="98"/>
      <c r="E82" s="94"/>
      <c r="F82" s="95"/>
      <c r="G82" s="96"/>
    </row>
    <row r="83" spans="1:7" x14ac:dyDescent="0.25">
      <c r="A83" s="55"/>
      <c r="B83" s="97"/>
      <c r="C83" s="24"/>
      <c r="D83" s="98"/>
      <c r="E83" s="94"/>
      <c r="F83" s="95"/>
      <c r="G83" s="96"/>
    </row>
    <row r="84" spans="1:7" x14ac:dyDescent="0.25">
      <c r="A84" s="55"/>
      <c r="B84" s="97"/>
      <c r="C84" s="24"/>
      <c r="D84" s="98"/>
      <c r="E84" s="94"/>
      <c r="F84" s="95"/>
      <c r="G84" s="96"/>
    </row>
    <row r="85" spans="1:7" x14ac:dyDescent="0.25">
      <c r="A85" s="55"/>
      <c r="B85" s="97"/>
      <c r="C85" s="24"/>
      <c r="D85" s="98"/>
      <c r="E85" s="94"/>
      <c r="F85" s="95"/>
      <c r="G85" s="96"/>
    </row>
    <row r="86" spans="1:7" x14ac:dyDescent="0.25">
      <c r="A86" s="55"/>
      <c r="B86" s="97"/>
      <c r="C86" s="24"/>
      <c r="D86" s="98"/>
      <c r="E86" s="94"/>
      <c r="F86" s="95"/>
      <c r="G86" s="96"/>
    </row>
    <row r="87" spans="1:7" x14ac:dyDescent="0.25">
      <c r="A87" s="55"/>
      <c r="B87" s="97"/>
      <c r="C87" s="24"/>
      <c r="D87" s="98"/>
      <c r="E87" s="94"/>
      <c r="F87" s="95"/>
      <c r="G87" s="96"/>
    </row>
    <row r="88" spans="1:7" x14ac:dyDescent="0.25">
      <c r="A88" s="55"/>
      <c r="B88" s="97"/>
      <c r="C88" s="24"/>
      <c r="D88" s="98"/>
      <c r="E88" s="94"/>
      <c r="F88" s="95"/>
      <c r="G88" s="96"/>
    </row>
    <row r="89" spans="1:7" x14ac:dyDescent="0.25">
      <c r="A89" s="55"/>
      <c r="B89" s="97"/>
      <c r="C89" s="24"/>
      <c r="D89" s="98"/>
      <c r="E89" s="94"/>
      <c r="F89" s="95"/>
      <c r="G89" s="96"/>
    </row>
    <row r="90" spans="1:7" x14ac:dyDescent="0.25">
      <c r="A90" s="55"/>
      <c r="B90" s="97"/>
      <c r="C90" s="24"/>
      <c r="D90" s="98"/>
      <c r="E90" s="94"/>
      <c r="F90" s="95"/>
      <c r="G90" s="96"/>
    </row>
    <row r="91" spans="1:7" x14ac:dyDescent="0.25">
      <c r="A91" s="55"/>
      <c r="B91" s="97"/>
      <c r="C91" s="24"/>
      <c r="D91" s="98"/>
      <c r="E91" s="94"/>
      <c r="F91" s="95"/>
      <c r="G91" s="96"/>
    </row>
    <row r="92" spans="1:7" x14ac:dyDescent="0.25">
      <c r="A92" s="55"/>
      <c r="B92" s="97"/>
      <c r="C92" s="24"/>
      <c r="D92" s="98"/>
      <c r="E92" s="94"/>
      <c r="F92" s="95"/>
      <c r="G92" s="96"/>
    </row>
    <row r="93" spans="1:7" x14ac:dyDescent="0.25">
      <c r="A93" s="55"/>
      <c r="B93" s="97"/>
      <c r="C93" s="24"/>
      <c r="D93" s="98"/>
      <c r="E93" s="94"/>
      <c r="F93" s="95"/>
      <c r="G93" s="96"/>
    </row>
    <row r="94" spans="1:7" x14ac:dyDescent="0.25">
      <c r="A94" s="55"/>
      <c r="B94" s="97"/>
      <c r="C94" s="24"/>
      <c r="D94" s="98"/>
      <c r="E94" s="94"/>
      <c r="F94" s="95"/>
      <c r="G94" s="96"/>
    </row>
    <row r="95" spans="1:7" x14ac:dyDescent="0.25">
      <c r="A95" s="55"/>
      <c r="B95" s="97"/>
      <c r="C95" s="24"/>
      <c r="D95" s="98"/>
      <c r="E95" s="94"/>
      <c r="F95" s="95"/>
      <c r="G95" s="96"/>
    </row>
    <row r="96" spans="1:7" x14ac:dyDescent="0.25">
      <c r="A96" s="55"/>
      <c r="B96" s="97"/>
      <c r="C96" s="24"/>
      <c r="D96" s="98"/>
      <c r="E96" s="94"/>
      <c r="F96" s="95"/>
      <c r="G96" s="96"/>
    </row>
    <row r="97" spans="1:7" x14ac:dyDescent="0.25">
      <c r="A97" s="55"/>
      <c r="B97" s="97"/>
      <c r="C97" s="24"/>
      <c r="D97" s="98"/>
      <c r="E97" s="94"/>
      <c r="F97" s="95"/>
      <c r="G97" s="96"/>
    </row>
    <row r="98" spans="1:7" x14ac:dyDescent="0.25">
      <c r="A98" s="55"/>
      <c r="B98" s="97"/>
      <c r="C98" s="24"/>
      <c r="D98" s="98"/>
      <c r="E98" s="94"/>
      <c r="F98" s="95"/>
      <c r="G98" s="96"/>
    </row>
    <row r="99" spans="1:7" x14ac:dyDescent="0.25">
      <c r="A99" s="55"/>
      <c r="B99" s="97"/>
      <c r="C99" s="24"/>
      <c r="D99" s="98"/>
      <c r="E99" s="94"/>
      <c r="F99" s="95"/>
      <c r="G99" s="96"/>
    </row>
    <row r="100" spans="1:7" x14ac:dyDescent="0.25">
      <c r="A100" s="55"/>
      <c r="B100" s="97"/>
      <c r="C100" s="24"/>
      <c r="D100" s="98"/>
      <c r="E100" s="94"/>
      <c r="F100" s="95"/>
      <c r="G100" s="96"/>
    </row>
    <row r="101" spans="1:7" x14ac:dyDescent="0.25">
      <c r="A101" s="55"/>
      <c r="B101" s="97"/>
      <c r="C101" s="24"/>
      <c r="D101" s="98"/>
      <c r="E101" s="94"/>
      <c r="F101" s="95"/>
      <c r="G101" s="96"/>
    </row>
    <row r="102" spans="1:7" x14ac:dyDescent="0.25">
      <c r="A102" s="55"/>
      <c r="B102" s="97"/>
      <c r="C102" s="24"/>
      <c r="D102" s="98"/>
      <c r="E102" s="94"/>
      <c r="F102" s="95"/>
      <c r="G102" s="96"/>
    </row>
    <row r="103" spans="1:7" x14ac:dyDescent="0.25">
      <c r="A103" s="55"/>
      <c r="B103" s="97"/>
      <c r="C103" s="24"/>
      <c r="D103" s="98"/>
      <c r="E103" s="94"/>
      <c r="F103" s="95"/>
      <c r="G103" s="96"/>
    </row>
    <row r="104" spans="1:7" x14ac:dyDescent="0.25">
      <c r="A104" s="55"/>
      <c r="B104" s="97"/>
      <c r="C104" s="24"/>
      <c r="D104" s="98"/>
      <c r="E104" s="94"/>
      <c r="F104" s="95"/>
      <c r="G104" s="96"/>
    </row>
    <row r="105" spans="1:7" x14ac:dyDescent="0.25">
      <c r="A105" s="55"/>
      <c r="B105" s="97"/>
      <c r="C105" s="24"/>
      <c r="D105" s="98"/>
      <c r="E105" s="94"/>
      <c r="F105" s="95"/>
      <c r="G105" s="96"/>
    </row>
    <row r="106" spans="1:7" x14ac:dyDescent="0.25">
      <c r="A106" s="55"/>
      <c r="B106" s="97"/>
      <c r="C106" s="24"/>
      <c r="D106" s="98"/>
      <c r="E106" s="94"/>
      <c r="F106" s="95"/>
      <c r="G106" s="96"/>
    </row>
    <row r="107" spans="1:7" x14ac:dyDescent="0.25">
      <c r="A107" s="55"/>
      <c r="B107" s="97"/>
      <c r="C107" s="24"/>
      <c r="D107" s="98"/>
      <c r="E107" s="94"/>
      <c r="F107" s="95"/>
      <c r="G107" s="96"/>
    </row>
    <row r="108" spans="1:7" x14ac:dyDescent="0.25">
      <c r="A108" s="55"/>
      <c r="B108" s="97"/>
      <c r="C108" s="24"/>
      <c r="D108" s="98"/>
      <c r="E108" s="94"/>
      <c r="F108" s="95"/>
      <c r="G108" s="96"/>
    </row>
    <row r="109" spans="1:7" x14ac:dyDescent="0.25">
      <c r="A109" s="55"/>
      <c r="B109" s="97"/>
      <c r="C109" s="24"/>
      <c r="D109" s="98"/>
      <c r="E109" s="94"/>
      <c r="F109" s="95"/>
      <c r="G109" s="96"/>
    </row>
    <row r="110" spans="1:7" x14ac:dyDescent="0.25">
      <c r="A110" s="36"/>
      <c r="B110" s="56"/>
      <c r="C110" s="50"/>
      <c r="D110" s="51"/>
      <c r="E110" s="106"/>
      <c r="F110" s="107"/>
      <c r="G110" s="108"/>
    </row>
    <row r="111" spans="1:7" ht="13" x14ac:dyDescent="0.25">
      <c r="A111" s="52" t="s">
        <v>282</v>
      </c>
      <c r="B111" s="109"/>
      <c r="C111" s="110" t="s">
        <v>43</v>
      </c>
      <c r="D111" s="22"/>
      <c r="E111" s="111"/>
      <c r="F111" s="112"/>
      <c r="G111" s="113"/>
    </row>
    <row r="112" spans="1:7" x14ac:dyDescent="0.25">
      <c r="A112" s="37"/>
      <c r="B112" s="57"/>
      <c r="C112" s="53"/>
      <c r="D112" s="54"/>
      <c r="E112" s="114"/>
      <c r="F112" s="115"/>
      <c r="G112" s="116"/>
    </row>
  </sheetData>
  <dataConsolidate/>
  <conditionalFormatting sqref="A5:G7 A8:E92 G8:G92 A93:G112">
    <cfRule type="expression" dxfId="45" priority="1" stopIfTrue="1">
      <formula>NOT(CELL("protect",A5))</formula>
    </cfRule>
  </conditionalFormatting>
  <dataValidations count="1">
    <dataValidation type="list" showInputMessage="1" showErrorMessage="1" sqref="D58:D63" xr:uid="{334C689F-83C6-490B-BF99-471C95B06B7C}">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5" firstPageNumber="7" orientation="portrait" cellComments="atEnd" useFirstPageNumber="1" r:id="rId1"/>
  <rowBreaks count="1" manualBreakCount="1">
    <brk id="60" max="6"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39BA-F645-4C50-BC7D-1FAFE655BF8C}">
  <sheetPr>
    <tabColor rgb="FFFF0000"/>
  </sheetPr>
  <dimension ref="A1:G62"/>
  <sheetViews>
    <sheetView view="pageBreakPreview" zoomScaleNormal="75" zoomScaleSheetLayoutView="100" workbookViewId="0">
      <selection activeCell="G46" sqref="G46"/>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579</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285</v>
      </c>
      <c r="D5" s="93"/>
      <c r="E5" s="94"/>
      <c r="F5" s="95"/>
      <c r="G5" s="96"/>
    </row>
    <row r="6" spans="1:7" s="66" customFormat="1" x14ac:dyDescent="0.25">
      <c r="A6" s="55"/>
      <c r="B6" s="97"/>
      <c r="C6" s="24"/>
      <c r="D6" s="98"/>
      <c r="E6" s="94"/>
      <c r="F6" s="95"/>
      <c r="G6" s="96"/>
    </row>
    <row r="7" spans="1:7" s="5" customFormat="1" ht="13" x14ac:dyDescent="0.25">
      <c r="A7" s="99">
        <v>58.01</v>
      </c>
      <c r="B7" s="97"/>
      <c r="C7" s="25" t="s">
        <v>580</v>
      </c>
      <c r="D7" s="100"/>
      <c r="E7" s="77"/>
      <c r="F7" s="103"/>
      <c r="G7" s="102"/>
    </row>
    <row r="8" spans="1:7" s="5" customFormat="1" x14ac:dyDescent="0.25">
      <c r="A8" s="55"/>
      <c r="B8" s="97"/>
      <c r="C8" s="24"/>
      <c r="D8" s="98"/>
      <c r="E8" s="94"/>
      <c r="F8" s="95"/>
      <c r="G8" s="96"/>
    </row>
    <row r="9" spans="1:7" s="5" customFormat="1" x14ac:dyDescent="0.25">
      <c r="A9" s="55"/>
      <c r="B9" s="97"/>
      <c r="C9" s="24" t="s">
        <v>581</v>
      </c>
      <c r="D9" s="100" t="s">
        <v>58</v>
      </c>
      <c r="E9" s="77">
        <v>5000</v>
      </c>
      <c r="F9" s="101"/>
      <c r="G9" s="102"/>
    </row>
    <row r="10" spans="1:7" s="5" customFormat="1" x14ac:dyDescent="0.25">
      <c r="A10" s="55"/>
      <c r="B10" s="97"/>
      <c r="C10" s="24"/>
      <c r="D10" s="98"/>
      <c r="E10" s="94"/>
      <c r="F10" s="95"/>
      <c r="G10" s="96"/>
    </row>
    <row r="11" spans="1:7" s="5" customFormat="1" ht="13" x14ac:dyDescent="0.25">
      <c r="A11" s="99">
        <v>58.04</v>
      </c>
      <c r="B11" s="97"/>
      <c r="C11" s="25" t="s">
        <v>582</v>
      </c>
      <c r="D11" s="100"/>
      <c r="E11" s="77"/>
      <c r="F11" s="103"/>
      <c r="G11" s="102"/>
    </row>
    <row r="12" spans="1:7" s="5" customFormat="1" x14ac:dyDescent="0.25">
      <c r="A12" s="55"/>
      <c r="B12" s="97"/>
      <c r="C12" s="24"/>
      <c r="D12" s="98"/>
      <c r="E12" s="94"/>
      <c r="F12" s="95"/>
      <c r="G12" s="96"/>
    </row>
    <row r="13" spans="1:7" s="5" customFormat="1" x14ac:dyDescent="0.25">
      <c r="A13" s="55"/>
      <c r="B13" s="97"/>
      <c r="C13" s="26" t="s">
        <v>583</v>
      </c>
      <c r="D13" s="100"/>
      <c r="E13" s="77"/>
      <c r="F13" s="103"/>
      <c r="G13" s="102"/>
    </row>
    <row r="14" spans="1:7" s="5" customFormat="1" x14ac:dyDescent="0.25">
      <c r="A14" s="55"/>
      <c r="B14" s="97"/>
      <c r="C14" s="24"/>
      <c r="D14" s="98"/>
      <c r="E14" s="94"/>
      <c r="F14" s="95"/>
      <c r="G14" s="96"/>
    </row>
    <row r="15" spans="1:7" s="5" customFormat="1" x14ac:dyDescent="0.25">
      <c r="A15" s="55"/>
      <c r="B15" s="97"/>
      <c r="C15" s="34" t="s">
        <v>584</v>
      </c>
      <c r="D15" s="100" t="s">
        <v>299</v>
      </c>
      <c r="E15" s="77">
        <v>0.5</v>
      </c>
      <c r="F15" s="101"/>
      <c r="G15" s="102"/>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5" customFormat="1" x14ac:dyDescent="0.25">
      <c r="A55" s="55"/>
      <c r="B55" s="97"/>
      <c r="C55" s="24"/>
      <c r="D55" s="98"/>
      <c r="E55" s="94"/>
      <c r="F55" s="95"/>
      <c r="G55" s="96"/>
    </row>
    <row r="56" spans="1:7" s="5" customFormat="1" x14ac:dyDescent="0.25">
      <c r="A56" s="55"/>
      <c r="B56" s="97"/>
      <c r="C56" s="24"/>
      <c r="D56" s="98"/>
      <c r="E56" s="94"/>
      <c r="F56" s="95"/>
      <c r="G56" s="96"/>
    </row>
    <row r="57" spans="1:7" s="5" customFormat="1" x14ac:dyDescent="0.25">
      <c r="A57" s="55"/>
      <c r="B57" s="97"/>
      <c r="C57" s="24"/>
      <c r="D57" s="98"/>
      <c r="E57" s="94"/>
      <c r="F57" s="95"/>
      <c r="G57" s="96"/>
    </row>
    <row r="58" spans="1:7" s="5" customFormat="1" x14ac:dyDescent="0.25">
      <c r="A58" s="55"/>
      <c r="B58" s="97"/>
      <c r="C58" s="24"/>
      <c r="D58" s="98"/>
      <c r="E58" s="94"/>
      <c r="F58" s="95"/>
      <c r="G58" s="96"/>
    </row>
    <row r="59" spans="1:7" s="5" customFormat="1" x14ac:dyDescent="0.25">
      <c r="A59" s="55"/>
      <c r="B59" s="97"/>
      <c r="C59" s="24"/>
      <c r="D59" s="98"/>
      <c r="E59" s="94"/>
      <c r="F59" s="95"/>
      <c r="G59" s="96"/>
    </row>
    <row r="60" spans="1:7" s="5" customFormat="1" x14ac:dyDescent="0.25">
      <c r="A60" s="36"/>
      <c r="B60" s="56"/>
      <c r="C60" s="50"/>
      <c r="D60" s="51"/>
      <c r="E60" s="106"/>
      <c r="F60" s="107"/>
      <c r="G60" s="108"/>
    </row>
    <row r="61" spans="1:7" s="5" customFormat="1" ht="13" x14ac:dyDescent="0.25">
      <c r="A61" s="52" t="s">
        <v>284</v>
      </c>
      <c r="B61" s="109"/>
      <c r="C61" s="110" t="s">
        <v>43</v>
      </c>
      <c r="D61" s="22"/>
      <c r="E61" s="111"/>
      <c r="F61" s="112"/>
      <c r="G61" s="113">
        <f>SUBTOTAL(9,$G$5:$G$60)</f>
        <v>0</v>
      </c>
    </row>
    <row r="62" spans="1:7" s="5" customFormat="1" x14ac:dyDescent="0.25">
      <c r="A62" s="37"/>
      <c r="B62" s="57"/>
      <c r="C62" s="53"/>
      <c r="D62" s="54"/>
      <c r="E62" s="114"/>
      <c r="F62" s="115"/>
      <c r="G62" s="116"/>
    </row>
  </sheetData>
  <dataConsolidate/>
  <conditionalFormatting sqref="A5:G5 A6:E19 G6:G19 A20:G62">
    <cfRule type="expression" dxfId="44" priority="1" stopIfTrue="1">
      <formula>NOT(CELL("protect",A5))</formula>
    </cfRule>
  </conditionalFormatting>
  <dataValidations count="1">
    <dataValidation type="list" showInputMessage="1" showErrorMessage="1" sqref="D58:D62" xr:uid="{2BCEDA30-E048-48F8-BFC6-D7CE39DE4EDB}">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88" firstPageNumber="7" orientation="portrait" cellComments="atEnd" useFirstPageNumber="1"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32AFE-C950-4F84-BC2E-3591837280C4}">
  <sheetPr>
    <tabColor rgb="FFFF0000"/>
  </sheetPr>
  <dimension ref="A1:G55"/>
  <sheetViews>
    <sheetView view="pageBreakPreview" zoomScaleNormal="75" zoomScaleSheetLayoutView="100" workbookViewId="0">
      <selection activeCell="G33" sqref="G33"/>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1247</v>
      </c>
      <c r="B1" s="20"/>
      <c r="C1" s="20"/>
      <c r="D1" s="20"/>
      <c r="E1" s="21"/>
      <c r="F1" s="21"/>
      <c r="G1" s="35" t="s">
        <v>248</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26" x14ac:dyDescent="0.25">
      <c r="A5" s="55"/>
      <c r="B5" s="55"/>
      <c r="C5" s="25" t="s">
        <v>15</v>
      </c>
      <c r="D5" s="93"/>
      <c r="E5" s="94"/>
      <c r="F5" s="95"/>
      <c r="G5" s="96"/>
    </row>
    <row r="6" spans="1:7" s="66" customFormat="1" x14ac:dyDescent="0.25">
      <c r="A6" s="55"/>
      <c r="B6" s="97"/>
      <c r="C6" s="24"/>
      <c r="D6" s="98"/>
      <c r="E6" s="94"/>
      <c r="F6" s="95"/>
      <c r="G6" s="96"/>
    </row>
    <row r="7" spans="1:7" s="5" customFormat="1" ht="13" x14ac:dyDescent="0.25">
      <c r="A7" s="99" t="s">
        <v>585</v>
      </c>
      <c r="B7" s="97"/>
      <c r="C7" s="25" t="s">
        <v>586</v>
      </c>
      <c r="D7" s="100"/>
      <c r="E7" s="77"/>
      <c r="F7" s="103"/>
      <c r="G7" s="102"/>
    </row>
    <row r="8" spans="1:7" s="5" customFormat="1" x14ac:dyDescent="0.25">
      <c r="A8" s="55"/>
      <c r="B8" s="97"/>
      <c r="C8" s="24"/>
      <c r="D8" s="98"/>
      <c r="E8" s="94"/>
      <c r="F8" s="95"/>
      <c r="G8" s="96"/>
    </row>
    <row r="9" spans="1:7" s="5" customFormat="1" x14ac:dyDescent="0.25">
      <c r="A9" s="55"/>
      <c r="B9" s="97"/>
      <c r="C9" s="26" t="s">
        <v>587</v>
      </c>
      <c r="D9" s="100"/>
      <c r="E9" s="77"/>
      <c r="F9" s="103"/>
      <c r="G9" s="102"/>
    </row>
    <row r="10" spans="1:7" s="5" customFormat="1" x14ac:dyDescent="0.25">
      <c r="A10" s="55"/>
      <c r="B10" s="97"/>
      <c r="C10" s="24"/>
      <c r="D10" s="98"/>
      <c r="E10" s="94"/>
      <c r="F10" s="95"/>
      <c r="G10" s="96"/>
    </row>
    <row r="11" spans="1:7" s="5" customFormat="1" x14ac:dyDescent="0.25">
      <c r="A11" s="55"/>
      <c r="B11" s="97"/>
      <c r="C11" s="34" t="s">
        <v>588</v>
      </c>
      <c r="D11" s="100" t="s">
        <v>134</v>
      </c>
      <c r="E11" s="77">
        <v>1</v>
      </c>
      <c r="F11" s="101"/>
      <c r="G11" s="102"/>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66" customFormat="1" x14ac:dyDescent="0.25">
      <c r="A53" s="36"/>
      <c r="B53" s="56"/>
      <c r="C53" s="50"/>
      <c r="D53" s="51"/>
      <c r="E53" s="106"/>
      <c r="F53" s="107"/>
      <c r="G53" s="108"/>
    </row>
    <row r="54" spans="1:7" s="66" customFormat="1" ht="13" x14ac:dyDescent="0.25">
      <c r="A54" s="52" t="s">
        <v>14</v>
      </c>
      <c r="B54" s="109"/>
      <c r="C54" s="110" t="s">
        <v>43</v>
      </c>
      <c r="D54" s="22"/>
      <c r="E54" s="111"/>
      <c r="F54" s="112"/>
      <c r="G54" s="113"/>
    </row>
    <row r="55" spans="1:7" s="66" customFormat="1" x14ac:dyDescent="0.25">
      <c r="A55" s="37"/>
      <c r="B55" s="57"/>
      <c r="C55" s="53"/>
      <c r="D55" s="54"/>
      <c r="E55" s="114"/>
      <c r="F55" s="115"/>
      <c r="G55" s="116"/>
    </row>
  </sheetData>
  <dataConsolidate/>
  <conditionalFormatting sqref="A5:G8 A9:E13 G9:G13 A14:G55">
    <cfRule type="expression" dxfId="43"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1232D-09ED-4722-AB8F-0142E12EE807}">
  <sheetPr>
    <tabColor rgb="FFFF0000"/>
  </sheetPr>
  <dimension ref="A1:G98"/>
  <sheetViews>
    <sheetView view="pageBreakPreview" zoomScaleNormal="75" zoomScaleSheetLayoutView="100" workbookViewId="0">
      <selection activeCell="F5" sqref="F5:F31"/>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1247</v>
      </c>
      <c r="B1" s="20"/>
      <c r="C1" s="20"/>
      <c r="D1" s="20" t="s">
        <v>19</v>
      </c>
      <c r="E1" s="21"/>
      <c r="F1" s="21"/>
      <c r="G1" s="35" t="s">
        <v>589</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x14ac:dyDescent="0.25">
      <c r="A5" s="55"/>
      <c r="B5" s="97"/>
      <c r="C5" s="24" t="s">
        <v>287</v>
      </c>
      <c r="D5" s="100"/>
      <c r="E5" s="77"/>
      <c r="F5" s="103"/>
      <c r="G5" s="102"/>
    </row>
    <row r="6" spans="1:7" s="66" customFormat="1" x14ac:dyDescent="0.25">
      <c r="A6" s="55"/>
      <c r="B6" s="97"/>
      <c r="C6" s="24"/>
      <c r="D6" s="98"/>
      <c r="E6" s="94"/>
      <c r="F6" s="95"/>
      <c r="G6" s="96"/>
    </row>
    <row r="7" spans="1:7" s="5" customFormat="1" ht="13" x14ac:dyDescent="0.25">
      <c r="A7" s="99">
        <v>61.03</v>
      </c>
      <c r="B7" s="97"/>
      <c r="C7" s="25" t="s">
        <v>595</v>
      </c>
      <c r="D7" s="100"/>
      <c r="E7" s="77"/>
      <c r="F7" s="103"/>
      <c r="G7" s="102"/>
    </row>
    <row r="8" spans="1:7" s="5" customFormat="1" x14ac:dyDescent="0.25">
      <c r="A8" s="55"/>
      <c r="B8" s="97"/>
      <c r="C8" s="24"/>
      <c r="D8" s="98"/>
      <c r="E8" s="94"/>
      <c r="F8" s="95"/>
      <c r="G8" s="96"/>
    </row>
    <row r="9" spans="1:7" s="5" customFormat="1" x14ac:dyDescent="0.25">
      <c r="A9" s="55"/>
      <c r="B9" s="97"/>
      <c r="C9" s="24" t="s">
        <v>597</v>
      </c>
      <c r="D9" s="100" t="s">
        <v>30</v>
      </c>
      <c r="E9" s="77">
        <v>1</v>
      </c>
      <c r="F9" s="101"/>
      <c r="G9" s="102"/>
    </row>
    <row r="10" spans="1:7" s="5" customFormat="1" x14ac:dyDescent="0.25">
      <c r="A10" s="55"/>
      <c r="B10" s="97"/>
      <c r="C10" s="24"/>
      <c r="D10" s="98"/>
      <c r="E10" s="94"/>
      <c r="F10" s="95"/>
      <c r="G10" s="96"/>
    </row>
    <row r="11" spans="1:7" s="5" customFormat="1" x14ac:dyDescent="0.25">
      <c r="A11" s="55"/>
      <c r="B11" s="97"/>
      <c r="C11" s="24"/>
      <c r="D11" s="98"/>
      <c r="E11" s="94"/>
      <c r="F11" s="95"/>
      <c r="G11" s="96"/>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5" customFormat="1" x14ac:dyDescent="0.25">
      <c r="A55" s="55"/>
      <c r="B55" s="97"/>
      <c r="C55" s="24"/>
      <c r="D55" s="98"/>
      <c r="E55" s="94"/>
      <c r="F55" s="95"/>
      <c r="G55" s="96"/>
    </row>
    <row r="56" spans="1:7" s="5" customFormat="1" x14ac:dyDescent="0.25">
      <c r="A56" s="36"/>
      <c r="B56" s="56"/>
      <c r="C56" s="50"/>
      <c r="D56" s="51"/>
      <c r="E56" s="106"/>
      <c r="F56" s="107"/>
      <c r="G56" s="108"/>
    </row>
    <row r="57" spans="1:7" s="5" customFormat="1" ht="13" x14ac:dyDescent="0.25">
      <c r="A57" s="52" t="s">
        <v>286</v>
      </c>
      <c r="B57" s="109"/>
      <c r="C57" s="110" t="s">
        <v>43</v>
      </c>
      <c r="D57" s="22"/>
      <c r="E57" s="111"/>
      <c r="F57" s="112"/>
      <c r="G57" s="113"/>
    </row>
    <row r="58" spans="1:7" s="5" customFormat="1" x14ac:dyDescent="0.25">
      <c r="A58" s="91"/>
      <c r="B58" s="26"/>
      <c r="C58" s="92"/>
      <c r="D58" s="22"/>
      <c r="E58" s="111"/>
      <c r="F58" s="112"/>
      <c r="G58" s="113"/>
    </row>
    <row r="59" spans="1:7" s="5" customFormat="1" x14ac:dyDescent="0.25">
      <c r="A59" s="66"/>
      <c r="B59" s="66"/>
      <c r="C59" s="66"/>
      <c r="D59" s="66"/>
      <c r="E59" s="66"/>
      <c r="F59" s="66" t="s">
        <v>245</v>
      </c>
      <c r="G59" s="66" t="s">
        <v>709</v>
      </c>
    </row>
    <row r="60" spans="1:7" s="5" customFormat="1" x14ac:dyDescent="0.25">
      <c r="A60" s="66"/>
      <c r="B60" s="66"/>
      <c r="C60" s="66"/>
      <c r="D60" s="66"/>
      <c r="E60" s="66"/>
      <c r="F60" s="66" t="s">
        <v>245</v>
      </c>
      <c r="G60" s="66" t="s">
        <v>709</v>
      </c>
    </row>
    <row r="61" spans="1:7" s="5" customFormat="1" x14ac:dyDescent="0.25">
      <c r="A61" s="66"/>
      <c r="B61" s="66"/>
      <c r="C61" s="66"/>
      <c r="D61" s="66"/>
      <c r="E61" s="66"/>
      <c r="F61" s="66" t="s">
        <v>245</v>
      </c>
      <c r="G61" s="66" t="s">
        <v>709</v>
      </c>
    </row>
    <row r="62" spans="1:7" s="5" customFormat="1" x14ac:dyDescent="0.25">
      <c r="A62" s="66"/>
      <c r="B62" s="66"/>
      <c r="C62" s="66"/>
      <c r="D62" s="66"/>
      <c r="E62" s="66"/>
      <c r="F62" s="66" t="s">
        <v>245</v>
      </c>
      <c r="G62" s="66" t="s">
        <v>709</v>
      </c>
    </row>
    <row r="63" spans="1:7" s="5" customFormat="1" x14ac:dyDescent="0.25">
      <c r="A63" s="66"/>
      <c r="B63" s="66"/>
      <c r="C63" s="66"/>
      <c r="D63" s="66"/>
      <c r="E63" s="66"/>
      <c r="F63" s="66" t="s">
        <v>245</v>
      </c>
      <c r="G63" s="66" t="s">
        <v>709</v>
      </c>
    </row>
    <row r="64" spans="1:7" s="5" customFormat="1" x14ac:dyDescent="0.25">
      <c r="A64" s="66"/>
      <c r="B64" s="66"/>
      <c r="C64" s="66"/>
      <c r="D64" s="66"/>
      <c r="E64" s="66"/>
      <c r="F64" s="66" t="s">
        <v>245</v>
      </c>
      <c r="G64" s="66" t="s">
        <v>709</v>
      </c>
    </row>
    <row r="65" spans="1:7" s="5" customFormat="1" x14ac:dyDescent="0.25">
      <c r="A65" s="66"/>
      <c r="B65" s="66"/>
      <c r="C65" s="66"/>
      <c r="D65" s="66"/>
      <c r="E65" s="66"/>
      <c r="F65" s="66" t="s">
        <v>245</v>
      </c>
      <c r="G65" s="66" t="s">
        <v>709</v>
      </c>
    </row>
    <row r="66" spans="1:7" s="5" customFormat="1" x14ac:dyDescent="0.25">
      <c r="A66" s="66"/>
      <c r="B66" s="66"/>
      <c r="C66" s="66"/>
      <c r="D66" s="66"/>
      <c r="E66" s="66"/>
      <c r="F66" s="66" t="s">
        <v>245</v>
      </c>
      <c r="G66" s="66" t="s">
        <v>709</v>
      </c>
    </row>
    <row r="67" spans="1:7" s="5" customFormat="1" x14ac:dyDescent="0.25">
      <c r="A67" s="66"/>
      <c r="B67" s="66"/>
      <c r="C67" s="66"/>
      <c r="D67" s="66"/>
      <c r="E67" s="66"/>
      <c r="F67" s="66" t="s">
        <v>245</v>
      </c>
      <c r="G67" s="66" t="s">
        <v>709</v>
      </c>
    </row>
    <row r="68" spans="1:7" s="5" customFormat="1" x14ac:dyDescent="0.25">
      <c r="A68" s="66"/>
      <c r="B68" s="66"/>
      <c r="C68" s="66"/>
      <c r="D68" s="66"/>
      <c r="E68" s="66"/>
      <c r="F68" s="66" t="s">
        <v>245</v>
      </c>
      <c r="G68" s="66" t="s">
        <v>709</v>
      </c>
    </row>
    <row r="69" spans="1:7" s="5" customFormat="1" x14ac:dyDescent="0.25">
      <c r="A69" s="66"/>
      <c r="B69" s="66"/>
      <c r="C69" s="66"/>
      <c r="D69" s="66"/>
      <c r="E69" s="66"/>
      <c r="F69" s="66" t="s">
        <v>245</v>
      </c>
      <c r="G69" s="66" t="s">
        <v>709</v>
      </c>
    </row>
    <row r="70" spans="1:7" s="5" customFormat="1" x14ac:dyDescent="0.25">
      <c r="A70" s="66"/>
      <c r="B70" s="66"/>
      <c r="C70" s="66"/>
      <c r="D70" s="66"/>
      <c r="E70" s="66"/>
      <c r="F70" s="66" t="s">
        <v>245</v>
      </c>
      <c r="G70" s="66" t="s">
        <v>709</v>
      </c>
    </row>
    <row r="71" spans="1:7" s="5" customFormat="1" x14ac:dyDescent="0.25">
      <c r="A71" s="66"/>
      <c r="B71" s="66"/>
      <c r="C71" s="66"/>
      <c r="D71" s="66"/>
      <c r="E71" s="66"/>
      <c r="F71" s="66"/>
      <c r="G71" s="66"/>
    </row>
    <row r="72" spans="1:7" s="5" customFormat="1" x14ac:dyDescent="0.25">
      <c r="A72" s="66"/>
      <c r="B72" s="66"/>
      <c r="C72" s="66"/>
      <c r="D72" s="66"/>
      <c r="E72" s="66"/>
      <c r="F72" s="66"/>
      <c r="G72" s="66"/>
    </row>
    <row r="73" spans="1:7" s="5" customFormat="1" x14ac:dyDescent="0.25">
      <c r="A73" s="66"/>
      <c r="B73" s="66"/>
      <c r="C73" s="66"/>
      <c r="D73" s="66"/>
      <c r="E73" s="66"/>
      <c r="F73" s="66"/>
      <c r="G73" s="66"/>
    </row>
    <row r="74" spans="1:7" s="5" customFormat="1" x14ac:dyDescent="0.25">
      <c r="A74" s="66"/>
      <c r="B74" s="66"/>
      <c r="C74" s="66"/>
      <c r="D74" s="66"/>
      <c r="E74" s="66"/>
      <c r="F74" s="66"/>
      <c r="G74" s="66"/>
    </row>
    <row r="75" spans="1:7" s="5" customFormat="1" x14ac:dyDescent="0.25">
      <c r="A75" s="66"/>
      <c r="B75" s="66"/>
      <c r="C75" s="66"/>
      <c r="D75" s="66"/>
      <c r="E75" s="66"/>
      <c r="F75" s="66"/>
      <c r="G75" s="66"/>
    </row>
    <row r="76" spans="1:7" s="5" customFormat="1" x14ac:dyDescent="0.25">
      <c r="A76" s="66"/>
      <c r="B76" s="66"/>
      <c r="C76" s="66"/>
      <c r="D76" s="66"/>
      <c r="E76" s="66"/>
      <c r="F76" s="66"/>
      <c r="G76" s="66"/>
    </row>
    <row r="77" spans="1:7" s="5" customFormat="1" x14ac:dyDescent="0.25">
      <c r="A77" s="66"/>
      <c r="B77" s="66"/>
      <c r="C77" s="66"/>
      <c r="D77" s="66"/>
      <c r="E77" s="66"/>
      <c r="F77" s="66"/>
      <c r="G77" s="66"/>
    </row>
    <row r="78" spans="1:7" s="5" customFormat="1" x14ac:dyDescent="0.25">
      <c r="A78" s="66"/>
      <c r="B78" s="66"/>
      <c r="C78" s="66"/>
      <c r="D78" s="66"/>
      <c r="E78" s="66"/>
      <c r="F78" s="66"/>
      <c r="G78" s="66"/>
    </row>
    <row r="79" spans="1:7" s="5" customFormat="1" x14ac:dyDescent="0.25">
      <c r="A79" s="66"/>
      <c r="B79" s="66"/>
      <c r="C79" s="66"/>
      <c r="D79" s="66"/>
      <c r="E79" s="66"/>
      <c r="F79" s="66"/>
      <c r="G79" s="66"/>
    </row>
    <row r="80" spans="1:7" s="5" customFormat="1" x14ac:dyDescent="0.25">
      <c r="A80" s="66"/>
      <c r="B80" s="66"/>
      <c r="C80" s="66"/>
      <c r="D80" s="66"/>
      <c r="E80" s="66"/>
      <c r="F80" s="66"/>
      <c r="G80" s="66"/>
    </row>
    <row r="81" spans="1:7" s="5" customFormat="1" x14ac:dyDescent="0.25">
      <c r="A81" s="66"/>
      <c r="B81" s="66"/>
      <c r="C81" s="66"/>
      <c r="D81" s="66"/>
      <c r="E81" s="66"/>
      <c r="F81" s="66"/>
      <c r="G81" s="66"/>
    </row>
    <row r="82" spans="1:7" s="5" customFormat="1" x14ac:dyDescent="0.25">
      <c r="A82" s="66"/>
      <c r="B82" s="66"/>
      <c r="C82" s="66"/>
      <c r="D82" s="66"/>
      <c r="E82" s="66"/>
      <c r="F82" s="66"/>
      <c r="G82" s="66"/>
    </row>
    <row r="83" spans="1:7" s="5" customFormat="1" x14ac:dyDescent="0.25">
      <c r="A83" s="66"/>
      <c r="B83" s="66"/>
      <c r="C83" s="66"/>
      <c r="D83" s="66"/>
      <c r="E83" s="66"/>
      <c r="F83" s="66"/>
      <c r="G83" s="66"/>
    </row>
    <row r="84" spans="1:7" s="5" customFormat="1" x14ac:dyDescent="0.25">
      <c r="A84" s="66"/>
      <c r="B84" s="66"/>
      <c r="C84" s="66"/>
      <c r="D84" s="66"/>
      <c r="E84" s="66"/>
      <c r="F84" s="66"/>
      <c r="G84" s="66"/>
    </row>
    <row r="85" spans="1:7" s="5" customFormat="1" x14ac:dyDescent="0.25">
      <c r="A85" s="66"/>
      <c r="B85" s="66"/>
      <c r="C85" s="66"/>
      <c r="D85" s="66"/>
      <c r="E85" s="66"/>
      <c r="F85" s="66"/>
      <c r="G85" s="66"/>
    </row>
    <row r="86" spans="1:7" s="5" customFormat="1" x14ac:dyDescent="0.25">
      <c r="A86" s="66"/>
      <c r="B86" s="66"/>
      <c r="C86" s="66"/>
      <c r="D86" s="66"/>
      <c r="E86" s="66"/>
      <c r="F86" s="66"/>
      <c r="G86" s="66"/>
    </row>
    <row r="87" spans="1:7" s="5" customFormat="1" x14ac:dyDescent="0.25">
      <c r="A87" s="66"/>
      <c r="B87" s="66"/>
      <c r="C87" s="66"/>
      <c r="D87" s="66"/>
      <c r="E87" s="66"/>
      <c r="F87" s="66"/>
      <c r="G87" s="66"/>
    </row>
    <row r="88" spans="1:7" s="5" customFormat="1" x14ac:dyDescent="0.25">
      <c r="A88" s="66"/>
      <c r="B88" s="66"/>
      <c r="C88" s="66"/>
      <c r="D88" s="66"/>
      <c r="E88" s="66"/>
      <c r="F88" s="66"/>
      <c r="G88" s="66"/>
    </row>
    <row r="89" spans="1:7" s="5" customFormat="1" x14ac:dyDescent="0.25">
      <c r="A89" s="66"/>
      <c r="B89" s="66"/>
      <c r="C89" s="66"/>
      <c r="D89" s="66"/>
      <c r="E89" s="66"/>
      <c r="F89" s="66"/>
      <c r="G89" s="66"/>
    </row>
    <row r="90" spans="1:7" s="5" customFormat="1" x14ac:dyDescent="0.25">
      <c r="A90" s="66"/>
      <c r="B90" s="66"/>
      <c r="C90" s="66"/>
      <c r="D90" s="66"/>
      <c r="E90" s="66"/>
      <c r="F90" s="66"/>
      <c r="G90" s="66"/>
    </row>
    <row r="91" spans="1:7" s="5" customFormat="1" x14ac:dyDescent="0.25">
      <c r="A91" s="66"/>
      <c r="B91" s="66"/>
      <c r="C91" s="66"/>
      <c r="D91" s="66"/>
      <c r="E91" s="66"/>
      <c r="F91" s="66"/>
      <c r="G91" s="66"/>
    </row>
    <row r="92" spans="1:7" s="5" customFormat="1" x14ac:dyDescent="0.25">
      <c r="A92" s="66"/>
      <c r="B92" s="66"/>
      <c r="C92" s="66"/>
      <c r="D92" s="66"/>
      <c r="E92" s="66"/>
      <c r="F92" s="66"/>
      <c r="G92" s="66"/>
    </row>
    <row r="93" spans="1:7" s="5" customFormat="1" x14ac:dyDescent="0.25">
      <c r="A93" s="66"/>
      <c r="B93" s="66"/>
      <c r="C93" s="66"/>
      <c r="D93" s="66"/>
      <c r="E93" s="66"/>
      <c r="F93" s="66"/>
      <c r="G93" s="66"/>
    </row>
    <row r="94" spans="1:7" s="5" customFormat="1" x14ac:dyDescent="0.25">
      <c r="A94" s="66"/>
      <c r="B94" s="66"/>
      <c r="C94" s="66"/>
      <c r="D94" s="66"/>
      <c r="E94" s="66"/>
      <c r="F94" s="66"/>
      <c r="G94" s="66"/>
    </row>
    <row r="95" spans="1:7" s="5" customFormat="1" x14ac:dyDescent="0.25">
      <c r="A95" s="66"/>
      <c r="B95" s="66"/>
      <c r="C95" s="66"/>
      <c r="D95" s="66"/>
      <c r="E95" s="66"/>
      <c r="F95" s="66"/>
      <c r="G95" s="66"/>
    </row>
    <row r="96" spans="1:7" s="66" customFormat="1" x14ac:dyDescent="0.25"/>
    <row r="97" s="66" customFormat="1" x14ac:dyDescent="0.25"/>
    <row r="98" s="66" customFormat="1" x14ac:dyDescent="0.25"/>
  </sheetData>
  <dataConsolidate/>
  <conditionalFormatting sqref="A5:E12 G5:G12 A13:G58">
    <cfRule type="expression" dxfId="42"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257A5-43C9-4B3E-A486-C97F4939B735}">
  <sheetPr>
    <tabColor rgb="FFFF0000"/>
  </sheetPr>
  <dimension ref="A1:G125"/>
  <sheetViews>
    <sheetView view="pageBreakPreview" topLeftCell="A90" zoomScaleNormal="75" zoomScaleSheetLayoutView="100" workbookViewId="0">
      <selection activeCell="F5" sqref="F5:F31"/>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1247</v>
      </c>
      <c r="B1" s="20"/>
      <c r="C1" s="20"/>
      <c r="D1" s="20" t="s">
        <v>19</v>
      </c>
      <c r="E1" s="21"/>
      <c r="F1" s="21"/>
      <c r="G1" s="35" t="s">
        <v>627</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295</v>
      </c>
      <c r="D5" s="93"/>
      <c r="E5" s="94"/>
      <c r="F5" s="95"/>
      <c r="G5" s="96"/>
    </row>
    <row r="6" spans="1:7" s="66" customFormat="1" x14ac:dyDescent="0.25">
      <c r="A6" s="55"/>
      <c r="B6" s="97"/>
      <c r="C6" s="24"/>
      <c r="D6" s="98"/>
      <c r="E6" s="94"/>
      <c r="F6" s="95"/>
      <c r="G6" s="96"/>
    </row>
    <row r="7" spans="1:7" s="5" customFormat="1" ht="26" x14ac:dyDescent="0.25">
      <c r="A7" s="99" t="s">
        <v>635</v>
      </c>
      <c r="B7" s="97"/>
      <c r="C7" s="25" t="s">
        <v>636</v>
      </c>
      <c r="D7" s="100"/>
      <c r="E7" s="77"/>
      <c r="F7" s="103"/>
      <c r="G7" s="102"/>
    </row>
    <row r="8" spans="1:7" s="5" customFormat="1" x14ac:dyDescent="0.25">
      <c r="A8" s="55"/>
      <c r="B8" s="97"/>
      <c r="C8" s="24"/>
      <c r="D8" s="98"/>
      <c r="E8" s="94"/>
      <c r="F8" s="95"/>
      <c r="G8" s="96"/>
    </row>
    <row r="9" spans="1:7" s="5" customFormat="1" ht="25" x14ac:dyDescent="0.25">
      <c r="A9" s="55"/>
      <c r="B9" s="97"/>
      <c r="C9" s="26" t="s">
        <v>637</v>
      </c>
      <c r="D9" s="100"/>
      <c r="E9" s="77"/>
      <c r="F9" s="103"/>
      <c r="G9" s="102"/>
    </row>
    <row r="10" spans="1:7" s="5" customFormat="1" x14ac:dyDescent="0.25">
      <c r="A10" s="55"/>
      <c r="B10" s="97"/>
      <c r="C10" s="24"/>
      <c r="D10" s="98"/>
      <c r="E10" s="94"/>
      <c r="F10" s="95"/>
      <c r="G10" s="96"/>
    </row>
    <row r="11" spans="1:7" s="5" customFormat="1" x14ac:dyDescent="0.25">
      <c r="A11" s="55"/>
      <c r="B11" s="97"/>
      <c r="C11" s="34" t="s">
        <v>638</v>
      </c>
      <c r="D11" s="100" t="s">
        <v>58</v>
      </c>
      <c r="E11" s="77">
        <v>12550</v>
      </c>
      <c r="F11" s="101"/>
      <c r="G11" s="102"/>
    </row>
    <row r="12" spans="1:7" s="5" customFormat="1" x14ac:dyDescent="0.25">
      <c r="A12" s="55"/>
      <c r="B12" s="97"/>
      <c r="C12" s="24"/>
      <c r="D12" s="98"/>
      <c r="E12" s="94"/>
      <c r="F12" s="95"/>
      <c r="G12" s="96"/>
    </row>
    <row r="13" spans="1:7" s="5" customFormat="1" ht="25" x14ac:dyDescent="0.25">
      <c r="A13" s="55"/>
      <c r="B13" s="97"/>
      <c r="C13" s="26" t="s">
        <v>639</v>
      </c>
      <c r="D13" s="100"/>
      <c r="E13" s="77"/>
      <c r="F13" s="103"/>
      <c r="G13" s="102"/>
    </row>
    <row r="14" spans="1:7" s="5" customFormat="1" x14ac:dyDescent="0.25">
      <c r="A14" s="55"/>
      <c r="B14" s="97"/>
      <c r="C14" s="24"/>
      <c r="D14" s="98"/>
      <c r="E14" s="94"/>
      <c r="F14" s="95"/>
      <c r="G14" s="96"/>
    </row>
    <row r="15" spans="1:7" s="5" customFormat="1" x14ac:dyDescent="0.25">
      <c r="A15" s="55"/>
      <c r="B15" s="97"/>
      <c r="C15" s="34" t="s">
        <v>640</v>
      </c>
      <c r="D15" s="100" t="s">
        <v>58</v>
      </c>
      <c r="E15" s="77">
        <v>12550</v>
      </c>
      <c r="F15" s="101"/>
      <c r="G15" s="102"/>
    </row>
    <row r="16" spans="1:7" s="5" customFormat="1" x14ac:dyDescent="0.25">
      <c r="A16" s="55"/>
      <c r="B16" s="97"/>
      <c r="C16" s="24"/>
      <c r="D16" s="98"/>
      <c r="E16" s="94"/>
      <c r="F16" s="95"/>
      <c r="G16" s="96"/>
    </row>
    <row r="17" spans="1:7" s="5" customFormat="1" ht="37.5" x14ac:dyDescent="0.25">
      <c r="A17" s="55"/>
      <c r="B17" s="97"/>
      <c r="C17" s="26" t="s">
        <v>641</v>
      </c>
      <c r="D17" s="100"/>
      <c r="E17" s="77"/>
      <c r="F17" s="103"/>
      <c r="G17" s="102"/>
    </row>
    <row r="18" spans="1:7" s="5" customFormat="1" x14ac:dyDescent="0.25">
      <c r="A18" s="55"/>
      <c r="B18" s="97"/>
      <c r="C18" s="24"/>
      <c r="D18" s="98"/>
      <c r="E18" s="94"/>
      <c r="F18" s="95"/>
      <c r="G18" s="96"/>
    </row>
    <row r="19" spans="1:7" s="5" customFormat="1" x14ac:dyDescent="0.25">
      <c r="A19" s="55"/>
      <c r="B19" s="97"/>
      <c r="C19" s="34" t="s">
        <v>642</v>
      </c>
      <c r="D19" s="100" t="s">
        <v>58</v>
      </c>
      <c r="E19" s="77">
        <v>1450</v>
      </c>
      <c r="F19" s="101"/>
      <c r="G19" s="102"/>
    </row>
    <row r="20" spans="1:7" s="5" customFormat="1" x14ac:dyDescent="0.25">
      <c r="A20" s="55"/>
      <c r="B20" s="97"/>
      <c r="C20" s="24"/>
      <c r="D20" s="98"/>
      <c r="E20" s="94"/>
      <c r="F20" s="95"/>
      <c r="G20" s="96"/>
    </row>
    <row r="21" spans="1:7" s="5" customFormat="1" ht="26" x14ac:dyDescent="0.25">
      <c r="A21" s="99">
        <v>71.03</v>
      </c>
      <c r="B21" s="97"/>
      <c r="C21" s="25" t="s">
        <v>643</v>
      </c>
      <c r="D21" s="100"/>
      <c r="E21" s="77"/>
      <c r="F21" s="103"/>
      <c r="G21" s="102"/>
    </row>
    <row r="22" spans="1:7" s="5" customFormat="1" x14ac:dyDescent="0.25">
      <c r="A22" s="55"/>
      <c r="B22" s="97"/>
      <c r="C22" s="24"/>
      <c r="D22" s="98"/>
      <c r="E22" s="94"/>
      <c r="F22" s="95"/>
      <c r="G22" s="96"/>
    </row>
    <row r="23" spans="1:7" s="5" customFormat="1" ht="37.5" x14ac:dyDescent="0.25">
      <c r="A23" s="55"/>
      <c r="B23" s="97"/>
      <c r="C23" s="34" t="s">
        <v>644</v>
      </c>
      <c r="D23" s="100" t="s">
        <v>58</v>
      </c>
      <c r="E23" s="77">
        <v>12550</v>
      </c>
      <c r="F23" s="101"/>
      <c r="G23" s="102"/>
    </row>
    <row r="24" spans="1:7" s="5" customFormat="1" x14ac:dyDescent="0.25">
      <c r="A24" s="55"/>
      <c r="B24" s="97"/>
      <c r="C24" s="24"/>
      <c r="D24" s="98"/>
      <c r="E24" s="94"/>
      <c r="F24" s="95"/>
      <c r="G24" s="96"/>
    </row>
    <row r="25" spans="1:7" s="5" customFormat="1" ht="37.5" x14ac:dyDescent="0.25">
      <c r="A25" s="55"/>
      <c r="B25" s="97"/>
      <c r="C25" s="34" t="s">
        <v>645</v>
      </c>
      <c r="D25" s="100" t="s">
        <v>58</v>
      </c>
      <c r="E25" s="77">
        <v>12550</v>
      </c>
      <c r="F25" s="101"/>
      <c r="G25" s="102"/>
    </row>
    <row r="26" spans="1:7" s="5" customFormat="1" x14ac:dyDescent="0.25">
      <c r="A26" s="55"/>
      <c r="B26" s="97"/>
      <c r="C26" s="24"/>
      <c r="D26" s="98"/>
      <c r="E26" s="94"/>
      <c r="F26" s="95"/>
      <c r="G26" s="96"/>
    </row>
    <row r="27" spans="1:7" s="5" customFormat="1" ht="37.5" x14ac:dyDescent="0.25">
      <c r="A27" s="55"/>
      <c r="B27" s="97"/>
      <c r="C27" s="34" t="s">
        <v>646</v>
      </c>
      <c r="D27" s="100" t="s">
        <v>58</v>
      </c>
      <c r="E27" s="77">
        <v>1450</v>
      </c>
      <c r="F27" s="101"/>
      <c r="G27" s="102"/>
    </row>
    <row r="28" spans="1:7" s="5" customFormat="1" x14ac:dyDescent="0.25">
      <c r="A28" s="55"/>
      <c r="B28" s="97"/>
      <c r="C28" s="24"/>
      <c r="D28" s="98"/>
      <c r="E28" s="94"/>
      <c r="F28" s="95"/>
      <c r="G28" s="96"/>
    </row>
    <row r="29" spans="1:7" s="5" customFormat="1" ht="13" x14ac:dyDescent="0.25">
      <c r="A29" s="99" t="s">
        <v>647</v>
      </c>
      <c r="B29" s="97"/>
      <c r="C29" s="25" t="s">
        <v>648</v>
      </c>
      <c r="D29" s="100"/>
      <c r="E29" s="77"/>
      <c r="F29" s="103"/>
      <c r="G29" s="102"/>
    </row>
    <row r="30" spans="1:7" s="5" customFormat="1" x14ac:dyDescent="0.25">
      <c r="A30" s="55"/>
      <c r="B30" s="97"/>
      <c r="C30" s="24"/>
      <c r="D30" s="98"/>
      <c r="E30" s="94"/>
      <c r="F30" s="95"/>
      <c r="G30" s="96"/>
    </row>
    <row r="31" spans="1:7" s="5" customFormat="1" x14ac:dyDescent="0.25">
      <c r="A31" s="55"/>
      <c r="B31" s="97"/>
      <c r="C31" s="26" t="s">
        <v>649</v>
      </c>
      <c r="D31" s="100" t="s">
        <v>58</v>
      </c>
      <c r="E31" s="77">
        <v>12550</v>
      </c>
      <c r="F31" s="101"/>
      <c r="G31" s="102"/>
    </row>
    <row r="32" spans="1:7" s="5" customFormat="1" x14ac:dyDescent="0.25">
      <c r="A32" s="55"/>
      <c r="B32" s="97"/>
      <c r="C32" s="24"/>
      <c r="D32" s="98"/>
      <c r="E32" s="94"/>
      <c r="F32" s="95"/>
      <c r="G32" s="96"/>
    </row>
    <row r="33" spans="1:7" s="5" customFormat="1" x14ac:dyDescent="0.25">
      <c r="A33" s="55"/>
      <c r="B33" s="97"/>
      <c r="C33" s="26" t="s">
        <v>650</v>
      </c>
      <c r="D33" s="100" t="s">
        <v>58</v>
      </c>
      <c r="E33" s="77">
        <v>12550</v>
      </c>
      <c r="F33" s="101"/>
      <c r="G33" s="102"/>
    </row>
    <row r="34" spans="1:7" s="5" customFormat="1" x14ac:dyDescent="0.25">
      <c r="A34" s="55"/>
      <c r="B34" s="97"/>
      <c r="C34" s="24"/>
      <c r="D34" s="98"/>
      <c r="E34" s="94"/>
      <c r="F34" s="95"/>
      <c r="G34" s="96"/>
    </row>
    <row r="35" spans="1:7" s="5" customFormat="1" x14ac:dyDescent="0.25">
      <c r="A35" s="55"/>
      <c r="B35" s="97"/>
      <c r="C35" s="26" t="s">
        <v>651</v>
      </c>
      <c r="D35" s="100" t="s">
        <v>58</v>
      </c>
      <c r="E35" s="77">
        <v>1450</v>
      </c>
      <c r="F35" s="101"/>
      <c r="G35" s="102"/>
    </row>
    <row r="36" spans="1:7" s="5" customFormat="1" x14ac:dyDescent="0.25">
      <c r="A36" s="55"/>
      <c r="B36" s="97"/>
      <c r="C36" s="24"/>
      <c r="D36" s="98"/>
      <c r="E36" s="94"/>
      <c r="F36" s="95"/>
      <c r="G36" s="96"/>
    </row>
    <row r="37" spans="1:7" s="5" customFormat="1" ht="37.5" x14ac:dyDescent="0.25">
      <c r="A37" s="55"/>
      <c r="B37" s="97"/>
      <c r="C37" s="26" t="s">
        <v>652</v>
      </c>
      <c r="D37" s="100" t="s">
        <v>58</v>
      </c>
      <c r="E37" s="77">
        <v>14000</v>
      </c>
      <c r="F37" s="101"/>
      <c r="G37" s="102"/>
    </row>
    <row r="38" spans="1:7" s="5" customFormat="1" x14ac:dyDescent="0.25">
      <c r="A38" s="55"/>
      <c r="B38" s="220"/>
      <c r="C38" s="129"/>
      <c r="D38" s="98"/>
      <c r="E38" s="94"/>
      <c r="F38" s="95"/>
      <c r="G38" s="96"/>
    </row>
    <row r="39" spans="1:7" s="5" customFormat="1" x14ac:dyDescent="0.25">
      <c r="A39" s="55"/>
      <c r="B39" s="215"/>
      <c r="C39" s="129"/>
      <c r="D39" s="98"/>
      <c r="E39" s="94"/>
      <c r="F39" s="95"/>
      <c r="G39" s="96"/>
    </row>
    <row r="40" spans="1:7" s="5" customFormat="1" x14ac:dyDescent="0.25">
      <c r="A40" s="55"/>
      <c r="B40" s="215"/>
      <c r="C40" s="216"/>
      <c r="D40" s="217"/>
      <c r="E40" s="218"/>
      <c r="F40" s="219"/>
      <c r="G40" s="96"/>
    </row>
    <row r="41" spans="1:7" s="5" customFormat="1" x14ac:dyDescent="0.25">
      <c r="A41" s="30"/>
      <c r="B41" s="117"/>
      <c r="C41" s="46"/>
      <c r="D41" s="47"/>
      <c r="E41" s="51"/>
      <c r="F41" s="118"/>
      <c r="G41" s="119"/>
    </row>
    <row r="42" spans="1:7" s="5" customFormat="1" x14ac:dyDescent="0.25">
      <c r="A42" s="55" t="s">
        <v>294</v>
      </c>
      <c r="B42" s="120"/>
      <c r="C42" s="120" t="s">
        <v>80</v>
      </c>
      <c r="D42" s="23"/>
      <c r="E42" s="22"/>
      <c r="F42" s="121"/>
      <c r="G42" s="122"/>
    </row>
    <row r="43" spans="1:7" s="5" customFormat="1" x14ac:dyDescent="0.25">
      <c r="A43" s="123"/>
      <c r="B43" s="124"/>
      <c r="C43" s="48"/>
      <c r="D43" s="49"/>
      <c r="E43" s="54"/>
      <c r="F43" s="125"/>
      <c r="G43" s="126"/>
    </row>
    <row r="44" spans="1:7" s="5" customFormat="1" x14ac:dyDescent="0.25">
      <c r="A44" s="30"/>
      <c r="B44" s="117"/>
      <c r="C44" s="46"/>
      <c r="D44" s="47"/>
      <c r="E44" s="51"/>
      <c r="F44" s="118"/>
      <c r="G44" s="119"/>
    </row>
    <row r="45" spans="1:7" s="5" customFormat="1" x14ac:dyDescent="0.25">
      <c r="A45" s="55"/>
      <c r="B45" s="120"/>
      <c r="C45" s="120" t="s">
        <v>81</v>
      </c>
      <c r="D45" s="23"/>
      <c r="E45" s="22"/>
      <c r="F45" s="121"/>
      <c r="G45" s="122"/>
    </row>
    <row r="46" spans="1:7" s="5" customFormat="1" x14ac:dyDescent="0.25">
      <c r="A46" s="123"/>
      <c r="B46" s="124"/>
      <c r="C46" s="48"/>
      <c r="D46" s="49"/>
      <c r="E46" s="54"/>
      <c r="F46" s="125"/>
      <c r="G46" s="126"/>
    </row>
    <row r="47" spans="1:7" s="5" customFormat="1" ht="25" x14ac:dyDescent="0.25">
      <c r="A47" s="55"/>
      <c r="B47" s="97"/>
      <c r="C47" s="26" t="s">
        <v>653</v>
      </c>
      <c r="D47" s="100" t="s">
        <v>58</v>
      </c>
      <c r="E47" s="77">
        <v>12550</v>
      </c>
      <c r="F47" s="101"/>
      <c r="G47" s="102"/>
    </row>
    <row r="48" spans="1:7" s="5" customFormat="1" x14ac:dyDescent="0.25">
      <c r="A48" s="55"/>
      <c r="B48" s="97"/>
      <c r="C48" s="24"/>
      <c r="D48" s="98"/>
      <c r="E48" s="94"/>
      <c r="F48" s="95"/>
      <c r="G48" s="96"/>
    </row>
    <row r="49" spans="1:7" s="5" customFormat="1" ht="26" x14ac:dyDescent="0.25">
      <c r="A49" s="99" t="s">
        <v>654</v>
      </c>
      <c r="B49" s="97"/>
      <c r="C49" s="25" t="s">
        <v>655</v>
      </c>
      <c r="D49" s="100"/>
      <c r="E49" s="77"/>
      <c r="F49" s="103"/>
      <c r="G49" s="102"/>
    </row>
    <row r="50" spans="1:7" s="5" customFormat="1" x14ac:dyDescent="0.25">
      <c r="A50" s="55"/>
      <c r="B50" s="97"/>
      <c r="C50" s="24"/>
      <c r="D50" s="98"/>
      <c r="E50" s="94"/>
      <c r="F50" s="95"/>
      <c r="G50" s="96"/>
    </row>
    <row r="51" spans="1:7" s="5" customFormat="1" ht="25" x14ac:dyDescent="0.25">
      <c r="A51" s="55"/>
      <c r="B51" s="97"/>
      <c r="C51" s="24" t="s">
        <v>656</v>
      </c>
      <c r="D51" s="100" t="s">
        <v>562</v>
      </c>
      <c r="E51" s="77">
        <v>1000</v>
      </c>
      <c r="F51" s="101"/>
      <c r="G51" s="102"/>
    </row>
    <row r="52" spans="1:7" s="5" customFormat="1" x14ac:dyDescent="0.25">
      <c r="A52" s="55"/>
      <c r="B52" s="97"/>
      <c r="C52" s="24"/>
      <c r="D52" s="98"/>
      <c r="E52" s="94"/>
      <c r="F52" s="95"/>
      <c r="G52" s="96"/>
    </row>
    <row r="53" spans="1:7" s="5" customFormat="1" x14ac:dyDescent="0.25">
      <c r="A53" s="55"/>
      <c r="B53" s="97"/>
      <c r="C53" s="24" t="s">
        <v>657</v>
      </c>
      <c r="D53" s="100" t="s">
        <v>562</v>
      </c>
      <c r="E53" s="77">
        <v>628</v>
      </c>
      <c r="F53" s="101"/>
      <c r="G53" s="102"/>
    </row>
    <row r="54" spans="1:7" s="5" customFormat="1" x14ac:dyDescent="0.25">
      <c r="A54" s="55"/>
      <c r="B54" s="97"/>
      <c r="C54" s="24"/>
      <c r="D54" s="98"/>
      <c r="E54" s="94"/>
      <c r="F54" s="95"/>
      <c r="G54" s="96"/>
    </row>
    <row r="55" spans="1:7" s="5" customFormat="1" ht="13" x14ac:dyDescent="0.25">
      <c r="A55" s="99" t="s">
        <v>658</v>
      </c>
      <c r="B55" s="97"/>
      <c r="C55" s="25" t="s">
        <v>659</v>
      </c>
      <c r="D55" s="100"/>
      <c r="E55" s="77"/>
      <c r="F55" s="103"/>
      <c r="G55" s="102"/>
    </row>
    <row r="56" spans="1:7" s="5" customFormat="1" x14ac:dyDescent="0.25">
      <c r="A56" s="55"/>
      <c r="B56" s="97"/>
      <c r="C56" s="24"/>
      <c r="D56" s="98"/>
      <c r="E56" s="94"/>
      <c r="F56" s="95"/>
      <c r="G56" s="96"/>
    </row>
    <row r="57" spans="1:7" s="5" customFormat="1" x14ac:dyDescent="0.25">
      <c r="A57" s="55"/>
      <c r="B57" s="97"/>
      <c r="C57" s="26" t="s">
        <v>660</v>
      </c>
      <c r="D57" s="100"/>
      <c r="E57" s="77"/>
      <c r="F57" s="103"/>
      <c r="G57" s="102"/>
    </row>
    <row r="58" spans="1:7" s="5" customFormat="1" x14ac:dyDescent="0.25">
      <c r="A58" s="55"/>
      <c r="B58" s="97"/>
      <c r="C58" s="24"/>
      <c r="D58" s="98"/>
      <c r="E58" s="94"/>
      <c r="F58" s="95"/>
      <c r="G58" s="96"/>
    </row>
    <row r="59" spans="1:7" s="5" customFormat="1" ht="37.5" x14ac:dyDescent="0.25">
      <c r="A59" s="55"/>
      <c r="B59" s="97"/>
      <c r="C59" s="34" t="s">
        <v>710</v>
      </c>
      <c r="D59" s="100" t="s">
        <v>198</v>
      </c>
      <c r="E59" s="77">
        <v>1300</v>
      </c>
      <c r="F59" s="101"/>
      <c r="G59" s="102"/>
    </row>
    <row r="60" spans="1:7" s="5" customFormat="1" x14ac:dyDescent="0.25">
      <c r="A60" s="55"/>
      <c r="B60" s="97"/>
      <c r="C60" s="24"/>
      <c r="D60" s="98"/>
      <c r="E60" s="94"/>
      <c r="F60" s="95"/>
      <c r="G60" s="96"/>
    </row>
    <row r="61" spans="1:7" s="5" customFormat="1" ht="37.5" x14ac:dyDescent="0.25">
      <c r="A61" s="55"/>
      <c r="B61" s="97"/>
      <c r="C61" s="34" t="s">
        <v>711</v>
      </c>
      <c r="D61" s="100" t="s">
        <v>198</v>
      </c>
      <c r="E61" s="77">
        <v>600</v>
      </c>
      <c r="F61" s="101"/>
      <c r="G61" s="102"/>
    </row>
    <row r="62" spans="1:7" s="5" customFormat="1" x14ac:dyDescent="0.25">
      <c r="A62" s="55"/>
      <c r="B62" s="97"/>
      <c r="C62" s="24"/>
      <c r="D62" s="98"/>
      <c r="E62" s="94"/>
      <c r="F62" s="95"/>
      <c r="G62" s="96"/>
    </row>
    <row r="63" spans="1:7" s="5" customFormat="1" ht="37.5" x14ac:dyDescent="0.25">
      <c r="A63" s="55"/>
      <c r="B63" s="97"/>
      <c r="C63" s="26" t="s">
        <v>712</v>
      </c>
      <c r="D63" s="100" t="s">
        <v>198</v>
      </c>
      <c r="E63" s="77">
        <v>1900</v>
      </c>
      <c r="F63" s="101"/>
      <c r="G63" s="102"/>
    </row>
    <row r="64" spans="1:7" s="5" customFormat="1" x14ac:dyDescent="0.25">
      <c r="A64" s="55"/>
      <c r="B64" s="97"/>
      <c r="C64" s="24"/>
      <c r="D64" s="98"/>
      <c r="E64" s="94"/>
      <c r="F64" s="95"/>
      <c r="G64" s="96"/>
    </row>
    <row r="65" spans="1:7" s="5" customFormat="1" ht="37.5" x14ac:dyDescent="0.25">
      <c r="A65" s="55"/>
      <c r="B65" s="97"/>
      <c r="C65" s="26" t="s">
        <v>713</v>
      </c>
      <c r="D65" s="100" t="s">
        <v>198</v>
      </c>
      <c r="E65" s="77">
        <v>3150</v>
      </c>
      <c r="F65" s="101"/>
      <c r="G65" s="102"/>
    </row>
    <row r="66" spans="1:7" s="5" customFormat="1" x14ac:dyDescent="0.25">
      <c r="A66" s="55"/>
      <c r="B66" s="97"/>
      <c r="C66" s="24"/>
      <c r="D66" s="98"/>
      <c r="E66" s="94"/>
      <c r="F66" s="95"/>
      <c r="G66" s="96"/>
    </row>
    <row r="67" spans="1:7" s="5" customFormat="1" ht="25" x14ac:dyDescent="0.25">
      <c r="A67" s="55"/>
      <c r="B67" s="97"/>
      <c r="C67" s="26" t="s">
        <v>665</v>
      </c>
      <c r="D67" s="100"/>
      <c r="E67" s="77"/>
      <c r="F67" s="103"/>
      <c r="G67" s="102"/>
    </row>
    <row r="68" spans="1:7" s="5" customFormat="1" x14ac:dyDescent="0.25">
      <c r="A68" s="55"/>
      <c r="B68" s="97"/>
      <c r="C68" s="24"/>
      <c r="D68" s="98"/>
      <c r="E68" s="94"/>
      <c r="F68" s="95"/>
      <c r="G68" s="96"/>
    </row>
    <row r="69" spans="1:7" s="5" customFormat="1" x14ac:dyDescent="0.25">
      <c r="A69" s="55"/>
      <c r="B69" s="97"/>
      <c r="C69" s="34" t="s">
        <v>666</v>
      </c>
      <c r="D69" s="100" t="s">
        <v>36</v>
      </c>
      <c r="E69" s="77">
        <v>500</v>
      </c>
      <c r="F69" s="101"/>
      <c r="G69" s="102"/>
    </row>
    <row r="70" spans="1:7" s="5" customFormat="1" x14ac:dyDescent="0.25">
      <c r="A70" s="55"/>
      <c r="B70" s="97"/>
      <c r="C70" s="24"/>
      <c r="D70" s="98"/>
      <c r="E70" s="94"/>
      <c r="F70" s="95"/>
      <c r="G70" s="96"/>
    </row>
    <row r="71" spans="1:7" s="5" customFormat="1" x14ac:dyDescent="0.25">
      <c r="A71" s="55"/>
      <c r="B71" s="97"/>
      <c r="C71" s="26" t="s">
        <v>667</v>
      </c>
      <c r="D71" s="100"/>
      <c r="E71" s="77"/>
      <c r="F71" s="103"/>
      <c r="G71" s="102"/>
    </row>
    <row r="72" spans="1:7" s="5" customFormat="1" x14ac:dyDescent="0.25">
      <c r="A72" s="55"/>
      <c r="B72" s="97"/>
      <c r="C72" s="24"/>
      <c r="D72" s="98"/>
      <c r="E72" s="94"/>
      <c r="F72" s="95"/>
      <c r="G72" s="96"/>
    </row>
    <row r="73" spans="1:7" s="5" customFormat="1" ht="25" x14ac:dyDescent="0.25">
      <c r="A73" s="55"/>
      <c r="B73" s="97"/>
      <c r="C73" s="34" t="s">
        <v>668</v>
      </c>
      <c r="D73" s="100" t="s">
        <v>36</v>
      </c>
      <c r="E73" s="77">
        <v>2250</v>
      </c>
      <c r="F73" s="101"/>
      <c r="G73" s="102"/>
    </row>
    <row r="74" spans="1:7" s="5" customFormat="1" x14ac:dyDescent="0.25">
      <c r="A74" s="55"/>
      <c r="B74" s="97"/>
      <c r="C74" s="24"/>
      <c r="D74" s="98"/>
      <c r="E74" s="94"/>
      <c r="F74" s="95"/>
      <c r="G74" s="96"/>
    </row>
    <row r="75" spans="1:7" s="5" customFormat="1" ht="50" x14ac:dyDescent="0.25">
      <c r="A75" s="55"/>
      <c r="B75" s="97"/>
      <c r="C75" s="26" t="s">
        <v>714</v>
      </c>
      <c r="D75" s="100" t="s">
        <v>198</v>
      </c>
      <c r="E75" s="77">
        <v>50</v>
      </c>
      <c r="F75" s="101"/>
      <c r="G75" s="102"/>
    </row>
    <row r="76" spans="1:7" s="5" customFormat="1" x14ac:dyDescent="0.25">
      <c r="A76" s="55"/>
      <c r="B76" s="97"/>
      <c r="C76" s="24"/>
      <c r="D76" s="98"/>
      <c r="E76" s="94"/>
      <c r="F76" s="95"/>
      <c r="G76" s="96"/>
    </row>
    <row r="77" spans="1:7" s="5" customFormat="1" x14ac:dyDescent="0.25">
      <c r="A77" s="55"/>
      <c r="B77" s="215"/>
      <c r="C77" s="129"/>
      <c r="D77" s="98"/>
      <c r="E77" s="94"/>
      <c r="F77" s="95"/>
      <c r="G77" s="96"/>
    </row>
    <row r="78" spans="1:7" s="5" customFormat="1" x14ac:dyDescent="0.25">
      <c r="A78" s="55"/>
      <c r="B78" s="215"/>
      <c r="C78" s="216"/>
      <c r="D78" s="217"/>
      <c r="E78" s="218"/>
      <c r="F78" s="219"/>
      <c r="G78" s="96"/>
    </row>
    <row r="79" spans="1:7" s="5" customFormat="1" x14ac:dyDescent="0.25">
      <c r="A79" s="30"/>
      <c r="B79" s="117"/>
      <c r="C79" s="46"/>
      <c r="D79" s="47"/>
      <c r="E79" s="51"/>
      <c r="F79" s="118"/>
      <c r="G79" s="119"/>
    </row>
    <row r="80" spans="1:7" s="5" customFormat="1" x14ac:dyDescent="0.25">
      <c r="A80" s="55" t="s">
        <v>294</v>
      </c>
      <c r="B80" s="120"/>
      <c r="C80" s="120" t="s">
        <v>80</v>
      </c>
      <c r="D80" s="23"/>
      <c r="E80" s="22"/>
      <c r="F80" s="121"/>
      <c r="G80" s="122"/>
    </row>
    <row r="81" spans="1:7" s="5" customFormat="1" x14ac:dyDescent="0.25">
      <c r="A81" s="123"/>
      <c r="B81" s="124"/>
      <c r="C81" s="48"/>
      <c r="D81" s="49"/>
      <c r="E81" s="54"/>
      <c r="F81" s="125"/>
      <c r="G81" s="126"/>
    </row>
    <row r="82" spans="1:7" s="5" customFormat="1" x14ac:dyDescent="0.25">
      <c r="A82" s="30"/>
      <c r="B82" s="117"/>
      <c r="C82" s="46"/>
      <c r="D82" s="47"/>
      <c r="E82" s="51"/>
      <c r="F82" s="118"/>
      <c r="G82" s="119"/>
    </row>
    <row r="83" spans="1:7" s="5" customFormat="1" x14ac:dyDescent="0.25">
      <c r="A83" s="55"/>
      <c r="B83" s="120"/>
      <c r="C83" s="120" t="s">
        <v>81</v>
      </c>
      <c r="D83" s="23"/>
      <c r="E83" s="22"/>
      <c r="F83" s="121"/>
      <c r="G83" s="122"/>
    </row>
    <row r="84" spans="1:7" s="5" customFormat="1" x14ac:dyDescent="0.25">
      <c r="A84" s="123"/>
      <c r="B84" s="124"/>
      <c r="C84" s="48"/>
      <c r="D84" s="49"/>
      <c r="E84" s="54"/>
      <c r="F84" s="125"/>
      <c r="G84" s="126"/>
    </row>
    <row r="85" spans="1:7" s="5" customFormat="1" ht="25" x14ac:dyDescent="0.25">
      <c r="A85" s="55"/>
      <c r="B85" s="97"/>
      <c r="C85" s="26" t="s">
        <v>715</v>
      </c>
      <c r="D85" s="100" t="s">
        <v>198</v>
      </c>
      <c r="E85" s="77">
        <v>1350</v>
      </c>
      <c r="F85" s="101"/>
      <c r="G85" s="102"/>
    </row>
    <row r="86" spans="1:7" s="5" customFormat="1" x14ac:dyDescent="0.25">
      <c r="A86" s="55"/>
      <c r="B86" s="97"/>
      <c r="C86" s="24"/>
      <c r="D86" s="98"/>
      <c r="E86" s="94"/>
      <c r="F86" s="95"/>
      <c r="G86" s="96"/>
    </row>
    <row r="87" spans="1:7" s="5" customFormat="1" ht="25" x14ac:dyDescent="0.25">
      <c r="A87" s="55"/>
      <c r="B87" s="97"/>
      <c r="C87" s="26" t="s">
        <v>716</v>
      </c>
      <c r="D87" s="100" t="s">
        <v>198</v>
      </c>
      <c r="E87" s="77">
        <v>50</v>
      </c>
      <c r="F87" s="101"/>
      <c r="G87" s="102"/>
    </row>
    <row r="88" spans="1:7" s="5" customFormat="1" x14ac:dyDescent="0.25">
      <c r="A88" s="55"/>
      <c r="B88" s="97"/>
      <c r="C88" s="24"/>
      <c r="D88" s="98"/>
      <c r="E88" s="94"/>
      <c r="F88" s="95"/>
      <c r="G88" s="96"/>
    </row>
    <row r="89" spans="1:7" s="5" customFormat="1" ht="37.5" x14ac:dyDescent="0.25">
      <c r="A89" s="55"/>
      <c r="B89" s="97"/>
      <c r="C89" s="26" t="s">
        <v>717</v>
      </c>
      <c r="D89" s="100" t="s">
        <v>198</v>
      </c>
      <c r="E89" s="77">
        <v>250</v>
      </c>
      <c r="F89" s="101"/>
      <c r="G89" s="102"/>
    </row>
    <row r="90" spans="1:7" s="5" customFormat="1" x14ac:dyDescent="0.25">
      <c r="A90" s="55"/>
      <c r="B90" s="97"/>
      <c r="C90" s="24"/>
      <c r="D90" s="98"/>
      <c r="E90" s="94"/>
      <c r="F90" s="95"/>
      <c r="G90" s="96"/>
    </row>
    <row r="91" spans="1:7" s="5" customFormat="1" ht="13" x14ac:dyDescent="0.25">
      <c r="A91" s="99">
        <v>71.069999999999993</v>
      </c>
      <c r="B91" s="97"/>
      <c r="C91" s="25" t="s">
        <v>673</v>
      </c>
      <c r="D91" s="100"/>
      <c r="E91" s="77"/>
      <c r="F91" s="103"/>
      <c r="G91" s="102"/>
    </row>
    <row r="92" spans="1:7" s="5" customFormat="1" x14ac:dyDescent="0.25">
      <c r="A92" s="55"/>
      <c r="B92" s="97"/>
      <c r="C92" s="24"/>
      <c r="D92" s="98"/>
      <c r="E92" s="94"/>
      <c r="F92" s="95"/>
      <c r="G92" s="96"/>
    </row>
    <row r="93" spans="1:7" s="5" customFormat="1" x14ac:dyDescent="0.25">
      <c r="A93" s="55"/>
      <c r="B93" s="97"/>
      <c r="C93" s="24" t="s">
        <v>674</v>
      </c>
      <c r="D93" s="100" t="s">
        <v>36</v>
      </c>
      <c r="E93" s="77">
        <v>100</v>
      </c>
      <c r="F93" s="101"/>
      <c r="G93" s="102"/>
    </row>
    <row r="94" spans="1:7" s="5" customFormat="1" x14ac:dyDescent="0.25">
      <c r="A94" s="55"/>
      <c r="B94" s="97"/>
      <c r="C94" s="24"/>
      <c r="D94" s="98"/>
      <c r="E94" s="94"/>
      <c r="F94" s="95"/>
      <c r="G94" s="96"/>
    </row>
    <row r="95" spans="1:7" s="5" customFormat="1" ht="25" x14ac:dyDescent="0.25">
      <c r="A95" s="55"/>
      <c r="B95" s="97"/>
      <c r="C95" s="24" t="s">
        <v>675</v>
      </c>
      <c r="D95" s="100" t="s">
        <v>36</v>
      </c>
      <c r="E95" s="77">
        <v>100</v>
      </c>
      <c r="F95" s="101"/>
      <c r="G95" s="102"/>
    </row>
    <row r="96" spans="1:7" s="5" customFormat="1" x14ac:dyDescent="0.25">
      <c r="A96" s="55"/>
      <c r="B96" s="97"/>
      <c r="C96" s="24"/>
      <c r="D96" s="98"/>
      <c r="E96" s="94"/>
      <c r="F96" s="95"/>
      <c r="G96" s="96"/>
    </row>
    <row r="97" spans="1:7" s="5" customFormat="1" ht="13" x14ac:dyDescent="0.25">
      <c r="A97" s="99">
        <v>71.08</v>
      </c>
      <c r="B97" s="97"/>
      <c r="C97" s="25" t="s">
        <v>676</v>
      </c>
      <c r="D97" s="100"/>
      <c r="E97" s="77"/>
      <c r="F97" s="103"/>
      <c r="G97" s="102"/>
    </row>
    <row r="98" spans="1:7" s="5" customFormat="1" x14ac:dyDescent="0.25">
      <c r="A98" s="55"/>
      <c r="B98" s="97"/>
      <c r="C98" s="24"/>
      <c r="D98" s="98"/>
      <c r="E98" s="94"/>
      <c r="F98" s="95"/>
      <c r="G98" s="96"/>
    </row>
    <row r="99" spans="1:7" s="5" customFormat="1" x14ac:dyDescent="0.25">
      <c r="A99" s="55"/>
      <c r="B99" s="97"/>
      <c r="C99" s="26" t="s">
        <v>677</v>
      </c>
      <c r="D99" s="100"/>
      <c r="E99" s="77"/>
      <c r="F99" s="103"/>
      <c r="G99" s="102"/>
    </row>
    <row r="100" spans="1:7" s="5" customFormat="1" x14ac:dyDescent="0.25">
      <c r="A100" s="55"/>
      <c r="B100" s="97"/>
      <c r="C100" s="24"/>
      <c r="D100" s="98"/>
      <c r="E100" s="94"/>
      <c r="F100" s="95"/>
      <c r="G100" s="96"/>
    </row>
    <row r="101" spans="1:7" s="5" customFormat="1" x14ac:dyDescent="0.25">
      <c r="A101" s="55"/>
      <c r="B101" s="97"/>
      <c r="C101" s="34" t="s">
        <v>678</v>
      </c>
      <c r="D101" s="100" t="s">
        <v>399</v>
      </c>
      <c r="E101" s="77">
        <v>10950</v>
      </c>
      <c r="F101" s="101"/>
      <c r="G101" s="102"/>
    </row>
    <row r="102" spans="1:7" s="5" customFormat="1" x14ac:dyDescent="0.25">
      <c r="A102" s="55"/>
      <c r="B102" s="97"/>
      <c r="C102" s="24"/>
      <c r="D102" s="98"/>
      <c r="E102" s="94"/>
      <c r="F102" s="95"/>
      <c r="G102" s="96"/>
    </row>
    <row r="103" spans="1:7" s="5" customFormat="1" x14ac:dyDescent="0.25">
      <c r="A103" s="55"/>
      <c r="B103" s="97"/>
      <c r="C103" s="34" t="s">
        <v>679</v>
      </c>
      <c r="D103" s="100" t="s">
        <v>399</v>
      </c>
      <c r="E103" s="77">
        <v>8850</v>
      </c>
      <c r="F103" s="101"/>
      <c r="G103" s="102"/>
    </row>
    <row r="104" spans="1:7" s="5" customFormat="1" x14ac:dyDescent="0.25">
      <c r="A104" s="55"/>
      <c r="B104" s="97"/>
      <c r="C104" s="24"/>
      <c r="D104" s="98"/>
      <c r="E104" s="94"/>
      <c r="F104" s="95"/>
      <c r="G104" s="96"/>
    </row>
    <row r="105" spans="1:7" s="5" customFormat="1" x14ac:dyDescent="0.25">
      <c r="A105" s="55"/>
      <c r="B105" s="97"/>
      <c r="C105" s="34" t="s">
        <v>680</v>
      </c>
      <c r="D105" s="100" t="s">
        <v>399</v>
      </c>
      <c r="E105" s="77">
        <v>600</v>
      </c>
      <c r="F105" s="101"/>
      <c r="G105" s="102"/>
    </row>
    <row r="106" spans="1:7" s="5" customFormat="1" x14ac:dyDescent="0.25">
      <c r="A106" s="55"/>
      <c r="B106" s="97"/>
      <c r="C106" s="24"/>
      <c r="D106" s="98"/>
      <c r="E106" s="94"/>
      <c r="F106" s="95"/>
      <c r="G106" s="96"/>
    </row>
    <row r="107" spans="1:7" s="5" customFormat="1" ht="26" x14ac:dyDescent="0.25">
      <c r="A107" s="99">
        <v>71.09</v>
      </c>
      <c r="B107" s="97"/>
      <c r="C107" s="25" t="s">
        <v>681</v>
      </c>
      <c r="D107" s="100"/>
      <c r="E107" s="77"/>
      <c r="F107" s="103"/>
      <c r="G107" s="102"/>
    </row>
    <row r="108" spans="1:7" s="5" customFormat="1" x14ac:dyDescent="0.25">
      <c r="A108" s="55"/>
      <c r="B108" s="97"/>
      <c r="C108" s="24"/>
      <c r="D108" s="98"/>
      <c r="E108" s="94"/>
      <c r="F108" s="95"/>
      <c r="G108" s="96"/>
    </row>
    <row r="109" spans="1:7" s="5" customFormat="1" x14ac:dyDescent="0.25">
      <c r="A109" s="55"/>
      <c r="B109" s="97"/>
      <c r="C109" s="24" t="s">
        <v>682</v>
      </c>
      <c r="D109" s="100" t="s">
        <v>138</v>
      </c>
      <c r="E109" s="77">
        <v>1</v>
      </c>
      <c r="F109" s="101"/>
      <c r="G109" s="102"/>
    </row>
    <row r="110" spans="1:7" s="5" customFormat="1" x14ac:dyDescent="0.25">
      <c r="A110" s="55"/>
      <c r="B110" s="97"/>
      <c r="C110" s="24"/>
      <c r="D110" s="98"/>
      <c r="E110" s="94"/>
      <c r="F110" s="95"/>
      <c r="G110" s="96"/>
    </row>
    <row r="111" spans="1:7" s="5" customFormat="1" x14ac:dyDescent="0.25">
      <c r="A111" s="55"/>
      <c r="B111" s="97"/>
      <c r="C111" s="24" t="s">
        <v>683</v>
      </c>
      <c r="D111" s="100" t="s">
        <v>138</v>
      </c>
      <c r="E111" s="77">
        <v>1</v>
      </c>
      <c r="F111" s="101"/>
      <c r="G111" s="102"/>
    </row>
    <row r="112" spans="1:7" s="5" customFormat="1" x14ac:dyDescent="0.25">
      <c r="A112" s="55"/>
      <c r="B112" s="97"/>
      <c r="C112" s="24"/>
      <c r="D112" s="98"/>
      <c r="E112" s="94"/>
      <c r="F112" s="95"/>
      <c r="G112" s="96"/>
    </row>
    <row r="113" spans="1:7" s="5" customFormat="1" ht="26" x14ac:dyDescent="0.25">
      <c r="A113" s="99" t="s">
        <v>684</v>
      </c>
      <c r="B113" s="97"/>
      <c r="C113" s="25" t="s">
        <v>685</v>
      </c>
      <c r="D113" s="100" t="s">
        <v>58</v>
      </c>
      <c r="E113" s="77">
        <v>150</v>
      </c>
      <c r="F113" s="101"/>
      <c r="G113" s="102"/>
    </row>
    <row r="114" spans="1:7" s="5" customFormat="1" x14ac:dyDescent="0.25">
      <c r="A114" s="55"/>
      <c r="B114" s="97"/>
      <c r="C114" s="24"/>
      <c r="D114" s="98"/>
      <c r="E114" s="94"/>
      <c r="F114" s="95"/>
      <c r="G114" s="96"/>
    </row>
    <row r="115" spans="1:7" ht="13" x14ac:dyDescent="0.25">
      <c r="A115" s="99" t="s">
        <v>686</v>
      </c>
      <c r="B115" s="97"/>
      <c r="C115" s="25" t="s">
        <v>687</v>
      </c>
      <c r="D115" s="100"/>
      <c r="E115" s="77"/>
      <c r="F115" s="103"/>
      <c r="G115" s="102"/>
    </row>
    <row r="116" spans="1:7" x14ac:dyDescent="0.25">
      <c r="A116" s="55"/>
      <c r="B116" s="97"/>
      <c r="C116" s="24"/>
      <c r="D116" s="98"/>
      <c r="E116" s="94"/>
      <c r="F116" s="95"/>
      <c r="G116" s="96"/>
    </row>
    <row r="117" spans="1:7" ht="25" x14ac:dyDescent="0.25">
      <c r="A117" s="55"/>
      <c r="B117" s="97"/>
      <c r="C117" s="24" t="s">
        <v>718</v>
      </c>
      <c r="D117" s="100" t="s">
        <v>198</v>
      </c>
      <c r="E117" s="77">
        <v>150</v>
      </c>
      <c r="F117" s="101"/>
      <c r="G117" s="102"/>
    </row>
    <row r="118" spans="1:7" x14ac:dyDescent="0.25">
      <c r="A118" s="55"/>
      <c r="B118" s="97"/>
      <c r="C118" s="24"/>
      <c r="D118" s="98"/>
      <c r="E118" s="94"/>
      <c r="F118" s="95"/>
      <c r="G118" s="96"/>
    </row>
    <row r="119" spans="1:7" ht="25" x14ac:dyDescent="0.25">
      <c r="A119" s="55"/>
      <c r="B119" s="97"/>
      <c r="C119" s="24" t="s">
        <v>689</v>
      </c>
      <c r="D119" s="100" t="s">
        <v>198</v>
      </c>
      <c r="E119" s="77">
        <v>1</v>
      </c>
      <c r="F119" s="101"/>
      <c r="G119" s="102"/>
    </row>
    <row r="120" spans="1:7" x14ac:dyDescent="0.25">
      <c r="A120" s="55"/>
      <c r="B120" s="97"/>
      <c r="C120" s="24"/>
      <c r="D120" s="98"/>
      <c r="E120" s="94"/>
      <c r="F120" s="95"/>
      <c r="G120" s="96"/>
    </row>
    <row r="121" spans="1:7" x14ac:dyDescent="0.25">
      <c r="A121" s="55"/>
      <c r="B121" s="215"/>
      <c r="C121" s="129"/>
      <c r="D121" s="98"/>
      <c r="E121" s="94"/>
      <c r="F121" s="95"/>
      <c r="G121" s="96"/>
    </row>
    <row r="122" spans="1:7" x14ac:dyDescent="0.25">
      <c r="A122" s="55"/>
      <c r="B122" s="215"/>
      <c r="C122" s="216"/>
      <c r="D122" s="217"/>
      <c r="E122" s="218"/>
      <c r="F122" s="219"/>
      <c r="G122" s="96"/>
    </row>
    <row r="123" spans="1:7" x14ac:dyDescent="0.25">
      <c r="A123" s="36"/>
      <c r="B123" s="56"/>
      <c r="C123" s="50"/>
      <c r="D123" s="51"/>
      <c r="E123" s="106"/>
      <c r="F123" s="107"/>
      <c r="G123" s="108"/>
    </row>
    <row r="124" spans="1:7" ht="13" x14ac:dyDescent="0.25">
      <c r="A124" s="52" t="s">
        <v>294</v>
      </c>
      <c r="B124" s="109"/>
      <c r="C124" s="110" t="s">
        <v>43</v>
      </c>
      <c r="D124" s="22"/>
      <c r="E124" s="111"/>
      <c r="F124" s="112"/>
      <c r="G124" s="113"/>
    </row>
    <row r="125" spans="1:7" x14ac:dyDescent="0.25">
      <c r="A125" s="37"/>
      <c r="B125" s="57"/>
      <c r="C125" s="53"/>
      <c r="D125" s="54"/>
      <c r="E125" s="114"/>
      <c r="F125" s="115"/>
      <c r="G125" s="116"/>
    </row>
  </sheetData>
  <dataConsolidate/>
  <conditionalFormatting sqref="A5:G6 A7:E121 G7:G121 A122:G125">
    <cfRule type="expression" dxfId="41" priority="1" stopIfTrue="1">
      <formula>NOT(CELL("protect",A5))</formula>
    </cfRule>
  </conditionalFormatting>
  <dataValidations count="1">
    <dataValidation type="list" showInputMessage="1" showErrorMessage="1" sqref="D41:D46 D79:D84" xr:uid="{2D7E593A-52F3-4F77-899B-DD0B8C7017E0}">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2" manualBreakCount="2">
    <brk id="43" max="6" man="1"/>
    <brk id="81" max="6"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D09F1-3CB6-44F5-B627-281458CA3EF6}">
  <sheetPr>
    <tabColor rgb="FF008000"/>
  </sheetPr>
  <dimension ref="A1:C25"/>
  <sheetViews>
    <sheetView view="pageBreakPreview" zoomScaleNormal="100" zoomScaleSheetLayoutView="100" workbookViewId="0">
      <selection activeCell="F5" sqref="F5:F31"/>
    </sheetView>
  </sheetViews>
  <sheetFormatPr defaultRowHeight="12.5" x14ac:dyDescent="0.25"/>
  <cols>
    <col min="1" max="1" width="7.1796875" style="66" customWidth="1"/>
    <col min="2" max="2" width="61.54296875" style="66" customWidth="1"/>
    <col min="3" max="3" width="22.453125" style="66" customWidth="1"/>
    <col min="4" max="252" width="9.1796875" style="66"/>
    <col min="253" max="253" width="14.453125" style="66" bestFit="1" customWidth="1"/>
    <col min="254" max="254" width="70.1796875" style="66" customWidth="1"/>
    <col min="255" max="255" width="18" style="66" customWidth="1"/>
    <col min="256" max="256" width="13.54296875" style="66" bestFit="1" customWidth="1"/>
    <col min="257" max="508" width="9.1796875" style="66"/>
    <col min="509" max="509" width="14.453125" style="66" bestFit="1" customWidth="1"/>
    <col min="510" max="510" width="70.1796875" style="66" customWidth="1"/>
    <col min="511" max="511" width="18" style="66" customWidth="1"/>
    <col min="512" max="512" width="13.54296875" style="66" bestFit="1" customWidth="1"/>
    <col min="513" max="764" width="9.1796875" style="66"/>
    <col min="765" max="765" width="14.453125" style="66" bestFit="1" customWidth="1"/>
    <col min="766" max="766" width="70.1796875" style="66" customWidth="1"/>
    <col min="767" max="767" width="18" style="66" customWidth="1"/>
    <col min="768" max="768" width="13.54296875" style="66" bestFit="1" customWidth="1"/>
    <col min="769" max="1020" width="9.1796875" style="66"/>
    <col min="1021" max="1021" width="14.453125" style="66" bestFit="1" customWidth="1"/>
    <col min="1022" max="1022" width="70.1796875" style="66" customWidth="1"/>
    <col min="1023" max="1023" width="18" style="66" customWidth="1"/>
    <col min="1024" max="1024" width="13.54296875" style="66" bestFit="1" customWidth="1"/>
    <col min="1025" max="1276" width="9.1796875" style="66"/>
    <col min="1277" max="1277" width="14.453125" style="66" bestFit="1" customWidth="1"/>
    <col min="1278" max="1278" width="70.1796875" style="66" customWidth="1"/>
    <col min="1279" max="1279" width="18" style="66" customWidth="1"/>
    <col min="1280" max="1280" width="13.54296875" style="66" bestFit="1" customWidth="1"/>
    <col min="1281" max="1532" width="9.1796875" style="66"/>
    <col min="1533" max="1533" width="14.453125" style="66" bestFit="1" customWidth="1"/>
    <col min="1534" max="1534" width="70.1796875" style="66" customWidth="1"/>
    <col min="1535" max="1535" width="18" style="66" customWidth="1"/>
    <col min="1536" max="1536" width="13.54296875" style="66" bestFit="1" customWidth="1"/>
    <col min="1537" max="1788" width="9.1796875" style="66"/>
    <col min="1789" max="1789" width="14.453125" style="66" bestFit="1" customWidth="1"/>
    <col min="1790" max="1790" width="70.1796875" style="66" customWidth="1"/>
    <col min="1791" max="1791" width="18" style="66" customWidth="1"/>
    <col min="1792" max="1792" width="13.54296875" style="66" bestFit="1" customWidth="1"/>
    <col min="1793" max="2044" width="9.1796875" style="66"/>
    <col min="2045" max="2045" width="14.453125" style="66" bestFit="1" customWidth="1"/>
    <col min="2046" max="2046" width="70.1796875" style="66" customWidth="1"/>
    <col min="2047" max="2047" width="18" style="66" customWidth="1"/>
    <col min="2048" max="2048" width="13.54296875" style="66" bestFit="1" customWidth="1"/>
    <col min="2049" max="2300" width="9.1796875" style="66"/>
    <col min="2301" max="2301" width="14.453125" style="66" bestFit="1" customWidth="1"/>
    <col min="2302" max="2302" width="70.1796875" style="66" customWidth="1"/>
    <col min="2303" max="2303" width="18" style="66" customWidth="1"/>
    <col min="2304" max="2304" width="13.54296875" style="66" bestFit="1" customWidth="1"/>
    <col min="2305" max="2556" width="9.1796875" style="66"/>
    <col min="2557" max="2557" width="14.453125" style="66" bestFit="1" customWidth="1"/>
    <col min="2558" max="2558" width="70.1796875" style="66" customWidth="1"/>
    <col min="2559" max="2559" width="18" style="66" customWidth="1"/>
    <col min="2560" max="2560" width="13.54296875" style="66" bestFit="1" customWidth="1"/>
    <col min="2561" max="2812" width="9.1796875" style="66"/>
    <col min="2813" max="2813" width="14.453125" style="66" bestFit="1" customWidth="1"/>
    <col min="2814" max="2814" width="70.1796875" style="66" customWidth="1"/>
    <col min="2815" max="2815" width="18" style="66" customWidth="1"/>
    <col min="2816" max="2816" width="13.54296875" style="66" bestFit="1" customWidth="1"/>
    <col min="2817" max="3068" width="9.1796875" style="66"/>
    <col min="3069" max="3069" width="14.453125" style="66" bestFit="1" customWidth="1"/>
    <col min="3070" max="3070" width="70.1796875" style="66" customWidth="1"/>
    <col min="3071" max="3071" width="18" style="66" customWidth="1"/>
    <col min="3072" max="3072" width="13.54296875" style="66" bestFit="1" customWidth="1"/>
    <col min="3073" max="3324" width="9.1796875" style="66"/>
    <col min="3325" max="3325" width="14.453125" style="66" bestFit="1" customWidth="1"/>
    <col min="3326" max="3326" width="70.1796875" style="66" customWidth="1"/>
    <col min="3327" max="3327" width="18" style="66" customWidth="1"/>
    <col min="3328" max="3328" width="13.54296875" style="66" bestFit="1" customWidth="1"/>
    <col min="3329" max="3580" width="9.1796875" style="66"/>
    <col min="3581" max="3581" width="14.453125" style="66" bestFit="1" customWidth="1"/>
    <col min="3582" max="3582" width="70.1796875" style="66" customWidth="1"/>
    <col min="3583" max="3583" width="18" style="66" customWidth="1"/>
    <col min="3584" max="3584" width="13.54296875" style="66" bestFit="1" customWidth="1"/>
    <col min="3585" max="3836" width="9.1796875" style="66"/>
    <col min="3837" max="3837" width="14.453125" style="66" bestFit="1" customWidth="1"/>
    <col min="3838" max="3838" width="70.1796875" style="66" customWidth="1"/>
    <col min="3839" max="3839" width="18" style="66" customWidth="1"/>
    <col min="3840" max="3840" width="13.54296875" style="66" bestFit="1" customWidth="1"/>
    <col min="3841" max="4092" width="9.1796875" style="66"/>
    <col min="4093" max="4093" width="14.453125" style="66" bestFit="1" customWidth="1"/>
    <col min="4094" max="4094" width="70.1796875" style="66" customWidth="1"/>
    <col min="4095" max="4095" width="18" style="66" customWidth="1"/>
    <col min="4096" max="4096" width="13.54296875" style="66" bestFit="1" customWidth="1"/>
    <col min="4097" max="4348" width="9.1796875" style="66"/>
    <col min="4349" max="4349" width="14.453125" style="66" bestFit="1" customWidth="1"/>
    <col min="4350" max="4350" width="70.1796875" style="66" customWidth="1"/>
    <col min="4351" max="4351" width="18" style="66" customWidth="1"/>
    <col min="4352" max="4352" width="13.54296875" style="66" bestFit="1" customWidth="1"/>
    <col min="4353" max="4604" width="9.1796875" style="66"/>
    <col min="4605" max="4605" width="14.453125" style="66" bestFit="1" customWidth="1"/>
    <col min="4606" max="4606" width="70.1796875" style="66" customWidth="1"/>
    <col min="4607" max="4607" width="18" style="66" customWidth="1"/>
    <col min="4608" max="4608" width="13.54296875" style="66" bestFit="1" customWidth="1"/>
    <col min="4609" max="4860" width="9.1796875" style="66"/>
    <col min="4861" max="4861" width="14.453125" style="66" bestFit="1" customWidth="1"/>
    <col min="4862" max="4862" width="70.1796875" style="66" customWidth="1"/>
    <col min="4863" max="4863" width="18" style="66" customWidth="1"/>
    <col min="4864" max="4864" width="13.54296875" style="66" bestFit="1" customWidth="1"/>
    <col min="4865" max="5116" width="9.1796875" style="66"/>
    <col min="5117" max="5117" width="14.453125" style="66" bestFit="1" customWidth="1"/>
    <col min="5118" max="5118" width="70.1796875" style="66" customWidth="1"/>
    <col min="5119" max="5119" width="18" style="66" customWidth="1"/>
    <col min="5120" max="5120" width="13.54296875" style="66" bestFit="1" customWidth="1"/>
    <col min="5121" max="5372" width="9.1796875" style="66"/>
    <col min="5373" max="5373" width="14.453125" style="66" bestFit="1" customWidth="1"/>
    <col min="5374" max="5374" width="70.1796875" style="66" customWidth="1"/>
    <col min="5375" max="5375" width="18" style="66" customWidth="1"/>
    <col min="5376" max="5376" width="13.54296875" style="66" bestFit="1" customWidth="1"/>
    <col min="5377" max="5628" width="9.1796875" style="66"/>
    <col min="5629" max="5629" width="14.453125" style="66" bestFit="1" customWidth="1"/>
    <col min="5630" max="5630" width="70.1796875" style="66" customWidth="1"/>
    <col min="5631" max="5631" width="18" style="66" customWidth="1"/>
    <col min="5632" max="5632" width="13.54296875" style="66" bestFit="1" customWidth="1"/>
    <col min="5633" max="5884" width="9.1796875" style="66"/>
    <col min="5885" max="5885" width="14.453125" style="66" bestFit="1" customWidth="1"/>
    <col min="5886" max="5886" width="70.1796875" style="66" customWidth="1"/>
    <col min="5887" max="5887" width="18" style="66" customWidth="1"/>
    <col min="5888" max="5888" width="13.54296875" style="66" bestFit="1" customWidth="1"/>
    <col min="5889" max="6140" width="9.1796875" style="66"/>
    <col min="6141" max="6141" width="14.453125" style="66" bestFit="1" customWidth="1"/>
    <col min="6142" max="6142" width="70.1796875" style="66" customWidth="1"/>
    <col min="6143" max="6143" width="18" style="66" customWidth="1"/>
    <col min="6144" max="6144" width="13.54296875" style="66" bestFit="1" customWidth="1"/>
    <col min="6145" max="6396" width="9.1796875" style="66"/>
    <col min="6397" max="6397" width="14.453125" style="66" bestFit="1" customWidth="1"/>
    <col min="6398" max="6398" width="70.1796875" style="66" customWidth="1"/>
    <col min="6399" max="6399" width="18" style="66" customWidth="1"/>
    <col min="6400" max="6400" width="13.54296875" style="66" bestFit="1" customWidth="1"/>
    <col min="6401" max="6652" width="9.1796875" style="66"/>
    <col min="6653" max="6653" width="14.453125" style="66" bestFit="1" customWidth="1"/>
    <col min="6654" max="6654" width="70.1796875" style="66" customWidth="1"/>
    <col min="6655" max="6655" width="18" style="66" customWidth="1"/>
    <col min="6656" max="6656" width="13.54296875" style="66" bestFit="1" customWidth="1"/>
    <col min="6657" max="6908" width="9.1796875" style="66"/>
    <col min="6909" max="6909" width="14.453125" style="66" bestFit="1" customWidth="1"/>
    <col min="6910" max="6910" width="70.1796875" style="66" customWidth="1"/>
    <col min="6911" max="6911" width="18" style="66" customWidth="1"/>
    <col min="6912" max="6912" width="13.54296875" style="66" bestFit="1" customWidth="1"/>
    <col min="6913" max="7164" width="9.1796875" style="66"/>
    <col min="7165" max="7165" width="14.453125" style="66" bestFit="1" customWidth="1"/>
    <col min="7166" max="7166" width="70.1796875" style="66" customWidth="1"/>
    <col min="7167" max="7167" width="18" style="66" customWidth="1"/>
    <col min="7168" max="7168" width="13.54296875" style="66" bestFit="1" customWidth="1"/>
    <col min="7169" max="7420" width="9.1796875" style="66"/>
    <col min="7421" max="7421" width="14.453125" style="66" bestFit="1" customWidth="1"/>
    <col min="7422" max="7422" width="70.1796875" style="66" customWidth="1"/>
    <col min="7423" max="7423" width="18" style="66" customWidth="1"/>
    <col min="7424" max="7424" width="13.54296875" style="66" bestFit="1" customWidth="1"/>
    <col min="7425" max="7676" width="9.1796875" style="66"/>
    <col min="7677" max="7677" width="14.453125" style="66" bestFit="1" customWidth="1"/>
    <col min="7678" max="7678" width="70.1796875" style="66" customWidth="1"/>
    <col min="7679" max="7679" width="18" style="66" customWidth="1"/>
    <col min="7680" max="7680" width="13.54296875" style="66" bestFit="1" customWidth="1"/>
    <col min="7681" max="7932" width="9.1796875" style="66"/>
    <col min="7933" max="7933" width="14.453125" style="66" bestFit="1" customWidth="1"/>
    <col min="7934" max="7934" width="70.1796875" style="66" customWidth="1"/>
    <col min="7935" max="7935" width="18" style="66" customWidth="1"/>
    <col min="7936" max="7936" width="13.54296875" style="66" bestFit="1" customWidth="1"/>
    <col min="7937" max="8188" width="9.1796875" style="66"/>
    <col min="8189" max="8189" width="14.453125" style="66" bestFit="1" customWidth="1"/>
    <col min="8190" max="8190" width="70.1796875" style="66" customWidth="1"/>
    <col min="8191" max="8191" width="18" style="66" customWidth="1"/>
    <col min="8192" max="8192" width="13.54296875" style="66" bestFit="1" customWidth="1"/>
    <col min="8193" max="8444" width="9.1796875" style="66"/>
    <col min="8445" max="8445" width="14.453125" style="66" bestFit="1" customWidth="1"/>
    <col min="8446" max="8446" width="70.1796875" style="66" customWidth="1"/>
    <col min="8447" max="8447" width="18" style="66" customWidth="1"/>
    <col min="8448" max="8448" width="13.54296875" style="66" bestFit="1" customWidth="1"/>
    <col min="8449" max="8700" width="9.1796875" style="66"/>
    <col min="8701" max="8701" width="14.453125" style="66" bestFit="1" customWidth="1"/>
    <col min="8702" max="8702" width="70.1796875" style="66" customWidth="1"/>
    <col min="8703" max="8703" width="18" style="66" customWidth="1"/>
    <col min="8704" max="8704" width="13.54296875" style="66" bestFit="1" customWidth="1"/>
    <col min="8705" max="8956" width="9.1796875" style="66"/>
    <col min="8957" max="8957" width="14.453125" style="66" bestFit="1" customWidth="1"/>
    <col min="8958" max="8958" width="70.1796875" style="66" customWidth="1"/>
    <col min="8959" max="8959" width="18" style="66" customWidth="1"/>
    <col min="8960" max="8960" width="13.54296875" style="66" bestFit="1" customWidth="1"/>
    <col min="8961" max="9212" width="9.1796875" style="66"/>
    <col min="9213" max="9213" width="14.453125" style="66" bestFit="1" customWidth="1"/>
    <col min="9214" max="9214" width="70.1796875" style="66" customWidth="1"/>
    <col min="9215" max="9215" width="18" style="66" customWidth="1"/>
    <col min="9216" max="9216" width="13.54296875" style="66" bestFit="1" customWidth="1"/>
    <col min="9217" max="9468" width="9.1796875" style="66"/>
    <col min="9469" max="9469" width="14.453125" style="66" bestFit="1" customWidth="1"/>
    <col min="9470" max="9470" width="70.1796875" style="66" customWidth="1"/>
    <col min="9471" max="9471" width="18" style="66" customWidth="1"/>
    <col min="9472" max="9472" width="13.54296875" style="66" bestFit="1" customWidth="1"/>
    <col min="9473" max="9724" width="9.1796875" style="66"/>
    <col min="9725" max="9725" width="14.453125" style="66" bestFit="1" customWidth="1"/>
    <col min="9726" max="9726" width="70.1796875" style="66" customWidth="1"/>
    <col min="9727" max="9727" width="18" style="66" customWidth="1"/>
    <col min="9728" max="9728" width="13.54296875" style="66" bestFit="1" customWidth="1"/>
    <col min="9729" max="9980" width="9.1796875" style="66"/>
    <col min="9981" max="9981" width="14.453125" style="66" bestFit="1" customWidth="1"/>
    <col min="9982" max="9982" width="70.1796875" style="66" customWidth="1"/>
    <col min="9983" max="9983" width="18" style="66" customWidth="1"/>
    <col min="9984" max="9984" width="13.54296875" style="66" bestFit="1" customWidth="1"/>
    <col min="9985" max="10236" width="9.1796875" style="66"/>
    <col min="10237" max="10237" width="14.453125" style="66" bestFit="1" customWidth="1"/>
    <col min="10238" max="10238" width="70.1796875" style="66" customWidth="1"/>
    <col min="10239" max="10239" width="18" style="66" customWidth="1"/>
    <col min="10240" max="10240" width="13.54296875" style="66" bestFit="1" customWidth="1"/>
    <col min="10241" max="10492" width="9.1796875" style="66"/>
    <col min="10493" max="10493" width="14.453125" style="66" bestFit="1" customWidth="1"/>
    <col min="10494" max="10494" width="70.1796875" style="66" customWidth="1"/>
    <col min="10495" max="10495" width="18" style="66" customWidth="1"/>
    <col min="10496" max="10496" width="13.54296875" style="66" bestFit="1" customWidth="1"/>
    <col min="10497" max="10748" width="9.1796875" style="66"/>
    <col min="10749" max="10749" width="14.453125" style="66" bestFit="1" customWidth="1"/>
    <col min="10750" max="10750" width="70.1796875" style="66" customWidth="1"/>
    <col min="10751" max="10751" width="18" style="66" customWidth="1"/>
    <col min="10752" max="10752" width="13.54296875" style="66" bestFit="1" customWidth="1"/>
    <col min="10753" max="11004" width="9.1796875" style="66"/>
    <col min="11005" max="11005" width="14.453125" style="66" bestFit="1" customWidth="1"/>
    <col min="11006" max="11006" width="70.1796875" style="66" customWidth="1"/>
    <col min="11007" max="11007" width="18" style="66" customWidth="1"/>
    <col min="11008" max="11008" width="13.54296875" style="66" bestFit="1" customWidth="1"/>
    <col min="11009" max="11260" width="9.1796875" style="66"/>
    <col min="11261" max="11261" width="14.453125" style="66" bestFit="1" customWidth="1"/>
    <col min="11262" max="11262" width="70.1796875" style="66" customWidth="1"/>
    <col min="11263" max="11263" width="18" style="66" customWidth="1"/>
    <col min="11264" max="11264" width="13.54296875" style="66" bestFit="1" customWidth="1"/>
    <col min="11265" max="11516" width="9.1796875" style="66"/>
    <col min="11517" max="11517" width="14.453125" style="66" bestFit="1" customWidth="1"/>
    <col min="11518" max="11518" width="70.1796875" style="66" customWidth="1"/>
    <col min="11519" max="11519" width="18" style="66" customWidth="1"/>
    <col min="11520" max="11520" width="13.54296875" style="66" bestFit="1" customWidth="1"/>
    <col min="11521" max="11772" width="9.1796875" style="66"/>
    <col min="11773" max="11773" width="14.453125" style="66" bestFit="1" customWidth="1"/>
    <col min="11774" max="11774" width="70.1796875" style="66" customWidth="1"/>
    <col min="11775" max="11775" width="18" style="66" customWidth="1"/>
    <col min="11776" max="11776" width="13.54296875" style="66" bestFit="1" customWidth="1"/>
    <col min="11777" max="12028" width="9.1796875" style="66"/>
    <col min="12029" max="12029" width="14.453125" style="66" bestFit="1" customWidth="1"/>
    <col min="12030" max="12030" width="70.1796875" style="66" customWidth="1"/>
    <col min="12031" max="12031" width="18" style="66" customWidth="1"/>
    <col min="12032" max="12032" width="13.54296875" style="66" bestFit="1" customWidth="1"/>
    <col min="12033" max="12284" width="9.1796875" style="66"/>
    <col min="12285" max="12285" width="14.453125" style="66" bestFit="1" customWidth="1"/>
    <col min="12286" max="12286" width="70.1796875" style="66" customWidth="1"/>
    <col min="12287" max="12287" width="18" style="66" customWidth="1"/>
    <col min="12288" max="12288" width="13.54296875" style="66" bestFit="1" customWidth="1"/>
    <col min="12289" max="12540" width="9.1796875" style="66"/>
    <col min="12541" max="12541" width="14.453125" style="66" bestFit="1" customWidth="1"/>
    <col min="12542" max="12542" width="70.1796875" style="66" customWidth="1"/>
    <col min="12543" max="12543" width="18" style="66" customWidth="1"/>
    <col min="12544" max="12544" width="13.54296875" style="66" bestFit="1" customWidth="1"/>
    <col min="12545" max="12796" width="9.1796875" style="66"/>
    <col min="12797" max="12797" width="14.453125" style="66" bestFit="1" customWidth="1"/>
    <col min="12798" max="12798" width="70.1796875" style="66" customWidth="1"/>
    <col min="12799" max="12799" width="18" style="66" customWidth="1"/>
    <col min="12800" max="12800" width="13.54296875" style="66" bestFit="1" customWidth="1"/>
    <col min="12801" max="13052" width="9.1796875" style="66"/>
    <col min="13053" max="13053" width="14.453125" style="66" bestFit="1" customWidth="1"/>
    <col min="13054" max="13054" width="70.1796875" style="66" customWidth="1"/>
    <col min="13055" max="13055" width="18" style="66" customWidth="1"/>
    <col min="13056" max="13056" width="13.54296875" style="66" bestFit="1" customWidth="1"/>
    <col min="13057" max="13308" width="9.1796875" style="66"/>
    <col min="13309" max="13309" width="14.453125" style="66" bestFit="1" customWidth="1"/>
    <col min="13310" max="13310" width="70.1796875" style="66" customWidth="1"/>
    <col min="13311" max="13311" width="18" style="66" customWidth="1"/>
    <col min="13312" max="13312" width="13.54296875" style="66" bestFit="1" customWidth="1"/>
    <col min="13313" max="13564" width="9.1796875" style="66"/>
    <col min="13565" max="13565" width="14.453125" style="66" bestFit="1" customWidth="1"/>
    <col min="13566" max="13566" width="70.1796875" style="66" customWidth="1"/>
    <col min="13567" max="13567" width="18" style="66" customWidth="1"/>
    <col min="13568" max="13568" width="13.54296875" style="66" bestFit="1" customWidth="1"/>
    <col min="13569" max="13820" width="9.1796875" style="66"/>
    <col min="13821" max="13821" width="14.453125" style="66" bestFit="1" customWidth="1"/>
    <col min="13822" max="13822" width="70.1796875" style="66" customWidth="1"/>
    <col min="13823" max="13823" width="18" style="66" customWidth="1"/>
    <col min="13824" max="13824" width="13.54296875" style="66" bestFit="1" customWidth="1"/>
    <col min="13825" max="14076" width="9.1796875" style="66"/>
    <col min="14077" max="14077" width="14.453125" style="66" bestFit="1" customWidth="1"/>
    <col min="14078" max="14078" width="70.1796875" style="66" customWidth="1"/>
    <col min="14079" max="14079" width="18" style="66" customWidth="1"/>
    <col min="14080" max="14080" width="13.54296875" style="66" bestFit="1" customWidth="1"/>
    <col min="14081" max="14332" width="9.1796875" style="66"/>
    <col min="14333" max="14333" width="14.453125" style="66" bestFit="1" customWidth="1"/>
    <col min="14334" max="14334" width="70.1796875" style="66" customWidth="1"/>
    <col min="14335" max="14335" width="18" style="66" customWidth="1"/>
    <col min="14336" max="14336" width="13.54296875" style="66" bestFit="1" customWidth="1"/>
    <col min="14337" max="14588" width="9.1796875" style="66"/>
    <col min="14589" max="14589" width="14.453125" style="66" bestFit="1" customWidth="1"/>
    <col min="14590" max="14590" width="70.1796875" style="66" customWidth="1"/>
    <col min="14591" max="14591" width="18" style="66" customWidth="1"/>
    <col min="14592" max="14592" width="13.54296875" style="66" bestFit="1" customWidth="1"/>
    <col min="14593" max="14844" width="9.1796875" style="66"/>
    <col min="14845" max="14845" width="14.453125" style="66" bestFit="1" customWidth="1"/>
    <col min="14846" max="14846" width="70.1796875" style="66" customWidth="1"/>
    <col min="14847" max="14847" width="18" style="66" customWidth="1"/>
    <col min="14848" max="14848" width="13.54296875" style="66" bestFit="1" customWidth="1"/>
    <col min="14849" max="15100" width="9.1796875" style="66"/>
    <col min="15101" max="15101" width="14.453125" style="66" bestFit="1" customWidth="1"/>
    <col min="15102" max="15102" width="70.1796875" style="66" customWidth="1"/>
    <col min="15103" max="15103" width="18" style="66" customWidth="1"/>
    <col min="15104" max="15104" width="13.54296875" style="66" bestFit="1" customWidth="1"/>
    <col min="15105" max="15356" width="9.1796875" style="66"/>
    <col min="15357" max="15357" width="14.453125" style="66" bestFit="1" customWidth="1"/>
    <col min="15358" max="15358" width="70.1796875" style="66" customWidth="1"/>
    <col min="15359" max="15359" width="18" style="66" customWidth="1"/>
    <col min="15360" max="15360" width="13.54296875" style="66" bestFit="1" customWidth="1"/>
    <col min="15361" max="15612" width="9.1796875" style="66"/>
    <col min="15613" max="15613" width="14.453125" style="66" bestFit="1" customWidth="1"/>
    <col min="15614" max="15614" width="70.1796875" style="66" customWidth="1"/>
    <col min="15615" max="15615" width="18" style="66" customWidth="1"/>
    <col min="15616" max="15616" width="13.54296875" style="66" bestFit="1" customWidth="1"/>
    <col min="15617" max="15868" width="9.1796875" style="66"/>
    <col min="15869" max="15869" width="14.453125" style="66" bestFit="1" customWidth="1"/>
    <col min="15870" max="15870" width="70.1796875" style="66" customWidth="1"/>
    <col min="15871" max="15871" width="18" style="66" customWidth="1"/>
    <col min="15872" max="15872" width="13.54296875" style="66" bestFit="1" customWidth="1"/>
    <col min="15873" max="16124" width="9.1796875" style="66"/>
    <col min="16125" max="16125" width="14.453125" style="66" bestFit="1" customWidth="1"/>
    <col min="16126" max="16126" width="70.1796875" style="66" customWidth="1"/>
    <col min="16127" max="16127" width="18" style="66" customWidth="1"/>
    <col min="16128" max="16128" width="13.54296875" style="66" bestFit="1" customWidth="1"/>
    <col min="16129" max="16380" width="9.1796875" style="66"/>
    <col min="16381" max="16384" width="9.1796875" style="66" customWidth="1"/>
  </cols>
  <sheetData>
    <row r="1" spans="1:3" ht="15.5" x14ac:dyDescent="0.3">
      <c r="A1" s="38" t="s">
        <v>0</v>
      </c>
      <c r="B1" s="17"/>
      <c r="C1" s="62"/>
    </row>
    <row r="2" spans="1:3" ht="13" x14ac:dyDescent="0.25">
      <c r="A2" s="16"/>
      <c r="B2" s="7"/>
      <c r="C2" s="62"/>
    </row>
    <row r="3" spans="1:3" ht="13" x14ac:dyDescent="0.25">
      <c r="A3" s="16" t="s">
        <v>690</v>
      </c>
      <c r="B3" s="7"/>
      <c r="C3" s="62"/>
    </row>
    <row r="4" spans="1:3" x14ac:dyDescent="0.25">
      <c r="A4" s="7"/>
      <c r="B4" s="7"/>
      <c r="C4" s="63"/>
    </row>
    <row r="5" spans="1:3" x14ac:dyDescent="0.25">
      <c r="A5" s="32" t="s">
        <v>262</v>
      </c>
      <c r="B5" s="61" t="s">
        <v>263</v>
      </c>
      <c r="C5" s="33"/>
    </row>
    <row r="6" spans="1:3" x14ac:dyDescent="0.25">
      <c r="A6" s="32" t="s">
        <v>264</v>
      </c>
      <c r="B6" s="61" t="s">
        <v>265</v>
      </c>
      <c r="C6" s="33"/>
    </row>
    <row r="7" spans="1:3" x14ac:dyDescent="0.25">
      <c r="A7" s="32" t="s">
        <v>266</v>
      </c>
      <c r="B7" s="61" t="s">
        <v>267</v>
      </c>
      <c r="C7" s="33"/>
    </row>
    <row r="8" spans="1:3" ht="25" x14ac:dyDescent="0.25">
      <c r="A8" s="32" t="s">
        <v>268</v>
      </c>
      <c r="B8" s="61" t="s">
        <v>269</v>
      </c>
      <c r="C8" s="33"/>
    </row>
    <row r="9" spans="1:3" x14ac:dyDescent="0.25">
      <c r="A9" s="32" t="s">
        <v>270</v>
      </c>
      <c r="B9" s="61" t="s">
        <v>271</v>
      </c>
      <c r="C9" s="33"/>
    </row>
    <row r="10" spans="1:3" x14ac:dyDescent="0.25">
      <c r="A10" s="32" t="s">
        <v>272</v>
      </c>
      <c r="B10" s="61" t="s">
        <v>273</v>
      </c>
      <c r="C10" s="33"/>
    </row>
    <row r="11" spans="1:3" x14ac:dyDescent="0.25">
      <c r="A11" s="32" t="s">
        <v>274</v>
      </c>
      <c r="B11" s="61" t="s">
        <v>275</v>
      </c>
      <c r="C11" s="33"/>
    </row>
    <row r="12" spans="1:3" x14ac:dyDescent="0.25">
      <c r="A12" s="32" t="s">
        <v>276</v>
      </c>
      <c r="B12" s="61" t="s">
        <v>277</v>
      </c>
      <c r="C12" s="33"/>
    </row>
    <row r="13" spans="1:3" x14ac:dyDescent="0.25">
      <c r="A13" s="32" t="s">
        <v>278</v>
      </c>
      <c r="B13" s="61" t="s">
        <v>279</v>
      </c>
      <c r="C13" s="33"/>
    </row>
    <row r="14" spans="1:3" x14ac:dyDescent="0.25">
      <c r="A14" s="32" t="s">
        <v>691</v>
      </c>
      <c r="B14" s="61" t="s">
        <v>692</v>
      </c>
      <c r="C14" s="33"/>
    </row>
    <row r="15" spans="1:3" x14ac:dyDescent="0.25">
      <c r="A15" s="32" t="s">
        <v>280</v>
      </c>
      <c r="B15" s="61" t="s">
        <v>281</v>
      </c>
      <c r="C15" s="33"/>
    </row>
    <row r="16" spans="1:3" x14ac:dyDescent="0.25">
      <c r="A16" s="32" t="s">
        <v>12</v>
      </c>
      <c r="B16" s="61" t="s">
        <v>13</v>
      </c>
      <c r="C16" s="33"/>
    </row>
    <row r="17" spans="1:3" x14ac:dyDescent="0.25">
      <c r="A17" s="32" t="s">
        <v>282</v>
      </c>
      <c r="B17" s="61" t="s">
        <v>283</v>
      </c>
      <c r="C17" s="33"/>
    </row>
    <row r="18" spans="1:3" x14ac:dyDescent="0.25">
      <c r="A18" s="32" t="s">
        <v>284</v>
      </c>
      <c r="B18" s="61" t="s">
        <v>285</v>
      </c>
      <c r="C18" s="33"/>
    </row>
    <row r="19" spans="1:3" ht="25" x14ac:dyDescent="0.25">
      <c r="A19" s="32" t="s">
        <v>14</v>
      </c>
      <c r="B19" s="61" t="s">
        <v>15</v>
      </c>
      <c r="C19" s="33"/>
    </row>
    <row r="20" spans="1:3" x14ac:dyDescent="0.25">
      <c r="A20" s="32" t="s">
        <v>286</v>
      </c>
      <c r="B20" s="61" t="s">
        <v>287</v>
      </c>
      <c r="C20" s="33"/>
    </row>
    <row r="21" spans="1:3" x14ac:dyDescent="0.25">
      <c r="A21" s="32" t="s">
        <v>294</v>
      </c>
      <c r="B21" s="61" t="s">
        <v>295</v>
      </c>
      <c r="C21" s="33"/>
    </row>
    <row r="22" spans="1:3" ht="15" customHeight="1" x14ac:dyDescent="0.25">
      <c r="A22" s="39"/>
      <c r="B22" s="18"/>
      <c r="C22" s="59"/>
    </row>
    <row r="23" spans="1:3" ht="15" customHeight="1" x14ac:dyDescent="0.25">
      <c r="A23" s="7"/>
      <c r="B23" s="19"/>
      <c r="C23" s="60"/>
    </row>
    <row r="24" spans="1:3" ht="15" customHeight="1" x14ac:dyDescent="0.25">
      <c r="A24" s="7" t="s">
        <v>18</v>
      </c>
      <c r="C24" s="58"/>
    </row>
    <row r="25" spans="1:3" ht="15" customHeight="1" x14ac:dyDescent="0.25">
      <c r="A25" s="7"/>
      <c r="B25" s="19"/>
      <c r="C25" s="60"/>
    </row>
  </sheetData>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C175B-309B-4D12-B7CC-21ABF7976236}">
  <sheetPr>
    <tabColor rgb="FFFF0000"/>
  </sheetPr>
  <dimension ref="A1:G49"/>
  <sheetViews>
    <sheetView view="pageBreakPreview" topLeftCell="A39" zoomScaleNormal="75" zoomScaleSheetLayoutView="100" workbookViewId="0">
      <selection activeCell="G12" sqref="G12"/>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296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263</v>
      </c>
      <c r="D5" s="93"/>
      <c r="E5" s="94"/>
      <c r="F5" s="95"/>
      <c r="G5" s="96"/>
    </row>
    <row r="6" spans="1:7" s="66" customFormat="1" x14ac:dyDescent="0.25">
      <c r="A6" s="55"/>
      <c r="B6" s="97"/>
      <c r="C6" s="24"/>
      <c r="D6" s="98"/>
      <c r="E6" s="94"/>
      <c r="F6" s="95"/>
      <c r="G6" s="96"/>
    </row>
    <row r="7" spans="1:7" s="5" customFormat="1" ht="13" x14ac:dyDescent="0.25">
      <c r="A7" s="99" t="s">
        <v>297</v>
      </c>
      <c r="B7" s="97"/>
      <c r="C7" s="25" t="s">
        <v>298</v>
      </c>
      <c r="D7" s="100" t="s">
        <v>299</v>
      </c>
      <c r="E7" s="77">
        <v>2</v>
      </c>
      <c r="F7" s="101"/>
      <c r="G7" s="102"/>
    </row>
    <row r="8" spans="1:7" s="5" customFormat="1" x14ac:dyDescent="0.25">
      <c r="A8" s="55"/>
      <c r="B8" s="97"/>
      <c r="C8" s="24"/>
      <c r="D8" s="98"/>
      <c r="E8" s="94"/>
      <c r="F8" s="95"/>
      <c r="G8" s="96"/>
    </row>
    <row r="9" spans="1:7" s="5" customFormat="1" ht="26" x14ac:dyDescent="0.25">
      <c r="A9" s="99">
        <v>17.02</v>
      </c>
      <c r="B9" s="97"/>
      <c r="C9" s="25" t="s">
        <v>300</v>
      </c>
      <c r="D9" s="100"/>
      <c r="E9" s="77"/>
      <c r="F9" s="103"/>
      <c r="G9" s="102"/>
    </row>
    <row r="10" spans="1:7" s="5" customFormat="1" x14ac:dyDescent="0.25">
      <c r="A10" s="55"/>
      <c r="B10" s="97"/>
      <c r="C10" s="24"/>
      <c r="D10" s="98"/>
      <c r="E10" s="94"/>
      <c r="F10" s="95"/>
      <c r="G10" s="96"/>
    </row>
    <row r="11" spans="1:7" s="5" customFormat="1" ht="25" x14ac:dyDescent="0.25">
      <c r="A11" s="55"/>
      <c r="B11" s="97"/>
      <c r="C11" s="24" t="s">
        <v>301</v>
      </c>
      <c r="D11" s="100" t="s">
        <v>36</v>
      </c>
      <c r="E11" s="77">
        <v>5</v>
      </c>
      <c r="F11" s="101"/>
      <c r="G11" s="102"/>
    </row>
    <row r="12" spans="1:7" s="5" customFormat="1" x14ac:dyDescent="0.25">
      <c r="A12" s="55"/>
      <c r="B12" s="97"/>
      <c r="C12" s="24"/>
      <c r="D12" s="98"/>
      <c r="E12" s="94"/>
      <c r="F12" s="95"/>
      <c r="G12" s="96"/>
    </row>
    <row r="13" spans="1:7" s="5" customFormat="1" ht="26" x14ac:dyDescent="0.25">
      <c r="A13" s="99">
        <v>17.04</v>
      </c>
      <c r="B13" s="97"/>
      <c r="C13" s="25" t="s">
        <v>302</v>
      </c>
      <c r="D13" s="100" t="s">
        <v>58</v>
      </c>
      <c r="E13" s="77">
        <v>110</v>
      </c>
      <c r="F13" s="101"/>
      <c r="G13" s="102"/>
    </row>
    <row r="14" spans="1:7" s="5" customFormat="1" x14ac:dyDescent="0.25">
      <c r="A14" s="55"/>
      <c r="B14" s="97"/>
      <c r="C14" s="24"/>
      <c r="D14" s="98"/>
      <c r="E14" s="94"/>
      <c r="F14" s="95"/>
      <c r="G14" s="96"/>
    </row>
    <row r="15" spans="1:7" s="5" customFormat="1" ht="13" x14ac:dyDescent="0.25">
      <c r="A15" s="99" t="s">
        <v>303</v>
      </c>
      <c r="B15" s="97"/>
      <c r="C15" s="25" t="s">
        <v>304</v>
      </c>
      <c r="D15" s="100"/>
      <c r="E15" s="77"/>
      <c r="F15" s="103"/>
      <c r="G15" s="102"/>
    </row>
    <row r="16" spans="1:7" s="5" customFormat="1" x14ac:dyDescent="0.25">
      <c r="A16" s="55"/>
      <c r="B16" s="97"/>
      <c r="C16" s="24"/>
      <c r="D16" s="98"/>
      <c r="E16" s="94"/>
      <c r="F16" s="95"/>
      <c r="G16" s="96"/>
    </row>
    <row r="17" spans="1:7" s="5" customFormat="1" ht="25" x14ac:dyDescent="0.25">
      <c r="A17" s="55"/>
      <c r="B17" s="97"/>
      <c r="C17" s="24" t="s">
        <v>305</v>
      </c>
      <c r="D17" s="100" t="s">
        <v>138</v>
      </c>
      <c r="E17" s="77">
        <v>110</v>
      </c>
      <c r="F17" s="101"/>
      <c r="G17" s="102"/>
    </row>
    <row r="18" spans="1:7" s="5" customFormat="1" x14ac:dyDescent="0.25">
      <c r="A18" s="55"/>
      <c r="B18" s="97"/>
      <c r="C18" s="24"/>
      <c r="D18" s="98"/>
      <c r="E18" s="94"/>
      <c r="F18" s="95"/>
      <c r="G18" s="96"/>
    </row>
    <row r="19" spans="1:7" s="5" customFormat="1" ht="39" x14ac:dyDescent="0.25">
      <c r="A19" s="99" t="s">
        <v>306</v>
      </c>
      <c r="B19" s="97"/>
      <c r="C19" s="25" t="s">
        <v>307</v>
      </c>
      <c r="D19" s="100"/>
      <c r="E19" s="77"/>
      <c r="F19" s="103"/>
      <c r="G19" s="102"/>
    </row>
    <row r="20" spans="1:7" s="5" customFormat="1" x14ac:dyDescent="0.25">
      <c r="A20" s="55"/>
      <c r="B20" s="97"/>
      <c r="C20" s="24"/>
      <c r="D20" s="98"/>
      <c r="E20" s="94"/>
      <c r="F20" s="95"/>
      <c r="G20" s="96"/>
    </row>
    <row r="21" spans="1:7" s="5" customFormat="1" ht="25" x14ac:dyDescent="0.25">
      <c r="A21" s="55"/>
      <c r="B21" s="97"/>
      <c r="C21" s="24" t="s">
        <v>309</v>
      </c>
      <c r="D21" s="100" t="s">
        <v>138</v>
      </c>
      <c r="E21" s="77">
        <v>10</v>
      </c>
      <c r="F21" s="101"/>
      <c r="G21" s="102"/>
    </row>
    <row r="22" spans="1:7" s="5" customFormat="1" x14ac:dyDescent="0.25">
      <c r="A22" s="55"/>
      <c r="B22" s="97"/>
      <c r="C22" s="24"/>
      <c r="D22" s="98"/>
      <c r="E22" s="94"/>
      <c r="F22" s="95"/>
      <c r="G22" s="96"/>
    </row>
    <row r="23" spans="1:7" s="5" customFormat="1" ht="25" x14ac:dyDescent="0.25">
      <c r="A23" s="55"/>
      <c r="B23" s="97"/>
      <c r="C23" s="24" t="s">
        <v>310</v>
      </c>
      <c r="D23" s="100" t="s">
        <v>138</v>
      </c>
      <c r="E23" s="77">
        <v>20</v>
      </c>
      <c r="F23" s="101"/>
      <c r="G23" s="102"/>
    </row>
    <row r="24" spans="1:7" s="5" customFormat="1" x14ac:dyDescent="0.25">
      <c r="A24" s="55"/>
      <c r="B24" s="97"/>
      <c r="C24" s="24"/>
      <c r="D24" s="98"/>
      <c r="E24" s="94"/>
      <c r="F24" s="95"/>
      <c r="G24" s="96"/>
    </row>
    <row r="25" spans="1:7" s="5" customFormat="1" ht="26" x14ac:dyDescent="0.25">
      <c r="A25" s="99" t="s">
        <v>311</v>
      </c>
      <c r="B25" s="97"/>
      <c r="C25" s="25" t="s">
        <v>312</v>
      </c>
      <c r="D25" s="100" t="s">
        <v>313</v>
      </c>
      <c r="E25" s="77">
        <v>15000</v>
      </c>
      <c r="F25" s="101"/>
      <c r="G25" s="102"/>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36"/>
      <c r="B47" s="56"/>
      <c r="C47" s="50"/>
      <c r="D47" s="51"/>
      <c r="E47" s="106"/>
      <c r="F47" s="107"/>
      <c r="G47" s="108"/>
    </row>
    <row r="48" spans="1:7" s="5" customFormat="1" ht="13" x14ac:dyDescent="0.25">
      <c r="A48" s="52" t="s">
        <v>262</v>
      </c>
      <c r="B48" s="109"/>
      <c r="C48" s="110" t="s">
        <v>43</v>
      </c>
      <c r="D48" s="22"/>
      <c r="E48" s="111"/>
      <c r="F48" s="112"/>
      <c r="G48" s="113"/>
    </row>
    <row r="49" spans="1:7" s="5" customFormat="1" x14ac:dyDescent="0.25">
      <c r="A49" s="37"/>
      <c r="B49" s="57"/>
      <c r="C49" s="53"/>
      <c r="D49" s="54"/>
      <c r="E49" s="114"/>
      <c r="F49" s="115"/>
      <c r="G49" s="116"/>
    </row>
  </sheetData>
  <dataConsolidate/>
  <conditionalFormatting sqref="A5:E28 G5:G28 A29:G49">
    <cfRule type="expression" dxfId="40"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F25D2-5D40-4C2D-BEF9-2183E215C878}">
  <sheetPr>
    <tabColor rgb="FFFF0000"/>
  </sheetPr>
  <dimension ref="A1:G57"/>
  <sheetViews>
    <sheetView view="pageBreakPreview" topLeftCell="A47" zoomScaleNormal="75" zoomScaleSheetLayoutView="100" workbookViewId="0">
      <selection activeCell="G16" sqref="G16"/>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314</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265</v>
      </c>
      <c r="D5" s="93"/>
      <c r="E5" s="94"/>
      <c r="F5" s="95"/>
      <c r="G5" s="96"/>
    </row>
    <row r="6" spans="1:7" s="66" customFormat="1" x14ac:dyDescent="0.25">
      <c r="A6" s="55"/>
      <c r="B6" s="97"/>
      <c r="C6" s="24"/>
      <c r="D6" s="98"/>
      <c r="E6" s="94"/>
      <c r="F6" s="95"/>
      <c r="G6" s="96"/>
    </row>
    <row r="7" spans="1:7" s="5" customFormat="1" ht="13" x14ac:dyDescent="0.25">
      <c r="A7" s="99">
        <v>21.01</v>
      </c>
      <c r="B7" s="97"/>
      <c r="C7" s="25" t="s">
        <v>315</v>
      </c>
      <c r="D7" s="100"/>
      <c r="E7" s="77"/>
      <c r="F7" s="103"/>
      <c r="G7" s="102"/>
    </row>
    <row r="8" spans="1:7" s="5" customFormat="1" x14ac:dyDescent="0.25">
      <c r="A8" s="55"/>
      <c r="B8" s="97"/>
      <c r="C8" s="24"/>
      <c r="D8" s="98"/>
      <c r="E8" s="94"/>
      <c r="F8" s="95"/>
      <c r="G8" s="96"/>
    </row>
    <row r="9" spans="1:7" s="5" customFormat="1" ht="25" x14ac:dyDescent="0.25">
      <c r="A9" s="55"/>
      <c r="B9" s="97"/>
      <c r="C9" s="26" t="s">
        <v>316</v>
      </c>
      <c r="D9" s="100"/>
      <c r="E9" s="77"/>
      <c r="F9" s="103"/>
      <c r="G9" s="102"/>
    </row>
    <row r="10" spans="1:7" s="5" customFormat="1" x14ac:dyDescent="0.25">
      <c r="A10" s="55"/>
      <c r="B10" s="97"/>
      <c r="C10" s="24"/>
      <c r="D10" s="98"/>
      <c r="E10" s="94"/>
      <c r="F10" s="95"/>
      <c r="G10" s="96"/>
    </row>
    <row r="11" spans="1:7" s="5" customFormat="1" x14ac:dyDescent="0.25">
      <c r="A11" s="55"/>
      <c r="B11" s="97"/>
      <c r="C11" s="34" t="s">
        <v>317</v>
      </c>
      <c r="D11" s="100" t="s">
        <v>138</v>
      </c>
      <c r="E11" s="77">
        <v>75</v>
      </c>
      <c r="F11" s="101"/>
      <c r="G11" s="102"/>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36"/>
      <c r="B55" s="56"/>
      <c r="C55" s="50"/>
      <c r="D55" s="51"/>
      <c r="E55" s="106"/>
      <c r="F55" s="107"/>
      <c r="G55" s="108"/>
    </row>
    <row r="56" spans="1:7" ht="13" x14ac:dyDescent="0.25">
      <c r="A56" s="52" t="s">
        <v>264</v>
      </c>
      <c r="B56" s="109"/>
      <c r="C56" s="110" t="s">
        <v>43</v>
      </c>
      <c r="D56" s="22"/>
      <c r="E56" s="111"/>
      <c r="F56" s="112"/>
      <c r="G56" s="113"/>
    </row>
    <row r="57" spans="1:7" x14ac:dyDescent="0.25">
      <c r="A57" s="37"/>
      <c r="B57" s="57"/>
      <c r="C57" s="53"/>
      <c r="D57" s="54"/>
      <c r="E57" s="114"/>
      <c r="F57" s="115"/>
      <c r="G57" s="116"/>
    </row>
  </sheetData>
  <dataConsolidate/>
  <conditionalFormatting sqref="A5:G8 A9:E14 G9:G14 A15:G57">
    <cfRule type="expression" dxfId="39"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FF0000"/>
  </sheetPr>
  <dimension ref="A1:N79"/>
  <sheetViews>
    <sheetView view="pageBreakPreview" topLeftCell="A14" zoomScale="85" zoomScaleNormal="75" zoomScaleSheetLayoutView="85" workbookViewId="0">
      <selection activeCell="F60" sqref="F60"/>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11.36328125" style="5" bestFit="1" customWidth="1"/>
    <col min="6" max="6" width="11.81640625" style="8" customWidth="1"/>
    <col min="7" max="7" width="12.81640625" style="8" customWidth="1"/>
    <col min="8" max="16384" width="9.1796875" style="7"/>
  </cols>
  <sheetData>
    <row r="1" spans="1:7" s="13" customFormat="1" ht="13" x14ac:dyDescent="0.25">
      <c r="A1" s="259" t="s">
        <v>1245</v>
      </c>
      <c r="B1" s="260"/>
      <c r="C1" s="261"/>
      <c r="D1" s="260" t="s">
        <v>19</v>
      </c>
      <c r="E1" s="269"/>
      <c r="F1" s="269"/>
      <c r="G1" s="270" t="s">
        <v>213</v>
      </c>
    </row>
    <row r="2" spans="1:7" customFormat="1" ht="13" x14ac:dyDescent="0.25">
      <c r="A2" s="27"/>
      <c r="B2" s="28"/>
      <c r="C2" s="29"/>
      <c r="D2" s="239"/>
      <c r="E2" s="31"/>
      <c r="F2" s="31"/>
      <c r="G2" s="31"/>
    </row>
    <row r="3" spans="1:7" customFormat="1" ht="13" x14ac:dyDescent="0.25">
      <c r="A3" s="40" t="s">
        <v>21</v>
      </c>
      <c r="B3" s="40" t="s">
        <v>22</v>
      </c>
      <c r="C3" s="40" t="s">
        <v>23</v>
      </c>
      <c r="D3" s="240" t="s">
        <v>24</v>
      </c>
      <c r="E3" s="41" t="s">
        <v>25</v>
      </c>
      <c r="F3" s="42" t="s">
        <v>26</v>
      </c>
      <c r="G3" s="41" t="s">
        <v>27</v>
      </c>
    </row>
    <row r="4" spans="1:7" customFormat="1" ht="13" x14ac:dyDescent="0.25">
      <c r="A4" s="43"/>
      <c r="B4" s="241"/>
      <c r="C4" s="43"/>
      <c r="D4" s="241"/>
      <c r="E4" s="44"/>
      <c r="F4" s="45"/>
      <c r="G4" s="44"/>
    </row>
    <row r="5" spans="1:7" customFormat="1" ht="13" x14ac:dyDescent="0.25">
      <c r="A5" s="55"/>
      <c r="B5" s="22"/>
      <c r="C5" s="262" t="s">
        <v>11</v>
      </c>
      <c r="D5" s="242"/>
      <c r="E5" s="94"/>
      <c r="F5" s="95"/>
      <c r="G5" s="96"/>
    </row>
    <row r="6" spans="1:7" customFormat="1" x14ac:dyDescent="0.25">
      <c r="A6" s="55"/>
      <c r="B6" s="215"/>
      <c r="C6" s="263"/>
      <c r="D6" s="243"/>
      <c r="E6" s="94"/>
      <c r="F6" s="95"/>
      <c r="G6" s="96"/>
    </row>
    <row r="7" spans="1:7" s="5" customFormat="1" ht="13" x14ac:dyDescent="0.25">
      <c r="A7" s="99" t="s">
        <v>214</v>
      </c>
      <c r="B7" s="215"/>
      <c r="C7" s="262" t="s">
        <v>215</v>
      </c>
      <c r="D7" s="244"/>
      <c r="E7" s="77"/>
      <c r="F7" s="103"/>
      <c r="G7" s="102"/>
    </row>
    <row r="8" spans="1:7" s="5" customFormat="1" x14ac:dyDescent="0.25">
      <c r="A8" s="55"/>
      <c r="B8" s="215"/>
      <c r="C8" s="263"/>
      <c r="D8" s="243"/>
      <c r="E8" s="94"/>
      <c r="F8" s="95"/>
      <c r="G8" s="96"/>
    </row>
    <row r="9" spans="1:7" s="5" customFormat="1" x14ac:dyDescent="0.25">
      <c r="A9" s="55"/>
      <c r="B9" s="215"/>
      <c r="C9" s="263" t="s">
        <v>216</v>
      </c>
      <c r="D9" s="244" t="s">
        <v>38</v>
      </c>
      <c r="E9" s="77">
        <v>3600</v>
      </c>
      <c r="F9" s="101"/>
      <c r="G9" s="102"/>
    </row>
    <row r="10" spans="1:7" s="5" customFormat="1" x14ac:dyDescent="0.25">
      <c r="A10" s="55"/>
      <c r="B10" s="215"/>
      <c r="C10" s="263"/>
      <c r="D10" s="243"/>
      <c r="E10" s="94"/>
      <c r="F10" s="95"/>
      <c r="G10" s="96"/>
    </row>
    <row r="11" spans="1:7" s="5" customFormat="1" x14ac:dyDescent="0.25">
      <c r="A11" s="55"/>
      <c r="B11" s="215"/>
      <c r="C11" s="263" t="s">
        <v>217</v>
      </c>
      <c r="D11" s="244" t="s">
        <v>38</v>
      </c>
      <c r="E11" s="77">
        <v>3600</v>
      </c>
      <c r="F11" s="101"/>
      <c r="G11" s="102"/>
    </row>
    <row r="12" spans="1:7" s="5" customFormat="1" x14ac:dyDescent="0.25">
      <c r="A12" s="55"/>
      <c r="B12" s="215"/>
      <c r="C12" s="263"/>
      <c r="D12" s="243"/>
      <c r="E12" s="94"/>
      <c r="F12" s="95"/>
      <c r="G12" s="96"/>
    </row>
    <row r="13" spans="1:7" s="5" customFormat="1" x14ac:dyDescent="0.25">
      <c r="A13" s="55"/>
      <c r="B13" s="215"/>
      <c r="C13" s="263" t="s">
        <v>218</v>
      </c>
      <c r="D13" s="244" t="s">
        <v>38</v>
      </c>
      <c r="E13" s="77">
        <v>1800</v>
      </c>
      <c r="F13" s="101"/>
      <c r="G13" s="102"/>
    </row>
    <row r="14" spans="1:7" s="5" customFormat="1" x14ac:dyDescent="0.25">
      <c r="A14" s="55"/>
      <c r="B14" s="215"/>
      <c r="C14" s="263"/>
      <c r="D14" s="243"/>
      <c r="E14" s="94"/>
      <c r="F14" s="95"/>
      <c r="G14" s="96"/>
    </row>
    <row r="15" spans="1:7" s="5" customFormat="1" x14ac:dyDescent="0.25">
      <c r="A15" s="55"/>
      <c r="B15" s="215"/>
      <c r="C15" s="263" t="s">
        <v>219</v>
      </c>
      <c r="D15" s="244" t="s">
        <v>38</v>
      </c>
      <c r="E15" s="77">
        <v>400</v>
      </c>
      <c r="F15" s="101"/>
      <c r="G15" s="102"/>
    </row>
    <row r="16" spans="1:7" s="5" customFormat="1" x14ac:dyDescent="0.25">
      <c r="A16" s="55"/>
      <c r="B16" s="215"/>
      <c r="C16" s="263"/>
      <c r="D16" s="243"/>
      <c r="E16" s="94"/>
      <c r="F16" s="95"/>
      <c r="G16" s="96"/>
    </row>
    <row r="17" spans="1:7" s="5" customFormat="1" x14ac:dyDescent="0.25">
      <c r="A17" s="55"/>
      <c r="B17" s="215"/>
      <c r="C17" s="263" t="s">
        <v>220</v>
      </c>
      <c r="D17" s="244" t="s">
        <v>38</v>
      </c>
      <c r="E17" s="77">
        <v>60</v>
      </c>
      <c r="F17" s="101"/>
      <c r="G17" s="102"/>
    </row>
    <row r="18" spans="1:7" s="5" customFormat="1" x14ac:dyDescent="0.25">
      <c r="A18" s="55"/>
      <c r="B18" s="267"/>
      <c r="C18" s="263"/>
      <c r="D18" s="243"/>
      <c r="E18" s="94"/>
      <c r="F18" s="95"/>
      <c r="G18" s="96"/>
    </row>
    <row r="19" spans="1:7" s="5" customFormat="1" x14ac:dyDescent="0.25">
      <c r="A19" s="55"/>
      <c r="B19" s="267"/>
      <c r="C19" s="263" t="s">
        <v>221</v>
      </c>
      <c r="D19" s="244" t="s">
        <v>38</v>
      </c>
      <c r="E19" s="77">
        <v>60</v>
      </c>
      <c r="F19" s="101"/>
      <c r="G19" s="102"/>
    </row>
    <row r="20" spans="1:7" s="5" customFormat="1" x14ac:dyDescent="0.25">
      <c r="A20" s="55"/>
      <c r="B20" s="97"/>
      <c r="C20" s="24"/>
      <c r="D20" s="98"/>
      <c r="E20" s="94"/>
      <c r="F20" s="95"/>
      <c r="G20" s="96"/>
    </row>
    <row r="21" spans="1:7" s="5" customFormat="1" ht="13" x14ac:dyDescent="0.25">
      <c r="A21" s="99" t="s">
        <v>222</v>
      </c>
      <c r="B21" s="97"/>
      <c r="C21" s="25" t="s">
        <v>223</v>
      </c>
      <c r="D21" s="100"/>
      <c r="E21" s="77"/>
      <c r="F21" s="103"/>
      <c r="G21" s="102"/>
    </row>
    <row r="22" spans="1:7" s="5" customFormat="1" x14ac:dyDescent="0.25">
      <c r="A22" s="55"/>
      <c r="B22" s="97"/>
      <c r="C22" s="24"/>
      <c r="D22" s="98"/>
      <c r="E22" s="94"/>
      <c r="F22" s="95"/>
      <c r="G22" s="96"/>
    </row>
    <row r="23" spans="1:7" s="5" customFormat="1" x14ac:dyDescent="0.25">
      <c r="A23" s="55"/>
      <c r="B23" s="97"/>
      <c r="C23" s="24" t="s">
        <v>224</v>
      </c>
      <c r="D23" s="100" t="s">
        <v>38</v>
      </c>
      <c r="E23" s="77">
        <v>180</v>
      </c>
      <c r="F23" s="101"/>
      <c r="G23" s="102"/>
    </row>
    <row r="24" spans="1:7" s="5" customFormat="1" x14ac:dyDescent="0.25">
      <c r="A24" s="55"/>
      <c r="B24" s="97"/>
      <c r="C24" s="24"/>
      <c r="D24" s="98"/>
      <c r="E24" s="94"/>
      <c r="F24" s="95"/>
      <c r="G24" s="96"/>
    </row>
    <row r="25" spans="1:7" s="5" customFormat="1" x14ac:dyDescent="0.25">
      <c r="A25" s="55"/>
      <c r="B25" s="97"/>
      <c r="C25" s="24" t="s">
        <v>225</v>
      </c>
      <c r="D25" s="100" t="s">
        <v>38</v>
      </c>
      <c r="E25" s="77">
        <v>180</v>
      </c>
      <c r="F25" s="101"/>
      <c r="G25" s="102"/>
    </row>
    <row r="26" spans="1:7" s="5" customFormat="1" x14ac:dyDescent="0.25">
      <c r="A26" s="55"/>
      <c r="B26" s="97"/>
      <c r="C26" s="24"/>
      <c r="D26" s="98"/>
      <c r="E26" s="94"/>
      <c r="F26" s="95"/>
      <c r="G26" s="96"/>
    </row>
    <row r="27" spans="1:7" s="5" customFormat="1" x14ac:dyDescent="0.25">
      <c r="A27" s="55"/>
      <c r="B27" s="97"/>
      <c r="C27" s="24" t="s">
        <v>226</v>
      </c>
      <c r="D27" s="100" t="s">
        <v>38</v>
      </c>
      <c r="E27" s="77">
        <v>120</v>
      </c>
      <c r="F27" s="101"/>
      <c r="G27" s="102"/>
    </row>
    <row r="28" spans="1:7" s="5" customFormat="1" x14ac:dyDescent="0.25">
      <c r="A28" s="55"/>
      <c r="B28" s="97"/>
      <c r="C28" s="24"/>
      <c r="D28" s="98"/>
      <c r="E28" s="94"/>
      <c r="F28" s="95"/>
      <c r="G28" s="96"/>
    </row>
    <row r="29" spans="1:7" s="5" customFormat="1" x14ac:dyDescent="0.25">
      <c r="A29" s="55"/>
      <c r="B29" s="97"/>
      <c r="C29" s="24" t="s">
        <v>227</v>
      </c>
      <c r="D29" s="100" t="s">
        <v>38</v>
      </c>
      <c r="E29" s="77">
        <v>200</v>
      </c>
      <c r="F29" s="101"/>
      <c r="G29" s="102"/>
    </row>
    <row r="30" spans="1:7" s="5" customFormat="1" x14ac:dyDescent="0.25">
      <c r="A30" s="55"/>
      <c r="B30" s="97"/>
      <c r="C30" s="24"/>
      <c r="D30" s="98"/>
      <c r="E30" s="94"/>
      <c r="F30" s="95"/>
      <c r="G30" s="96"/>
    </row>
    <row r="31" spans="1:7" s="5" customFormat="1" x14ac:dyDescent="0.25">
      <c r="A31" s="55"/>
      <c r="B31" s="97"/>
      <c r="C31" s="24" t="s">
        <v>228</v>
      </c>
      <c r="D31" s="100" t="s">
        <v>38</v>
      </c>
      <c r="E31" s="77">
        <v>200</v>
      </c>
      <c r="F31" s="101"/>
      <c r="G31" s="102"/>
    </row>
    <row r="32" spans="1:7" s="5" customFormat="1" x14ac:dyDescent="0.25">
      <c r="A32" s="55"/>
      <c r="B32" s="97"/>
      <c r="C32" s="24"/>
      <c r="D32" s="98"/>
      <c r="E32" s="94"/>
      <c r="F32" s="95"/>
      <c r="G32" s="96"/>
    </row>
    <row r="33" spans="1:7" s="5" customFormat="1" x14ac:dyDescent="0.25">
      <c r="A33" s="55"/>
      <c r="B33" s="97"/>
      <c r="C33" s="24" t="s">
        <v>229</v>
      </c>
      <c r="D33" s="100" t="s">
        <v>38</v>
      </c>
      <c r="E33" s="77">
        <v>50</v>
      </c>
      <c r="F33" s="101"/>
      <c r="G33" s="102"/>
    </row>
    <row r="34" spans="1:7" s="5" customFormat="1" x14ac:dyDescent="0.25">
      <c r="A34" s="55"/>
      <c r="B34" s="97"/>
      <c r="C34" s="24"/>
      <c r="D34" s="98"/>
      <c r="E34" s="94"/>
      <c r="F34" s="95"/>
      <c r="G34" s="96"/>
    </row>
    <row r="35" spans="1:7" s="5" customFormat="1" x14ac:dyDescent="0.25">
      <c r="A35" s="55"/>
      <c r="B35" s="97"/>
      <c r="C35" s="24" t="s">
        <v>230</v>
      </c>
      <c r="D35" s="100" t="s">
        <v>38</v>
      </c>
      <c r="E35" s="77">
        <v>20</v>
      </c>
      <c r="F35" s="101"/>
      <c r="G35" s="102"/>
    </row>
    <row r="36" spans="1:7" s="5" customFormat="1" x14ac:dyDescent="0.25">
      <c r="A36" s="55"/>
      <c r="B36" s="97"/>
      <c r="C36" s="24"/>
      <c r="D36" s="98"/>
      <c r="E36" s="94"/>
      <c r="F36" s="95"/>
      <c r="G36" s="96"/>
    </row>
    <row r="37" spans="1:7" s="5" customFormat="1" x14ac:dyDescent="0.25">
      <c r="A37" s="55"/>
      <c r="B37" s="97"/>
      <c r="C37" s="24" t="s">
        <v>231</v>
      </c>
      <c r="D37" s="100" t="s">
        <v>38</v>
      </c>
      <c r="E37" s="77">
        <v>500</v>
      </c>
      <c r="F37" s="101"/>
      <c r="G37" s="102"/>
    </row>
    <row r="38" spans="1:7" s="5" customFormat="1" x14ac:dyDescent="0.25">
      <c r="A38" s="55"/>
      <c r="B38" s="97"/>
      <c r="C38" s="24"/>
      <c r="D38" s="98"/>
      <c r="E38" s="94"/>
      <c r="F38" s="95"/>
      <c r="G38" s="96"/>
    </row>
    <row r="39" spans="1:7" s="5" customFormat="1" x14ac:dyDescent="0.25">
      <c r="A39" s="55"/>
      <c r="B39" s="97"/>
      <c r="C39" s="24" t="s">
        <v>232</v>
      </c>
      <c r="D39" s="100" t="s">
        <v>38</v>
      </c>
      <c r="E39" s="77">
        <v>500</v>
      </c>
      <c r="F39" s="101"/>
      <c r="G39" s="102"/>
    </row>
    <row r="40" spans="1:7" s="5" customFormat="1" x14ac:dyDescent="0.25">
      <c r="A40" s="55"/>
      <c r="B40" s="97"/>
      <c r="C40" s="24"/>
      <c r="D40" s="98"/>
      <c r="E40" s="94"/>
      <c r="F40" s="95"/>
      <c r="G40" s="96"/>
    </row>
    <row r="41" spans="1:7" s="5" customFormat="1" ht="13" x14ac:dyDescent="0.25">
      <c r="A41" s="99" t="s">
        <v>233</v>
      </c>
      <c r="B41" s="97"/>
      <c r="C41" s="25" t="s">
        <v>234</v>
      </c>
      <c r="D41" s="100"/>
      <c r="E41" s="77"/>
      <c r="F41" s="103"/>
      <c r="G41" s="102"/>
    </row>
    <row r="42" spans="1:7" s="5" customFormat="1" x14ac:dyDescent="0.25">
      <c r="A42" s="55"/>
      <c r="B42" s="97"/>
      <c r="C42" s="24"/>
      <c r="D42" s="98"/>
      <c r="E42" s="94"/>
      <c r="F42" s="95"/>
      <c r="G42" s="96"/>
    </row>
    <row r="43" spans="1:7" s="5" customFormat="1" x14ac:dyDescent="0.25">
      <c r="A43" s="55"/>
      <c r="B43" s="97"/>
      <c r="C43" s="24" t="s">
        <v>235</v>
      </c>
      <c r="D43" s="100" t="s">
        <v>40</v>
      </c>
      <c r="E43" s="77">
        <v>1</v>
      </c>
      <c r="F43" s="103">
        <v>100000</v>
      </c>
      <c r="G43" s="102"/>
    </row>
    <row r="44" spans="1:7" s="5" customFormat="1" x14ac:dyDescent="0.25">
      <c r="A44" s="55"/>
      <c r="B44" s="97"/>
      <c r="C44" s="24"/>
      <c r="D44" s="98"/>
      <c r="E44" s="94"/>
      <c r="F44" s="95"/>
      <c r="G44" s="96"/>
    </row>
    <row r="45" spans="1:7" s="5" customFormat="1" ht="25" x14ac:dyDescent="0.25">
      <c r="A45" s="55"/>
      <c r="B45" s="97"/>
      <c r="C45" s="24" t="s">
        <v>236</v>
      </c>
      <c r="D45" s="100" t="s">
        <v>42</v>
      </c>
      <c r="E45" s="104">
        <v>100000</v>
      </c>
      <c r="F45" s="105"/>
      <c r="G45" s="102"/>
    </row>
    <row r="46" spans="1:7" s="5" customFormat="1" x14ac:dyDescent="0.25">
      <c r="A46" s="55"/>
      <c r="B46" s="97"/>
      <c r="C46" s="24"/>
      <c r="D46" s="98"/>
      <c r="E46" s="94"/>
      <c r="F46" s="95"/>
      <c r="G46" s="96"/>
    </row>
    <row r="47" spans="1:7" s="5" customFormat="1" ht="13" x14ac:dyDescent="0.25">
      <c r="A47" s="99" t="s">
        <v>237</v>
      </c>
      <c r="B47" s="97"/>
      <c r="C47" s="25" t="s">
        <v>238</v>
      </c>
      <c r="D47" s="100"/>
      <c r="E47" s="77"/>
      <c r="F47" s="103"/>
      <c r="G47" s="102"/>
    </row>
    <row r="48" spans="1:7" s="5" customFormat="1" x14ac:dyDescent="0.25">
      <c r="A48" s="55"/>
      <c r="B48" s="97"/>
      <c r="C48" s="24"/>
      <c r="D48" s="98"/>
      <c r="E48" s="94"/>
      <c r="F48" s="95"/>
      <c r="G48" s="96"/>
    </row>
    <row r="49" spans="1:7" s="5" customFormat="1" x14ac:dyDescent="0.25">
      <c r="A49" s="55"/>
      <c r="B49" s="97"/>
      <c r="C49" s="24" t="s">
        <v>239</v>
      </c>
      <c r="D49" s="100" t="s">
        <v>134</v>
      </c>
      <c r="E49" s="77">
        <v>200</v>
      </c>
      <c r="F49" s="101"/>
      <c r="G49" s="102"/>
    </row>
    <row r="50" spans="1:7" s="5" customFormat="1" x14ac:dyDescent="0.25">
      <c r="A50" s="55"/>
      <c r="B50" s="97"/>
      <c r="C50" s="24"/>
      <c r="D50" s="98"/>
      <c r="E50" s="94"/>
      <c r="F50" s="95"/>
      <c r="G50" s="96"/>
    </row>
    <row r="51" spans="1:7" s="5" customFormat="1" x14ac:dyDescent="0.25">
      <c r="A51" s="55"/>
      <c r="B51" s="97"/>
      <c r="C51" s="24" t="s">
        <v>240</v>
      </c>
      <c r="D51" s="100" t="s">
        <v>134</v>
      </c>
      <c r="E51" s="77">
        <v>100</v>
      </c>
      <c r="F51" s="101"/>
      <c r="G51" s="102"/>
    </row>
    <row r="52" spans="1:7" s="5" customFormat="1" x14ac:dyDescent="0.25">
      <c r="A52" s="55"/>
      <c r="B52" s="97"/>
      <c r="C52" s="24"/>
      <c r="D52" s="98"/>
      <c r="E52" s="94"/>
      <c r="F52" s="95"/>
      <c r="G52" s="96"/>
    </row>
    <row r="53" spans="1:7" s="5" customFormat="1" x14ac:dyDescent="0.25">
      <c r="A53" s="55"/>
      <c r="B53" s="97"/>
      <c r="C53" s="24" t="s">
        <v>241</v>
      </c>
      <c r="D53" s="100" t="s">
        <v>134</v>
      </c>
      <c r="E53" s="77">
        <v>100</v>
      </c>
      <c r="F53" s="101"/>
      <c r="G53" s="102"/>
    </row>
    <row r="54" spans="1:7" s="5" customFormat="1" x14ac:dyDescent="0.25">
      <c r="A54" s="55"/>
      <c r="B54" s="97"/>
      <c r="C54" s="24"/>
      <c r="D54" s="98"/>
      <c r="E54" s="94"/>
      <c r="F54" s="95"/>
      <c r="G54" s="96"/>
    </row>
    <row r="55" spans="1:7" s="5" customFormat="1" x14ac:dyDescent="0.25">
      <c r="A55" s="55"/>
      <c r="B55" s="215"/>
      <c r="C55" s="24"/>
      <c r="D55" s="98"/>
      <c r="E55" s="94"/>
      <c r="F55" s="95"/>
      <c r="G55" s="96"/>
    </row>
    <row r="56" spans="1:7" s="5" customFormat="1" x14ac:dyDescent="0.25">
      <c r="A56" s="55"/>
      <c r="B56" s="215"/>
      <c r="C56" s="24"/>
      <c r="D56" s="98"/>
      <c r="E56" s="94"/>
      <c r="F56" s="95"/>
      <c r="G56" s="96"/>
    </row>
    <row r="57" spans="1:7" customFormat="1" x14ac:dyDescent="0.25">
      <c r="A57" s="36"/>
      <c r="B57" s="56"/>
      <c r="C57" s="50"/>
      <c r="D57" s="51"/>
      <c r="E57" s="106"/>
      <c r="F57" s="107"/>
      <c r="G57" s="108"/>
    </row>
    <row r="58" spans="1:7" customFormat="1" ht="13" x14ac:dyDescent="0.25">
      <c r="A58" s="52" t="s">
        <v>10</v>
      </c>
      <c r="B58" s="109"/>
      <c r="C58" s="110" t="s">
        <v>43</v>
      </c>
      <c r="D58" s="22"/>
      <c r="E58" s="111"/>
      <c r="F58" s="112"/>
      <c r="G58" s="113"/>
    </row>
    <row r="59" spans="1:7" customFormat="1" x14ac:dyDescent="0.25">
      <c r="A59" s="37"/>
      <c r="B59" s="57"/>
      <c r="C59" s="53"/>
      <c r="D59" s="54"/>
      <c r="E59" s="114"/>
      <c r="F59" s="115"/>
      <c r="G59" s="116"/>
    </row>
    <row r="60" spans="1:7" x14ac:dyDescent="0.25">
      <c r="A60" s="273"/>
      <c r="G60" s="274"/>
    </row>
    <row r="61" spans="1:7" x14ac:dyDescent="0.25">
      <c r="A61" s="273"/>
      <c r="G61" s="274"/>
    </row>
    <row r="62" spans="1:7" x14ac:dyDescent="0.25">
      <c r="A62" s="273"/>
      <c r="G62" s="274"/>
    </row>
    <row r="63" spans="1:7" x14ac:dyDescent="0.25">
      <c r="A63" s="273"/>
      <c r="G63" s="274"/>
    </row>
    <row r="64" spans="1:7" x14ac:dyDescent="0.25">
      <c r="A64" s="273"/>
      <c r="G64" s="274"/>
    </row>
    <row r="65" spans="1:14" x14ac:dyDescent="0.25">
      <c r="A65" s="273"/>
      <c r="G65" s="274"/>
    </row>
    <row r="66" spans="1:14" x14ac:dyDescent="0.25">
      <c r="A66" s="273"/>
      <c r="G66" s="274"/>
    </row>
    <row r="67" spans="1:14" x14ac:dyDescent="0.25">
      <c r="A67" s="273"/>
      <c r="G67" s="274"/>
    </row>
    <row r="68" spans="1:14" x14ac:dyDescent="0.25">
      <c r="A68" s="273"/>
      <c r="G68" s="274"/>
    </row>
    <row r="69" spans="1:14" x14ac:dyDescent="0.25">
      <c r="A69" s="273"/>
      <c r="G69" s="274"/>
    </row>
    <row r="70" spans="1:14" x14ac:dyDescent="0.25">
      <c r="A70" s="273"/>
      <c r="G70" s="274"/>
    </row>
    <row r="71" spans="1:14" x14ac:dyDescent="0.25">
      <c r="A71" s="273"/>
      <c r="G71" s="274"/>
    </row>
    <row r="72" spans="1:14" x14ac:dyDescent="0.25">
      <c r="A72" s="273"/>
      <c r="G72" s="274"/>
    </row>
    <row r="73" spans="1:14" x14ac:dyDescent="0.25">
      <c r="A73" s="273"/>
      <c r="G73" s="274"/>
    </row>
    <row r="74" spans="1:14" x14ac:dyDescent="0.25">
      <c r="A74" s="273"/>
      <c r="G74" s="274"/>
    </row>
    <row r="75" spans="1:14" x14ac:dyDescent="0.25">
      <c r="A75" s="273"/>
      <c r="G75" s="274"/>
    </row>
    <row r="76" spans="1:14" x14ac:dyDescent="0.25">
      <c r="A76" s="275"/>
      <c r="B76" s="276"/>
      <c r="C76" s="277"/>
      <c r="D76" s="278"/>
      <c r="E76" s="278"/>
      <c r="F76" s="279"/>
      <c r="G76" s="280"/>
    </row>
    <row r="79" spans="1:14" x14ac:dyDescent="0.25">
      <c r="N79" s="237"/>
    </row>
  </sheetData>
  <dataConsolidate/>
  <conditionalFormatting sqref="A5:G6 A7:E54 G7:G54 A55:G59">
    <cfRule type="expression" dxfId="80" priority="1" stopIfTrue="1">
      <formula>NOT(CELL("protect",A5))</formula>
    </cfRule>
  </conditionalFormatting>
  <printOptions horizontalCentered="1" gridLines="1"/>
  <pageMargins left="0.23622047244094491" right="0.23622047244094491" top="0.74803149606299213" bottom="0.74803149606299213" header="0.31496062992125984" footer="0.31496062992125984"/>
  <pageSetup paperSize="9" scale="91" firstPageNumber="7" orientation="portrait" cellComments="atEnd" useFirstPageNumber="1"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935C8-CB5A-42B6-9542-A3666519141D}">
  <sheetPr>
    <tabColor rgb="FFFF0000"/>
  </sheetPr>
  <dimension ref="A1:G91"/>
  <sheetViews>
    <sheetView view="pageBreakPreview" topLeftCell="A59"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340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267</v>
      </c>
      <c r="D5" s="93"/>
      <c r="E5" s="94"/>
      <c r="F5" s="95"/>
      <c r="G5" s="96"/>
    </row>
    <row r="6" spans="1:7" s="66" customFormat="1" x14ac:dyDescent="0.25">
      <c r="A6" s="55"/>
      <c r="B6" s="97"/>
      <c r="C6" s="24"/>
      <c r="D6" s="98"/>
      <c r="E6" s="94"/>
      <c r="F6" s="95"/>
      <c r="G6" s="96"/>
    </row>
    <row r="7" spans="1:7" s="66" customFormat="1" ht="13" x14ac:dyDescent="0.25">
      <c r="A7" s="99" t="s">
        <v>341</v>
      </c>
      <c r="B7" s="97"/>
      <c r="C7" s="25" t="s">
        <v>342</v>
      </c>
      <c r="D7" s="100"/>
      <c r="E7" s="77"/>
      <c r="F7" s="103"/>
      <c r="G7" s="102"/>
    </row>
    <row r="8" spans="1:7" s="66" customFormat="1" x14ac:dyDescent="0.25">
      <c r="A8" s="55"/>
      <c r="B8" s="97"/>
      <c r="C8" s="24"/>
      <c r="D8" s="98"/>
      <c r="E8" s="94"/>
      <c r="F8" s="95"/>
      <c r="G8" s="96"/>
    </row>
    <row r="9" spans="1:7" s="5" customFormat="1" ht="25" x14ac:dyDescent="0.25">
      <c r="A9" s="55"/>
      <c r="B9" s="97"/>
      <c r="C9" s="26" t="s">
        <v>316</v>
      </c>
      <c r="D9" s="100"/>
      <c r="E9" s="77"/>
      <c r="F9" s="103"/>
      <c r="G9" s="102"/>
    </row>
    <row r="10" spans="1:7" s="5" customFormat="1" x14ac:dyDescent="0.25">
      <c r="A10" s="55"/>
      <c r="B10" s="97"/>
      <c r="C10" s="24"/>
      <c r="D10" s="98"/>
      <c r="E10" s="94"/>
      <c r="F10" s="95"/>
      <c r="G10" s="96"/>
    </row>
    <row r="11" spans="1:7" s="5" customFormat="1" x14ac:dyDescent="0.25">
      <c r="A11" s="55"/>
      <c r="B11" s="97"/>
      <c r="C11" s="34" t="s">
        <v>317</v>
      </c>
      <c r="D11" s="100" t="s">
        <v>138</v>
      </c>
      <c r="E11" s="77">
        <v>500</v>
      </c>
      <c r="F11" s="101"/>
      <c r="G11" s="102"/>
    </row>
    <row r="12" spans="1:7" s="5" customFormat="1" x14ac:dyDescent="0.25">
      <c r="A12" s="55"/>
      <c r="B12" s="97"/>
      <c r="C12" s="24"/>
      <c r="D12" s="98"/>
      <c r="E12" s="94"/>
      <c r="F12" s="95"/>
      <c r="G12" s="96"/>
    </row>
    <row r="13" spans="1:7" s="5" customFormat="1" x14ac:dyDescent="0.25">
      <c r="A13" s="55"/>
      <c r="B13" s="97"/>
      <c r="C13" s="34" t="s">
        <v>343</v>
      </c>
      <c r="D13" s="100" t="s">
        <v>138</v>
      </c>
      <c r="E13" s="77">
        <v>40</v>
      </c>
      <c r="F13" s="101"/>
      <c r="G13" s="102"/>
    </row>
    <row r="14" spans="1:7" s="5" customFormat="1" x14ac:dyDescent="0.25">
      <c r="A14" s="55"/>
      <c r="B14" s="97"/>
      <c r="C14" s="24"/>
      <c r="D14" s="98"/>
      <c r="E14" s="94"/>
      <c r="F14" s="95"/>
      <c r="G14" s="96"/>
    </row>
    <row r="15" spans="1:7" s="5" customFormat="1" ht="25" x14ac:dyDescent="0.25">
      <c r="A15" s="55"/>
      <c r="B15" s="97"/>
      <c r="C15" s="26" t="s">
        <v>344</v>
      </c>
      <c r="D15" s="100" t="s">
        <v>138</v>
      </c>
      <c r="E15" s="77">
        <v>55</v>
      </c>
      <c r="F15" s="101"/>
      <c r="G15" s="102"/>
    </row>
    <row r="16" spans="1:7" s="5" customFormat="1" x14ac:dyDescent="0.25">
      <c r="A16" s="55"/>
      <c r="B16" s="97"/>
      <c r="C16" s="24"/>
      <c r="D16" s="98"/>
      <c r="E16" s="94"/>
      <c r="F16" s="95"/>
      <c r="G16" s="96"/>
    </row>
    <row r="17" spans="1:7" s="5" customFormat="1" ht="25" x14ac:dyDescent="0.25">
      <c r="A17" s="55"/>
      <c r="B17" s="97"/>
      <c r="C17" s="26" t="s">
        <v>345</v>
      </c>
      <c r="D17" s="100" t="s">
        <v>138</v>
      </c>
      <c r="E17" s="77">
        <v>486</v>
      </c>
      <c r="F17" s="101"/>
      <c r="G17" s="102"/>
    </row>
    <row r="18" spans="1:7" s="5" customFormat="1" x14ac:dyDescent="0.25">
      <c r="A18" s="55"/>
      <c r="B18" s="97"/>
      <c r="C18" s="24"/>
      <c r="D18" s="98"/>
      <c r="E18" s="94"/>
      <c r="F18" s="95"/>
      <c r="G18" s="96"/>
    </row>
    <row r="19" spans="1:7" s="5" customFormat="1" ht="13" x14ac:dyDescent="0.25">
      <c r="A19" s="99" t="s">
        <v>719</v>
      </c>
      <c r="B19" s="97"/>
      <c r="C19" s="25" t="s">
        <v>346</v>
      </c>
      <c r="D19" s="100"/>
      <c r="E19" s="77"/>
      <c r="F19" s="103"/>
      <c r="G19" s="102"/>
    </row>
    <row r="20" spans="1:7" s="5" customFormat="1" x14ac:dyDescent="0.25">
      <c r="A20" s="55"/>
      <c r="B20" s="97"/>
      <c r="C20" s="24"/>
      <c r="D20" s="98"/>
      <c r="E20" s="94"/>
      <c r="F20" s="95"/>
      <c r="G20" s="96"/>
    </row>
    <row r="21" spans="1:7" s="5" customFormat="1" x14ac:dyDescent="0.25">
      <c r="A21" s="55"/>
      <c r="B21" s="97"/>
      <c r="C21" s="24" t="s">
        <v>321</v>
      </c>
      <c r="D21" s="100" t="s">
        <v>138</v>
      </c>
      <c r="E21" s="77">
        <v>410</v>
      </c>
      <c r="F21" s="101"/>
      <c r="G21" s="102"/>
    </row>
    <row r="22" spans="1:7" s="5" customFormat="1" x14ac:dyDescent="0.25">
      <c r="A22" s="55"/>
      <c r="B22" s="97"/>
      <c r="C22" s="24"/>
      <c r="D22" s="98"/>
      <c r="E22" s="94"/>
      <c r="F22" s="95"/>
      <c r="G22" s="96"/>
    </row>
    <row r="23" spans="1:7" s="5" customFormat="1" ht="13" x14ac:dyDescent="0.25">
      <c r="A23" s="99" t="s">
        <v>347</v>
      </c>
      <c r="B23" s="97"/>
      <c r="C23" s="25" t="s">
        <v>348</v>
      </c>
      <c r="D23" s="100"/>
      <c r="E23" s="77"/>
      <c r="F23" s="103"/>
      <c r="G23" s="102"/>
    </row>
    <row r="24" spans="1:7" s="5" customFormat="1" x14ac:dyDescent="0.25">
      <c r="A24" s="55"/>
      <c r="B24" s="97"/>
      <c r="C24" s="24"/>
      <c r="D24" s="98"/>
      <c r="E24" s="94"/>
      <c r="F24" s="95"/>
      <c r="G24" s="96"/>
    </row>
    <row r="25" spans="1:7" s="5" customFormat="1" x14ac:dyDescent="0.25">
      <c r="A25" s="55"/>
      <c r="B25" s="97"/>
      <c r="C25" s="26" t="s">
        <v>349</v>
      </c>
      <c r="D25" s="100"/>
      <c r="E25" s="77"/>
      <c r="F25" s="103"/>
      <c r="G25" s="102"/>
    </row>
    <row r="26" spans="1:7" s="5" customFormat="1" x14ac:dyDescent="0.25">
      <c r="A26" s="55"/>
      <c r="B26" s="97"/>
      <c r="C26" s="24"/>
      <c r="D26" s="98"/>
      <c r="E26" s="94"/>
      <c r="F26" s="95"/>
      <c r="G26" s="96"/>
    </row>
    <row r="27" spans="1:7" s="5" customFormat="1" x14ac:dyDescent="0.25">
      <c r="A27" s="55"/>
      <c r="B27" s="127"/>
      <c r="C27" s="34" t="s">
        <v>350</v>
      </c>
      <c r="D27" s="100"/>
      <c r="E27" s="77"/>
      <c r="F27" s="103"/>
      <c r="G27" s="102"/>
    </row>
    <row r="28" spans="1:7" s="5" customFormat="1" x14ac:dyDescent="0.25">
      <c r="A28" s="55"/>
      <c r="B28" s="97"/>
      <c r="C28" s="24"/>
      <c r="D28" s="98"/>
      <c r="E28" s="94"/>
      <c r="F28" s="95"/>
      <c r="G28" s="96"/>
    </row>
    <row r="29" spans="1:7" s="5" customFormat="1" x14ac:dyDescent="0.25">
      <c r="A29" s="55"/>
      <c r="B29" s="97"/>
      <c r="C29" s="65" t="s">
        <v>354</v>
      </c>
      <c r="D29" s="100" t="s">
        <v>198</v>
      </c>
      <c r="E29" s="77">
        <v>160</v>
      </c>
      <c r="F29" s="101"/>
      <c r="G29" s="102"/>
    </row>
    <row r="30" spans="1:7" s="5" customFormat="1" x14ac:dyDescent="0.25">
      <c r="A30" s="55"/>
      <c r="B30" s="97"/>
      <c r="C30" s="24"/>
      <c r="D30" s="98"/>
      <c r="E30" s="94"/>
      <c r="F30" s="95"/>
      <c r="G30" s="96"/>
    </row>
    <row r="31" spans="1:7" s="5" customFormat="1" x14ac:dyDescent="0.25">
      <c r="A31" s="55"/>
      <c r="B31" s="97"/>
      <c r="C31" s="65" t="s">
        <v>693</v>
      </c>
      <c r="D31" s="100" t="s">
        <v>198</v>
      </c>
      <c r="E31" s="77">
        <v>50</v>
      </c>
      <c r="F31" s="101"/>
      <c r="G31" s="102"/>
    </row>
    <row r="32" spans="1:7" s="5" customFormat="1" x14ac:dyDescent="0.25">
      <c r="A32" s="55"/>
      <c r="B32" s="97"/>
      <c r="C32" s="24"/>
      <c r="D32" s="98"/>
      <c r="E32" s="94"/>
      <c r="F32" s="95"/>
      <c r="G32" s="96"/>
    </row>
    <row r="33" spans="1:7" s="5" customFormat="1" ht="13" x14ac:dyDescent="0.25">
      <c r="A33" s="99" t="s">
        <v>720</v>
      </c>
      <c r="B33" s="97"/>
      <c r="C33" s="25" t="s">
        <v>721</v>
      </c>
      <c r="D33" s="100"/>
      <c r="E33" s="77"/>
      <c r="F33" s="103"/>
      <c r="G33" s="102"/>
    </row>
    <row r="34" spans="1:7" s="5" customFormat="1" x14ac:dyDescent="0.25">
      <c r="A34" s="55"/>
      <c r="B34" s="97"/>
      <c r="C34" s="24"/>
      <c r="D34" s="98"/>
      <c r="E34" s="94"/>
      <c r="F34" s="95"/>
      <c r="G34" s="96"/>
    </row>
    <row r="35" spans="1:7" s="5" customFormat="1" ht="50" x14ac:dyDescent="0.25">
      <c r="A35" s="55"/>
      <c r="B35" s="97"/>
      <c r="C35" s="26" t="s">
        <v>722</v>
      </c>
      <c r="D35" s="100"/>
      <c r="E35" s="77"/>
      <c r="F35" s="103"/>
      <c r="G35" s="102"/>
    </row>
    <row r="36" spans="1:7" s="5" customFormat="1" x14ac:dyDescent="0.25">
      <c r="A36" s="55"/>
      <c r="B36" s="97"/>
      <c r="C36" s="24"/>
      <c r="D36" s="98"/>
      <c r="E36" s="94"/>
      <c r="F36" s="95"/>
      <c r="G36" s="96"/>
    </row>
    <row r="37" spans="1:7" s="5" customFormat="1" x14ac:dyDescent="0.25">
      <c r="A37" s="55"/>
      <c r="B37" s="97"/>
      <c r="C37" s="34" t="s">
        <v>723</v>
      </c>
      <c r="D37" s="100" t="s">
        <v>138</v>
      </c>
      <c r="E37" s="77">
        <v>10</v>
      </c>
      <c r="F37" s="101"/>
      <c r="G37" s="102"/>
    </row>
    <row r="38" spans="1:7" s="5" customFormat="1" x14ac:dyDescent="0.25">
      <c r="A38" s="55"/>
      <c r="B38" s="97"/>
      <c r="C38" s="24"/>
      <c r="D38" s="98"/>
      <c r="E38" s="94"/>
      <c r="F38" s="95"/>
      <c r="G38" s="96"/>
    </row>
    <row r="39" spans="1:7" s="5" customFormat="1" ht="13" x14ac:dyDescent="0.25">
      <c r="A39" s="99" t="s">
        <v>724</v>
      </c>
      <c r="B39" s="97"/>
      <c r="C39" s="25" t="s">
        <v>396</v>
      </c>
      <c r="D39" s="100"/>
      <c r="E39" s="77"/>
      <c r="F39" s="103"/>
      <c r="G39" s="102"/>
    </row>
    <row r="40" spans="1:7" s="5" customFormat="1" x14ac:dyDescent="0.25">
      <c r="A40" s="55"/>
      <c r="B40" s="97"/>
      <c r="C40" s="24"/>
      <c r="D40" s="98"/>
      <c r="E40" s="94"/>
      <c r="F40" s="95"/>
      <c r="G40" s="96"/>
    </row>
    <row r="41" spans="1:7" s="5" customFormat="1" x14ac:dyDescent="0.25">
      <c r="A41" s="55"/>
      <c r="B41" s="97"/>
      <c r="C41" s="24" t="s">
        <v>398</v>
      </c>
      <c r="D41" s="100" t="s">
        <v>399</v>
      </c>
      <c r="E41" s="77">
        <v>60</v>
      </c>
      <c r="F41" s="101"/>
      <c r="G41" s="102"/>
    </row>
    <row r="42" spans="1:7" s="5" customFormat="1" x14ac:dyDescent="0.25">
      <c r="A42" s="55"/>
      <c r="B42" s="97"/>
      <c r="C42" s="24"/>
      <c r="D42" s="98"/>
      <c r="E42" s="94"/>
      <c r="F42" s="95"/>
      <c r="G42" s="96"/>
    </row>
    <row r="43" spans="1:7" s="5" customFormat="1" ht="26" x14ac:dyDescent="0.25">
      <c r="A43" s="99">
        <v>22.17</v>
      </c>
      <c r="B43" s="97"/>
      <c r="C43" s="25" t="s">
        <v>355</v>
      </c>
      <c r="D43" s="100"/>
      <c r="E43" s="77"/>
      <c r="F43" s="103"/>
      <c r="G43" s="102"/>
    </row>
    <row r="44" spans="1:7" s="5" customFormat="1" ht="13" x14ac:dyDescent="0.25">
      <c r="A44" s="99"/>
      <c r="B44" s="97"/>
      <c r="C44" s="25"/>
      <c r="D44" s="100"/>
      <c r="E44" s="77"/>
      <c r="F44" s="103"/>
      <c r="G44" s="102"/>
    </row>
    <row r="45" spans="1:7" s="5" customFormat="1" ht="13" x14ac:dyDescent="0.25">
      <c r="A45" s="99"/>
      <c r="B45" s="97"/>
      <c r="C45" s="25"/>
      <c r="D45" s="100"/>
      <c r="E45" s="77"/>
      <c r="F45" s="103"/>
      <c r="G45" s="102"/>
    </row>
    <row r="46" spans="1:7" s="5" customFormat="1" ht="13" x14ac:dyDescent="0.25">
      <c r="A46" s="99"/>
      <c r="B46" s="97"/>
      <c r="C46" s="25"/>
      <c r="D46" s="100"/>
      <c r="E46" s="77"/>
      <c r="F46" s="103"/>
      <c r="G46" s="102"/>
    </row>
    <row r="47" spans="1:7" s="5" customFormat="1" x14ac:dyDescent="0.25">
      <c r="A47" s="55"/>
      <c r="B47" s="97"/>
      <c r="C47" s="24"/>
      <c r="D47" s="98"/>
      <c r="E47" s="94"/>
      <c r="F47" s="95"/>
      <c r="G47" s="96"/>
    </row>
    <row r="48" spans="1:7" s="5" customFormat="1" x14ac:dyDescent="0.25">
      <c r="A48" s="30"/>
      <c r="B48" s="117"/>
      <c r="C48" s="46"/>
      <c r="D48" s="47"/>
      <c r="E48" s="51"/>
      <c r="F48" s="118"/>
      <c r="G48" s="119"/>
    </row>
    <row r="49" spans="1:7" s="5" customFormat="1" x14ac:dyDescent="0.25">
      <c r="A49" s="55" t="s">
        <v>266</v>
      </c>
      <c r="B49" s="120"/>
      <c r="C49" s="120" t="s">
        <v>80</v>
      </c>
      <c r="D49" s="23"/>
      <c r="E49" s="22"/>
      <c r="F49" s="121"/>
      <c r="G49" s="122"/>
    </row>
    <row r="50" spans="1:7" s="5" customFormat="1" x14ac:dyDescent="0.25">
      <c r="A50" s="123"/>
      <c r="B50" s="124"/>
      <c r="C50" s="48"/>
      <c r="D50" s="49"/>
      <c r="E50" s="54"/>
      <c r="F50" s="125"/>
      <c r="G50" s="126"/>
    </row>
    <row r="51" spans="1:7" s="5" customFormat="1" x14ac:dyDescent="0.25">
      <c r="A51" s="30"/>
      <c r="B51" s="117"/>
      <c r="C51" s="46"/>
      <c r="D51" s="47"/>
      <c r="E51" s="51"/>
      <c r="F51" s="118"/>
      <c r="G51" s="119"/>
    </row>
    <row r="52" spans="1:7" s="5" customFormat="1" x14ac:dyDescent="0.25">
      <c r="A52" s="55"/>
      <c r="B52" s="120"/>
      <c r="C52" s="120" t="s">
        <v>81</v>
      </c>
      <c r="D52" s="23"/>
      <c r="E52" s="22"/>
      <c r="F52" s="121"/>
      <c r="G52" s="122"/>
    </row>
    <row r="53" spans="1:7" s="5" customFormat="1" x14ac:dyDescent="0.25">
      <c r="A53" s="123"/>
      <c r="B53" s="124"/>
      <c r="C53" s="48"/>
      <c r="D53" s="49"/>
      <c r="E53" s="54"/>
      <c r="F53" s="125"/>
      <c r="G53" s="126"/>
    </row>
    <row r="54" spans="1:7" s="5" customFormat="1" x14ac:dyDescent="0.25">
      <c r="A54" s="55"/>
      <c r="B54" s="97"/>
      <c r="C54" s="26" t="s">
        <v>356</v>
      </c>
      <c r="D54" s="100"/>
      <c r="E54" s="77"/>
      <c r="F54" s="103"/>
      <c r="G54" s="102"/>
    </row>
    <row r="55" spans="1:7" s="5" customFormat="1" x14ac:dyDescent="0.25">
      <c r="A55" s="55"/>
      <c r="B55" s="97"/>
      <c r="C55" s="24"/>
      <c r="D55" s="98"/>
      <c r="E55" s="94"/>
      <c r="F55" s="95"/>
      <c r="G55" s="96"/>
    </row>
    <row r="56" spans="1:7" s="5" customFormat="1" x14ac:dyDescent="0.25">
      <c r="A56" s="55"/>
      <c r="B56" s="97"/>
      <c r="C56" s="34" t="s">
        <v>358</v>
      </c>
      <c r="D56" s="100" t="s">
        <v>36</v>
      </c>
      <c r="E56" s="77">
        <v>3</v>
      </c>
      <c r="F56" s="101"/>
      <c r="G56" s="102"/>
    </row>
    <row r="57" spans="1:7" s="5" customFormat="1" x14ac:dyDescent="0.25">
      <c r="A57" s="55"/>
      <c r="B57" s="97"/>
      <c r="C57" s="24"/>
      <c r="D57" s="98"/>
      <c r="E57" s="94"/>
      <c r="F57" s="95"/>
      <c r="G57" s="96"/>
    </row>
    <row r="58" spans="1:7" s="5" customFormat="1" ht="50" x14ac:dyDescent="0.25">
      <c r="A58" s="55"/>
      <c r="B58" s="97"/>
      <c r="C58" s="26" t="s">
        <v>360</v>
      </c>
      <c r="D58" s="100"/>
      <c r="E58" s="77"/>
      <c r="F58" s="103"/>
      <c r="G58" s="102"/>
    </row>
    <row r="59" spans="1:7" s="5" customFormat="1" x14ac:dyDescent="0.25">
      <c r="A59" s="55"/>
      <c r="B59" s="97"/>
      <c r="C59" s="24"/>
      <c r="D59" s="98"/>
      <c r="E59" s="94"/>
      <c r="F59" s="95"/>
      <c r="G59" s="96"/>
    </row>
    <row r="60" spans="1:7" s="5" customFormat="1" x14ac:dyDescent="0.25">
      <c r="A60" s="55"/>
      <c r="B60" s="97"/>
      <c r="C60" s="34" t="s">
        <v>362</v>
      </c>
      <c r="D60" s="100" t="s">
        <v>198</v>
      </c>
      <c r="E60" s="77">
        <v>2</v>
      </c>
      <c r="F60" s="101"/>
      <c r="G60" s="102"/>
    </row>
    <row r="61" spans="1:7" s="5" customFormat="1" x14ac:dyDescent="0.25">
      <c r="A61" s="55"/>
      <c r="B61" s="97"/>
      <c r="C61" s="24"/>
      <c r="D61" s="98"/>
      <c r="E61" s="94"/>
      <c r="F61" s="95"/>
      <c r="G61" s="96"/>
    </row>
    <row r="62" spans="1:7" s="5" customFormat="1" ht="50" x14ac:dyDescent="0.25">
      <c r="A62" s="55"/>
      <c r="B62" s="97"/>
      <c r="C62" s="26" t="s">
        <v>364</v>
      </c>
      <c r="D62" s="100"/>
      <c r="E62" s="77"/>
      <c r="F62" s="103"/>
      <c r="G62" s="102"/>
    </row>
    <row r="63" spans="1:7" s="5" customFormat="1" x14ac:dyDescent="0.25">
      <c r="A63" s="55"/>
      <c r="B63" s="97"/>
      <c r="C63" s="24"/>
      <c r="D63" s="98"/>
      <c r="E63" s="94"/>
      <c r="F63" s="95"/>
      <c r="G63" s="96"/>
    </row>
    <row r="64" spans="1:7" s="5" customFormat="1" x14ac:dyDescent="0.25">
      <c r="A64" s="55"/>
      <c r="B64" s="97"/>
      <c r="C64" s="34" t="s">
        <v>365</v>
      </c>
      <c r="D64" s="100" t="s">
        <v>198</v>
      </c>
      <c r="E64" s="77">
        <v>3</v>
      </c>
      <c r="F64" s="101"/>
      <c r="G64" s="102"/>
    </row>
    <row r="65" spans="1:7" s="5" customFormat="1" x14ac:dyDescent="0.25">
      <c r="A65" s="55"/>
      <c r="B65" s="97"/>
      <c r="C65" s="24"/>
      <c r="D65" s="98"/>
      <c r="E65" s="94"/>
      <c r="F65" s="95"/>
      <c r="G65" s="96"/>
    </row>
    <row r="66" spans="1:7" s="5" customFormat="1" ht="13" x14ac:dyDescent="0.25">
      <c r="A66" s="99" t="s">
        <v>725</v>
      </c>
      <c r="B66" s="97"/>
      <c r="C66" s="25" t="s">
        <v>726</v>
      </c>
      <c r="D66" s="100" t="s">
        <v>58</v>
      </c>
      <c r="E66" s="77">
        <v>15</v>
      </c>
      <c r="F66" s="101"/>
      <c r="G66" s="102"/>
    </row>
    <row r="67" spans="1:7" s="5" customFormat="1" x14ac:dyDescent="0.25">
      <c r="A67" s="55"/>
      <c r="B67" s="97"/>
      <c r="C67" s="24"/>
      <c r="D67" s="98"/>
      <c r="E67" s="94"/>
      <c r="F67" s="95"/>
      <c r="G67" s="96"/>
    </row>
    <row r="68" spans="1:7" s="5" customFormat="1" ht="13" x14ac:dyDescent="0.25">
      <c r="A68" s="99">
        <v>22.21</v>
      </c>
      <c r="B68" s="97"/>
      <c r="C68" s="25" t="s">
        <v>366</v>
      </c>
      <c r="D68" s="100"/>
      <c r="E68" s="77"/>
      <c r="F68" s="103"/>
      <c r="G68" s="102"/>
    </row>
    <row r="69" spans="1:7" s="5" customFormat="1" x14ac:dyDescent="0.25">
      <c r="A69" s="55"/>
      <c r="B69" s="97"/>
      <c r="C69" s="24"/>
      <c r="D69" s="98"/>
      <c r="E69" s="94"/>
      <c r="F69" s="95"/>
      <c r="G69" s="96"/>
    </row>
    <row r="70" spans="1:7" s="5" customFormat="1" ht="25" x14ac:dyDescent="0.25">
      <c r="A70" s="55"/>
      <c r="B70" s="97"/>
      <c r="C70" s="24" t="s">
        <v>727</v>
      </c>
      <c r="D70" s="100" t="s">
        <v>36</v>
      </c>
      <c r="E70" s="77">
        <v>3</v>
      </c>
      <c r="F70" s="101"/>
      <c r="G70" s="102"/>
    </row>
    <row r="71" spans="1:7" s="5" customFormat="1" x14ac:dyDescent="0.25">
      <c r="A71" s="55"/>
      <c r="B71" s="97"/>
      <c r="C71" s="24"/>
      <c r="D71" s="98"/>
      <c r="E71" s="94"/>
      <c r="F71" s="95"/>
      <c r="G71" s="96"/>
    </row>
    <row r="72" spans="1:7" s="5" customFormat="1" x14ac:dyDescent="0.25">
      <c r="A72" s="55"/>
      <c r="B72" s="97"/>
      <c r="C72" s="26" t="s">
        <v>367</v>
      </c>
      <c r="D72" s="100"/>
      <c r="E72" s="77"/>
      <c r="F72" s="103"/>
      <c r="G72" s="102"/>
    </row>
    <row r="73" spans="1:7" s="5" customFormat="1" x14ac:dyDescent="0.25">
      <c r="A73" s="55"/>
      <c r="B73" s="97"/>
      <c r="C73" s="24"/>
      <c r="D73" s="98"/>
      <c r="E73" s="94"/>
      <c r="F73" s="95"/>
      <c r="G73" s="96"/>
    </row>
    <row r="74" spans="1:7" s="5" customFormat="1" ht="25" x14ac:dyDescent="0.25">
      <c r="A74" s="55"/>
      <c r="B74" s="97"/>
      <c r="C74" s="34" t="s">
        <v>368</v>
      </c>
      <c r="D74" s="100" t="s">
        <v>36</v>
      </c>
      <c r="E74" s="77">
        <v>3</v>
      </c>
      <c r="F74" s="101"/>
      <c r="G74" s="102"/>
    </row>
    <row r="75" spans="1:7" s="5" customFormat="1" x14ac:dyDescent="0.25">
      <c r="A75" s="55"/>
      <c r="B75" s="97"/>
      <c r="C75" s="24"/>
      <c r="D75" s="98"/>
      <c r="E75" s="94"/>
      <c r="F75" s="95"/>
      <c r="G75" s="96"/>
    </row>
    <row r="76" spans="1:7" s="5" customFormat="1" ht="37.5" x14ac:dyDescent="0.25">
      <c r="A76" s="55"/>
      <c r="B76" s="97"/>
      <c r="C76" s="26" t="s">
        <v>728</v>
      </c>
      <c r="D76" s="100" t="s">
        <v>36</v>
      </c>
      <c r="E76" s="77">
        <v>15</v>
      </c>
      <c r="F76" s="101"/>
      <c r="G76" s="102"/>
    </row>
    <row r="77" spans="1:7" s="5" customFormat="1" x14ac:dyDescent="0.25">
      <c r="A77" s="55"/>
      <c r="B77" s="97"/>
      <c r="C77" s="24"/>
      <c r="D77" s="98"/>
      <c r="E77" s="94"/>
      <c r="F77" s="95"/>
      <c r="G77" s="96"/>
    </row>
    <row r="78" spans="1:7" s="5" customFormat="1" ht="39" x14ac:dyDescent="0.25">
      <c r="A78" s="99" t="s">
        <v>729</v>
      </c>
      <c r="B78" s="97"/>
      <c r="C78" s="25" t="s">
        <v>371</v>
      </c>
      <c r="D78" s="100"/>
      <c r="E78" s="77"/>
      <c r="F78" s="103"/>
      <c r="G78" s="102"/>
    </row>
    <row r="79" spans="1:7" s="5" customFormat="1" x14ac:dyDescent="0.25">
      <c r="A79" s="55"/>
      <c r="B79" s="97"/>
      <c r="C79" s="24"/>
      <c r="D79" s="98"/>
      <c r="E79" s="94"/>
      <c r="F79" s="95"/>
      <c r="G79" s="96"/>
    </row>
    <row r="80" spans="1:7" s="5" customFormat="1" x14ac:dyDescent="0.25">
      <c r="A80" s="55"/>
      <c r="B80" s="97"/>
      <c r="C80" s="24" t="s">
        <v>373</v>
      </c>
      <c r="D80" s="100" t="s">
        <v>36</v>
      </c>
      <c r="E80" s="77">
        <v>1</v>
      </c>
      <c r="F80" s="101"/>
      <c r="G80" s="102"/>
    </row>
    <row r="81" spans="1:7" s="5" customFormat="1" x14ac:dyDescent="0.25">
      <c r="A81" s="55"/>
      <c r="B81" s="97"/>
      <c r="C81" s="24"/>
      <c r="D81" s="98"/>
      <c r="E81" s="94"/>
      <c r="F81" s="95"/>
      <c r="G81" s="96"/>
    </row>
    <row r="82" spans="1:7" s="5" customFormat="1" x14ac:dyDescent="0.25">
      <c r="A82" s="55"/>
      <c r="B82" s="97"/>
      <c r="C82" s="24"/>
      <c r="D82" s="98"/>
      <c r="E82" s="94"/>
      <c r="F82" s="95"/>
      <c r="G82" s="96"/>
    </row>
    <row r="83" spans="1:7" s="5" customFormat="1" x14ac:dyDescent="0.25">
      <c r="A83" s="55"/>
      <c r="B83" s="97"/>
      <c r="C83" s="24"/>
      <c r="D83" s="98"/>
      <c r="E83" s="94"/>
      <c r="F83" s="95"/>
      <c r="G83" s="96"/>
    </row>
    <row r="84" spans="1:7" s="5" customFormat="1" x14ac:dyDescent="0.25">
      <c r="A84" s="55"/>
      <c r="B84" s="97"/>
      <c r="C84" s="24"/>
      <c r="D84" s="98"/>
      <c r="E84" s="94"/>
      <c r="F84" s="95"/>
      <c r="G84" s="96"/>
    </row>
    <row r="85" spans="1:7" s="5" customFormat="1" x14ac:dyDescent="0.25">
      <c r="A85" s="55"/>
      <c r="B85" s="97"/>
      <c r="C85" s="24"/>
      <c r="D85" s="98"/>
      <c r="E85" s="94"/>
      <c r="F85" s="95"/>
      <c r="G85" s="96"/>
    </row>
    <row r="86" spans="1:7" s="5" customFormat="1" x14ac:dyDescent="0.25">
      <c r="A86" s="55"/>
      <c r="B86" s="97"/>
      <c r="C86" s="24"/>
      <c r="D86" s="98"/>
      <c r="E86" s="94"/>
      <c r="F86" s="95"/>
      <c r="G86" s="96"/>
    </row>
    <row r="87" spans="1:7" s="5" customFormat="1" x14ac:dyDescent="0.25">
      <c r="A87" s="55"/>
      <c r="B87" s="97"/>
      <c r="C87" s="24"/>
      <c r="D87" s="98"/>
      <c r="E87" s="94"/>
      <c r="F87" s="95"/>
      <c r="G87" s="96"/>
    </row>
    <row r="88" spans="1:7" s="5" customFormat="1" x14ac:dyDescent="0.25">
      <c r="A88" s="55"/>
      <c r="B88" s="97"/>
      <c r="C88" s="24"/>
      <c r="D88" s="98"/>
      <c r="E88" s="94"/>
      <c r="F88" s="95"/>
      <c r="G88" s="96"/>
    </row>
    <row r="89" spans="1:7" s="5" customFormat="1" x14ac:dyDescent="0.25">
      <c r="A89" s="36"/>
      <c r="B89" s="56"/>
      <c r="C89" s="50"/>
      <c r="D89" s="51"/>
      <c r="E89" s="106"/>
      <c r="F89" s="107"/>
      <c r="G89" s="108"/>
    </row>
    <row r="90" spans="1:7" s="5" customFormat="1" ht="13" x14ac:dyDescent="0.25">
      <c r="A90" s="52" t="s">
        <v>266</v>
      </c>
      <c r="B90" s="109"/>
      <c r="C90" s="110" t="s">
        <v>43</v>
      </c>
      <c r="D90" s="22"/>
      <c r="E90" s="111"/>
      <c r="F90" s="112"/>
      <c r="G90" s="113"/>
    </row>
    <row r="91" spans="1:7" s="5" customFormat="1" x14ac:dyDescent="0.25">
      <c r="A91" s="37"/>
      <c r="B91" s="57"/>
      <c r="C91" s="53"/>
      <c r="D91" s="54"/>
      <c r="E91" s="114"/>
      <c r="F91" s="115"/>
      <c r="G91" s="116"/>
    </row>
  </sheetData>
  <dataConsolidate/>
  <conditionalFormatting sqref="A5:G8 A9:E84 G9:G84 A85:G91">
    <cfRule type="expression" dxfId="38" priority="1" stopIfTrue="1">
      <formula>NOT(CELL("protect",A5))</formula>
    </cfRule>
  </conditionalFormatting>
  <dataValidations count="1">
    <dataValidation type="list" showInputMessage="1" showErrorMessage="1" sqref="D48:D53" xr:uid="{1270CC50-8F17-4D90-B46B-A9C6B832E50C}">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50" max="6"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C0589-E116-42C2-85E6-A8EE523F79C2}">
  <sheetPr>
    <tabColor rgb="FFFF0000"/>
  </sheetPr>
  <dimension ref="A1:G91"/>
  <sheetViews>
    <sheetView view="pageBreakPreview"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376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39" x14ac:dyDescent="0.25">
      <c r="A5" s="55"/>
      <c r="B5" s="55"/>
      <c r="C5" s="25" t="s">
        <v>269</v>
      </c>
      <c r="D5" s="93"/>
      <c r="E5" s="94"/>
      <c r="F5" s="95"/>
      <c r="G5" s="96"/>
    </row>
    <row r="6" spans="1:7" s="66" customFormat="1" x14ac:dyDescent="0.25">
      <c r="A6" s="55"/>
      <c r="B6" s="97"/>
      <c r="C6" s="24"/>
      <c r="D6" s="98"/>
      <c r="E6" s="94"/>
      <c r="F6" s="95"/>
      <c r="G6" s="96"/>
    </row>
    <row r="7" spans="1:7" s="5" customFormat="1" ht="13" x14ac:dyDescent="0.25">
      <c r="A7" s="99" t="s">
        <v>377</v>
      </c>
      <c r="B7" s="97"/>
      <c r="C7" s="25" t="s">
        <v>378</v>
      </c>
      <c r="D7" s="100"/>
      <c r="E7" s="77"/>
      <c r="F7" s="103"/>
      <c r="G7" s="102"/>
    </row>
    <row r="8" spans="1:7" s="5" customFormat="1" x14ac:dyDescent="0.25">
      <c r="A8" s="55"/>
      <c r="B8" s="97"/>
      <c r="C8" s="24"/>
      <c r="D8" s="98"/>
      <c r="E8" s="94"/>
      <c r="F8" s="95"/>
      <c r="G8" s="96"/>
    </row>
    <row r="9" spans="1:7" s="5" customFormat="1" ht="37.5" x14ac:dyDescent="0.25">
      <c r="A9" s="55"/>
      <c r="B9" s="97"/>
      <c r="C9" s="24" t="s">
        <v>730</v>
      </c>
      <c r="D9" s="100" t="s">
        <v>198</v>
      </c>
      <c r="E9" s="77">
        <v>3000</v>
      </c>
      <c r="F9" s="101"/>
      <c r="G9" s="102"/>
    </row>
    <row r="10" spans="1:7" s="5" customFormat="1" x14ac:dyDescent="0.25">
      <c r="A10" s="55"/>
      <c r="B10" s="97"/>
      <c r="C10" s="24"/>
      <c r="D10" s="98"/>
      <c r="E10" s="94"/>
      <c r="F10" s="95"/>
      <c r="G10" s="96"/>
    </row>
    <row r="11" spans="1:7" s="5" customFormat="1" ht="13" x14ac:dyDescent="0.25">
      <c r="A11" s="99">
        <v>23.03</v>
      </c>
      <c r="B11" s="97"/>
      <c r="C11" s="25" t="s">
        <v>381</v>
      </c>
      <c r="D11" s="100"/>
      <c r="E11" s="77"/>
      <c r="F11" s="103"/>
      <c r="G11" s="102"/>
    </row>
    <row r="12" spans="1:7" s="5" customFormat="1" x14ac:dyDescent="0.25">
      <c r="A12" s="55"/>
      <c r="B12" s="97"/>
      <c r="C12" s="24"/>
      <c r="D12" s="98"/>
      <c r="E12" s="94"/>
      <c r="F12" s="95"/>
      <c r="G12" s="96"/>
    </row>
    <row r="13" spans="1:7" s="5" customFormat="1" ht="37.5" x14ac:dyDescent="0.25">
      <c r="A13" s="55"/>
      <c r="B13" s="97"/>
      <c r="C13" s="24" t="s">
        <v>382</v>
      </c>
      <c r="D13" s="100" t="s">
        <v>198</v>
      </c>
      <c r="E13" s="77">
        <v>50</v>
      </c>
      <c r="F13" s="101"/>
      <c r="G13" s="102"/>
    </row>
    <row r="14" spans="1:7" s="5" customFormat="1" x14ac:dyDescent="0.25">
      <c r="A14" s="55"/>
      <c r="B14" s="97"/>
      <c r="C14" s="24"/>
      <c r="D14" s="98"/>
      <c r="E14" s="94"/>
      <c r="F14" s="95"/>
      <c r="G14" s="96"/>
    </row>
    <row r="15" spans="1:7" s="5" customFormat="1" ht="26" x14ac:dyDescent="0.25">
      <c r="A15" s="99">
        <v>23.05</v>
      </c>
      <c r="B15" s="97"/>
      <c r="C15" s="25" t="s">
        <v>383</v>
      </c>
      <c r="D15" s="100"/>
      <c r="E15" s="77"/>
      <c r="F15" s="103"/>
      <c r="G15" s="102"/>
    </row>
    <row r="16" spans="1:7" s="5" customFormat="1" x14ac:dyDescent="0.25">
      <c r="A16" s="55"/>
      <c r="B16" s="97"/>
      <c r="C16" s="24"/>
      <c r="D16" s="98"/>
      <c r="E16" s="94"/>
      <c r="F16" s="95"/>
      <c r="G16" s="96"/>
    </row>
    <row r="17" spans="1:7" s="5" customFormat="1" ht="37.5" x14ac:dyDescent="0.25">
      <c r="A17" s="55"/>
      <c r="B17" s="97"/>
      <c r="C17" s="24" t="s">
        <v>384</v>
      </c>
      <c r="D17" s="100" t="s">
        <v>36</v>
      </c>
      <c r="E17" s="77">
        <v>5</v>
      </c>
      <c r="F17" s="101"/>
      <c r="G17" s="102"/>
    </row>
    <row r="18" spans="1:7" s="5" customFormat="1" x14ac:dyDescent="0.25">
      <c r="A18" s="55"/>
      <c r="B18" s="97"/>
      <c r="C18" s="24"/>
      <c r="D18" s="98"/>
      <c r="E18" s="94"/>
      <c r="F18" s="95"/>
      <c r="G18" s="96"/>
    </row>
    <row r="19" spans="1:7" s="5" customFormat="1" ht="50" x14ac:dyDescent="0.25">
      <c r="A19" s="55"/>
      <c r="B19" s="97"/>
      <c r="C19" s="24" t="s">
        <v>385</v>
      </c>
      <c r="D19" s="100" t="s">
        <v>36</v>
      </c>
      <c r="E19" s="77">
        <v>5</v>
      </c>
      <c r="F19" s="101"/>
      <c r="G19" s="102"/>
    </row>
    <row r="20" spans="1:7" s="5" customFormat="1" x14ac:dyDescent="0.25">
      <c r="A20" s="55"/>
      <c r="B20" s="97"/>
      <c r="C20" s="24"/>
      <c r="D20" s="98"/>
      <c r="E20" s="94"/>
      <c r="F20" s="95"/>
      <c r="G20" s="96"/>
    </row>
    <row r="21" spans="1:7" s="5" customFormat="1" ht="26" x14ac:dyDescent="0.25">
      <c r="A21" s="99" t="s">
        <v>386</v>
      </c>
      <c r="B21" s="97"/>
      <c r="C21" s="25" t="s">
        <v>387</v>
      </c>
      <c r="D21" s="100"/>
      <c r="E21" s="77"/>
      <c r="F21" s="103"/>
      <c r="G21" s="102"/>
    </row>
    <row r="22" spans="1:7" s="5" customFormat="1" x14ac:dyDescent="0.25">
      <c r="A22" s="55"/>
      <c r="B22" s="97"/>
      <c r="C22" s="24"/>
      <c r="D22" s="98"/>
      <c r="E22" s="94"/>
      <c r="F22" s="95"/>
      <c r="G22" s="96"/>
    </row>
    <row r="23" spans="1:7" s="5" customFormat="1" x14ac:dyDescent="0.25">
      <c r="A23" s="55"/>
      <c r="B23" s="97"/>
      <c r="C23" s="24" t="s">
        <v>388</v>
      </c>
      <c r="D23" s="100" t="s">
        <v>58</v>
      </c>
      <c r="E23" s="77">
        <v>350</v>
      </c>
      <c r="F23" s="101"/>
      <c r="G23" s="102"/>
    </row>
    <row r="24" spans="1:7" s="5" customFormat="1" x14ac:dyDescent="0.25">
      <c r="A24" s="55"/>
      <c r="B24" s="97"/>
      <c r="C24" s="24"/>
      <c r="D24" s="98"/>
      <c r="E24" s="94"/>
      <c r="F24" s="95"/>
      <c r="G24" s="96"/>
    </row>
    <row r="25" spans="1:7" s="5" customFormat="1" ht="13" x14ac:dyDescent="0.25">
      <c r="A25" s="99">
        <v>23.08</v>
      </c>
      <c r="B25" s="97"/>
      <c r="C25" s="25" t="s">
        <v>389</v>
      </c>
      <c r="D25" s="100"/>
      <c r="E25" s="77"/>
      <c r="F25" s="103"/>
      <c r="G25" s="102"/>
    </row>
    <row r="26" spans="1:7" s="5" customFormat="1" x14ac:dyDescent="0.25">
      <c r="A26" s="55"/>
      <c r="B26" s="97"/>
      <c r="C26" s="24"/>
      <c r="D26" s="98"/>
      <c r="E26" s="94"/>
      <c r="F26" s="95"/>
      <c r="G26" s="96"/>
    </row>
    <row r="27" spans="1:7" s="5" customFormat="1" ht="25" x14ac:dyDescent="0.25">
      <c r="A27" s="55"/>
      <c r="B27" s="97"/>
      <c r="C27" s="24" t="s">
        <v>390</v>
      </c>
      <c r="D27" s="100" t="s">
        <v>138</v>
      </c>
      <c r="E27" s="77">
        <v>50</v>
      </c>
      <c r="F27" s="101"/>
      <c r="G27" s="102"/>
    </row>
    <row r="28" spans="1:7" s="5" customFormat="1" x14ac:dyDescent="0.25">
      <c r="A28" s="55"/>
      <c r="B28" s="97"/>
      <c r="C28" s="24"/>
      <c r="D28" s="98"/>
      <c r="E28" s="94"/>
      <c r="F28" s="95"/>
      <c r="G28" s="96"/>
    </row>
    <row r="29" spans="1:7" s="5" customFormat="1" ht="25" x14ac:dyDescent="0.25">
      <c r="A29" s="55"/>
      <c r="B29" s="97"/>
      <c r="C29" s="24" t="s">
        <v>391</v>
      </c>
      <c r="D29" s="100" t="s">
        <v>58</v>
      </c>
      <c r="E29" s="77">
        <v>350</v>
      </c>
      <c r="F29" s="101"/>
      <c r="G29" s="102"/>
    </row>
    <row r="30" spans="1:7" s="5" customFormat="1" x14ac:dyDescent="0.25">
      <c r="A30" s="55"/>
      <c r="B30" s="97"/>
      <c r="C30" s="24"/>
      <c r="D30" s="98"/>
      <c r="E30" s="94"/>
      <c r="F30" s="95"/>
      <c r="G30" s="96"/>
    </row>
    <row r="31" spans="1:7" s="5" customFormat="1" ht="26" x14ac:dyDescent="0.25">
      <c r="A31" s="99">
        <v>23.09</v>
      </c>
      <c r="B31" s="97"/>
      <c r="C31" s="25" t="s">
        <v>392</v>
      </c>
      <c r="D31" s="100"/>
      <c r="E31" s="77"/>
      <c r="F31" s="103"/>
      <c r="G31" s="102"/>
    </row>
    <row r="32" spans="1:7" s="5" customFormat="1" x14ac:dyDescent="0.25">
      <c r="A32" s="55"/>
      <c r="B32" s="97"/>
      <c r="C32" s="24"/>
      <c r="D32" s="98"/>
      <c r="E32" s="94"/>
      <c r="F32" s="95"/>
      <c r="G32" s="96"/>
    </row>
    <row r="33" spans="1:7" s="5" customFormat="1" ht="25" x14ac:dyDescent="0.25">
      <c r="A33" s="55"/>
      <c r="B33" s="97"/>
      <c r="C33" s="24" t="s">
        <v>393</v>
      </c>
      <c r="D33" s="100" t="s">
        <v>58</v>
      </c>
      <c r="E33" s="77">
        <v>60</v>
      </c>
      <c r="F33" s="101"/>
      <c r="G33" s="102"/>
    </row>
    <row r="34" spans="1:7" s="5" customFormat="1" x14ac:dyDescent="0.25">
      <c r="A34" s="55"/>
      <c r="B34" s="97"/>
      <c r="C34" s="24"/>
      <c r="D34" s="98"/>
      <c r="E34" s="94"/>
      <c r="F34" s="95"/>
      <c r="G34" s="96"/>
    </row>
    <row r="35" spans="1:7" s="5" customFormat="1" x14ac:dyDescent="0.25">
      <c r="A35" s="55"/>
      <c r="B35" s="97"/>
      <c r="C35" s="24" t="s">
        <v>394</v>
      </c>
      <c r="D35" s="100" t="s">
        <v>58</v>
      </c>
      <c r="E35" s="77">
        <v>120</v>
      </c>
      <c r="F35" s="101"/>
      <c r="G35" s="102"/>
    </row>
    <row r="36" spans="1:7" s="5" customFormat="1" x14ac:dyDescent="0.25">
      <c r="A36" s="55"/>
      <c r="B36" s="97"/>
      <c r="C36" s="24"/>
      <c r="D36" s="98"/>
      <c r="E36" s="94"/>
      <c r="F36" s="95"/>
      <c r="G36" s="96"/>
    </row>
    <row r="37" spans="1:7" s="5" customFormat="1" x14ac:dyDescent="0.25">
      <c r="A37" s="55"/>
      <c r="B37" s="215"/>
      <c r="C37" s="216"/>
      <c r="D37" s="217"/>
      <c r="E37" s="218"/>
      <c r="F37" s="96"/>
      <c r="G37" s="96"/>
    </row>
    <row r="38" spans="1:7" s="5" customFormat="1" x14ac:dyDescent="0.25">
      <c r="A38" s="30"/>
      <c r="B38" s="117"/>
      <c r="C38" s="46"/>
      <c r="D38" s="47"/>
      <c r="E38" s="51"/>
      <c r="F38" s="118"/>
      <c r="G38" s="119"/>
    </row>
    <row r="39" spans="1:7" s="5" customFormat="1" x14ac:dyDescent="0.25">
      <c r="A39" s="55" t="s">
        <v>268</v>
      </c>
      <c r="B39" s="120"/>
      <c r="C39" s="120" t="s">
        <v>80</v>
      </c>
      <c r="D39" s="23"/>
      <c r="E39" s="22"/>
      <c r="F39" s="121"/>
      <c r="G39" s="122"/>
    </row>
    <row r="40" spans="1:7" s="5" customFormat="1" x14ac:dyDescent="0.25">
      <c r="A40" s="123"/>
      <c r="B40" s="124"/>
      <c r="C40" s="48"/>
      <c r="D40" s="49"/>
      <c r="E40" s="54"/>
      <c r="F40" s="125"/>
      <c r="G40" s="126"/>
    </row>
    <row r="41" spans="1:7" s="5" customFormat="1" x14ac:dyDescent="0.25">
      <c r="A41" s="30"/>
      <c r="B41" s="117"/>
      <c r="C41" s="46"/>
      <c r="D41" s="47"/>
      <c r="E41" s="51"/>
      <c r="F41" s="118"/>
      <c r="G41" s="119"/>
    </row>
    <row r="42" spans="1:7" s="5" customFormat="1" x14ac:dyDescent="0.25">
      <c r="A42" s="55"/>
      <c r="B42" s="120"/>
      <c r="C42" s="120" t="s">
        <v>81</v>
      </c>
      <c r="D42" s="23"/>
      <c r="E42" s="22"/>
      <c r="F42" s="121"/>
      <c r="G42" s="122"/>
    </row>
    <row r="43" spans="1:7" s="66" customFormat="1" x14ac:dyDescent="0.25">
      <c r="A43" s="123"/>
      <c r="B43" s="124"/>
      <c r="C43" s="48"/>
      <c r="D43" s="49"/>
      <c r="E43" s="54"/>
      <c r="F43" s="125"/>
      <c r="G43" s="126"/>
    </row>
    <row r="44" spans="1:7" s="66" customFormat="1" ht="52" x14ac:dyDescent="0.25">
      <c r="A44" s="99">
        <v>23.1</v>
      </c>
      <c r="B44" s="97"/>
      <c r="C44" s="25" t="s">
        <v>395</v>
      </c>
      <c r="D44" s="100" t="s">
        <v>198</v>
      </c>
      <c r="E44" s="77">
        <v>115</v>
      </c>
      <c r="F44" s="101"/>
      <c r="G44" s="102"/>
    </row>
    <row r="45" spans="1:7" s="66" customFormat="1" x14ac:dyDescent="0.25">
      <c r="A45" s="55"/>
      <c r="B45" s="97"/>
      <c r="C45" s="24"/>
      <c r="D45" s="98"/>
      <c r="E45" s="94"/>
      <c r="F45" s="95"/>
      <c r="G45" s="96"/>
    </row>
    <row r="46" spans="1:7" ht="13" x14ac:dyDescent="0.25">
      <c r="A46" s="99">
        <v>23.12</v>
      </c>
      <c r="B46" s="97"/>
      <c r="C46" s="25" t="s">
        <v>396</v>
      </c>
      <c r="D46" s="100"/>
      <c r="E46" s="77"/>
      <c r="F46" s="103"/>
      <c r="G46" s="102"/>
    </row>
    <row r="47" spans="1:7" x14ac:dyDescent="0.25">
      <c r="A47" s="55"/>
      <c r="B47" s="97"/>
      <c r="C47" s="24"/>
      <c r="D47" s="98"/>
      <c r="E47" s="94"/>
      <c r="F47" s="95"/>
      <c r="G47" s="96"/>
    </row>
    <row r="48" spans="1:7" x14ac:dyDescent="0.25">
      <c r="A48" s="55"/>
      <c r="B48" s="97"/>
      <c r="C48" s="24" t="s">
        <v>397</v>
      </c>
      <c r="D48" s="100" t="s">
        <v>211</v>
      </c>
      <c r="E48" s="77">
        <v>9</v>
      </c>
      <c r="F48" s="101"/>
      <c r="G48" s="102"/>
    </row>
    <row r="49" spans="1:7" x14ac:dyDescent="0.25">
      <c r="A49" s="55"/>
      <c r="B49" s="97"/>
      <c r="C49" s="24"/>
      <c r="D49" s="98"/>
      <c r="E49" s="94"/>
      <c r="F49" s="95"/>
      <c r="G49" s="96"/>
    </row>
    <row r="50" spans="1:7" x14ac:dyDescent="0.25">
      <c r="A50" s="55"/>
      <c r="B50" s="97"/>
      <c r="C50" s="24" t="s">
        <v>398</v>
      </c>
      <c r="D50" s="100" t="s">
        <v>399</v>
      </c>
      <c r="E50" s="77">
        <v>1400</v>
      </c>
      <c r="F50" s="101"/>
      <c r="G50" s="102"/>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55"/>
      <c r="B55" s="97"/>
      <c r="C55" s="24"/>
      <c r="D55" s="98"/>
      <c r="E55" s="94"/>
      <c r="F55" s="95"/>
      <c r="G55" s="96"/>
    </row>
    <row r="56" spans="1:7" x14ac:dyDescent="0.25">
      <c r="A56" s="55"/>
      <c r="B56" s="97"/>
      <c r="C56" s="24"/>
      <c r="D56" s="98"/>
      <c r="E56" s="94"/>
      <c r="F56" s="95"/>
      <c r="G56" s="96"/>
    </row>
    <row r="57" spans="1:7" x14ac:dyDescent="0.25">
      <c r="A57" s="55"/>
      <c r="B57" s="97"/>
      <c r="C57" s="24"/>
      <c r="D57" s="98"/>
      <c r="E57" s="94"/>
      <c r="F57" s="95"/>
      <c r="G57" s="96"/>
    </row>
    <row r="58" spans="1:7" x14ac:dyDescent="0.25">
      <c r="A58" s="55"/>
      <c r="B58" s="97"/>
      <c r="C58" s="24"/>
      <c r="D58" s="98"/>
      <c r="E58" s="94"/>
      <c r="F58" s="95"/>
      <c r="G58" s="96"/>
    </row>
    <row r="59" spans="1:7" x14ac:dyDescent="0.25">
      <c r="A59" s="55"/>
      <c r="B59" s="97"/>
      <c r="C59" s="24"/>
      <c r="D59" s="98"/>
      <c r="E59" s="94"/>
      <c r="F59" s="95"/>
      <c r="G59" s="96"/>
    </row>
    <row r="60" spans="1:7" x14ac:dyDescent="0.25">
      <c r="A60" s="55"/>
      <c r="B60" s="97"/>
      <c r="C60" s="24"/>
      <c r="D60" s="98"/>
      <c r="E60" s="94"/>
      <c r="F60" s="95"/>
      <c r="G60" s="96"/>
    </row>
    <row r="61" spans="1:7" x14ac:dyDescent="0.25">
      <c r="A61" s="55"/>
      <c r="B61" s="97"/>
      <c r="C61" s="24"/>
      <c r="D61" s="98"/>
      <c r="E61" s="94"/>
      <c r="F61" s="95"/>
      <c r="G61" s="96"/>
    </row>
    <row r="62" spans="1:7" x14ac:dyDescent="0.25">
      <c r="A62" s="55"/>
      <c r="B62" s="97"/>
      <c r="C62" s="24"/>
      <c r="D62" s="98"/>
      <c r="E62" s="94"/>
      <c r="F62" s="95"/>
      <c r="G62" s="96"/>
    </row>
    <row r="63" spans="1:7" x14ac:dyDescent="0.25">
      <c r="A63" s="55"/>
      <c r="B63" s="97"/>
      <c r="C63" s="24"/>
      <c r="D63" s="98"/>
      <c r="E63" s="94"/>
      <c r="F63" s="95"/>
      <c r="G63" s="96"/>
    </row>
    <row r="64" spans="1:7" x14ac:dyDescent="0.25">
      <c r="A64" s="55"/>
      <c r="B64" s="97"/>
      <c r="C64" s="24"/>
      <c r="D64" s="98"/>
      <c r="E64" s="94"/>
      <c r="F64" s="95"/>
      <c r="G64" s="96"/>
    </row>
    <row r="65" spans="1:7" x14ac:dyDescent="0.25">
      <c r="A65" s="55"/>
      <c r="B65" s="97"/>
      <c r="C65" s="24"/>
      <c r="D65" s="98"/>
      <c r="E65" s="94"/>
      <c r="F65" s="95"/>
      <c r="G65" s="96"/>
    </row>
    <row r="66" spans="1:7" x14ac:dyDescent="0.25">
      <c r="A66" s="55"/>
      <c r="B66" s="97"/>
      <c r="C66" s="24"/>
      <c r="D66" s="98"/>
      <c r="E66" s="94"/>
      <c r="F66" s="95"/>
      <c r="G66" s="96"/>
    </row>
    <row r="67" spans="1:7" x14ac:dyDescent="0.25">
      <c r="A67" s="55"/>
      <c r="B67" s="97"/>
      <c r="C67" s="24"/>
      <c r="D67" s="98"/>
      <c r="E67" s="94"/>
      <c r="F67" s="95"/>
      <c r="G67" s="96"/>
    </row>
    <row r="68" spans="1:7" x14ac:dyDescent="0.25">
      <c r="A68" s="55"/>
      <c r="B68" s="97"/>
      <c r="C68" s="24"/>
      <c r="D68" s="98"/>
      <c r="E68" s="94"/>
      <c r="F68" s="95"/>
      <c r="G68" s="96"/>
    </row>
    <row r="69" spans="1:7" x14ac:dyDescent="0.25">
      <c r="A69" s="55"/>
      <c r="B69" s="97"/>
      <c r="C69" s="24"/>
      <c r="D69" s="98"/>
      <c r="E69" s="94"/>
      <c r="F69" s="95"/>
      <c r="G69" s="96"/>
    </row>
    <row r="70" spans="1:7" x14ac:dyDescent="0.25">
      <c r="A70" s="55"/>
      <c r="B70" s="97"/>
      <c r="C70" s="24"/>
      <c r="D70" s="98"/>
      <c r="E70" s="94"/>
      <c r="F70" s="95"/>
      <c r="G70" s="96"/>
    </row>
    <row r="71" spans="1:7" x14ac:dyDescent="0.25">
      <c r="A71" s="55"/>
      <c r="B71" s="97"/>
      <c r="C71" s="24"/>
      <c r="D71" s="98"/>
      <c r="E71" s="94"/>
      <c r="F71" s="95"/>
      <c r="G71" s="96"/>
    </row>
    <row r="72" spans="1:7" x14ac:dyDescent="0.25">
      <c r="A72" s="55"/>
      <c r="B72" s="97"/>
      <c r="C72" s="24"/>
      <c r="D72" s="98"/>
      <c r="E72" s="94"/>
      <c r="F72" s="95"/>
      <c r="G72" s="96"/>
    </row>
    <row r="73" spans="1:7" x14ac:dyDescent="0.25">
      <c r="A73" s="55"/>
      <c r="B73" s="97"/>
      <c r="C73" s="24"/>
      <c r="D73" s="98"/>
      <c r="E73" s="94"/>
      <c r="F73" s="95"/>
      <c r="G73" s="96"/>
    </row>
    <row r="74" spans="1:7" x14ac:dyDescent="0.25">
      <c r="A74" s="55"/>
      <c r="B74" s="97"/>
      <c r="C74" s="24"/>
      <c r="D74" s="98"/>
      <c r="E74" s="94"/>
      <c r="F74" s="95"/>
      <c r="G74" s="96"/>
    </row>
    <row r="75" spans="1:7" x14ac:dyDescent="0.25">
      <c r="A75" s="55"/>
      <c r="B75" s="97"/>
      <c r="C75" s="24"/>
      <c r="D75" s="98"/>
      <c r="E75" s="94"/>
      <c r="F75" s="95"/>
      <c r="G75" s="96"/>
    </row>
    <row r="76" spans="1:7" x14ac:dyDescent="0.25">
      <c r="A76" s="55"/>
      <c r="B76" s="97"/>
      <c r="C76" s="24"/>
      <c r="D76" s="98"/>
      <c r="E76" s="94"/>
      <c r="F76" s="95"/>
      <c r="G76" s="96"/>
    </row>
    <row r="77" spans="1:7" x14ac:dyDescent="0.25">
      <c r="A77" s="55"/>
      <c r="B77" s="97"/>
      <c r="C77" s="24"/>
      <c r="D77" s="98"/>
      <c r="E77" s="94"/>
      <c r="F77" s="95"/>
      <c r="G77" s="96"/>
    </row>
    <row r="78" spans="1:7" x14ac:dyDescent="0.25">
      <c r="A78" s="55"/>
      <c r="B78" s="97"/>
      <c r="C78" s="24"/>
      <c r="D78" s="98"/>
      <c r="E78" s="94"/>
      <c r="F78" s="95"/>
      <c r="G78" s="96"/>
    </row>
    <row r="79" spans="1:7" x14ac:dyDescent="0.25">
      <c r="A79" s="55"/>
      <c r="B79" s="97"/>
      <c r="C79" s="24"/>
      <c r="D79" s="98"/>
      <c r="E79" s="94"/>
      <c r="F79" s="95"/>
      <c r="G79" s="96"/>
    </row>
    <row r="80" spans="1:7" x14ac:dyDescent="0.25">
      <c r="A80" s="55"/>
      <c r="B80" s="97"/>
      <c r="C80" s="24"/>
      <c r="D80" s="98"/>
      <c r="E80" s="94"/>
      <c r="F80" s="95"/>
      <c r="G80" s="96"/>
    </row>
    <row r="81" spans="1:7" x14ac:dyDescent="0.25">
      <c r="A81" s="55"/>
      <c r="B81" s="97"/>
      <c r="C81" s="24"/>
      <c r="D81" s="98"/>
      <c r="E81" s="94"/>
      <c r="F81" s="95"/>
      <c r="G81" s="96"/>
    </row>
    <row r="82" spans="1:7" x14ac:dyDescent="0.25">
      <c r="A82" s="55"/>
      <c r="B82" s="97"/>
      <c r="C82" s="24"/>
      <c r="D82" s="98"/>
      <c r="E82" s="94"/>
      <c r="F82" s="95"/>
      <c r="G82" s="96"/>
    </row>
    <row r="83" spans="1:7" x14ac:dyDescent="0.25">
      <c r="A83" s="55"/>
      <c r="B83" s="97"/>
      <c r="C83" s="24"/>
      <c r="D83" s="98"/>
      <c r="E83" s="94"/>
      <c r="F83" s="95"/>
      <c r="G83" s="96"/>
    </row>
    <row r="84" spans="1:7" x14ac:dyDescent="0.25">
      <c r="A84" s="55"/>
      <c r="B84" s="97"/>
      <c r="C84" s="24"/>
      <c r="D84" s="98"/>
      <c r="E84" s="94"/>
      <c r="F84" s="95"/>
      <c r="G84" s="96"/>
    </row>
    <row r="85" spans="1:7" x14ac:dyDescent="0.25">
      <c r="A85" s="55"/>
      <c r="B85" s="97"/>
      <c r="C85" s="24"/>
      <c r="D85" s="98"/>
      <c r="E85" s="94"/>
      <c r="F85" s="95"/>
      <c r="G85" s="96"/>
    </row>
    <row r="86" spans="1:7" x14ac:dyDescent="0.25">
      <c r="A86" s="55"/>
      <c r="B86" s="97"/>
      <c r="C86" s="24"/>
      <c r="D86" s="98"/>
      <c r="E86" s="94"/>
      <c r="F86" s="95"/>
      <c r="G86" s="96"/>
    </row>
    <row r="87" spans="1:7" x14ac:dyDescent="0.25">
      <c r="A87" s="55"/>
      <c r="B87" s="97"/>
      <c r="C87" s="24"/>
      <c r="D87" s="98"/>
      <c r="E87" s="94"/>
      <c r="F87" s="95"/>
      <c r="G87" s="96"/>
    </row>
    <row r="88" spans="1:7" x14ac:dyDescent="0.25">
      <c r="A88" s="55"/>
      <c r="B88" s="97"/>
      <c r="C88" s="24"/>
      <c r="D88" s="98"/>
      <c r="E88" s="94"/>
      <c r="F88" s="95"/>
      <c r="G88" s="96"/>
    </row>
    <row r="89" spans="1:7" x14ac:dyDescent="0.25">
      <c r="A89" s="36"/>
      <c r="B89" s="56"/>
      <c r="C89" s="50"/>
      <c r="D89" s="51"/>
      <c r="E89" s="106"/>
      <c r="F89" s="107"/>
      <c r="G89" s="108"/>
    </row>
    <row r="90" spans="1:7" ht="13" x14ac:dyDescent="0.25">
      <c r="A90" s="52" t="s">
        <v>268</v>
      </c>
      <c r="B90" s="109"/>
      <c r="C90" s="110" t="s">
        <v>43</v>
      </c>
      <c r="D90" s="22"/>
      <c r="E90" s="111"/>
      <c r="F90" s="112"/>
      <c r="G90" s="113"/>
    </row>
    <row r="91" spans="1:7" x14ac:dyDescent="0.25">
      <c r="A91" s="37"/>
      <c r="B91" s="57"/>
      <c r="C91" s="53"/>
      <c r="D91" s="54"/>
      <c r="E91" s="114"/>
      <c r="F91" s="115"/>
      <c r="G91" s="116"/>
    </row>
  </sheetData>
  <dataConsolidate/>
  <conditionalFormatting sqref="A5:G5 A6:E58 G6:G58 A59:G91">
    <cfRule type="expression" dxfId="37" priority="1" stopIfTrue="1">
      <formula>NOT(CELL("protect",A5))</formula>
    </cfRule>
  </conditionalFormatting>
  <dataValidations count="1">
    <dataValidation type="list" showInputMessage="1" showErrorMessage="1" sqref="D38:D43" xr:uid="{A54B2DC9-6DFF-4890-97B7-DC6124FD3E13}">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40" max="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98186-0E0C-453C-8B45-D19AB9F623EA}">
  <sheetPr>
    <tabColor rgb="FFFF0000"/>
  </sheetPr>
  <dimension ref="A1:G131"/>
  <sheetViews>
    <sheetView view="pageBreakPreview" topLeftCell="A90"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400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271</v>
      </c>
      <c r="D5" s="93"/>
      <c r="E5" s="94"/>
      <c r="F5" s="95"/>
      <c r="G5" s="96"/>
    </row>
    <row r="6" spans="1:7" s="66" customFormat="1" x14ac:dyDescent="0.25">
      <c r="A6" s="55"/>
      <c r="B6" s="97"/>
      <c r="C6" s="24"/>
      <c r="D6" s="98"/>
      <c r="E6" s="94"/>
      <c r="F6" s="95"/>
      <c r="G6" s="96"/>
    </row>
    <row r="7" spans="1:7" s="5" customFormat="1" ht="26" x14ac:dyDescent="0.25">
      <c r="A7" s="99" t="s">
        <v>401</v>
      </c>
      <c r="B7" s="97"/>
      <c r="C7" s="25" t="s">
        <v>402</v>
      </c>
      <c r="D7" s="100"/>
      <c r="E7" s="77"/>
      <c r="F7" s="103"/>
      <c r="G7" s="102"/>
    </row>
    <row r="8" spans="1:7" s="5" customFormat="1" x14ac:dyDescent="0.25">
      <c r="A8" s="55"/>
      <c r="B8" s="97"/>
      <c r="C8" s="24"/>
      <c r="D8" s="98"/>
      <c r="E8" s="94"/>
      <c r="F8" s="95"/>
      <c r="G8" s="96"/>
    </row>
    <row r="9" spans="1:7" s="5" customFormat="1" ht="25" x14ac:dyDescent="0.25">
      <c r="A9" s="55"/>
      <c r="B9" s="97"/>
      <c r="C9" s="26" t="s">
        <v>403</v>
      </c>
      <c r="D9" s="100"/>
      <c r="E9" s="77"/>
      <c r="F9" s="103"/>
      <c r="G9" s="102"/>
    </row>
    <row r="10" spans="1:7" s="5" customFormat="1" x14ac:dyDescent="0.25">
      <c r="A10" s="55"/>
      <c r="B10" s="97"/>
      <c r="C10" s="24"/>
      <c r="D10" s="98"/>
      <c r="E10" s="94"/>
      <c r="F10" s="95"/>
      <c r="G10" s="96"/>
    </row>
    <row r="11" spans="1:7" s="5" customFormat="1" ht="25" x14ac:dyDescent="0.25">
      <c r="A11" s="55"/>
      <c r="B11" s="97"/>
      <c r="C11" s="34" t="s">
        <v>404</v>
      </c>
      <c r="D11" s="100" t="s">
        <v>138</v>
      </c>
      <c r="E11" s="77">
        <v>1300</v>
      </c>
      <c r="F11" s="101"/>
      <c r="G11" s="102"/>
    </row>
    <row r="12" spans="1:7" s="5" customFormat="1" x14ac:dyDescent="0.25">
      <c r="A12" s="55"/>
      <c r="B12" s="97"/>
      <c r="C12" s="24"/>
      <c r="D12" s="98"/>
      <c r="E12" s="94"/>
      <c r="F12" s="95"/>
      <c r="G12" s="96"/>
    </row>
    <row r="13" spans="1:7" s="5" customFormat="1" ht="26" x14ac:dyDescent="0.25">
      <c r="A13" s="99">
        <v>33.03</v>
      </c>
      <c r="B13" s="97"/>
      <c r="C13" s="25" t="s">
        <v>405</v>
      </c>
      <c r="D13" s="100"/>
      <c r="E13" s="77"/>
      <c r="F13" s="103"/>
      <c r="G13" s="102"/>
    </row>
    <row r="14" spans="1:7" s="5" customFormat="1" x14ac:dyDescent="0.25">
      <c r="A14" s="55"/>
      <c r="B14" s="97"/>
      <c r="C14" s="24"/>
      <c r="D14" s="98"/>
      <c r="E14" s="94"/>
      <c r="F14" s="95"/>
      <c r="G14" s="96"/>
    </row>
    <row r="15" spans="1:7" s="5" customFormat="1" x14ac:dyDescent="0.25">
      <c r="A15" s="55"/>
      <c r="B15" s="97"/>
      <c r="C15" s="24" t="s">
        <v>406</v>
      </c>
      <c r="D15" s="100" t="s">
        <v>138</v>
      </c>
      <c r="E15" s="77">
        <v>50</v>
      </c>
      <c r="F15" s="101"/>
      <c r="G15" s="102"/>
    </row>
    <row r="16" spans="1:7" s="5" customFormat="1" x14ac:dyDescent="0.25">
      <c r="A16" s="55"/>
      <c r="B16" s="97"/>
      <c r="C16" s="24"/>
      <c r="D16" s="98"/>
      <c r="E16" s="94"/>
      <c r="F16" s="95"/>
      <c r="G16" s="96"/>
    </row>
    <row r="17" spans="1:7" s="5" customFormat="1" ht="26" x14ac:dyDescent="0.25">
      <c r="A17" s="99" t="s">
        <v>407</v>
      </c>
      <c r="B17" s="97"/>
      <c r="C17" s="25" t="s">
        <v>408</v>
      </c>
      <c r="D17" s="100"/>
      <c r="E17" s="77"/>
      <c r="F17" s="103"/>
      <c r="G17" s="102"/>
    </row>
    <row r="18" spans="1:7" s="5" customFormat="1" x14ac:dyDescent="0.25">
      <c r="A18" s="55"/>
      <c r="B18" s="97"/>
      <c r="C18" s="24"/>
      <c r="D18" s="98"/>
      <c r="E18" s="94"/>
      <c r="F18" s="95"/>
      <c r="G18" s="96"/>
    </row>
    <row r="19" spans="1:7" s="5" customFormat="1" x14ac:dyDescent="0.25">
      <c r="A19" s="55"/>
      <c r="B19" s="97"/>
      <c r="C19" s="24" t="s">
        <v>409</v>
      </c>
      <c r="D19" s="100" t="s">
        <v>138</v>
      </c>
      <c r="E19" s="77">
        <v>7800</v>
      </c>
      <c r="F19" s="101"/>
      <c r="G19" s="102"/>
    </row>
    <row r="20" spans="1:7" s="5" customFormat="1" x14ac:dyDescent="0.25">
      <c r="A20" s="55"/>
      <c r="B20" s="97"/>
      <c r="C20" s="24"/>
      <c r="D20" s="98"/>
      <c r="E20" s="94"/>
      <c r="F20" s="95"/>
      <c r="G20" s="96"/>
    </row>
    <row r="21" spans="1:7" s="5" customFormat="1" x14ac:dyDescent="0.25">
      <c r="A21" s="55"/>
      <c r="B21" s="97"/>
      <c r="C21" s="24" t="s">
        <v>410</v>
      </c>
      <c r="D21" s="100" t="s">
        <v>138</v>
      </c>
      <c r="E21" s="77">
        <v>50</v>
      </c>
      <c r="F21" s="101"/>
      <c r="G21" s="102"/>
    </row>
    <row r="22" spans="1:7" s="5" customFormat="1" x14ac:dyDescent="0.25">
      <c r="A22" s="55"/>
      <c r="B22" s="97"/>
      <c r="C22" s="24"/>
      <c r="D22" s="98"/>
      <c r="E22" s="94"/>
      <c r="F22" s="95"/>
      <c r="G22" s="96"/>
    </row>
    <row r="23" spans="1:7" s="5" customFormat="1" ht="39" x14ac:dyDescent="0.25">
      <c r="A23" s="99">
        <v>33.06</v>
      </c>
      <c r="B23" s="97"/>
      <c r="C23" s="25" t="s">
        <v>411</v>
      </c>
      <c r="D23" s="100"/>
      <c r="E23" s="77"/>
      <c r="F23" s="103"/>
      <c r="G23" s="102"/>
    </row>
    <row r="24" spans="1:7" s="5" customFormat="1" x14ac:dyDescent="0.25">
      <c r="A24" s="55"/>
      <c r="B24" s="97"/>
      <c r="C24" s="24"/>
      <c r="D24" s="98"/>
      <c r="E24" s="94"/>
      <c r="F24" s="95"/>
      <c r="G24" s="96"/>
    </row>
    <row r="25" spans="1:7" s="5" customFormat="1" x14ac:dyDescent="0.25">
      <c r="A25" s="55"/>
      <c r="B25" s="97"/>
      <c r="C25" s="24" t="s">
        <v>412</v>
      </c>
      <c r="D25" s="100" t="s">
        <v>413</v>
      </c>
      <c r="E25" s="77">
        <v>450</v>
      </c>
      <c r="F25" s="101"/>
      <c r="G25" s="102"/>
    </row>
    <row r="26" spans="1:7" s="5" customFormat="1" x14ac:dyDescent="0.25">
      <c r="A26" s="55"/>
      <c r="B26" s="97"/>
      <c r="C26" s="24"/>
      <c r="D26" s="98"/>
      <c r="E26" s="94"/>
      <c r="F26" s="95"/>
      <c r="G26" s="96"/>
    </row>
    <row r="27" spans="1:7" s="5" customFormat="1" x14ac:dyDescent="0.25">
      <c r="A27" s="55"/>
      <c r="B27" s="97"/>
      <c r="C27" s="24" t="s">
        <v>414</v>
      </c>
      <c r="D27" s="100" t="s">
        <v>413</v>
      </c>
      <c r="E27" s="77">
        <v>450</v>
      </c>
      <c r="F27" s="101"/>
      <c r="G27" s="102"/>
    </row>
    <row r="28" spans="1:7" s="5" customFormat="1" x14ac:dyDescent="0.25">
      <c r="A28" s="55"/>
      <c r="B28" s="97"/>
      <c r="C28" s="24"/>
      <c r="D28" s="98"/>
      <c r="E28" s="94"/>
      <c r="F28" s="95"/>
      <c r="G28" s="96"/>
    </row>
    <row r="29" spans="1:7" s="5" customFormat="1" x14ac:dyDescent="0.25">
      <c r="A29" s="55"/>
      <c r="B29" s="97"/>
      <c r="C29" s="24" t="s">
        <v>415</v>
      </c>
      <c r="D29" s="100" t="s">
        <v>413</v>
      </c>
      <c r="E29" s="77">
        <v>450</v>
      </c>
      <c r="F29" s="101"/>
      <c r="G29" s="102"/>
    </row>
    <row r="30" spans="1:7" s="5" customFormat="1" x14ac:dyDescent="0.25">
      <c r="A30" s="55"/>
      <c r="B30" s="97"/>
      <c r="C30" s="24"/>
      <c r="D30" s="98"/>
      <c r="E30" s="94"/>
      <c r="F30" s="95"/>
      <c r="G30" s="96"/>
    </row>
    <row r="31" spans="1:7" s="5" customFormat="1" ht="26" x14ac:dyDescent="0.25">
      <c r="A31" s="99" t="s">
        <v>416</v>
      </c>
      <c r="B31" s="97"/>
      <c r="C31" s="25" t="s">
        <v>417</v>
      </c>
      <c r="D31" s="100"/>
      <c r="E31" s="77"/>
      <c r="F31" s="103"/>
      <c r="G31" s="102"/>
    </row>
    <row r="32" spans="1:7" s="5" customFormat="1" x14ac:dyDescent="0.25">
      <c r="A32" s="55"/>
      <c r="B32" s="97"/>
      <c r="C32" s="24"/>
      <c r="D32" s="98"/>
      <c r="E32" s="94"/>
      <c r="F32" s="95"/>
      <c r="G32" s="96"/>
    </row>
    <row r="33" spans="1:7" s="5" customFormat="1" x14ac:dyDescent="0.25">
      <c r="A33" s="55"/>
      <c r="B33" s="97"/>
      <c r="C33" s="26" t="s">
        <v>418</v>
      </c>
      <c r="D33" s="100"/>
      <c r="E33" s="77"/>
      <c r="F33" s="103"/>
      <c r="G33" s="102"/>
    </row>
    <row r="34" spans="1:7" s="5" customFormat="1" x14ac:dyDescent="0.25">
      <c r="A34" s="55"/>
      <c r="B34" s="97"/>
      <c r="C34" s="24"/>
      <c r="D34" s="98"/>
      <c r="E34" s="94"/>
      <c r="F34" s="95"/>
      <c r="G34" s="96"/>
    </row>
    <row r="35" spans="1:7" s="5" customFormat="1" x14ac:dyDescent="0.25">
      <c r="A35" s="55"/>
      <c r="B35" s="97"/>
      <c r="C35" s="34" t="s">
        <v>419</v>
      </c>
      <c r="D35" s="100" t="s">
        <v>138</v>
      </c>
      <c r="E35" s="77">
        <v>700</v>
      </c>
      <c r="F35" s="101"/>
      <c r="G35" s="102"/>
    </row>
    <row r="36" spans="1:7" s="5" customFormat="1" x14ac:dyDescent="0.25">
      <c r="A36" s="55"/>
      <c r="B36" s="97"/>
      <c r="C36" s="24"/>
      <c r="D36" s="98"/>
      <c r="E36" s="94"/>
      <c r="F36" s="95"/>
      <c r="G36" s="96"/>
    </row>
    <row r="37" spans="1:7" s="5" customFormat="1" x14ac:dyDescent="0.25">
      <c r="A37" s="55"/>
      <c r="B37" s="97"/>
      <c r="C37" s="34" t="s">
        <v>420</v>
      </c>
      <c r="D37" s="100" t="s">
        <v>138</v>
      </c>
      <c r="E37" s="77">
        <v>70</v>
      </c>
      <c r="F37" s="101"/>
      <c r="G37" s="102"/>
    </row>
    <row r="38" spans="1:7" s="5" customFormat="1" x14ac:dyDescent="0.25">
      <c r="A38" s="55"/>
      <c r="B38" s="97"/>
      <c r="C38" s="24"/>
      <c r="D38" s="98"/>
      <c r="E38" s="94"/>
      <c r="F38" s="95"/>
      <c r="G38" s="96"/>
    </row>
    <row r="39" spans="1:7" s="5" customFormat="1" x14ac:dyDescent="0.25">
      <c r="A39" s="55"/>
      <c r="B39" s="97"/>
      <c r="C39" s="34" t="s">
        <v>421</v>
      </c>
      <c r="D39" s="100" t="s">
        <v>138</v>
      </c>
      <c r="E39" s="77">
        <v>700</v>
      </c>
      <c r="F39" s="101"/>
      <c r="G39" s="102"/>
    </row>
    <row r="40" spans="1:7" s="5" customFormat="1" x14ac:dyDescent="0.25">
      <c r="A40" s="55"/>
      <c r="B40" s="97"/>
      <c r="C40" s="24"/>
      <c r="D40" s="98"/>
      <c r="E40" s="94"/>
      <c r="F40" s="95"/>
      <c r="G40" s="96"/>
    </row>
    <row r="41" spans="1:7" s="5" customFormat="1" ht="26" x14ac:dyDescent="0.25">
      <c r="A41" s="99" t="s">
        <v>422</v>
      </c>
      <c r="B41" s="97"/>
      <c r="C41" s="25" t="s">
        <v>423</v>
      </c>
      <c r="D41" s="100" t="s">
        <v>138</v>
      </c>
      <c r="E41" s="77">
        <v>650</v>
      </c>
      <c r="F41" s="101"/>
      <c r="G41" s="102"/>
    </row>
    <row r="42" spans="1:7" s="5" customFormat="1" x14ac:dyDescent="0.25">
      <c r="A42" s="55"/>
      <c r="B42" s="97"/>
      <c r="C42" s="24"/>
      <c r="D42" s="98"/>
      <c r="E42" s="94"/>
      <c r="F42" s="95"/>
      <c r="G42" s="96"/>
    </row>
    <row r="43" spans="1:7" s="5" customFormat="1" ht="26" x14ac:dyDescent="0.25">
      <c r="A43" s="99" t="s">
        <v>424</v>
      </c>
      <c r="B43" s="97"/>
      <c r="C43" s="25" t="s">
        <v>425</v>
      </c>
      <c r="D43" s="100"/>
      <c r="E43" s="77"/>
      <c r="F43" s="103"/>
      <c r="G43" s="102"/>
    </row>
    <row r="44" spans="1:7" s="5" customFormat="1" ht="13" x14ac:dyDescent="0.25">
      <c r="A44" s="99"/>
      <c r="B44" s="97"/>
      <c r="C44" s="25"/>
      <c r="D44" s="100"/>
      <c r="E44" s="77"/>
      <c r="F44" s="103"/>
      <c r="G44" s="102"/>
    </row>
    <row r="45" spans="1:7" s="5" customFormat="1" x14ac:dyDescent="0.25">
      <c r="A45" s="55"/>
      <c r="B45" s="97"/>
      <c r="C45" s="24"/>
      <c r="D45" s="98"/>
      <c r="E45" s="94"/>
      <c r="F45" s="95"/>
      <c r="G45" s="96"/>
    </row>
    <row r="46" spans="1:7" s="5" customFormat="1" x14ac:dyDescent="0.25">
      <c r="A46" s="30"/>
      <c r="B46" s="117"/>
      <c r="C46" s="46"/>
      <c r="D46" s="47"/>
      <c r="E46" s="51"/>
      <c r="F46" s="118"/>
      <c r="G46" s="119"/>
    </row>
    <row r="47" spans="1:7" s="5" customFormat="1" x14ac:dyDescent="0.25">
      <c r="A47" s="55" t="s">
        <v>270</v>
      </c>
      <c r="B47" s="120"/>
      <c r="C47" s="120" t="s">
        <v>80</v>
      </c>
      <c r="D47" s="23"/>
      <c r="E47" s="22"/>
      <c r="F47" s="121"/>
      <c r="G47" s="122"/>
    </row>
    <row r="48" spans="1:7" s="5" customFormat="1" x14ac:dyDescent="0.25">
      <c r="A48" s="123"/>
      <c r="B48" s="124"/>
      <c r="C48" s="48"/>
      <c r="D48" s="49"/>
      <c r="E48" s="54"/>
      <c r="F48" s="125"/>
      <c r="G48" s="126"/>
    </row>
    <row r="49" spans="1:7" s="5" customFormat="1" x14ac:dyDescent="0.25">
      <c r="A49" s="30"/>
      <c r="B49" s="117"/>
      <c r="C49" s="46"/>
      <c r="D49" s="47"/>
      <c r="E49" s="51"/>
      <c r="F49" s="118"/>
      <c r="G49" s="119"/>
    </row>
    <row r="50" spans="1:7" s="5" customFormat="1" x14ac:dyDescent="0.25">
      <c r="A50" s="55"/>
      <c r="B50" s="120"/>
      <c r="C50" s="120" t="s">
        <v>81</v>
      </c>
      <c r="D50" s="23"/>
      <c r="E50" s="22"/>
      <c r="F50" s="121"/>
      <c r="G50" s="122"/>
    </row>
    <row r="51" spans="1:7" s="5" customFormat="1" x14ac:dyDescent="0.25">
      <c r="A51" s="123"/>
      <c r="B51" s="124"/>
      <c r="C51" s="48"/>
      <c r="D51" s="49"/>
      <c r="E51" s="54"/>
      <c r="F51" s="125"/>
      <c r="G51" s="126"/>
    </row>
    <row r="52" spans="1:7" s="5" customFormat="1" ht="25" x14ac:dyDescent="0.25">
      <c r="A52" s="55"/>
      <c r="B52" s="97"/>
      <c r="C52" s="24" t="s">
        <v>426</v>
      </c>
      <c r="D52" s="100" t="s">
        <v>138</v>
      </c>
      <c r="E52" s="77">
        <v>2400</v>
      </c>
      <c r="F52" s="101"/>
      <c r="G52" s="102"/>
    </row>
    <row r="53" spans="1:7" s="5" customFormat="1" x14ac:dyDescent="0.25">
      <c r="A53" s="55"/>
      <c r="B53" s="97"/>
      <c r="C53" s="24"/>
      <c r="D53" s="98"/>
      <c r="E53" s="94"/>
      <c r="F53" s="95"/>
      <c r="G53" s="96"/>
    </row>
    <row r="54" spans="1:7" s="5" customFormat="1" ht="26" x14ac:dyDescent="0.25">
      <c r="A54" s="99">
        <v>33.130000000000003</v>
      </c>
      <c r="B54" s="97"/>
      <c r="C54" s="25" t="s">
        <v>427</v>
      </c>
      <c r="D54" s="100"/>
      <c r="E54" s="77"/>
      <c r="F54" s="103"/>
      <c r="G54" s="102"/>
    </row>
    <row r="55" spans="1:7" s="5" customFormat="1" x14ac:dyDescent="0.25">
      <c r="A55" s="55"/>
      <c r="B55" s="97"/>
      <c r="C55" s="24"/>
      <c r="D55" s="98"/>
      <c r="E55" s="94"/>
      <c r="F55" s="95"/>
      <c r="G55" s="96"/>
    </row>
    <row r="56" spans="1:7" s="5" customFormat="1" x14ac:dyDescent="0.25">
      <c r="A56" s="55"/>
      <c r="B56" s="97"/>
      <c r="C56" s="24" t="s">
        <v>428</v>
      </c>
      <c r="D56" s="100" t="s">
        <v>58</v>
      </c>
      <c r="E56" s="77">
        <v>5300</v>
      </c>
      <c r="F56" s="101"/>
      <c r="G56" s="102"/>
    </row>
    <row r="57" spans="1:7" s="5" customFormat="1" x14ac:dyDescent="0.25">
      <c r="A57" s="55"/>
      <c r="B57" s="97"/>
      <c r="C57" s="24"/>
      <c r="D57" s="98"/>
      <c r="E57" s="94"/>
      <c r="F57" s="95"/>
      <c r="G57" s="96"/>
    </row>
    <row r="58" spans="1:7" s="5" customFormat="1" x14ac:dyDescent="0.25">
      <c r="A58" s="55"/>
      <c r="B58" s="97"/>
      <c r="C58" s="24" t="s">
        <v>429</v>
      </c>
      <c r="D58" s="100" t="s">
        <v>58</v>
      </c>
      <c r="E58" s="77">
        <v>11000</v>
      </c>
      <c r="F58" s="101"/>
      <c r="G58" s="102"/>
    </row>
    <row r="59" spans="1:7" s="5" customFormat="1" x14ac:dyDescent="0.25">
      <c r="A59" s="55"/>
      <c r="B59" s="97"/>
      <c r="C59" s="24"/>
      <c r="D59" s="98"/>
      <c r="E59" s="94"/>
      <c r="F59" s="95"/>
      <c r="G59" s="96"/>
    </row>
    <row r="60" spans="1:7" s="5" customFormat="1" ht="26" x14ac:dyDescent="0.25">
      <c r="A60" s="99" t="s">
        <v>430</v>
      </c>
      <c r="B60" s="97"/>
      <c r="C60" s="25" t="s">
        <v>431</v>
      </c>
      <c r="D60" s="100"/>
      <c r="E60" s="77"/>
      <c r="F60" s="103"/>
      <c r="G60" s="102"/>
    </row>
    <row r="61" spans="1:7" s="5" customFormat="1" x14ac:dyDescent="0.25">
      <c r="A61" s="55"/>
      <c r="B61" s="97"/>
      <c r="C61" s="24"/>
      <c r="D61" s="98"/>
      <c r="E61" s="94"/>
      <c r="F61" s="95"/>
      <c r="G61" s="96"/>
    </row>
    <row r="62" spans="1:7" s="5" customFormat="1" x14ac:dyDescent="0.25">
      <c r="A62" s="55"/>
      <c r="B62" s="97"/>
      <c r="C62" s="24" t="s">
        <v>432</v>
      </c>
      <c r="D62" s="100" t="s">
        <v>138</v>
      </c>
      <c r="E62" s="77">
        <v>150</v>
      </c>
      <c r="F62" s="101"/>
      <c r="G62" s="102"/>
    </row>
    <row r="63" spans="1:7" s="5" customFormat="1" x14ac:dyDescent="0.25">
      <c r="A63" s="55"/>
      <c r="B63" s="97"/>
      <c r="C63" s="24"/>
      <c r="D63" s="98"/>
      <c r="E63" s="94"/>
      <c r="F63" s="95"/>
      <c r="G63" s="96"/>
    </row>
    <row r="64" spans="1:7" s="5" customFormat="1" ht="39" x14ac:dyDescent="0.25">
      <c r="A64" s="99" t="s">
        <v>433</v>
      </c>
      <c r="B64" s="97"/>
      <c r="C64" s="25" t="s">
        <v>434</v>
      </c>
      <c r="D64" s="100"/>
      <c r="E64" s="77"/>
      <c r="F64" s="103"/>
      <c r="G64" s="102"/>
    </row>
    <row r="65" spans="1:7" s="5" customFormat="1" x14ac:dyDescent="0.25">
      <c r="A65" s="55"/>
      <c r="B65" s="97"/>
      <c r="C65" s="24"/>
      <c r="D65" s="98"/>
      <c r="E65" s="94"/>
      <c r="F65" s="95"/>
      <c r="G65" s="96"/>
    </row>
    <row r="66" spans="1:7" s="5" customFormat="1" ht="25" x14ac:dyDescent="0.25">
      <c r="A66" s="55"/>
      <c r="B66" s="97"/>
      <c r="C66" s="26" t="s">
        <v>435</v>
      </c>
      <c r="D66" s="100"/>
      <c r="E66" s="77"/>
      <c r="F66" s="103"/>
      <c r="G66" s="102"/>
    </row>
    <row r="67" spans="1:7" s="5" customFormat="1" x14ac:dyDescent="0.25">
      <c r="A67" s="55"/>
      <c r="B67" s="97"/>
      <c r="C67" s="24"/>
      <c r="D67" s="98"/>
      <c r="E67" s="94"/>
      <c r="F67" s="95"/>
      <c r="G67" s="96"/>
    </row>
    <row r="68" spans="1:7" s="5" customFormat="1" ht="25" x14ac:dyDescent="0.25">
      <c r="A68" s="55"/>
      <c r="B68" s="97"/>
      <c r="C68" s="34" t="s">
        <v>404</v>
      </c>
      <c r="D68" s="100" t="s">
        <v>138</v>
      </c>
      <c r="E68" s="77">
        <v>1600</v>
      </c>
      <c r="F68" s="101"/>
      <c r="G68" s="102"/>
    </row>
    <row r="69" spans="1:7" s="5" customFormat="1" x14ac:dyDescent="0.25">
      <c r="A69" s="55"/>
      <c r="B69" s="97"/>
      <c r="C69" s="24"/>
      <c r="D69" s="98"/>
      <c r="E69" s="94"/>
      <c r="F69" s="95"/>
      <c r="G69" s="96"/>
    </row>
    <row r="70" spans="1:7" s="5" customFormat="1" x14ac:dyDescent="0.25">
      <c r="A70" s="55"/>
      <c r="B70" s="97"/>
      <c r="C70" s="26" t="s">
        <v>436</v>
      </c>
      <c r="D70" s="100" t="s">
        <v>138</v>
      </c>
      <c r="E70" s="77">
        <v>50</v>
      </c>
      <c r="F70" s="101"/>
      <c r="G70" s="102"/>
    </row>
    <row r="71" spans="1:7" s="5" customFormat="1" x14ac:dyDescent="0.25">
      <c r="A71" s="55"/>
      <c r="B71" s="97"/>
      <c r="C71" s="24"/>
      <c r="D71" s="98"/>
      <c r="E71" s="94"/>
      <c r="F71" s="95"/>
      <c r="G71" s="96"/>
    </row>
    <row r="72" spans="1:7" s="5" customFormat="1" ht="25" x14ac:dyDescent="0.25">
      <c r="A72" s="55"/>
      <c r="B72" s="97"/>
      <c r="C72" s="26" t="s">
        <v>437</v>
      </c>
      <c r="D72" s="100" t="s">
        <v>138</v>
      </c>
      <c r="E72" s="77">
        <v>150</v>
      </c>
      <c r="F72" s="101"/>
      <c r="G72" s="102"/>
    </row>
    <row r="73" spans="1:7" s="5" customFormat="1" x14ac:dyDescent="0.25">
      <c r="A73" s="55"/>
      <c r="B73" s="97"/>
      <c r="C73" s="24"/>
      <c r="D73" s="98"/>
      <c r="E73" s="94"/>
      <c r="F73" s="95"/>
      <c r="G73" s="96"/>
    </row>
    <row r="74" spans="1:7" s="5" customFormat="1" ht="52" x14ac:dyDescent="0.25">
      <c r="A74" s="99" t="s">
        <v>438</v>
      </c>
      <c r="B74" s="97"/>
      <c r="C74" s="25" t="s">
        <v>439</v>
      </c>
      <c r="D74" s="100"/>
      <c r="E74" s="77"/>
      <c r="F74" s="103"/>
      <c r="G74" s="102"/>
    </row>
    <row r="75" spans="1:7" s="5" customFormat="1" x14ac:dyDescent="0.25">
      <c r="A75" s="55"/>
      <c r="B75" s="97"/>
      <c r="C75" s="24"/>
      <c r="D75" s="98"/>
      <c r="E75" s="94"/>
      <c r="F75" s="95"/>
      <c r="G75" s="96"/>
    </row>
    <row r="76" spans="1:7" s="5" customFormat="1" ht="25" x14ac:dyDescent="0.25">
      <c r="A76" s="55"/>
      <c r="B76" s="97"/>
      <c r="C76" s="26" t="s">
        <v>435</v>
      </c>
      <c r="D76" s="100"/>
      <c r="E76" s="77"/>
      <c r="F76" s="103"/>
      <c r="G76" s="102"/>
    </row>
    <row r="77" spans="1:7" s="5" customFormat="1" x14ac:dyDescent="0.25">
      <c r="A77" s="55"/>
      <c r="B77" s="97"/>
      <c r="C77" s="24"/>
      <c r="D77" s="98"/>
      <c r="E77" s="94"/>
      <c r="F77" s="95"/>
      <c r="G77" s="96"/>
    </row>
    <row r="78" spans="1:7" s="5" customFormat="1" ht="25" x14ac:dyDescent="0.25">
      <c r="A78" s="55"/>
      <c r="B78" s="97"/>
      <c r="C78" s="34" t="s">
        <v>404</v>
      </c>
      <c r="D78" s="100" t="s">
        <v>138</v>
      </c>
      <c r="E78" s="77">
        <v>1300</v>
      </c>
      <c r="F78" s="101"/>
      <c r="G78" s="102"/>
    </row>
    <row r="79" spans="1:7" s="5" customFormat="1" x14ac:dyDescent="0.25">
      <c r="A79" s="55"/>
      <c r="B79" s="97"/>
      <c r="C79" s="24"/>
      <c r="D79" s="98"/>
      <c r="E79" s="94"/>
      <c r="F79" s="95"/>
      <c r="G79" s="96"/>
    </row>
    <row r="80" spans="1:7" s="5" customFormat="1" ht="13" x14ac:dyDescent="0.25">
      <c r="A80" s="99" t="s">
        <v>440</v>
      </c>
      <c r="B80" s="97"/>
      <c r="C80" s="25" t="s">
        <v>441</v>
      </c>
      <c r="D80" s="100"/>
      <c r="E80" s="77"/>
      <c r="F80" s="103"/>
      <c r="G80" s="102"/>
    </row>
    <row r="81" spans="1:7" s="5" customFormat="1" x14ac:dyDescent="0.25">
      <c r="A81" s="55"/>
      <c r="B81" s="97"/>
      <c r="C81" s="24"/>
      <c r="D81" s="98"/>
      <c r="E81" s="94"/>
      <c r="F81" s="95"/>
      <c r="G81" s="96"/>
    </row>
    <row r="82" spans="1:7" s="5" customFormat="1" x14ac:dyDescent="0.25">
      <c r="A82" s="55"/>
      <c r="B82" s="97"/>
      <c r="C82" s="24" t="s">
        <v>442</v>
      </c>
      <c r="D82" s="100" t="s">
        <v>58</v>
      </c>
      <c r="E82" s="77">
        <v>200</v>
      </c>
      <c r="F82" s="101"/>
      <c r="G82" s="102"/>
    </row>
    <row r="83" spans="1:7" s="5" customFormat="1" x14ac:dyDescent="0.25">
      <c r="A83" s="55"/>
      <c r="B83" s="97"/>
      <c r="C83" s="24"/>
      <c r="D83" s="98"/>
      <c r="E83" s="94"/>
      <c r="F83" s="95"/>
      <c r="G83" s="96"/>
    </row>
    <row r="84" spans="1:7" s="5" customFormat="1" x14ac:dyDescent="0.25">
      <c r="A84" s="30"/>
      <c r="B84" s="117"/>
      <c r="C84" s="46"/>
      <c r="D84" s="47"/>
      <c r="E84" s="51"/>
      <c r="F84" s="118"/>
      <c r="G84" s="119"/>
    </row>
    <row r="85" spans="1:7" s="5" customFormat="1" x14ac:dyDescent="0.25">
      <c r="A85" s="55" t="s">
        <v>270</v>
      </c>
      <c r="B85" s="120"/>
      <c r="C85" s="120" t="s">
        <v>80</v>
      </c>
      <c r="D85" s="23"/>
      <c r="E85" s="22"/>
      <c r="F85" s="121"/>
      <c r="G85" s="122"/>
    </row>
    <row r="86" spans="1:7" s="5" customFormat="1" x14ac:dyDescent="0.25">
      <c r="A86" s="123"/>
      <c r="B86" s="124"/>
      <c r="C86" s="48"/>
      <c r="D86" s="49"/>
      <c r="E86" s="54"/>
      <c r="F86" s="125"/>
      <c r="G86" s="126"/>
    </row>
    <row r="87" spans="1:7" s="5" customFormat="1" x14ac:dyDescent="0.25">
      <c r="A87" s="30"/>
      <c r="B87" s="117"/>
      <c r="C87" s="46"/>
      <c r="D87" s="47"/>
      <c r="E87" s="51"/>
      <c r="F87" s="118"/>
      <c r="G87" s="119"/>
    </row>
    <row r="88" spans="1:7" s="5" customFormat="1" x14ac:dyDescent="0.25">
      <c r="A88" s="55"/>
      <c r="B88" s="120"/>
      <c r="C88" s="120" t="s">
        <v>81</v>
      </c>
      <c r="D88" s="23"/>
      <c r="E88" s="22"/>
      <c r="F88" s="121"/>
      <c r="G88" s="122"/>
    </row>
    <row r="89" spans="1:7" s="5" customFormat="1" x14ac:dyDescent="0.25">
      <c r="A89" s="123"/>
      <c r="B89" s="124"/>
      <c r="C89" s="48"/>
      <c r="D89" s="49"/>
      <c r="E89" s="54"/>
      <c r="F89" s="125"/>
      <c r="G89" s="126"/>
    </row>
    <row r="90" spans="1:7" s="5" customFormat="1" ht="25" x14ac:dyDescent="0.25">
      <c r="A90" s="55"/>
      <c r="B90" s="97"/>
      <c r="C90" s="24" t="s">
        <v>443</v>
      </c>
      <c r="D90" s="100"/>
      <c r="E90" s="77"/>
      <c r="F90" s="103"/>
      <c r="G90" s="102"/>
    </row>
    <row r="91" spans="1:7" s="5" customFormat="1" x14ac:dyDescent="0.25">
      <c r="A91" s="55"/>
      <c r="B91" s="97"/>
      <c r="C91" s="24"/>
      <c r="D91" s="98"/>
      <c r="E91" s="94"/>
      <c r="F91" s="95"/>
      <c r="G91" s="96"/>
    </row>
    <row r="92" spans="1:7" s="5" customFormat="1" ht="26" x14ac:dyDescent="0.25">
      <c r="A92" s="99" t="s">
        <v>444</v>
      </c>
      <c r="B92" s="97"/>
      <c r="C92" s="25" t="s">
        <v>312</v>
      </c>
      <c r="D92" s="100" t="s">
        <v>313</v>
      </c>
      <c r="E92" s="77">
        <v>13000</v>
      </c>
      <c r="F92" s="101"/>
      <c r="G92" s="102"/>
    </row>
    <row r="93" spans="1:7" s="5" customFormat="1" x14ac:dyDescent="0.25">
      <c r="A93" s="55"/>
      <c r="B93" s="97"/>
      <c r="C93" s="24"/>
      <c r="D93" s="98"/>
      <c r="E93" s="94"/>
      <c r="F93" s="95"/>
      <c r="G93" s="96"/>
    </row>
    <row r="94" spans="1:7" s="66" customFormat="1" ht="75" x14ac:dyDescent="0.25">
      <c r="A94" s="55"/>
      <c r="B94" s="97"/>
      <c r="C94" s="24" t="s">
        <v>445</v>
      </c>
      <c r="D94" s="100"/>
      <c r="E94" s="77"/>
      <c r="F94" s="103"/>
      <c r="G94" s="102"/>
    </row>
    <row r="95" spans="1:7" s="66" customFormat="1" x14ac:dyDescent="0.25">
      <c r="A95" s="55"/>
      <c r="B95" s="97"/>
      <c r="C95" s="24"/>
      <c r="D95" s="98"/>
      <c r="E95" s="94"/>
      <c r="F95" s="95"/>
      <c r="G95" s="96"/>
    </row>
    <row r="96" spans="1:7" s="66" customFormat="1" ht="13" x14ac:dyDescent="0.25">
      <c r="A96" s="99" t="s">
        <v>446</v>
      </c>
      <c r="B96" s="97"/>
      <c r="C96" s="25" t="s">
        <v>447</v>
      </c>
      <c r="D96" s="100" t="s">
        <v>138</v>
      </c>
      <c r="E96" s="77">
        <v>1300</v>
      </c>
      <c r="F96" s="101"/>
      <c r="G96" s="102"/>
    </row>
    <row r="97" spans="1:7" s="66" customFormat="1" x14ac:dyDescent="0.25">
      <c r="A97" s="55"/>
      <c r="B97" s="97"/>
      <c r="C97" s="24"/>
      <c r="D97" s="98"/>
      <c r="E97" s="94"/>
      <c r="F97" s="95"/>
      <c r="G97" s="96"/>
    </row>
    <row r="98" spans="1:7" s="66" customFormat="1" x14ac:dyDescent="0.25">
      <c r="A98" s="55"/>
      <c r="B98" s="97"/>
      <c r="C98" s="24"/>
      <c r="D98" s="98"/>
      <c r="E98" s="94"/>
      <c r="F98" s="95"/>
      <c r="G98" s="96"/>
    </row>
    <row r="99" spans="1:7" s="66" customFormat="1" x14ac:dyDescent="0.25">
      <c r="A99" s="55"/>
      <c r="B99" s="97"/>
      <c r="C99" s="24"/>
      <c r="D99" s="98"/>
      <c r="E99" s="94"/>
      <c r="F99" s="95"/>
      <c r="G99" s="96"/>
    </row>
    <row r="100" spans="1:7" s="66" customFormat="1" x14ac:dyDescent="0.25">
      <c r="A100" s="55"/>
      <c r="B100" s="97"/>
      <c r="C100" s="24"/>
      <c r="D100" s="98"/>
      <c r="E100" s="94"/>
      <c r="F100" s="95"/>
      <c r="G100" s="96"/>
    </row>
    <row r="101" spans="1:7" s="66" customFormat="1" x14ac:dyDescent="0.25">
      <c r="A101" s="55"/>
      <c r="B101" s="97"/>
      <c r="C101" s="24"/>
      <c r="D101" s="98"/>
      <c r="E101" s="94"/>
      <c r="F101" s="95"/>
      <c r="G101" s="96"/>
    </row>
    <row r="102" spans="1:7" s="66" customFormat="1" x14ac:dyDescent="0.25">
      <c r="A102" s="55"/>
      <c r="B102" s="97"/>
      <c r="C102" s="24"/>
      <c r="D102" s="98"/>
      <c r="E102" s="94"/>
      <c r="F102" s="95"/>
      <c r="G102" s="96"/>
    </row>
    <row r="103" spans="1:7" s="66" customFormat="1" x14ac:dyDescent="0.25">
      <c r="A103" s="55"/>
      <c r="B103" s="97"/>
      <c r="C103" s="24"/>
      <c r="D103" s="98"/>
      <c r="E103" s="94"/>
      <c r="F103" s="95"/>
      <c r="G103" s="96"/>
    </row>
    <row r="104" spans="1:7" s="66" customFormat="1" x14ac:dyDescent="0.25">
      <c r="A104" s="55"/>
      <c r="B104" s="97"/>
      <c r="C104" s="24"/>
      <c r="D104" s="98"/>
      <c r="E104" s="94"/>
      <c r="F104" s="95"/>
      <c r="G104" s="96"/>
    </row>
    <row r="105" spans="1:7" s="66" customFormat="1" x14ac:dyDescent="0.25">
      <c r="A105" s="55"/>
      <c r="B105" s="97"/>
      <c r="C105" s="24"/>
      <c r="D105" s="98"/>
      <c r="E105" s="94"/>
      <c r="F105" s="95"/>
      <c r="G105" s="96"/>
    </row>
    <row r="106" spans="1:7" s="66" customFormat="1" x14ac:dyDescent="0.25">
      <c r="A106" s="55"/>
      <c r="B106" s="97"/>
      <c r="C106" s="24"/>
      <c r="D106" s="98"/>
      <c r="E106" s="94"/>
      <c r="F106" s="95"/>
      <c r="G106" s="96"/>
    </row>
    <row r="107" spans="1:7" s="66" customFormat="1" x14ac:dyDescent="0.25">
      <c r="A107" s="55"/>
      <c r="B107" s="97"/>
      <c r="C107" s="24"/>
      <c r="D107" s="98"/>
      <c r="E107" s="94"/>
      <c r="F107" s="95"/>
      <c r="G107" s="96"/>
    </row>
    <row r="108" spans="1:7" s="66" customFormat="1" x14ac:dyDescent="0.25">
      <c r="A108" s="55"/>
      <c r="B108" s="97"/>
      <c r="C108" s="24"/>
      <c r="D108" s="98"/>
      <c r="E108" s="94"/>
      <c r="F108" s="95"/>
      <c r="G108" s="96"/>
    </row>
    <row r="109" spans="1:7" s="66" customFormat="1" x14ac:dyDescent="0.25">
      <c r="A109" s="55"/>
      <c r="B109" s="97"/>
      <c r="C109" s="24"/>
      <c r="D109" s="98"/>
      <c r="E109" s="94"/>
      <c r="F109" s="95"/>
      <c r="G109" s="96"/>
    </row>
    <row r="110" spans="1:7" s="66" customFormat="1" x14ac:dyDescent="0.25">
      <c r="A110" s="55"/>
      <c r="B110" s="97"/>
      <c r="C110" s="24"/>
      <c r="D110" s="98"/>
      <c r="E110" s="94"/>
      <c r="F110" s="95"/>
      <c r="G110" s="96"/>
    </row>
    <row r="111" spans="1:7" s="66" customFormat="1" x14ac:dyDescent="0.25">
      <c r="A111" s="55"/>
      <c r="B111" s="97"/>
      <c r="C111" s="24"/>
      <c r="D111" s="98"/>
      <c r="E111" s="94"/>
      <c r="F111" s="95"/>
      <c r="G111" s="96"/>
    </row>
    <row r="112" spans="1:7" s="66" customFormat="1" x14ac:dyDescent="0.25">
      <c r="A112" s="55"/>
      <c r="B112" s="97"/>
      <c r="C112" s="24"/>
      <c r="D112" s="98"/>
      <c r="E112" s="94"/>
      <c r="F112" s="95"/>
      <c r="G112" s="96"/>
    </row>
    <row r="113" spans="1:7" s="66" customFormat="1" x14ac:dyDescent="0.25">
      <c r="A113" s="55"/>
      <c r="B113" s="97"/>
      <c r="C113" s="24"/>
      <c r="D113" s="98"/>
      <c r="E113" s="94"/>
      <c r="F113" s="95"/>
      <c r="G113" s="96"/>
    </row>
    <row r="114" spans="1:7" s="66" customFormat="1" x14ac:dyDescent="0.25">
      <c r="A114" s="55"/>
      <c r="B114" s="97"/>
      <c r="C114" s="24"/>
      <c r="D114" s="98"/>
      <c r="E114" s="94"/>
      <c r="F114" s="95"/>
      <c r="G114" s="96"/>
    </row>
    <row r="115" spans="1:7" s="66" customFormat="1" x14ac:dyDescent="0.25">
      <c r="A115" s="55"/>
      <c r="B115" s="97"/>
      <c r="C115" s="24"/>
      <c r="D115" s="98"/>
      <c r="E115" s="94"/>
      <c r="F115" s="95"/>
      <c r="G115" s="96"/>
    </row>
    <row r="116" spans="1:7" s="66" customFormat="1" x14ac:dyDescent="0.25">
      <c r="A116" s="55"/>
      <c r="B116" s="97"/>
      <c r="C116" s="24"/>
      <c r="D116" s="98"/>
      <c r="E116" s="94"/>
      <c r="F116" s="95"/>
      <c r="G116" s="96"/>
    </row>
    <row r="117" spans="1:7" s="66" customFormat="1" x14ac:dyDescent="0.25">
      <c r="A117" s="55"/>
      <c r="B117" s="97"/>
      <c r="C117" s="24"/>
      <c r="D117" s="98"/>
      <c r="E117" s="94"/>
      <c r="F117" s="95"/>
      <c r="G117" s="96"/>
    </row>
    <row r="118" spans="1:7" s="66" customFormat="1" x14ac:dyDescent="0.25">
      <c r="A118" s="55"/>
      <c r="B118" s="97"/>
      <c r="C118" s="24"/>
      <c r="D118" s="98"/>
      <c r="E118" s="94"/>
      <c r="F118" s="95"/>
      <c r="G118" s="96"/>
    </row>
    <row r="119" spans="1:7" s="66" customFormat="1" x14ac:dyDescent="0.25">
      <c r="A119" s="55"/>
      <c r="B119" s="97"/>
      <c r="C119" s="24"/>
      <c r="D119" s="98"/>
      <c r="E119" s="94"/>
      <c r="F119" s="95"/>
      <c r="G119" s="96"/>
    </row>
    <row r="120" spans="1:7" s="66" customFormat="1" x14ac:dyDescent="0.25">
      <c r="A120" s="55"/>
      <c r="B120" s="97"/>
      <c r="C120" s="24"/>
      <c r="D120" s="98"/>
      <c r="E120" s="94"/>
      <c r="F120" s="95"/>
      <c r="G120" s="96"/>
    </row>
    <row r="121" spans="1:7" s="66" customFormat="1" x14ac:dyDescent="0.25">
      <c r="A121" s="55"/>
      <c r="B121" s="97"/>
      <c r="C121" s="24"/>
      <c r="D121" s="98"/>
      <c r="E121" s="94"/>
      <c r="F121" s="95"/>
      <c r="G121" s="96"/>
    </row>
    <row r="122" spans="1:7" s="66" customFormat="1" x14ac:dyDescent="0.25">
      <c r="A122" s="55"/>
      <c r="B122" s="97"/>
      <c r="C122" s="24"/>
      <c r="D122" s="98"/>
      <c r="E122" s="94"/>
      <c r="F122" s="95"/>
      <c r="G122" s="96"/>
    </row>
    <row r="123" spans="1:7" s="66" customFormat="1" x14ac:dyDescent="0.25">
      <c r="A123" s="55"/>
      <c r="B123" s="97"/>
      <c r="C123" s="24"/>
      <c r="D123" s="98"/>
      <c r="E123" s="94"/>
      <c r="F123" s="95"/>
      <c r="G123" s="96"/>
    </row>
    <row r="124" spans="1:7" s="66" customFormat="1" x14ac:dyDescent="0.25">
      <c r="A124" s="55"/>
      <c r="B124" s="97"/>
      <c r="C124" s="24"/>
      <c r="D124" s="98"/>
      <c r="E124" s="94"/>
      <c r="F124" s="95"/>
      <c r="G124" s="96"/>
    </row>
    <row r="125" spans="1:7" s="66" customFormat="1" x14ac:dyDescent="0.25">
      <c r="A125" s="55"/>
      <c r="B125" s="97"/>
      <c r="C125" s="24"/>
      <c r="D125" s="98"/>
      <c r="E125" s="94"/>
      <c r="F125" s="95"/>
      <c r="G125" s="96"/>
    </row>
    <row r="126" spans="1:7" s="66" customFormat="1" x14ac:dyDescent="0.25">
      <c r="A126" s="55"/>
      <c r="B126" s="97"/>
      <c r="C126" s="24"/>
      <c r="D126" s="98"/>
      <c r="E126" s="94"/>
      <c r="F126" s="95"/>
      <c r="G126" s="96"/>
    </row>
    <row r="127" spans="1:7" s="66" customFormat="1" x14ac:dyDescent="0.25">
      <c r="A127" s="55"/>
      <c r="B127" s="97"/>
      <c r="C127" s="24"/>
      <c r="D127" s="98"/>
      <c r="E127" s="94"/>
      <c r="F127" s="95"/>
      <c r="G127" s="96"/>
    </row>
    <row r="128" spans="1:7" s="66" customFormat="1" x14ac:dyDescent="0.25">
      <c r="A128" s="55"/>
      <c r="B128" s="97"/>
      <c r="C128" s="24"/>
      <c r="D128" s="98"/>
      <c r="E128" s="94"/>
      <c r="F128" s="95"/>
      <c r="G128" s="96"/>
    </row>
    <row r="129" spans="1:7" s="66" customFormat="1" x14ac:dyDescent="0.25">
      <c r="A129" s="36"/>
      <c r="B129" s="56"/>
      <c r="C129" s="50"/>
      <c r="D129" s="51"/>
      <c r="E129" s="106"/>
      <c r="F129" s="107"/>
      <c r="G129" s="108"/>
    </row>
    <row r="130" spans="1:7" s="66" customFormat="1" ht="13" x14ac:dyDescent="0.25">
      <c r="A130" s="52" t="s">
        <v>270</v>
      </c>
      <c r="B130" s="109"/>
      <c r="C130" s="110" t="s">
        <v>43</v>
      </c>
      <c r="D130" s="22"/>
      <c r="E130" s="111"/>
      <c r="F130" s="112"/>
      <c r="G130" s="113"/>
    </row>
    <row r="131" spans="1:7" s="66" customFormat="1" x14ac:dyDescent="0.25">
      <c r="A131" s="37"/>
      <c r="B131" s="57"/>
      <c r="C131" s="53"/>
      <c r="D131" s="54"/>
      <c r="E131" s="114"/>
      <c r="F131" s="115"/>
      <c r="G131" s="116"/>
    </row>
  </sheetData>
  <dataConsolidate/>
  <conditionalFormatting sqref="A5:E113 G5:G113 A114:G131">
    <cfRule type="expression" dxfId="36" priority="1" stopIfTrue="1">
      <formula>NOT(CELL("protect",A5))</formula>
    </cfRule>
  </conditionalFormatting>
  <dataValidations count="1">
    <dataValidation type="list" showInputMessage="1" showErrorMessage="1" sqref="D46:D51 D84:D89" xr:uid="{356B91D0-4A60-441C-B7B2-E3033E01A12C}">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2" manualBreakCount="2">
    <brk id="48" max="16383" man="1"/>
    <brk id="86"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7FBB-6662-4E1C-90C2-BEB480B3A005}">
  <sheetPr>
    <tabColor rgb="FFFF0000"/>
  </sheetPr>
  <dimension ref="A1:G127"/>
  <sheetViews>
    <sheetView view="pageBreakPreview" topLeftCell="A82" zoomScaleNormal="75" zoomScaleSheetLayoutView="100" workbookViewId="0">
      <selection activeCell="F28" sqref="F5:F28"/>
    </sheetView>
  </sheetViews>
  <sheetFormatPr defaultColWidth="9.1796875" defaultRowHeight="12.5" x14ac:dyDescent="0.25"/>
  <cols>
    <col min="1" max="1" width="9.81640625" style="14" customWidth="1"/>
    <col min="2" max="2" width="7.81640625" style="12" hidden="1" customWidth="1"/>
    <col min="3" max="3" width="39.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66" customFormat="1" ht="13" x14ac:dyDescent="0.25">
      <c r="A1" s="20" t="s">
        <v>1248</v>
      </c>
      <c r="B1" s="20" t="s">
        <v>22</v>
      </c>
      <c r="C1" s="20"/>
      <c r="D1" s="20" t="s">
        <v>19</v>
      </c>
      <c r="E1" s="21"/>
      <c r="F1" s="21"/>
      <c r="G1" s="35" t="s">
        <v>448</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5" customFormat="1" ht="13" x14ac:dyDescent="0.25">
      <c r="A4" s="43"/>
      <c r="B4" s="43"/>
      <c r="C4" s="43"/>
      <c r="D4" s="43"/>
      <c r="E4" s="44"/>
      <c r="F4" s="45"/>
      <c r="G4" s="44"/>
    </row>
    <row r="5" spans="1:7" s="5" customFormat="1" ht="13" x14ac:dyDescent="0.25">
      <c r="A5" s="55"/>
      <c r="B5" s="55"/>
      <c r="C5" s="25" t="s">
        <v>273</v>
      </c>
      <c r="D5" s="93"/>
      <c r="E5" s="94"/>
      <c r="F5" s="95"/>
      <c r="G5" s="96"/>
    </row>
    <row r="6" spans="1:7" s="5" customFormat="1" x14ac:dyDescent="0.25">
      <c r="A6" s="55"/>
      <c r="B6" s="97"/>
      <c r="C6" s="24"/>
      <c r="D6" s="98"/>
      <c r="E6" s="94"/>
      <c r="F6" s="95"/>
      <c r="G6" s="96"/>
    </row>
    <row r="7" spans="1:7" s="5" customFormat="1" ht="26" x14ac:dyDescent="0.25">
      <c r="A7" s="99" t="s">
        <v>449</v>
      </c>
      <c r="B7" s="97"/>
      <c r="C7" s="25" t="s">
        <v>189</v>
      </c>
      <c r="D7" s="100"/>
      <c r="E7" s="77"/>
      <c r="F7" s="103"/>
      <c r="G7" s="102"/>
    </row>
    <row r="8" spans="1:7" s="5" customFormat="1" x14ac:dyDescent="0.25">
      <c r="A8" s="55"/>
      <c r="B8" s="97"/>
      <c r="C8" s="24"/>
      <c r="D8" s="98"/>
      <c r="E8" s="94"/>
      <c r="F8" s="95"/>
      <c r="G8" s="96"/>
    </row>
    <row r="9" spans="1:7" s="5" customFormat="1" ht="25" x14ac:dyDescent="0.25">
      <c r="A9" s="55"/>
      <c r="B9" s="97"/>
      <c r="C9" s="26" t="s">
        <v>450</v>
      </c>
      <c r="D9" s="100"/>
      <c r="E9" s="77"/>
      <c r="F9" s="103"/>
      <c r="G9" s="102"/>
    </row>
    <row r="10" spans="1:7" s="5" customFormat="1" x14ac:dyDescent="0.25">
      <c r="A10" s="55"/>
      <c r="B10" s="97"/>
      <c r="C10" s="24"/>
      <c r="D10" s="98"/>
      <c r="E10" s="94"/>
      <c r="F10" s="95"/>
      <c r="G10" s="96"/>
    </row>
    <row r="11" spans="1:7" s="5" customFormat="1" ht="25" x14ac:dyDescent="0.25">
      <c r="A11" s="55"/>
      <c r="B11" s="97"/>
      <c r="C11" s="34" t="s">
        <v>451</v>
      </c>
      <c r="D11" s="100" t="s">
        <v>138</v>
      </c>
      <c r="E11" s="77">
        <v>2000</v>
      </c>
      <c r="F11" s="101"/>
      <c r="G11" s="102"/>
    </row>
    <row r="12" spans="1:7" s="5" customFormat="1" x14ac:dyDescent="0.25">
      <c r="A12" s="55"/>
      <c r="B12" s="97"/>
      <c r="C12" s="24"/>
      <c r="D12" s="98"/>
      <c r="E12" s="94"/>
      <c r="F12" s="95"/>
      <c r="G12" s="96"/>
    </row>
    <row r="13" spans="1:7" s="5" customFormat="1" ht="25" x14ac:dyDescent="0.25">
      <c r="A13" s="55"/>
      <c r="B13" s="97"/>
      <c r="C13" s="26" t="s">
        <v>452</v>
      </c>
      <c r="D13" s="100"/>
      <c r="E13" s="77"/>
      <c r="F13" s="103"/>
      <c r="G13" s="102"/>
    </row>
    <row r="14" spans="1:7" s="5" customFormat="1" x14ac:dyDescent="0.25">
      <c r="A14" s="55"/>
      <c r="B14" s="97"/>
      <c r="C14" s="24"/>
      <c r="D14" s="98"/>
      <c r="E14" s="94"/>
      <c r="F14" s="95"/>
      <c r="G14" s="96"/>
    </row>
    <row r="15" spans="1:7" s="5" customFormat="1" ht="25" x14ac:dyDescent="0.25">
      <c r="A15" s="55"/>
      <c r="B15" s="97"/>
      <c r="C15" s="34" t="s">
        <v>453</v>
      </c>
      <c r="D15" s="100" t="s">
        <v>138</v>
      </c>
      <c r="E15" s="77">
        <v>150</v>
      </c>
      <c r="F15" s="101"/>
      <c r="G15" s="102"/>
    </row>
    <row r="16" spans="1:7" s="5" customFormat="1" x14ac:dyDescent="0.25">
      <c r="A16" s="55"/>
      <c r="B16" s="97"/>
      <c r="C16" s="24"/>
      <c r="D16" s="98"/>
      <c r="E16" s="94"/>
      <c r="F16" s="95"/>
      <c r="G16" s="96"/>
    </row>
    <row r="17" spans="1:7" s="5" customFormat="1" ht="26" x14ac:dyDescent="0.25">
      <c r="A17" s="99" t="s">
        <v>454</v>
      </c>
      <c r="B17" s="97"/>
      <c r="C17" s="25" t="s">
        <v>455</v>
      </c>
      <c r="D17" s="100"/>
      <c r="E17" s="77"/>
      <c r="F17" s="103"/>
      <c r="G17" s="102"/>
    </row>
    <row r="18" spans="1:7" s="5" customFormat="1" x14ac:dyDescent="0.25">
      <c r="A18" s="55"/>
      <c r="B18" s="97"/>
      <c r="C18" s="24"/>
      <c r="D18" s="98"/>
      <c r="E18" s="94"/>
      <c r="F18" s="95"/>
      <c r="G18" s="96"/>
    </row>
    <row r="19" spans="1:7" s="5" customFormat="1" ht="25" x14ac:dyDescent="0.25">
      <c r="A19" s="55"/>
      <c r="B19" s="97"/>
      <c r="C19" s="26" t="s">
        <v>456</v>
      </c>
      <c r="D19" s="100"/>
      <c r="E19" s="77"/>
      <c r="F19" s="103"/>
      <c r="G19" s="102"/>
    </row>
    <row r="20" spans="1:7" s="5" customFormat="1" x14ac:dyDescent="0.25">
      <c r="A20" s="55"/>
      <c r="B20" s="97"/>
      <c r="C20" s="24"/>
      <c r="D20" s="98"/>
      <c r="E20" s="94"/>
      <c r="F20" s="95"/>
      <c r="G20" s="96"/>
    </row>
    <row r="21" spans="1:7" s="5" customFormat="1" ht="25" x14ac:dyDescent="0.25">
      <c r="A21" s="55"/>
      <c r="B21" s="97"/>
      <c r="C21" s="34" t="s">
        <v>457</v>
      </c>
      <c r="D21" s="100" t="s">
        <v>138</v>
      </c>
      <c r="E21" s="77">
        <v>150</v>
      </c>
      <c r="F21" s="101"/>
      <c r="G21" s="102"/>
    </row>
    <row r="22" spans="1:7" s="5" customFormat="1" x14ac:dyDescent="0.25">
      <c r="A22" s="55"/>
      <c r="B22" s="97"/>
      <c r="C22" s="24"/>
      <c r="D22" s="98"/>
      <c r="E22" s="94"/>
      <c r="F22" s="95"/>
      <c r="G22" s="96"/>
    </row>
    <row r="23" spans="1:7" s="5" customFormat="1" ht="65" x14ac:dyDescent="0.25">
      <c r="A23" s="99" t="s">
        <v>458</v>
      </c>
      <c r="B23" s="97"/>
      <c r="C23" s="25" t="s">
        <v>459</v>
      </c>
      <c r="D23" s="100" t="s">
        <v>138</v>
      </c>
      <c r="E23" s="77">
        <v>2300</v>
      </c>
      <c r="F23" s="101"/>
      <c r="G23" s="102"/>
    </row>
    <row r="24" spans="1:7" s="5" customFormat="1" x14ac:dyDescent="0.25">
      <c r="A24" s="55"/>
      <c r="B24" s="97"/>
      <c r="C24" s="24"/>
      <c r="D24" s="98"/>
      <c r="E24" s="94"/>
      <c r="F24" s="95"/>
      <c r="G24" s="96"/>
    </row>
    <row r="25" spans="1:7" s="5" customFormat="1" ht="39" x14ac:dyDescent="0.25">
      <c r="A25" s="99" t="s">
        <v>460</v>
      </c>
      <c r="B25" s="97"/>
      <c r="C25" s="25" t="s">
        <v>461</v>
      </c>
      <c r="D25" s="100"/>
      <c r="E25" s="77"/>
      <c r="F25" s="103"/>
      <c r="G25" s="102"/>
    </row>
    <row r="26" spans="1:7" s="5" customFormat="1" x14ac:dyDescent="0.25">
      <c r="A26" s="55"/>
      <c r="B26" s="97"/>
      <c r="C26" s="24"/>
      <c r="D26" s="98"/>
      <c r="E26" s="94"/>
      <c r="F26" s="95"/>
      <c r="G26" s="96"/>
    </row>
    <row r="27" spans="1:7" s="5" customFormat="1" x14ac:dyDescent="0.25">
      <c r="A27" s="55"/>
      <c r="B27" s="97"/>
      <c r="C27" s="24" t="s">
        <v>462</v>
      </c>
      <c r="D27" s="100" t="s">
        <v>138</v>
      </c>
      <c r="E27" s="77">
        <v>150</v>
      </c>
      <c r="F27" s="101"/>
      <c r="G27" s="102"/>
    </row>
    <row r="28" spans="1:7" s="5" customFormat="1" x14ac:dyDescent="0.25">
      <c r="A28" s="55"/>
      <c r="B28" s="97"/>
      <c r="C28" s="24"/>
      <c r="D28" s="98"/>
      <c r="E28" s="94"/>
      <c r="F28" s="95"/>
      <c r="G28" s="96"/>
    </row>
    <row r="29" spans="1:7" s="5" customFormat="1" ht="26" x14ac:dyDescent="0.25">
      <c r="A29" s="99">
        <v>34.07</v>
      </c>
      <c r="B29" s="97"/>
      <c r="C29" s="25" t="s">
        <v>463</v>
      </c>
      <c r="D29" s="100" t="s">
        <v>138</v>
      </c>
      <c r="E29" s="77">
        <v>75</v>
      </c>
      <c r="F29" s="101"/>
      <c r="G29" s="102"/>
    </row>
    <row r="30" spans="1:7" s="5" customFormat="1" x14ac:dyDescent="0.25">
      <c r="A30" s="55"/>
      <c r="B30" s="97"/>
      <c r="C30" s="24"/>
      <c r="D30" s="98"/>
      <c r="E30" s="94"/>
      <c r="F30" s="95"/>
      <c r="G30" s="96"/>
    </row>
    <row r="31" spans="1:7" s="5" customFormat="1" ht="26" x14ac:dyDescent="0.25">
      <c r="A31" s="99" t="s">
        <v>464</v>
      </c>
      <c r="B31" s="97"/>
      <c r="C31" s="25" t="s">
        <v>465</v>
      </c>
      <c r="D31" s="100"/>
      <c r="E31" s="77"/>
      <c r="F31" s="103"/>
      <c r="G31" s="102"/>
    </row>
    <row r="32" spans="1:7" s="5" customFormat="1" x14ac:dyDescent="0.25">
      <c r="A32" s="55"/>
      <c r="B32" s="97"/>
      <c r="C32" s="24"/>
      <c r="D32" s="98"/>
      <c r="E32" s="94"/>
      <c r="F32" s="95"/>
      <c r="G32" s="96"/>
    </row>
    <row r="33" spans="1:7" s="5" customFormat="1" x14ac:dyDescent="0.25">
      <c r="A33" s="55"/>
      <c r="B33" s="97"/>
      <c r="C33" s="24" t="s">
        <v>412</v>
      </c>
      <c r="D33" s="100" t="s">
        <v>58</v>
      </c>
      <c r="E33" s="77">
        <v>3550</v>
      </c>
      <c r="F33" s="101"/>
      <c r="G33" s="102"/>
    </row>
    <row r="34" spans="1:7" s="5" customFormat="1" x14ac:dyDescent="0.25">
      <c r="A34" s="55"/>
      <c r="B34" s="97"/>
      <c r="C34" s="24"/>
      <c r="D34" s="98"/>
      <c r="E34" s="94"/>
      <c r="F34" s="95"/>
      <c r="G34" s="96"/>
    </row>
    <row r="35" spans="1:7" s="5" customFormat="1" x14ac:dyDescent="0.25">
      <c r="A35" s="55"/>
      <c r="B35" s="97"/>
      <c r="C35" s="24" t="s">
        <v>414</v>
      </c>
      <c r="D35" s="100" t="s">
        <v>58</v>
      </c>
      <c r="E35" s="77">
        <v>3550</v>
      </c>
      <c r="F35" s="101"/>
      <c r="G35" s="102"/>
    </row>
    <row r="36" spans="1:7" s="5" customFormat="1" x14ac:dyDescent="0.25">
      <c r="A36" s="55"/>
      <c r="B36" s="97"/>
      <c r="C36" s="24"/>
      <c r="D36" s="98"/>
      <c r="E36" s="94"/>
      <c r="F36" s="95"/>
      <c r="G36" s="96"/>
    </row>
    <row r="37" spans="1:7" s="5" customFormat="1" x14ac:dyDescent="0.25">
      <c r="A37" s="55"/>
      <c r="B37" s="215"/>
      <c r="C37" s="216"/>
      <c r="D37" s="217"/>
      <c r="E37" s="218"/>
      <c r="F37" s="219"/>
      <c r="G37" s="96"/>
    </row>
    <row r="38" spans="1:7" s="5" customFormat="1" x14ac:dyDescent="0.25">
      <c r="A38" s="30"/>
      <c r="B38" s="117"/>
      <c r="C38" s="46"/>
      <c r="D38" s="47"/>
      <c r="E38" s="51"/>
      <c r="F38" s="118"/>
      <c r="G38" s="119"/>
    </row>
    <row r="39" spans="1:7" s="5" customFormat="1" x14ac:dyDescent="0.25">
      <c r="A39" s="55" t="s">
        <v>272</v>
      </c>
      <c r="B39" s="120"/>
      <c r="C39" s="120" t="s">
        <v>80</v>
      </c>
      <c r="D39" s="23"/>
      <c r="E39" s="22"/>
      <c r="F39" s="121"/>
      <c r="G39" s="122"/>
    </row>
    <row r="40" spans="1:7" s="5" customFormat="1" x14ac:dyDescent="0.25">
      <c r="A40" s="123"/>
      <c r="B40" s="124"/>
      <c r="C40" s="48"/>
      <c r="D40" s="49"/>
      <c r="E40" s="54"/>
      <c r="F40" s="125"/>
      <c r="G40" s="126"/>
    </row>
    <row r="41" spans="1:7" s="5" customFormat="1" x14ac:dyDescent="0.25">
      <c r="A41" s="30"/>
      <c r="B41" s="117"/>
      <c r="C41" s="46"/>
      <c r="D41" s="47"/>
      <c r="E41" s="51"/>
      <c r="F41" s="118"/>
      <c r="G41" s="119"/>
    </row>
    <row r="42" spans="1:7" s="5" customFormat="1" x14ac:dyDescent="0.25">
      <c r="A42" s="55"/>
      <c r="B42" s="120"/>
      <c r="C42" s="120" t="s">
        <v>81</v>
      </c>
      <c r="D42" s="23"/>
      <c r="E42" s="22"/>
      <c r="F42" s="121"/>
      <c r="G42" s="122"/>
    </row>
    <row r="43" spans="1:7" s="5" customFormat="1" x14ac:dyDescent="0.25">
      <c r="A43" s="123"/>
      <c r="B43" s="124"/>
      <c r="C43" s="48"/>
      <c r="D43" s="49"/>
      <c r="E43" s="54"/>
      <c r="F43" s="125"/>
      <c r="G43" s="126"/>
    </row>
    <row r="44" spans="1:7" s="5" customFormat="1" x14ac:dyDescent="0.25">
      <c r="A44" s="55"/>
      <c r="B44" s="97"/>
      <c r="C44" s="24" t="s">
        <v>466</v>
      </c>
      <c r="D44" s="100" t="s">
        <v>58</v>
      </c>
      <c r="E44" s="77">
        <v>3550</v>
      </c>
      <c r="F44" s="101"/>
      <c r="G44" s="102"/>
    </row>
    <row r="45" spans="1:7" s="5" customFormat="1" x14ac:dyDescent="0.25">
      <c r="A45" s="55"/>
      <c r="B45" s="97"/>
      <c r="C45" s="24"/>
      <c r="D45" s="98"/>
      <c r="E45" s="94"/>
      <c r="F45" s="95"/>
      <c r="G45" s="96"/>
    </row>
    <row r="46" spans="1:7" s="5" customFormat="1" x14ac:dyDescent="0.25">
      <c r="A46" s="55"/>
      <c r="B46" s="97"/>
      <c r="C46" s="24" t="s">
        <v>467</v>
      </c>
      <c r="D46" s="100" t="s">
        <v>58</v>
      </c>
      <c r="E46" s="77">
        <v>3550</v>
      </c>
      <c r="F46" s="101"/>
      <c r="G46" s="102"/>
    </row>
    <row r="47" spans="1:7" s="5" customFormat="1" x14ac:dyDescent="0.25">
      <c r="A47" s="55"/>
      <c r="B47" s="97"/>
      <c r="C47" s="24"/>
      <c r="D47" s="98"/>
      <c r="E47" s="94"/>
      <c r="F47" s="95"/>
      <c r="G47" s="96"/>
    </row>
    <row r="48" spans="1:7" s="5" customFormat="1" ht="13" x14ac:dyDescent="0.25">
      <c r="A48" s="99">
        <v>34.11</v>
      </c>
      <c r="B48" s="97"/>
      <c r="C48" s="25" t="s">
        <v>468</v>
      </c>
      <c r="D48" s="100" t="s">
        <v>162</v>
      </c>
      <c r="E48" s="77">
        <v>40</v>
      </c>
      <c r="F48" s="101"/>
      <c r="G48" s="102"/>
    </row>
    <row r="49" spans="1:7" s="5" customFormat="1" x14ac:dyDescent="0.25">
      <c r="A49" s="55"/>
      <c r="B49" s="97"/>
      <c r="C49" s="24"/>
      <c r="D49" s="98"/>
      <c r="E49" s="94"/>
      <c r="F49" s="95"/>
      <c r="G49" s="96"/>
    </row>
    <row r="50" spans="1:7" s="5" customFormat="1" ht="26" x14ac:dyDescent="0.25">
      <c r="A50" s="99" t="s">
        <v>469</v>
      </c>
      <c r="B50" s="97"/>
      <c r="C50" s="25" t="s">
        <v>470</v>
      </c>
      <c r="D50" s="100"/>
      <c r="E50" s="77"/>
      <c r="F50" s="103"/>
      <c r="G50" s="102"/>
    </row>
    <row r="51" spans="1:7" s="5" customFormat="1" x14ac:dyDescent="0.25">
      <c r="A51" s="55"/>
      <c r="B51" s="97"/>
      <c r="C51" s="24"/>
      <c r="D51" s="98"/>
      <c r="E51" s="94"/>
      <c r="F51" s="95"/>
      <c r="G51" s="96"/>
    </row>
    <row r="52" spans="1:7" s="5" customFormat="1" x14ac:dyDescent="0.25">
      <c r="A52" s="55"/>
      <c r="B52" s="97"/>
      <c r="C52" s="24" t="s">
        <v>412</v>
      </c>
      <c r="D52" s="100" t="s">
        <v>413</v>
      </c>
      <c r="E52" s="77">
        <v>400</v>
      </c>
      <c r="F52" s="101"/>
      <c r="G52" s="102"/>
    </row>
    <row r="53" spans="1:7" s="5" customFormat="1" x14ac:dyDescent="0.25">
      <c r="A53" s="55"/>
      <c r="B53" s="97"/>
      <c r="C53" s="24"/>
      <c r="D53" s="98"/>
      <c r="E53" s="94"/>
      <c r="F53" s="95"/>
      <c r="G53" s="96"/>
    </row>
    <row r="54" spans="1:7" s="5" customFormat="1" x14ac:dyDescent="0.25">
      <c r="A54" s="55"/>
      <c r="B54" s="97"/>
      <c r="C54" s="24" t="s">
        <v>414</v>
      </c>
      <c r="D54" s="100" t="s">
        <v>413</v>
      </c>
      <c r="E54" s="77">
        <v>400</v>
      </c>
      <c r="F54" s="101"/>
      <c r="G54" s="102"/>
    </row>
    <row r="55" spans="1:7" s="5" customFormat="1" x14ac:dyDescent="0.25">
      <c r="A55" s="55"/>
      <c r="B55" s="97"/>
      <c r="C55" s="24"/>
      <c r="D55" s="98"/>
      <c r="E55" s="94"/>
      <c r="F55" s="95"/>
      <c r="G55" s="96"/>
    </row>
    <row r="56" spans="1:7" s="5" customFormat="1" x14ac:dyDescent="0.25">
      <c r="A56" s="55"/>
      <c r="B56" s="97"/>
      <c r="C56" s="24" t="s">
        <v>466</v>
      </c>
      <c r="D56" s="100" t="s">
        <v>413</v>
      </c>
      <c r="E56" s="77">
        <v>400</v>
      </c>
      <c r="F56" s="101"/>
      <c r="G56" s="102"/>
    </row>
    <row r="57" spans="1:7" s="5" customFormat="1" x14ac:dyDescent="0.25">
      <c r="A57" s="55"/>
      <c r="B57" s="97"/>
      <c r="C57" s="24"/>
      <c r="D57" s="98"/>
      <c r="E57" s="94"/>
      <c r="F57" s="95"/>
      <c r="G57" s="96"/>
    </row>
    <row r="58" spans="1:7" s="5" customFormat="1" x14ac:dyDescent="0.25">
      <c r="A58" s="55"/>
      <c r="B58" s="97"/>
      <c r="C58" s="24" t="s">
        <v>467</v>
      </c>
      <c r="D58" s="100" t="s">
        <v>413</v>
      </c>
      <c r="E58" s="77">
        <v>400</v>
      </c>
      <c r="F58" s="101"/>
      <c r="G58" s="102"/>
    </row>
    <row r="59" spans="1:7" s="5" customFormat="1" x14ac:dyDescent="0.25">
      <c r="A59" s="55"/>
      <c r="B59" s="97"/>
      <c r="C59" s="24"/>
      <c r="D59" s="98"/>
      <c r="E59" s="94"/>
      <c r="F59" s="95"/>
      <c r="G59" s="96"/>
    </row>
    <row r="60" spans="1:7" s="5" customFormat="1" ht="52" x14ac:dyDescent="0.25">
      <c r="A60" s="99" t="s">
        <v>471</v>
      </c>
      <c r="B60" s="97"/>
      <c r="C60" s="25" t="s">
        <v>472</v>
      </c>
      <c r="D60" s="100"/>
      <c r="E60" s="77"/>
      <c r="F60" s="103"/>
      <c r="G60" s="102"/>
    </row>
    <row r="61" spans="1:7" s="5" customFormat="1" x14ac:dyDescent="0.25">
      <c r="A61" s="55"/>
      <c r="B61" s="97"/>
      <c r="C61" s="24"/>
      <c r="D61" s="98"/>
      <c r="E61" s="94"/>
      <c r="F61" s="95"/>
      <c r="G61" s="96"/>
    </row>
    <row r="62" spans="1:7" s="5" customFormat="1" x14ac:dyDescent="0.25">
      <c r="A62" s="55"/>
      <c r="B62" s="97"/>
      <c r="C62" s="26" t="s">
        <v>473</v>
      </c>
      <c r="D62" s="100"/>
      <c r="E62" s="77"/>
      <c r="F62" s="103"/>
      <c r="G62" s="102"/>
    </row>
    <row r="63" spans="1:7" s="5" customFormat="1" x14ac:dyDescent="0.25">
      <c r="A63" s="55"/>
      <c r="B63" s="97"/>
      <c r="C63" s="24"/>
      <c r="D63" s="98"/>
      <c r="E63" s="94"/>
      <c r="F63" s="95"/>
      <c r="G63" s="96"/>
    </row>
    <row r="64" spans="1:7" s="5" customFormat="1" ht="37.5" x14ac:dyDescent="0.25">
      <c r="A64" s="55"/>
      <c r="B64" s="97"/>
      <c r="C64" s="34" t="s">
        <v>474</v>
      </c>
      <c r="D64" s="100" t="s">
        <v>138</v>
      </c>
      <c r="E64" s="77">
        <v>500</v>
      </c>
      <c r="F64" s="101"/>
      <c r="G64" s="102"/>
    </row>
    <row r="65" spans="1:7" s="5" customFormat="1" x14ac:dyDescent="0.25">
      <c r="A65" s="55"/>
      <c r="B65" s="97"/>
      <c r="C65" s="24"/>
      <c r="D65" s="98"/>
      <c r="E65" s="94"/>
      <c r="F65" s="95"/>
      <c r="G65" s="96"/>
    </row>
    <row r="66" spans="1:7" s="5" customFormat="1" x14ac:dyDescent="0.25">
      <c r="A66" s="55"/>
      <c r="B66" s="97"/>
      <c r="C66" s="26" t="s">
        <v>475</v>
      </c>
      <c r="D66" s="100"/>
      <c r="E66" s="77"/>
      <c r="F66" s="103"/>
      <c r="G66" s="102"/>
    </row>
    <row r="67" spans="1:7" s="5" customFormat="1" x14ac:dyDescent="0.25">
      <c r="A67" s="55"/>
      <c r="B67" s="97"/>
      <c r="C67" s="24"/>
      <c r="D67" s="98"/>
      <c r="E67" s="94"/>
      <c r="F67" s="95"/>
      <c r="G67" s="96"/>
    </row>
    <row r="68" spans="1:7" s="5" customFormat="1" ht="37.5" x14ac:dyDescent="0.25">
      <c r="A68" s="55"/>
      <c r="B68" s="97"/>
      <c r="C68" s="34" t="s">
        <v>476</v>
      </c>
      <c r="D68" s="100" t="s">
        <v>138</v>
      </c>
      <c r="E68" s="77">
        <v>150</v>
      </c>
      <c r="F68" s="101"/>
      <c r="G68" s="102"/>
    </row>
    <row r="69" spans="1:7" s="5" customFormat="1" x14ac:dyDescent="0.25">
      <c r="A69" s="55"/>
      <c r="B69" s="97"/>
      <c r="C69" s="24"/>
      <c r="D69" s="98"/>
      <c r="E69" s="94"/>
      <c r="F69" s="95"/>
      <c r="G69" s="96"/>
    </row>
    <row r="70" spans="1:7" s="5" customFormat="1" ht="39" x14ac:dyDescent="0.25">
      <c r="A70" s="99" t="s">
        <v>471</v>
      </c>
      <c r="B70" s="97"/>
      <c r="C70" s="25" t="s">
        <v>477</v>
      </c>
      <c r="D70" s="100" t="s">
        <v>138</v>
      </c>
      <c r="E70" s="77">
        <v>150</v>
      </c>
      <c r="F70" s="101"/>
      <c r="G70" s="102"/>
    </row>
    <row r="71" spans="1:7" s="5" customFormat="1" x14ac:dyDescent="0.25">
      <c r="A71" s="55"/>
      <c r="B71" s="97"/>
      <c r="C71" s="24"/>
      <c r="D71" s="98"/>
      <c r="E71" s="94"/>
      <c r="F71" s="95"/>
      <c r="G71" s="96"/>
    </row>
    <row r="72" spans="1:7" s="5" customFormat="1" ht="25" x14ac:dyDescent="0.25">
      <c r="A72" s="55"/>
      <c r="B72" s="97"/>
      <c r="C72" s="24" t="s">
        <v>443</v>
      </c>
      <c r="D72" s="100"/>
      <c r="E72" s="77"/>
      <c r="F72" s="103"/>
      <c r="G72" s="102"/>
    </row>
    <row r="73" spans="1:7" s="5" customFormat="1" x14ac:dyDescent="0.25">
      <c r="A73" s="55"/>
      <c r="B73" s="97"/>
      <c r="C73" s="24"/>
      <c r="D73" s="98"/>
      <c r="E73" s="94"/>
      <c r="F73" s="95"/>
      <c r="G73" s="96"/>
    </row>
    <row r="74" spans="1:7" s="5" customFormat="1" ht="26" x14ac:dyDescent="0.25">
      <c r="A74" s="99" t="s">
        <v>478</v>
      </c>
      <c r="B74" s="97"/>
      <c r="C74" s="25" t="s">
        <v>312</v>
      </c>
      <c r="D74" s="100" t="s">
        <v>313</v>
      </c>
      <c r="E74" s="77">
        <v>63100</v>
      </c>
      <c r="F74" s="101"/>
      <c r="G74" s="102"/>
    </row>
    <row r="75" spans="1:7" s="5" customFormat="1" x14ac:dyDescent="0.25">
      <c r="A75" s="55"/>
      <c r="B75" s="97"/>
      <c r="C75" s="24"/>
      <c r="D75" s="98"/>
      <c r="E75" s="94"/>
      <c r="F75" s="95"/>
      <c r="G75" s="96"/>
    </row>
    <row r="76" spans="1:7" s="5" customFormat="1" x14ac:dyDescent="0.25">
      <c r="A76" s="30"/>
      <c r="B76" s="117"/>
      <c r="C76" s="46"/>
      <c r="D76" s="47"/>
      <c r="E76" s="51"/>
      <c r="F76" s="118"/>
      <c r="G76" s="119"/>
    </row>
    <row r="77" spans="1:7" s="5" customFormat="1" x14ac:dyDescent="0.25">
      <c r="A77" s="55" t="s">
        <v>272</v>
      </c>
      <c r="B77" s="120"/>
      <c r="C77" s="120" t="s">
        <v>80</v>
      </c>
      <c r="D77" s="23"/>
      <c r="E77" s="22"/>
      <c r="F77" s="121"/>
      <c r="G77" s="122"/>
    </row>
    <row r="78" spans="1:7" s="5" customFormat="1" x14ac:dyDescent="0.25">
      <c r="A78" s="123"/>
      <c r="B78" s="124"/>
      <c r="C78" s="48"/>
      <c r="D78" s="49"/>
      <c r="E78" s="54"/>
      <c r="F78" s="125"/>
      <c r="G78" s="126"/>
    </row>
    <row r="79" spans="1:7" s="5" customFormat="1" x14ac:dyDescent="0.25">
      <c r="A79" s="30"/>
      <c r="B79" s="117"/>
      <c r="C79" s="46"/>
      <c r="D79" s="47"/>
      <c r="E79" s="51"/>
      <c r="F79" s="118"/>
      <c r="G79" s="119"/>
    </row>
    <row r="80" spans="1:7" s="5" customFormat="1" x14ac:dyDescent="0.25">
      <c r="A80" s="55"/>
      <c r="B80" s="120"/>
      <c r="C80" s="120" t="s">
        <v>81</v>
      </c>
      <c r="D80" s="23"/>
      <c r="E80" s="22"/>
      <c r="F80" s="121"/>
      <c r="G80" s="122"/>
    </row>
    <row r="81" spans="1:7" s="5" customFormat="1" x14ac:dyDescent="0.25">
      <c r="A81" s="123"/>
      <c r="B81" s="124"/>
      <c r="C81" s="48"/>
      <c r="D81" s="49"/>
      <c r="E81" s="54"/>
      <c r="F81" s="125"/>
      <c r="G81" s="126"/>
    </row>
    <row r="82" spans="1:7" s="5" customFormat="1" ht="75" x14ac:dyDescent="0.25">
      <c r="A82" s="55"/>
      <c r="B82" s="97"/>
      <c r="C82" s="24" t="s">
        <v>445</v>
      </c>
      <c r="D82" s="100"/>
      <c r="E82" s="77"/>
      <c r="F82" s="103"/>
      <c r="G82" s="102"/>
    </row>
    <row r="83" spans="1:7" s="5" customFormat="1" x14ac:dyDescent="0.25">
      <c r="A83" s="55"/>
      <c r="B83" s="97"/>
      <c r="C83" s="24"/>
      <c r="D83" s="98"/>
      <c r="E83" s="94"/>
      <c r="F83" s="95"/>
      <c r="G83" s="96"/>
    </row>
    <row r="84" spans="1:7" s="5" customFormat="1" ht="13" x14ac:dyDescent="0.25">
      <c r="A84" s="99" t="s">
        <v>479</v>
      </c>
      <c r="B84" s="97"/>
      <c r="C84" s="25" t="s">
        <v>447</v>
      </c>
      <c r="D84" s="100" t="s">
        <v>138</v>
      </c>
      <c r="E84" s="77">
        <v>5200</v>
      </c>
      <c r="F84" s="101"/>
      <c r="G84" s="102"/>
    </row>
    <row r="85" spans="1:7" s="5" customFormat="1" x14ac:dyDescent="0.25">
      <c r="A85" s="55"/>
      <c r="B85" s="97"/>
      <c r="C85" s="24"/>
      <c r="D85" s="98"/>
      <c r="E85" s="94"/>
      <c r="F85" s="95"/>
      <c r="G85" s="96"/>
    </row>
    <row r="86" spans="1:7" x14ac:dyDescent="0.25">
      <c r="A86" s="55"/>
      <c r="B86" s="97"/>
      <c r="C86" s="24"/>
      <c r="D86" s="98"/>
      <c r="E86" s="94"/>
      <c r="F86" s="95"/>
      <c r="G86" s="96"/>
    </row>
    <row r="87" spans="1:7" x14ac:dyDescent="0.25">
      <c r="A87" s="55"/>
      <c r="B87" s="97"/>
      <c r="C87" s="24"/>
      <c r="D87" s="98"/>
      <c r="E87" s="94"/>
      <c r="F87" s="95"/>
      <c r="G87" s="96"/>
    </row>
    <row r="88" spans="1:7" x14ac:dyDescent="0.25">
      <c r="A88" s="55"/>
      <c r="B88" s="97"/>
      <c r="C88" s="24"/>
      <c r="D88" s="98"/>
      <c r="E88" s="94"/>
      <c r="F88" s="95"/>
      <c r="G88" s="96"/>
    </row>
    <row r="89" spans="1:7" x14ac:dyDescent="0.25">
      <c r="A89" s="55"/>
      <c r="B89" s="97"/>
      <c r="C89" s="24"/>
      <c r="D89" s="98"/>
      <c r="E89" s="94"/>
      <c r="F89" s="95"/>
      <c r="G89" s="96"/>
    </row>
    <row r="90" spans="1:7" x14ac:dyDescent="0.25">
      <c r="A90" s="55"/>
      <c r="B90" s="97"/>
      <c r="C90" s="24"/>
      <c r="D90" s="98"/>
      <c r="E90" s="94"/>
      <c r="F90" s="95"/>
      <c r="G90" s="96"/>
    </row>
    <row r="91" spans="1:7" x14ac:dyDescent="0.25">
      <c r="A91" s="55"/>
      <c r="B91" s="97"/>
      <c r="C91" s="24"/>
      <c r="D91" s="98"/>
      <c r="E91" s="94"/>
      <c r="F91" s="95"/>
      <c r="G91" s="96"/>
    </row>
    <row r="92" spans="1:7" x14ac:dyDescent="0.25">
      <c r="A92" s="55"/>
      <c r="B92" s="97"/>
      <c r="C92" s="24"/>
      <c r="D92" s="98"/>
      <c r="E92" s="94"/>
      <c r="F92" s="95"/>
      <c r="G92" s="96"/>
    </row>
    <row r="93" spans="1:7" x14ac:dyDescent="0.25">
      <c r="A93" s="55"/>
      <c r="B93" s="97"/>
      <c r="C93" s="24"/>
      <c r="D93" s="98"/>
      <c r="E93" s="94"/>
      <c r="F93" s="95"/>
      <c r="G93" s="96"/>
    </row>
    <row r="94" spans="1:7" x14ac:dyDescent="0.25">
      <c r="A94" s="55"/>
      <c r="B94" s="97"/>
      <c r="C94" s="24"/>
      <c r="D94" s="98"/>
      <c r="E94" s="94"/>
      <c r="F94" s="95"/>
      <c r="G94" s="96"/>
    </row>
    <row r="95" spans="1:7" x14ac:dyDescent="0.25">
      <c r="A95" s="55"/>
      <c r="B95" s="97"/>
      <c r="C95" s="24"/>
      <c r="D95" s="98"/>
      <c r="E95" s="94"/>
      <c r="F95" s="95"/>
      <c r="G95" s="96"/>
    </row>
    <row r="96" spans="1:7" x14ac:dyDescent="0.25">
      <c r="A96" s="55"/>
      <c r="B96" s="97"/>
      <c r="C96" s="24"/>
      <c r="D96" s="98"/>
      <c r="E96" s="94"/>
      <c r="F96" s="95"/>
      <c r="G96" s="96"/>
    </row>
    <row r="97" spans="1:7" x14ac:dyDescent="0.25">
      <c r="A97" s="55"/>
      <c r="B97" s="97"/>
      <c r="C97" s="24"/>
      <c r="D97" s="98"/>
      <c r="E97" s="94"/>
      <c r="F97" s="95"/>
      <c r="G97" s="96"/>
    </row>
    <row r="98" spans="1:7" x14ac:dyDescent="0.25">
      <c r="A98" s="55"/>
      <c r="B98" s="97"/>
      <c r="C98" s="24"/>
      <c r="D98" s="98"/>
      <c r="E98" s="94"/>
      <c r="F98" s="95"/>
      <c r="G98" s="96"/>
    </row>
    <row r="99" spans="1:7" x14ac:dyDescent="0.25">
      <c r="A99" s="55"/>
      <c r="B99" s="97"/>
      <c r="C99" s="24"/>
      <c r="D99" s="98"/>
      <c r="E99" s="94"/>
      <c r="F99" s="95"/>
      <c r="G99" s="96"/>
    </row>
    <row r="100" spans="1:7" x14ac:dyDescent="0.25">
      <c r="A100" s="55"/>
      <c r="B100" s="97"/>
      <c r="C100" s="24"/>
      <c r="D100" s="98"/>
      <c r="E100" s="94"/>
      <c r="F100" s="95"/>
      <c r="G100" s="96"/>
    </row>
    <row r="101" spans="1:7" x14ac:dyDescent="0.25">
      <c r="A101" s="55"/>
      <c r="B101" s="97"/>
      <c r="C101" s="24"/>
      <c r="D101" s="98"/>
      <c r="E101" s="94"/>
      <c r="F101" s="95"/>
      <c r="G101" s="96"/>
    </row>
    <row r="102" spans="1:7" x14ac:dyDescent="0.25">
      <c r="A102" s="55"/>
      <c r="B102" s="97"/>
      <c r="C102" s="24"/>
      <c r="D102" s="98"/>
      <c r="E102" s="94"/>
      <c r="F102" s="95"/>
      <c r="G102" s="96"/>
    </row>
    <row r="103" spans="1:7" x14ac:dyDescent="0.25">
      <c r="A103" s="55"/>
      <c r="B103" s="97"/>
      <c r="C103" s="24"/>
      <c r="D103" s="98"/>
      <c r="E103" s="94"/>
      <c r="F103" s="95"/>
      <c r="G103" s="96"/>
    </row>
    <row r="104" spans="1:7" x14ac:dyDescent="0.25">
      <c r="A104" s="55"/>
      <c r="B104" s="97"/>
      <c r="C104" s="24"/>
      <c r="D104" s="98"/>
      <c r="E104" s="94"/>
      <c r="F104" s="95"/>
      <c r="G104" s="96"/>
    </row>
    <row r="105" spans="1:7" x14ac:dyDescent="0.25">
      <c r="A105" s="55"/>
      <c r="B105" s="97"/>
      <c r="C105" s="24"/>
      <c r="D105" s="98"/>
      <c r="E105" s="94"/>
      <c r="F105" s="95"/>
      <c r="G105" s="96"/>
    </row>
    <row r="106" spans="1:7" x14ac:dyDescent="0.25">
      <c r="A106" s="55"/>
      <c r="B106" s="97"/>
      <c r="C106" s="24"/>
      <c r="D106" s="98"/>
      <c r="E106" s="94"/>
      <c r="F106" s="95"/>
      <c r="G106" s="96"/>
    </row>
    <row r="107" spans="1:7" x14ac:dyDescent="0.25">
      <c r="A107" s="55"/>
      <c r="B107" s="97"/>
      <c r="C107" s="24"/>
      <c r="D107" s="98"/>
      <c r="E107" s="94"/>
      <c r="F107" s="95"/>
      <c r="G107" s="96"/>
    </row>
    <row r="108" spans="1:7" x14ac:dyDescent="0.25">
      <c r="A108" s="55"/>
      <c r="B108" s="97"/>
      <c r="C108" s="24"/>
      <c r="D108" s="98"/>
      <c r="E108" s="94"/>
      <c r="F108" s="95"/>
      <c r="G108" s="96"/>
    </row>
    <row r="109" spans="1:7" x14ac:dyDescent="0.25">
      <c r="A109" s="55"/>
      <c r="B109" s="97"/>
      <c r="C109" s="24"/>
      <c r="D109" s="98"/>
      <c r="E109" s="94"/>
      <c r="F109" s="95"/>
      <c r="G109" s="96"/>
    </row>
    <row r="110" spans="1:7" x14ac:dyDescent="0.25">
      <c r="A110" s="55"/>
      <c r="B110" s="97"/>
      <c r="C110" s="24"/>
      <c r="D110" s="98"/>
      <c r="E110" s="94"/>
      <c r="F110" s="95"/>
      <c r="G110" s="96"/>
    </row>
    <row r="111" spans="1:7" x14ac:dyDescent="0.25">
      <c r="A111" s="55"/>
      <c r="B111" s="97"/>
      <c r="C111" s="24"/>
      <c r="D111" s="98"/>
      <c r="E111" s="94"/>
      <c r="F111" s="95"/>
      <c r="G111" s="96"/>
    </row>
    <row r="112" spans="1:7" x14ac:dyDescent="0.25">
      <c r="A112" s="55"/>
      <c r="B112" s="97"/>
      <c r="C112" s="24"/>
      <c r="D112" s="98"/>
      <c r="E112" s="94"/>
      <c r="F112" s="95"/>
      <c r="G112" s="96"/>
    </row>
    <row r="113" spans="1:7" x14ac:dyDescent="0.25">
      <c r="A113" s="55"/>
      <c r="B113" s="97"/>
      <c r="C113" s="24"/>
      <c r="D113" s="98"/>
      <c r="E113" s="94"/>
      <c r="F113" s="95"/>
      <c r="G113" s="96"/>
    </row>
    <row r="114" spans="1:7" x14ac:dyDescent="0.25">
      <c r="A114" s="55"/>
      <c r="B114" s="97"/>
      <c r="C114" s="24"/>
      <c r="D114" s="98"/>
      <c r="E114" s="94"/>
      <c r="F114" s="95"/>
      <c r="G114" s="96"/>
    </row>
    <row r="115" spans="1:7" x14ac:dyDescent="0.25">
      <c r="A115" s="55"/>
      <c r="B115" s="97"/>
      <c r="C115" s="24"/>
      <c r="D115" s="98"/>
      <c r="E115" s="94"/>
      <c r="F115" s="95"/>
      <c r="G115" s="96"/>
    </row>
    <row r="116" spans="1:7" x14ac:dyDescent="0.25">
      <c r="A116" s="55"/>
      <c r="B116" s="97"/>
      <c r="C116" s="24"/>
      <c r="D116" s="98"/>
      <c r="E116" s="94"/>
      <c r="F116" s="95"/>
      <c r="G116" s="96"/>
    </row>
    <row r="117" spans="1:7" x14ac:dyDescent="0.25">
      <c r="A117" s="55"/>
      <c r="B117" s="97"/>
      <c r="C117" s="24"/>
      <c r="D117" s="98"/>
      <c r="E117" s="94"/>
      <c r="F117" s="95"/>
      <c r="G117" s="96"/>
    </row>
    <row r="118" spans="1:7" x14ac:dyDescent="0.25">
      <c r="A118" s="55"/>
      <c r="B118" s="97"/>
      <c r="C118" s="24"/>
      <c r="D118" s="98"/>
      <c r="E118" s="94"/>
      <c r="F118" s="95"/>
      <c r="G118" s="96"/>
    </row>
    <row r="119" spans="1:7" x14ac:dyDescent="0.25">
      <c r="A119" s="55"/>
      <c r="B119" s="97"/>
      <c r="C119" s="24"/>
      <c r="D119" s="98"/>
      <c r="E119" s="94"/>
      <c r="F119" s="95"/>
      <c r="G119" s="96"/>
    </row>
    <row r="120" spans="1:7" x14ac:dyDescent="0.25">
      <c r="A120" s="55"/>
      <c r="B120" s="97"/>
      <c r="C120" s="24"/>
      <c r="D120" s="98"/>
      <c r="E120" s="94"/>
      <c r="F120" s="95"/>
      <c r="G120" s="96"/>
    </row>
    <row r="121" spans="1:7" x14ac:dyDescent="0.25">
      <c r="A121" s="55"/>
      <c r="B121" s="97"/>
      <c r="C121" s="24"/>
      <c r="D121" s="98"/>
      <c r="E121" s="94"/>
      <c r="F121" s="95"/>
      <c r="G121" s="96"/>
    </row>
    <row r="122" spans="1:7" x14ac:dyDescent="0.25">
      <c r="A122" s="55"/>
      <c r="B122" s="97"/>
      <c r="C122" s="24"/>
      <c r="D122" s="98"/>
      <c r="E122" s="94"/>
      <c r="F122" s="95"/>
      <c r="G122" s="96"/>
    </row>
    <row r="123" spans="1:7" x14ac:dyDescent="0.25">
      <c r="A123" s="55"/>
      <c r="B123" s="97"/>
      <c r="C123" s="24"/>
      <c r="D123" s="98"/>
      <c r="E123" s="94"/>
      <c r="F123" s="95"/>
      <c r="G123" s="96"/>
    </row>
    <row r="124" spans="1:7" x14ac:dyDescent="0.25">
      <c r="A124" s="55"/>
      <c r="B124" s="97"/>
      <c r="C124" s="24"/>
      <c r="D124" s="98"/>
      <c r="E124" s="94"/>
      <c r="F124" s="95"/>
      <c r="G124" s="96"/>
    </row>
    <row r="125" spans="1:7" x14ac:dyDescent="0.25">
      <c r="A125" s="36"/>
      <c r="B125" s="56"/>
      <c r="C125" s="50"/>
      <c r="D125" s="51"/>
      <c r="E125" s="106"/>
      <c r="F125" s="107"/>
      <c r="G125" s="108"/>
    </row>
    <row r="126" spans="1:7" ht="13" x14ac:dyDescent="0.25">
      <c r="A126" s="52" t="s">
        <v>272</v>
      </c>
      <c r="B126" s="109"/>
      <c r="C126" s="110" t="s">
        <v>43</v>
      </c>
      <c r="D126" s="22"/>
      <c r="E126" s="111"/>
      <c r="F126" s="112"/>
      <c r="G126" s="113"/>
    </row>
    <row r="127" spans="1:7" x14ac:dyDescent="0.25">
      <c r="A127" s="37"/>
      <c r="B127" s="57"/>
      <c r="C127" s="53"/>
      <c r="D127" s="54"/>
      <c r="E127" s="114"/>
      <c r="F127" s="115"/>
      <c r="G127" s="116"/>
    </row>
  </sheetData>
  <dataConsolidate/>
  <conditionalFormatting sqref="A5:G6 A7:E106 G7:G106 A107:G127">
    <cfRule type="expression" dxfId="35" priority="1" stopIfTrue="1">
      <formula>NOT(CELL("protect",A5))</formula>
    </cfRule>
  </conditionalFormatting>
  <dataValidations count="1">
    <dataValidation type="list" showInputMessage="1" showErrorMessage="1" sqref="D38:D43 D76:D81" xr:uid="{CA3F68BC-0253-4B5A-AB2C-361644A5D146}">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2" manualBreakCount="2">
    <brk id="40" max="16383" man="1"/>
    <brk id="78"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1ADE2-B18B-4655-A957-A333A88BFC23}">
  <sheetPr>
    <tabColor rgb="FFFF0000"/>
  </sheetPr>
  <dimension ref="A1:G51"/>
  <sheetViews>
    <sheetView view="pageBreakPreview" zoomScaleNormal="75" zoomScaleSheetLayoutView="100" workbookViewId="0">
      <selection activeCell="G21" sqref="G21"/>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480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275</v>
      </c>
      <c r="D5" s="93"/>
      <c r="E5" s="94"/>
      <c r="F5" s="95"/>
      <c r="G5" s="96"/>
    </row>
    <row r="6" spans="1:7" s="66" customFormat="1" x14ac:dyDescent="0.25">
      <c r="A6" s="55"/>
      <c r="B6" s="97"/>
      <c r="C6" s="24"/>
      <c r="D6" s="98"/>
      <c r="E6" s="94"/>
      <c r="F6" s="95"/>
      <c r="G6" s="96"/>
    </row>
    <row r="7" spans="1:7" s="5" customFormat="1" ht="39" x14ac:dyDescent="0.25">
      <c r="A7" s="99" t="s">
        <v>481</v>
      </c>
      <c r="B7" s="97"/>
      <c r="C7" s="25" t="s">
        <v>482</v>
      </c>
      <c r="D7" s="100"/>
      <c r="E7" s="77"/>
      <c r="F7" s="103"/>
      <c r="G7" s="102"/>
    </row>
    <row r="8" spans="1:7" s="5" customFormat="1" x14ac:dyDescent="0.25">
      <c r="A8" s="55"/>
      <c r="B8" s="97"/>
      <c r="C8" s="24"/>
      <c r="D8" s="98"/>
      <c r="E8" s="94"/>
      <c r="F8" s="95"/>
      <c r="G8" s="96"/>
    </row>
    <row r="9" spans="1:7" s="5" customFormat="1" x14ac:dyDescent="0.25">
      <c r="A9" s="55"/>
      <c r="B9" s="97"/>
      <c r="C9" s="24" t="s">
        <v>483</v>
      </c>
      <c r="D9" s="100" t="s">
        <v>138</v>
      </c>
      <c r="E9" s="77">
        <v>2550</v>
      </c>
      <c r="F9" s="101"/>
      <c r="G9" s="102"/>
    </row>
    <row r="10" spans="1:7" s="5" customFormat="1" x14ac:dyDescent="0.25">
      <c r="A10" s="55"/>
      <c r="B10" s="97"/>
      <c r="C10" s="24"/>
      <c r="D10" s="98"/>
      <c r="E10" s="94"/>
      <c r="F10" s="95"/>
      <c r="G10" s="96"/>
    </row>
    <row r="11" spans="1:7" s="5" customFormat="1" x14ac:dyDescent="0.25">
      <c r="A11" s="55"/>
      <c r="B11" s="97"/>
      <c r="C11" s="24" t="s">
        <v>484</v>
      </c>
      <c r="D11" s="100" t="s">
        <v>138</v>
      </c>
      <c r="E11" s="77">
        <v>1550</v>
      </c>
      <c r="F11" s="101"/>
      <c r="G11" s="102"/>
    </row>
    <row r="12" spans="1:7" s="5" customFormat="1" x14ac:dyDescent="0.25">
      <c r="A12" s="55"/>
      <c r="B12" s="97"/>
      <c r="C12" s="24"/>
      <c r="D12" s="98"/>
      <c r="E12" s="94"/>
      <c r="F12" s="95"/>
      <c r="G12" s="96"/>
    </row>
    <row r="13" spans="1:7" s="5" customFormat="1" x14ac:dyDescent="0.25">
      <c r="A13" s="55"/>
      <c r="B13" s="97"/>
      <c r="C13" s="24" t="s">
        <v>485</v>
      </c>
      <c r="D13" s="100" t="s">
        <v>138</v>
      </c>
      <c r="E13" s="77">
        <v>1050</v>
      </c>
      <c r="F13" s="101"/>
      <c r="G13" s="102"/>
    </row>
    <row r="14" spans="1:7" s="5" customFormat="1" x14ac:dyDescent="0.25">
      <c r="A14" s="55"/>
      <c r="B14" s="97"/>
      <c r="C14" s="24"/>
      <c r="D14" s="98"/>
      <c r="E14" s="94"/>
      <c r="F14" s="95"/>
      <c r="G14" s="96"/>
    </row>
    <row r="15" spans="1:7" s="5" customFormat="1" ht="26" x14ac:dyDescent="0.25">
      <c r="A15" s="99">
        <v>38.07</v>
      </c>
      <c r="B15" s="97"/>
      <c r="C15" s="25" t="s">
        <v>486</v>
      </c>
      <c r="D15" s="100" t="s">
        <v>138</v>
      </c>
      <c r="E15" s="77">
        <v>100</v>
      </c>
      <c r="F15" s="101"/>
      <c r="G15" s="102"/>
    </row>
    <row r="16" spans="1:7" s="5" customFormat="1" x14ac:dyDescent="0.25">
      <c r="A16" s="55"/>
      <c r="B16" s="97"/>
      <c r="C16" s="24"/>
      <c r="D16" s="98"/>
      <c r="E16" s="94"/>
      <c r="F16" s="95"/>
      <c r="G16" s="96"/>
    </row>
    <row r="17" spans="1:7" s="5" customFormat="1" ht="26" x14ac:dyDescent="0.25">
      <c r="A17" s="99">
        <v>38.08</v>
      </c>
      <c r="B17" s="97"/>
      <c r="C17" s="25" t="s">
        <v>487</v>
      </c>
      <c r="D17" s="100"/>
      <c r="E17" s="77"/>
      <c r="F17" s="103"/>
      <c r="G17" s="102"/>
    </row>
    <row r="18" spans="1:7" s="5" customFormat="1" x14ac:dyDescent="0.25">
      <c r="A18" s="55"/>
      <c r="B18" s="97"/>
      <c r="C18" s="24"/>
      <c r="D18" s="98"/>
      <c r="E18" s="94"/>
      <c r="F18" s="95"/>
      <c r="G18" s="96"/>
    </row>
    <row r="19" spans="1:7" s="5" customFormat="1" x14ac:dyDescent="0.25">
      <c r="A19" s="55"/>
      <c r="B19" s="97"/>
      <c r="C19" s="26" t="s">
        <v>488</v>
      </c>
      <c r="D19" s="100" t="s">
        <v>58</v>
      </c>
      <c r="E19" s="77">
        <v>100</v>
      </c>
      <c r="F19" s="101"/>
      <c r="G19" s="102"/>
    </row>
    <row r="20" spans="1:7" s="5" customFormat="1" x14ac:dyDescent="0.25">
      <c r="A20" s="55"/>
      <c r="B20" s="97"/>
      <c r="C20" s="24"/>
      <c r="D20" s="98"/>
      <c r="E20" s="94"/>
      <c r="F20" s="95"/>
      <c r="G20" s="96"/>
    </row>
    <row r="21" spans="1:7" s="5" customFormat="1" x14ac:dyDescent="0.25">
      <c r="A21" s="55"/>
      <c r="B21" s="97"/>
      <c r="C21" s="26" t="s">
        <v>489</v>
      </c>
      <c r="D21" s="100"/>
      <c r="E21" s="77"/>
      <c r="F21" s="103"/>
      <c r="G21" s="102"/>
    </row>
    <row r="22" spans="1:7" s="5" customFormat="1" x14ac:dyDescent="0.25">
      <c r="A22" s="55"/>
      <c r="B22" s="97"/>
      <c r="C22" s="24"/>
      <c r="D22" s="98"/>
      <c r="E22" s="94"/>
      <c r="F22" s="95"/>
      <c r="G22" s="96"/>
    </row>
    <row r="23" spans="1:7" s="5" customFormat="1" x14ac:dyDescent="0.25">
      <c r="A23" s="55"/>
      <c r="B23" s="97"/>
      <c r="C23" s="34" t="s">
        <v>490</v>
      </c>
      <c r="D23" s="100" t="s">
        <v>58</v>
      </c>
      <c r="E23" s="77">
        <v>100</v>
      </c>
      <c r="F23" s="101"/>
      <c r="G23" s="102"/>
    </row>
    <row r="24" spans="1:7" s="5" customFormat="1" x14ac:dyDescent="0.25">
      <c r="A24" s="55"/>
      <c r="B24" s="97"/>
      <c r="C24" s="24"/>
      <c r="D24" s="98"/>
      <c r="E24" s="94"/>
      <c r="F24" s="95"/>
      <c r="G24" s="96"/>
    </row>
    <row r="25" spans="1:7" s="5" customFormat="1" ht="13" x14ac:dyDescent="0.25">
      <c r="A25" s="99" t="s">
        <v>491</v>
      </c>
      <c r="B25" s="97"/>
      <c r="C25" s="25" t="s">
        <v>492</v>
      </c>
      <c r="D25" s="100" t="s">
        <v>58</v>
      </c>
      <c r="E25" s="77">
        <v>2200</v>
      </c>
      <c r="F25" s="101"/>
      <c r="G25" s="102"/>
    </row>
    <row r="26" spans="1:7" s="5" customFormat="1" x14ac:dyDescent="0.25">
      <c r="A26" s="55"/>
      <c r="B26" s="97"/>
      <c r="C26" s="24"/>
      <c r="D26" s="98"/>
      <c r="E26" s="94"/>
      <c r="F26" s="95"/>
      <c r="G26" s="96"/>
    </row>
    <row r="27" spans="1:7" s="5" customFormat="1" ht="26" x14ac:dyDescent="0.25">
      <c r="A27" s="99">
        <v>38.11</v>
      </c>
      <c r="B27" s="97"/>
      <c r="C27" s="25" t="s">
        <v>493</v>
      </c>
      <c r="D27" s="100" t="s">
        <v>138</v>
      </c>
      <c r="E27" s="77">
        <v>350</v>
      </c>
      <c r="F27" s="101"/>
      <c r="G27" s="102"/>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66" customFormat="1" x14ac:dyDescent="0.25">
      <c r="A49" s="36"/>
      <c r="B49" s="56"/>
      <c r="C49" s="50"/>
      <c r="D49" s="51"/>
      <c r="E49" s="106"/>
      <c r="F49" s="107"/>
      <c r="G49" s="108"/>
    </row>
    <row r="50" spans="1:7" s="66" customFormat="1" ht="13" x14ac:dyDescent="0.25">
      <c r="A50" s="52" t="s">
        <v>274</v>
      </c>
      <c r="B50" s="109"/>
      <c r="C50" s="110" t="s">
        <v>43</v>
      </c>
      <c r="D50" s="22"/>
      <c r="E50" s="111"/>
      <c r="F50" s="112"/>
      <c r="G50" s="113"/>
    </row>
    <row r="51" spans="1:7" s="66" customFormat="1" x14ac:dyDescent="0.25">
      <c r="A51" s="37"/>
      <c r="B51" s="57"/>
      <c r="C51" s="53"/>
      <c r="D51" s="54"/>
      <c r="E51" s="114"/>
      <c r="F51" s="115"/>
      <c r="G51" s="116"/>
    </row>
  </sheetData>
  <dataConsolidate/>
  <conditionalFormatting sqref="A5:G6 A7:E46 G7:G46 A47:G51">
    <cfRule type="expression" dxfId="34"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1E360-7F04-4139-97B1-E06711CD6998}">
  <sheetPr>
    <tabColor rgb="FFFF0000"/>
  </sheetPr>
  <dimension ref="A1:G50"/>
  <sheetViews>
    <sheetView view="pageBreakPreview" topLeftCell="A24"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494</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277</v>
      </c>
      <c r="D5" s="93"/>
      <c r="E5" s="94"/>
      <c r="F5" s="95"/>
      <c r="G5" s="96"/>
    </row>
    <row r="6" spans="1:7" s="66" customFormat="1" x14ac:dyDescent="0.25">
      <c r="A6" s="55"/>
      <c r="B6" s="97"/>
      <c r="C6" s="24"/>
      <c r="D6" s="98"/>
      <c r="E6" s="94"/>
      <c r="F6" s="95"/>
      <c r="G6" s="96"/>
    </row>
    <row r="7" spans="1:7" s="5" customFormat="1" ht="13" x14ac:dyDescent="0.25">
      <c r="A7" s="99" t="s">
        <v>731</v>
      </c>
      <c r="B7" s="97"/>
      <c r="C7" s="25" t="s">
        <v>732</v>
      </c>
      <c r="D7" s="100" t="s">
        <v>562</v>
      </c>
      <c r="E7" s="77">
        <v>900</v>
      </c>
      <c r="F7" s="101"/>
      <c r="G7" s="102"/>
    </row>
    <row r="8" spans="1:7" s="5" customFormat="1" x14ac:dyDescent="0.25">
      <c r="A8" s="55"/>
      <c r="B8" s="97"/>
      <c r="C8" s="24"/>
      <c r="D8" s="98"/>
      <c r="E8" s="94"/>
      <c r="F8" s="95"/>
      <c r="G8" s="96"/>
    </row>
    <row r="9" spans="1:7" s="5" customFormat="1" ht="13" x14ac:dyDescent="0.25">
      <c r="A9" s="99">
        <v>42.05</v>
      </c>
      <c r="B9" s="97"/>
      <c r="C9" s="25" t="s">
        <v>733</v>
      </c>
      <c r="D9" s="100"/>
      <c r="E9" s="77"/>
      <c r="F9" s="103"/>
      <c r="G9" s="102"/>
    </row>
    <row r="10" spans="1:7" s="5" customFormat="1" x14ac:dyDescent="0.25">
      <c r="A10" s="55"/>
      <c r="B10" s="97"/>
      <c r="C10" s="24"/>
      <c r="D10" s="98"/>
      <c r="E10" s="94"/>
      <c r="F10" s="95"/>
      <c r="G10" s="96"/>
    </row>
    <row r="11" spans="1:7" s="5" customFormat="1" x14ac:dyDescent="0.25">
      <c r="A11" s="55"/>
      <c r="B11" s="97"/>
      <c r="C11" s="24" t="s">
        <v>734</v>
      </c>
      <c r="D11" s="100" t="s">
        <v>211</v>
      </c>
      <c r="E11" s="77">
        <v>20</v>
      </c>
      <c r="F11" s="101"/>
      <c r="G11" s="102"/>
    </row>
    <row r="12" spans="1:7" s="5" customFormat="1" x14ac:dyDescent="0.25">
      <c r="A12" s="55"/>
      <c r="B12" s="97"/>
      <c r="C12" s="24"/>
      <c r="D12" s="98"/>
      <c r="E12" s="94"/>
      <c r="F12" s="95"/>
      <c r="G12" s="96"/>
    </row>
    <row r="13" spans="1:7" s="5" customFormat="1" ht="13" x14ac:dyDescent="0.25">
      <c r="A13" s="99" t="s">
        <v>735</v>
      </c>
      <c r="B13" s="97"/>
      <c r="C13" s="25" t="s">
        <v>736</v>
      </c>
      <c r="D13" s="100" t="s">
        <v>36</v>
      </c>
      <c r="E13" s="77">
        <v>10</v>
      </c>
      <c r="F13" s="101"/>
      <c r="G13" s="102"/>
    </row>
    <row r="14" spans="1:7" s="5" customFormat="1" x14ac:dyDescent="0.25">
      <c r="A14" s="55"/>
      <c r="B14" s="97"/>
      <c r="C14" s="24"/>
      <c r="D14" s="98"/>
      <c r="E14" s="94"/>
      <c r="F14" s="95"/>
      <c r="G14" s="96"/>
    </row>
    <row r="15" spans="1:7" s="5" customFormat="1" ht="13" x14ac:dyDescent="0.25">
      <c r="A15" s="99" t="s">
        <v>737</v>
      </c>
      <c r="B15" s="97"/>
      <c r="C15" s="25" t="s">
        <v>738</v>
      </c>
      <c r="D15" s="100"/>
      <c r="E15" s="77"/>
      <c r="F15" s="103"/>
      <c r="G15" s="102"/>
    </row>
    <row r="16" spans="1:7" s="5" customFormat="1" x14ac:dyDescent="0.25">
      <c r="A16" s="55"/>
      <c r="B16" s="97"/>
      <c r="C16" s="24"/>
      <c r="D16" s="98"/>
      <c r="E16" s="94"/>
      <c r="F16" s="95"/>
      <c r="G16" s="96"/>
    </row>
    <row r="17" spans="1:7" s="5" customFormat="1" ht="75" x14ac:dyDescent="0.25">
      <c r="A17" s="55"/>
      <c r="B17" s="97"/>
      <c r="C17" s="24" t="s">
        <v>739</v>
      </c>
      <c r="D17" s="100" t="s">
        <v>211</v>
      </c>
      <c r="E17" s="77">
        <v>150</v>
      </c>
      <c r="F17" s="101"/>
      <c r="G17" s="102"/>
    </row>
    <row r="18" spans="1:7" s="5" customFormat="1" x14ac:dyDescent="0.25">
      <c r="A18" s="55"/>
      <c r="B18" s="97"/>
      <c r="C18" s="24"/>
      <c r="D18" s="98"/>
      <c r="E18" s="94"/>
      <c r="F18" s="95"/>
      <c r="G18" s="96"/>
    </row>
    <row r="19" spans="1:7" s="5" customFormat="1" ht="13" x14ac:dyDescent="0.25">
      <c r="A19" s="99" t="s">
        <v>495</v>
      </c>
      <c r="B19" s="97"/>
      <c r="C19" s="25" t="s">
        <v>496</v>
      </c>
      <c r="D19" s="100" t="s">
        <v>40</v>
      </c>
      <c r="E19" s="77">
        <v>1</v>
      </c>
      <c r="F19" s="101">
        <v>12000</v>
      </c>
      <c r="G19" s="102"/>
    </row>
    <row r="20" spans="1:7" s="5" customFormat="1" x14ac:dyDescent="0.25">
      <c r="A20" s="55"/>
      <c r="B20" s="97"/>
      <c r="C20" s="24"/>
      <c r="D20" s="98"/>
      <c r="E20" s="94"/>
      <c r="F20" s="95"/>
      <c r="G20" s="96"/>
    </row>
    <row r="21" spans="1:7" s="5" customFormat="1" ht="39" x14ac:dyDescent="0.25">
      <c r="A21" s="99" t="s">
        <v>740</v>
      </c>
      <c r="B21" s="97"/>
      <c r="C21" s="25" t="s">
        <v>741</v>
      </c>
      <c r="D21" s="100"/>
      <c r="E21" s="77"/>
      <c r="F21" s="103"/>
      <c r="G21" s="102"/>
    </row>
    <row r="22" spans="1:7" s="5" customFormat="1" x14ac:dyDescent="0.25">
      <c r="A22" s="55"/>
      <c r="B22" s="97"/>
      <c r="C22" s="24"/>
      <c r="D22" s="98"/>
      <c r="E22" s="94"/>
      <c r="F22" s="95"/>
      <c r="G22" s="96"/>
    </row>
    <row r="23" spans="1:7" s="5" customFormat="1" x14ac:dyDescent="0.25">
      <c r="A23" s="55"/>
      <c r="B23" s="97"/>
      <c r="C23" s="24" t="s">
        <v>742</v>
      </c>
      <c r="D23" s="100" t="s">
        <v>138</v>
      </c>
      <c r="E23" s="77">
        <v>50</v>
      </c>
      <c r="F23" s="101"/>
      <c r="G23" s="102"/>
    </row>
    <row r="24" spans="1:7" s="5" customFormat="1" x14ac:dyDescent="0.25">
      <c r="A24" s="55"/>
      <c r="B24" s="97"/>
      <c r="C24" s="24"/>
      <c r="D24" s="98"/>
      <c r="E24" s="94"/>
      <c r="F24" s="95"/>
      <c r="G24" s="96"/>
    </row>
    <row r="25" spans="1:7" s="66" customFormat="1" ht="26" x14ac:dyDescent="0.25">
      <c r="A25" s="99" t="s">
        <v>743</v>
      </c>
      <c r="B25" s="97"/>
      <c r="C25" s="25" t="s">
        <v>744</v>
      </c>
      <c r="D25" s="100" t="s">
        <v>198</v>
      </c>
      <c r="E25" s="77">
        <v>25</v>
      </c>
      <c r="F25" s="101"/>
      <c r="G25" s="102"/>
    </row>
    <row r="26" spans="1:7" s="66" customFormat="1" x14ac:dyDescent="0.25">
      <c r="A26" s="55"/>
      <c r="B26" s="97"/>
      <c r="C26" s="24"/>
      <c r="D26" s="98"/>
      <c r="E26" s="94"/>
      <c r="F26" s="95"/>
      <c r="G26" s="96"/>
    </row>
    <row r="27" spans="1:7" s="66" customFormat="1" x14ac:dyDescent="0.25">
      <c r="A27" s="55"/>
      <c r="B27" s="97"/>
      <c r="C27" s="24"/>
      <c r="D27" s="98"/>
      <c r="E27" s="94"/>
      <c r="F27" s="95"/>
      <c r="G27" s="96"/>
    </row>
    <row r="28" spans="1:7" s="66" customFormat="1" x14ac:dyDescent="0.25">
      <c r="A28" s="55"/>
      <c r="B28" s="97"/>
      <c r="C28" s="24"/>
      <c r="D28" s="98"/>
      <c r="E28" s="94"/>
      <c r="F28" s="95"/>
      <c r="G28" s="96"/>
    </row>
    <row r="29" spans="1:7" s="66" customFormat="1" x14ac:dyDescent="0.25">
      <c r="A29" s="55"/>
      <c r="B29" s="97"/>
      <c r="C29" s="24"/>
      <c r="D29" s="98"/>
      <c r="E29" s="94"/>
      <c r="F29" s="95"/>
      <c r="G29" s="96"/>
    </row>
    <row r="30" spans="1:7" s="66" customFormat="1" x14ac:dyDescent="0.25">
      <c r="A30" s="55"/>
      <c r="B30" s="97"/>
      <c r="C30" s="24"/>
      <c r="D30" s="98"/>
      <c r="E30" s="94"/>
      <c r="F30" s="95"/>
      <c r="G30" s="96"/>
    </row>
    <row r="31" spans="1:7" s="66" customFormat="1" x14ac:dyDescent="0.25">
      <c r="A31" s="55"/>
      <c r="B31" s="97"/>
      <c r="C31" s="24"/>
      <c r="D31" s="98"/>
      <c r="E31" s="94"/>
      <c r="F31" s="95"/>
      <c r="G31" s="96"/>
    </row>
    <row r="32" spans="1:7" s="66" customFormat="1" x14ac:dyDescent="0.25">
      <c r="A32" s="55"/>
      <c r="B32" s="97"/>
      <c r="C32" s="24"/>
      <c r="D32" s="98"/>
      <c r="E32" s="94"/>
      <c r="F32" s="95"/>
      <c r="G32" s="96"/>
    </row>
    <row r="33" spans="1:7" s="66" customFormat="1" x14ac:dyDescent="0.25">
      <c r="A33" s="55"/>
      <c r="B33" s="97"/>
      <c r="C33" s="24"/>
      <c r="D33" s="98"/>
      <c r="E33" s="94"/>
      <c r="F33" s="95"/>
      <c r="G33" s="96"/>
    </row>
    <row r="34" spans="1:7" s="66" customFormat="1" x14ac:dyDescent="0.25">
      <c r="A34" s="55"/>
      <c r="B34" s="97"/>
      <c r="C34" s="24"/>
      <c r="D34" s="98"/>
      <c r="E34" s="94"/>
      <c r="F34" s="95"/>
      <c r="G34" s="96"/>
    </row>
    <row r="35" spans="1:7" s="66" customFormat="1" x14ac:dyDescent="0.25">
      <c r="A35" s="55"/>
      <c r="B35" s="97"/>
      <c r="C35" s="24"/>
      <c r="D35" s="98"/>
      <c r="E35" s="94"/>
      <c r="F35" s="95"/>
      <c r="G35" s="96"/>
    </row>
    <row r="36" spans="1:7" s="66" customFormat="1" x14ac:dyDescent="0.25">
      <c r="A36" s="55"/>
      <c r="B36" s="97"/>
      <c r="C36" s="24"/>
      <c r="D36" s="98"/>
      <c r="E36" s="94"/>
      <c r="F36" s="95"/>
      <c r="G36" s="96"/>
    </row>
    <row r="37" spans="1:7" s="66" customFormat="1" x14ac:dyDescent="0.25">
      <c r="A37" s="55"/>
      <c r="B37" s="97"/>
      <c r="C37" s="24"/>
      <c r="D37" s="98"/>
      <c r="E37" s="94"/>
      <c r="F37" s="95"/>
      <c r="G37" s="96"/>
    </row>
    <row r="38" spans="1:7" s="66" customFormat="1" x14ac:dyDescent="0.25">
      <c r="A38" s="55"/>
      <c r="B38" s="97"/>
      <c r="C38" s="24"/>
      <c r="D38" s="98"/>
      <c r="E38" s="94"/>
      <c r="F38" s="95"/>
      <c r="G38" s="96"/>
    </row>
    <row r="39" spans="1:7" s="66" customFormat="1" x14ac:dyDescent="0.25">
      <c r="A39" s="55"/>
      <c r="B39" s="97"/>
      <c r="C39" s="24"/>
      <c r="D39" s="98"/>
      <c r="E39" s="94"/>
      <c r="F39" s="95"/>
      <c r="G39" s="96"/>
    </row>
    <row r="40" spans="1:7" s="66" customFormat="1" x14ac:dyDescent="0.25">
      <c r="A40" s="55"/>
      <c r="B40" s="97"/>
      <c r="C40" s="24"/>
      <c r="D40" s="98"/>
      <c r="E40" s="94"/>
      <c r="F40" s="95"/>
      <c r="G40" s="96"/>
    </row>
    <row r="41" spans="1:7" s="66" customFormat="1" x14ac:dyDescent="0.25">
      <c r="A41" s="55"/>
      <c r="B41" s="97"/>
      <c r="C41" s="24"/>
      <c r="D41" s="98"/>
      <c r="E41" s="94"/>
      <c r="F41" s="95"/>
      <c r="G41" s="96"/>
    </row>
    <row r="42" spans="1:7" s="66" customFormat="1" x14ac:dyDescent="0.25">
      <c r="A42" s="55"/>
      <c r="B42" s="97"/>
      <c r="C42" s="24"/>
      <c r="D42" s="98"/>
      <c r="E42" s="94"/>
      <c r="F42" s="95"/>
      <c r="G42" s="96"/>
    </row>
    <row r="43" spans="1:7" s="66" customFormat="1" x14ac:dyDescent="0.25">
      <c r="A43" s="55"/>
      <c r="B43" s="97"/>
      <c r="C43" s="24"/>
      <c r="D43" s="98"/>
      <c r="E43" s="94"/>
      <c r="F43" s="95"/>
      <c r="G43" s="96"/>
    </row>
    <row r="44" spans="1:7" s="66" customFormat="1" x14ac:dyDescent="0.25">
      <c r="A44" s="55"/>
      <c r="B44" s="97"/>
      <c r="C44" s="24"/>
      <c r="D44" s="98"/>
      <c r="E44" s="94"/>
      <c r="F44" s="95"/>
      <c r="G44" s="96"/>
    </row>
    <row r="45" spans="1:7" s="66" customFormat="1" x14ac:dyDescent="0.25">
      <c r="A45" s="55"/>
      <c r="B45" s="97"/>
      <c r="C45" s="24"/>
      <c r="D45" s="98"/>
      <c r="E45" s="94"/>
      <c r="F45" s="95"/>
      <c r="G45" s="96"/>
    </row>
    <row r="46" spans="1:7" s="66" customFormat="1" x14ac:dyDescent="0.25">
      <c r="A46" s="55"/>
      <c r="B46" s="97"/>
      <c r="C46" s="24"/>
      <c r="D46" s="98"/>
      <c r="E46" s="94"/>
      <c r="F46" s="95"/>
      <c r="G46" s="96"/>
    </row>
    <row r="47" spans="1:7" s="66" customFormat="1" x14ac:dyDescent="0.25">
      <c r="A47" s="55"/>
      <c r="B47" s="97"/>
      <c r="C47" s="24"/>
      <c r="D47" s="98"/>
      <c r="E47" s="94"/>
      <c r="F47" s="95"/>
      <c r="G47" s="96"/>
    </row>
    <row r="48" spans="1:7" s="66" customFormat="1" x14ac:dyDescent="0.25">
      <c r="A48" s="36"/>
      <c r="B48" s="56"/>
      <c r="C48" s="50"/>
      <c r="D48" s="51"/>
      <c r="E48" s="106"/>
      <c r="F48" s="107"/>
      <c r="G48" s="108"/>
    </row>
    <row r="49" spans="1:7" s="66" customFormat="1" ht="13" x14ac:dyDescent="0.25">
      <c r="A49" s="52" t="s">
        <v>276</v>
      </c>
      <c r="B49" s="109"/>
      <c r="C49" s="110" t="s">
        <v>43</v>
      </c>
      <c r="D49" s="22"/>
      <c r="E49" s="111"/>
      <c r="F49" s="112"/>
      <c r="G49" s="113"/>
    </row>
    <row r="50" spans="1:7" x14ac:dyDescent="0.25">
      <c r="A50" s="37"/>
      <c r="B50" s="57"/>
      <c r="C50" s="53"/>
      <c r="D50" s="54"/>
      <c r="E50" s="114"/>
      <c r="F50" s="115"/>
      <c r="G50" s="116"/>
    </row>
  </sheetData>
  <dataConsolidate/>
  <conditionalFormatting sqref="A5:E28 G5:G28 A29:G50">
    <cfRule type="expression" dxfId="33"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DD8E-A9A7-40DB-8E8C-2B838AF667FA}">
  <sheetPr>
    <tabColor rgb="FFFF0000"/>
  </sheetPr>
  <dimension ref="A1:G57"/>
  <sheetViews>
    <sheetView view="pageBreakPreview" zoomScaleNormal="75" zoomScaleSheetLayoutView="100" workbookViewId="0">
      <selection activeCell="G16" sqref="G16"/>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497</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26" x14ac:dyDescent="0.25">
      <c r="A5" s="55"/>
      <c r="B5" s="55"/>
      <c r="C5" s="25" t="s">
        <v>279</v>
      </c>
      <c r="D5" s="93"/>
      <c r="E5" s="94"/>
      <c r="F5" s="95"/>
      <c r="G5" s="96"/>
    </row>
    <row r="6" spans="1:7" s="66" customFormat="1" x14ac:dyDescent="0.25">
      <c r="A6" s="55"/>
      <c r="B6" s="97"/>
      <c r="C6" s="24"/>
      <c r="D6" s="98"/>
      <c r="E6" s="94"/>
      <c r="F6" s="95"/>
      <c r="G6" s="96"/>
    </row>
    <row r="7" spans="1:7" s="5" customFormat="1" ht="13" x14ac:dyDescent="0.25">
      <c r="A7" s="99" t="s">
        <v>498</v>
      </c>
      <c r="B7" s="97"/>
      <c r="C7" s="25" t="s">
        <v>499</v>
      </c>
      <c r="D7" s="100"/>
      <c r="E7" s="77"/>
      <c r="F7" s="103"/>
      <c r="G7" s="102"/>
    </row>
    <row r="8" spans="1:7" s="5" customFormat="1" x14ac:dyDescent="0.25">
      <c r="A8" s="55"/>
      <c r="B8" s="97"/>
      <c r="C8" s="24"/>
      <c r="D8" s="98"/>
      <c r="E8" s="94"/>
      <c r="F8" s="95"/>
      <c r="G8" s="96"/>
    </row>
    <row r="9" spans="1:7" s="5" customFormat="1" x14ac:dyDescent="0.25">
      <c r="A9" s="55"/>
      <c r="B9" s="97"/>
      <c r="C9" s="26" t="s">
        <v>500</v>
      </c>
      <c r="D9" s="100" t="s">
        <v>58</v>
      </c>
      <c r="E9" s="77">
        <v>50</v>
      </c>
      <c r="F9" s="101"/>
      <c r="G9" s="102"/>
    </row>
    <row r="10" spans="1:7" s="5" customFormat="1" x14ac:dyDescent="0.25">
      <c r="A10" s="55"/>
      <c r="B10" s="97"/>
      <c r="C10" s="24"/>
      <c r="D10" s="98"/>
      <c r="E10" s="94"/>
      <c r="F10" s="95"/>
      <c r="G10" s="96"/>
    </row>
    <row r="11" spans="1:7" s="5" customFormat="1" x14ac:dyDescent="0.25">
      <c r="A11" s="55"/>
      <c r="B11" s="97"/>
      <c r="C11" s="24"/>
      <c r="D11" s="98"/>
      <c r="E11" s="94"/>
      <c r="F11" s="95"/>
      <c r="G11" s="96"/>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66" customFormat="1" x14ac:dyDescent="0.25">
      <c r="A55" s="36"/>
      <c r="B55" s="56"/>
      <c r="C55" s="50"/>
      <c r="D55" s="51"/>
      <c r="E55" s="106"/>
      <c r="F55" s="107"/>
      <c r="G55" s="108"/>
    </row>
    <row r="56" spans="1:7" s="66" customFormat="1" ht="13" x14ac:dyDescent="0.25">
      <c r="A56" s="52" t="s">
        <v>278</v>
      </c>
      <c r="B56" s="109"/>
      <c r="C56" s="110" t="s">
        <v>43</v>
      </c>
      <c r="D56" s="22"/>
      <c r="E56" s="111"/>
      <c r="F56" s="112"/>
      <c r="G56" s="113"/>
    </row>
    <row r="57" spans="1:7" s="66" customFormat="1" x14ac:dyDescent="0.25">
      <c r="A57" s="37"/>
      <c r="B57" s="57"/>
      <c r="C57" s="53"/>
      <c r="D57" s="54"/>
      <c r="E57" s="114"/>
      <c r="F57" s="115"/>
      <c r="G57" s="116"/>
    </row>
  </sheetData>
  <dataConsolidate/>
  <conditionalFormatting sqref="A5:G5 A6:E13 G6:G13 A14:G57">
    <cfRule type="expression" dxfId="32"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72DE-A1AB-4B28-BBF1-9D41AE96475D}">
  <sheetPr>
    <tabColor rgb="FFFF0000"/>
  </sheetPr>
  <dimension ref="A1:G51"/>
  <sheetViews>
    <sheetView view="pageBreakPreview"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696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692</v>
      </c>
      <c r="D5" s="93"/>
      <c r="E5" s="94"/>
      <c r="F5" s="95"/>
      <c r="G5" s="96"/>
    </row>
    <row r="6" spans="1:7" s="66" customFormat="1" x14ac:dyDescent="0.25">
      <c r="A6" s="55"/>
      <c r="B6" s="97"/>
      <c r="C6" s="24"/>
      <c r="D6" s="98"/>
      <c r="E6" s="94"/>
      <c r="F6" s="95"/>
      <c r="G6" s="96"/>
    </row>
    <row r="7" spans="1:7" s="5" customFormat="1" ht="13" x14ac:dyDescent="0.25">
      <c r="A7" s="99">
        <v>52.01</v>
      </c>
      <c r="B7" s="97"/>
      <c r="C7" s="25" t="s">
        <v>745</v>
      </c>
      <c r="D7" s="100"/>
      <c r="E7" s="77"/>
      <c r="F7" s="103"/>
      <c r="G7" s="102"/>
    </row>
    <row r="8" spans="1:7" s="5" customFormat="1" x14ac:dyDescent="0.25">
      <c r="A8" s="55"/>
      <c r="B8" s="97"/>
      <c r="C8" s="24"/>
      <c r="D8" s="98"/>
      <c r="E8" s="94"/>
      <c r="F8" s="95"/>
      <c r="G8" s="96"/>
    </row>
    <row r="9" spans="1:7" s="5" customFormat="1" x14ac:dyDescent="0.25">
      <c r="A9" s="55"/>
      <c r="B9" s="97"/>
      <c r="C9" s="24" t="s">
        <v>746</v>
      </c>
      <c r="D9" s="100" t="s">
        <v>138</v>
      </c>
      <c r="E9" s="77">
        <v>5</v>
      </c>
      <c r="F9" s="101"/>
      <c r="G9" s="102"/>
    </row>
    <row r="10" spans="1:7" s="5" customFormat="1" x14ac:dyDescent="0.25">
      <c r="A10" s="55"/>
      <c r="B10" s="97"/>
      <c r="C10" s="24"/>
      <c r="D10" s="98"/>
      <c r="E10" s="94"/>
      <c r="F10" s="95"/>
      <c r="G10" s="96"/>
    </row>
    <row r="11" spans="1:7" s="5" customFormat="1" x14ac:dyDescent="0.25">
      <c r="A11" s="55"/>
      <c r="B11" s="97"/>
      <c r="C11" s="24" t="s">
        <v>747</v>
      </c>
      <c r="D11" s="100" t="s">
        <v>138</v>
      </c>
      <c r="E11" s="77">
        <v>15</v>
      </c>
      <c r="F11" s="101"/>
      <c r="G11" s="102"/>
    </row>
    <row r="12" spans="1:7" s="5" customFormat="1" x14ac:dyDescent="0.25">
      <c r="A12" s="55"/>
      <c r="B12" s="97"/>
      <c r="C12" s="24"/>
      <c r="D12" s="98"/>
      <c r="E12" s="94"/>
      <c r="F12" s="95"/>
      <c r="G12" s="96"/>
    </row>
    <row r="13" spans="1:7" s="5" customFormat="1" ht="13" x14ac:dyDescent="0.25">
      <c r="A13" s="99">
        <v>52.03</v>
      </c>
      <c r="B13" s="97"/>
      <c r="C13" s="25" t="s">
        <v>697</v>
      </c>
      <c r="D13" s="100"/>
      <c r="E13" s="77"/>
      <c r="F13" s="103"/>
      <c r="G13" s="102"/>
    </row>
    <row r="14" spans="1:7" s="5" customFormat="1" x14ac:dyDescent="0.25">
      <c r="A14" s="55"/>
      <c r="B14" s="97"/>
      <c r="C14" s="24"/>
      <c r="D14" s="98"/>
      <c r="E14" s="94"/>
      <c r="F14" s="95"/>
      <c r="G14" s="96"/>
    </row>
    <row r="15" spans="1:7" s="5" customFormat="1" x14ac:dyDescent="0.25">
      <c r="A15" s="55"/>
      <c r="B15" s="97"/>
      <c r="C15" s="26" t="s">
        <v>698</v>
      </c>
      <c r="D15" s="100"/>
      <c r="E15" s="77"/>
      <c r="F15" s="103"/>
      <c r="G15" s="102"/>
    </row>
    <row r="16" spans="1:7" s="5" customFormat="1" x14ac:dyDescent="0.25">
      <c r="A16" s="55"/>
      <c r="B16" s="97"/>
      <c r="C16" s="24"/>
      <c r="D16" s="98"/>
      <c r="E16" s="94"/>
      <c r="F16" s="95"/>
      <c r="G16" s="96"/>
    </row>
    <row r="17" spans="1:7" s="5" customFormat="1" ht="25" x14ac:dyDescent="0.25">
      <c r="A17" s="55"/>
      <c r="B17" s="97"/>
      <c r="C17" s="34" t="s">
        <v>699</v>
      </c>
      <c r="D17" s="100" t="s">
        <v>138</v>
      </c>
      <c r="E17" s="77">
        <v>20</v>
      </c>
      <c r="F17" s="101"/>
      <c r="G17" s="102"/>
    </row>
    <row r="18" spans="1:7" s="5" customFormat="1" x14ac:dyDescent="0.25">
      <c r="A18" s="55"/>
      <c r="B18" s="97"/>
      <c r="C18" s="24"/>
      <c r="D18" s="98"/>
      <c r="E18" s="94"/>
      <c r="F18" s="95"/>
      <c r="G18" s="96"/>
    </row>
    <row r="19" spans="1:7" s="5" customFormat="1" x14ac:dyDescent="0.25">
      <c r="A19" s="55"/>
      <c r="B19" s="97"/>
      <c r="C19" s="26" t="s">
        <v>700</v>
      </c>
      <c r="D19" s="100"/>
      <c r="E19" s="77"/>
      <c r="F19" s="103"/>
      <c r="G19" s="102"/>
    </row>
    <row r="20" spans="1:7" s="5" customFormat="1" x14ac:dyDescent="0.25">
      <c r="A20" s="55"/>
      <c r="B20" s="97"/>
      <c r="C20" s="24"/>
      <c r="D20" s="98"/>
      <c r="E20" s="94"/>
      <c r="F20" s="95"/>
      <c r="G20" s="96"/>
    </row>
    <row r="21" spans="1:7" s="5" customFormat="1" ht="37.5" x14ac:dyDescent="0.25">
      <c r="A21" s="55"/>
      <c r="B21" s="97"/>
      <c r="C21" s="34" t="s">
        <v>701</v>
      </c>
      <c r="D21" s="100" t="s">
        <v>138</v>
      </c>
      <c r="E21" s="77">
        <v>5</v>
      </c>
      <c r="F21" s="101"/>
      <c r="G21" s="102"/>
    </row>
    <row r="22" spans="1:7" s="5" customFormat="1" x14ac:dyDescent="0.25">
      <c r="A22" s="55"/>
      <c r="B22" s="97"/>
      <c r="C22" s="24"/>
      <c r="D22" s="98"/>
      <c r="E22" s="94"/>
      <c r="F22" s="95"/>
      <c r="G22" s="96"/>
    </row>
    <row r="23" spans="1:7" s="5" customFormat="1" ht="13" x14ac:dyDescent="0.25">
      <c r="A23" s="99">
        <v>52.04</v>
      </c>
      <c r="B23" s="97"/>
      <c r="C23" s="25" t="s">
        <v>702</v>
      </c>
      <c r="D23" s="100" t="s">
        <v>58</v>
      </c>
      <c r="E23" s="77">
        <v>25</v>
      </c>
      <c r="F23" s="101"/>
      <c r="G23" s="102"/>
    </row>
    <row r="24" spans="1:7" s="5" customFormat="1" x14ac:dyDescent="0.25">
      <c r="A24" s="55"/>
      <c r="B24" s="97"/>
      <c r="C24" s="24"/>
      <c r="D24" s="98"/>
      <c r="E24" s="94"/>
      <c r="F24" s="95"/>
      <c r="G24" s="96"/>
    </row>
    <row r="25" spans="1:7" s="5" customFormat="1" ht="26" x14ac:dyDescent="0.25">
      <c r="A25" s="99" t="s">
        <v>703</v>
      </c>
      <c r="B25" s="97"/>
      <c r="C25" s="25" t="s">
        <v>704</v>
      </c>
      <c r="D25" s="100" t="s">
        <v>138</v>
      </c>
      <c r="E25" s="77">
        <v>5</v>
      </c>
      <c r="F25" s="101"/>
      <c r="G25" s="102"/>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36"/>
      <c r="B49" s="56"/>
      <c r="C49" s="50"/>
      <c r="D49" s="51"/>
      <c r="E49" s="106"/>
      <c r="F49" s="107"/>
      <c r="G49" s="108"/>
    </row>
    <row r="50" spans="1:7" s="5" customFormat="1" ht="13" x14ac:dyDescent="0.25">
      <c r="A50" s="52" t="s">
        <v>691</v>
      </c>
      <c r="B50" s="109"/>
      <c r="C50" s="110" t="s">
        <v>43</v>
      </c>
      <c r="D50" s="22"/>
      <c r="E50" s="111"/>
      <c r="F50" s="112"/>
      <c r="G50" s="113"/>
    </row>
    <row r="51" spans="1:7" s="5" customFormat="1" x14ac:dyDescent="0.25">
      <c r="A51" s="37"/>
      <c r="B51" s="57"/>
      <c r="C51" s="53"/>
      <c r="D51" s="54"/>
      <c r="E51" s="114"/>
      <c r="F51" s="115"/>
      <c r="G51" s="116"/>
    </row>
  </sheetData>
  <dataConsolidate/>
  <conditionalFormatting sqref="A5:G5 A6:E31 G6:G31 A32:G51">
    <cfRule type="expression" dxfId="31"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E31B-2931-47D1-B411-9E6A785A36B7}">
  <sheetPr>
    <tabColor rgb="FFFF0000"/>
  </sheetPr>
  <dimension ref="A1:G49"/>
  <sheetViews>
    <sheetView view="pageBreakPreview" topLeftCell="A25"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501</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281</v>
      </c>
      <c r="D5" s="93"/>
      <c r="E5" s="94"/>
      <c r="F5" s="95"/>
      <c r="G5" s="96"/>
    </row>
    <row r="6" spans="1:7" s="66" customFormat="1" x14ac:dyDescent="0.25">
      <c r="A6" s="55"/>
      <c r="B6" s="97"/>
      <c r="C6" s="24"/>
      <c r="D6" s="98"/>
      <c r="E6" s="94"/>
      <c r="F6" s="95"/>
      <c r="G6" s="96"/>
    </row>
    <row r="7" spans="1:7" s="5" customFormat="1" ht="13" x14ac:dyDescent="0.25">
      <c r="A7" s="99" t="s">
        <v>705</v>
      </c>
      <c r="B7" s="97"/>
      <c r="C7" s="25" t="s">
        <v>706</v>
      </c>
      <c r="D7" s="100"/>
      <c r="E7" s="77"/>
      <c r="F7" s="103"/>
      <c r="G7" s="102"/>
    </row>
    <row r="8" spans="1:7" s="5" customFormat="1" x14ac:dyDescent="0.25">
      <c r="A8" s="55"/>
      <c r="B8" s="97"/>
      <c r="C8" s="24"/>
      <c r="D8" s="98"/>
      <c r="E8" s="94"/>
      <c r="F8" s="95"/>
      <c r="G8" s="96"/>
    </row>
    <row r="9" spans="1:7" s="5" customFormat="1" x14ac:dyDescent="0.25">
      <c r="A9" s="55"/>
      <c r="B9" s="97"/>
      <c r="C9" s="26" t="s">
        <v>504</v>
      </c>
      <c r="D9" s="100"/>
      <c r="E9" s="77"/>
      <c r="F9" s="103"/>
      <c r="G9" s="102"/>
    </row>
    <row r="10" spans="1:7" s="5" customFormat="1" x14ac:dyDescent="0.25">
      <c r="A10" s="55"/>
      <c r="B10" s="97"/>
      <c r="C10" s="24"/>
      <c r="D10" s="98"/>
      <c r="E10" s="94"/>
      <c r="F10" s="95"/>
      <c r="G10" s="96"/>
    </row>
    <row r="11" spans="1:7" s="5" customFormat="1" x14ac:dyDescent="0.25">
      <c r="A11" s="55"/>
      <c r="B11" s="97"/>
      <c r="C11" s="34" t="s">
        <v>748</v>
      </c>
      <c r="D11" s="100" t="s">
        <v>198</v>
      </c>
      <c r="E11" s="77">
        <v>1000</v>
      </c>
      <c r="F11" s="101"/>
      <c r="G11" s="102"/>
    </row>
    <row r="12" spans="1:7" s="5" customFormat="1" x14ac:dyDescent="0.25">
      <c r="A12" s="55"/>
      <c r="B12" s="97"/>
      <c r="C12" s="24"/>
      <c r="D12" s="98"/>
      <c r="E12" s="94"/>
      <c r="F12" s="95"/>
      <c r="G12" s="96"/>
    </row>
    <row r="13" spans="1:7" s="5" customFormat="1" ht="25" x14ac:dyDescent="0.25">
      <c r="A13" s="55"/>
      <c r="B13" s="97"/>
      <c r="C13" s="26" t="s">
        <v>707</v>
      </c>
      <c r="D13" s="100"/>
      <c r="E13" s="77"/>
      <c r="F13" s="103"/>
      <c r="G13" s="102"/>
    </row>
    <row r="14" spans="1:7" s="5" customFormat="1" x14ac:dyDescent="0.25">
      <c r="A14" s="55"/>
      <c r="B14" s="97"/>
      <c r="C14" s="24"/>
      <c r="D14" s="98"/>
      <c r="E14" s="94"/>
      <c r="F14" s="95"/>
      <c r="G14" s="96"/>
    </row>
    <row r="15" spans="1:7" s="5" customFormat="1" ht="25" x14ac:dyDescent="0.25">
      <c r="A15" s="55"/>
      <c r="B15" s="97"/>
      <c r="C15" s="34" t="s">
        <v>708</v>
      </c>
      <c r="D15" s="100" t="s">
        <v>36</v>
      </c>
      <c r="E15" s="77">
        <v>10</v>
      </c>
      <c r="F15" s="101"/>
      <c r="G15" s="102"/>
    </row>
    <row r="16" spans="1:7" s="5" customFormat="1" x14ac:dyDescent="0.25">
      <c r="A16" s="55"/>
      <c r="B16" s="97"/>
      <c r="C16" s="24"/>
      <c r="D16" s="98"/>
      <c r="E16" s="94"/>
      <c r="F16" s="95"/>
      <c r="G16" s="96"/>
    </row>
    <row r="17" spans="1:7" s="5" customFormat="1" ht="25" x14ac:dyDescent="0.25">
      <c r="A17" s="55"/>
      <c r="B17" s="97"/>
      <c r="C17" s="34" t="s">
        <v>749</v>
      </c>
      <c r="D17" s="100" t="s">
        <v>36</v>
      </c>
      <c r="E17" s="77">
        <v>4</v>
      </c>
      <c r="F17" s="101"/>
      <c r="G17" s="102"/>
    </row>
    <row r="18" spans="1:7" s="5" customFormat="1" x14ac:dyDescent="0.25">
      <c r="A18" s="55"/>
      <c r="B18" s="97"/>
      <c r="C18" s="24"/>
      <c r="D18" s="98"/>
      <c r="E18" s="94"/>
      <c r="F18" s="95"/>
      <c r="G18" s="96"/>
    </row>
    <row r="19" spans="1:7" s="5" customFormat="1" ht="39" x14ac:dyDescent="0.25">
      <c r="A19" s="99">
        <v>54.03</v>
      </c>
      <c r="B19" s="97"/>
      <c r="C19" s="25" t="s">
        <v>506</v>
      </c>
      <c r="D19" s="100" t="s">
        <v>198</v>
      </c>
      <c r="E19" s="77">
        <v>200</v>
      </c>
      <c r="F19" s="101"/>
      <c r="G19" s="102"/>
    </row>
    <row r="20" spans="1:7" s="5" customFormat="1" x14ac:dyDescent="0.25">
      <c r="A20" s="55"/>
      <c r="B20" s="97"/>
      <c r="C20" s="24"/>
      <c r="D20" s="98"/>
      <c r="E20" s="94"/>
      <c r="F20" s="95"/>
      <c r="G20" s="96"/>
    </row>
    <row r="21" spans="1:7" s="5" customFormat="1" ht="13" x14ac:dyDescent="0.25">
      <c r="A21" s="99">
        <v>54.04</v>
      </c>
      <c r="B21" s="97"/>
      <c r="C21" s="25" t="s">
        <v>507</v>
      </c>
      <c r="D21" s="100"/>
      <c r="E21" s="77"/>
      <c r="F21" s="103"/>
      <c r="G21" s="102"/>
    </row>
    <row r="22" spans="1:7" s="5" customFormat="1" x14ac:dyDescent="0.25">
      <c r="A22" s="55"/>
      <c r="B22" s="97"/>
      <c r="C22" s="24"/>
      <c r="D22" s="98"/>
      <c r="E22" s="94"/>
      <c r="F22" s="95"/>
      <c r="G22" s="96"/>
    </row>
    <row r="23" spans="1:7" s="5" customFormat="1" x14ac:dyDescent="0.25">
      <c r="A23" s="55"/>
      <c r="B23" s="97"/>
      <c r="C23" s="24" t="s">
        <v>508</v>
      </c>
      <c r="D23" s="100" t="s">
        <v>36</v>
      </c>
      <c r="E23" s="77">
        <v>60</v>
      </c>
      <c r="F23" s="101"/>
      <c r="G23" s="102"/>
    </row>
    <row r="24" spans="1:7" s="5" customFormat="1" x14ac:dyDescent="0.25">
      <c r="A24" s="55"/>
      <c r="B24" s="97"/>
      <c r="C24" s="24"/>
      <c r="D24" s="98"/>
      <c r="E24" s="94"/>
      <c r="F24" s="95"/>
      <c r="G24" s="96"/>
    </row>
    <row r="25" spans="1:7" s="5" customFormat="1" ht="37.5" x14ac:dyDescent="0.25">
      <c r="A25" s="55"/>
      <c r="B25" s="97"/>
      <c r="C25" s="24" t="s">
        <v>509</v>
      </c>
      <c r="D25" s="100" t="s">
        <v>36</v>
      </c>
      <c r="E25" s="77">
        <v>10</v>
      </c>
      <c r="F25" s="101"/>
      <c r="G25" s="102"/>
    </row>
    <row r="26" spans="1:7" s="5" customFormat="1" x14ac:dyDescent="0.25">
      <c r="A26" s="55"/>
      <c r="B26" s="97"/>
      <c r="C26" s="24"/>
      <c r="D26" s="98"/>
      <c r="E26" s="94"/>
      <c r="F26" s="95"/>
      <c r="G26" s="96"/>
    </row>
    <row r="27" spans="1:7" s="5" customFormat="1" ht="13" x14ac:dyDescent="0.25">
      <c r="A27" s="99">
        <v>54.06</v>
      </c>
      <c r="B27" s="97"/>
      <c r="C27" s="25" t="s">
        <v>750</v>
      </c>
      <c r="D27" s="100" t="s">
        <v>36</v>
      </c>
      <c r="E27" s="77">
        <v>380</v>
      </c>
      <c r="F27" s="101"/>
      <c r="G27" s="102"/>
    </row>
    <row r="28" spans="1:7" s="5" customFormat="1" x14ac:dyDescent="0.25">
      <c r="A28" s="55"/>
      <c r="B28" s="97"/>
      <c r="C28" s="24"/>
      <c r="D28" s="98"/>
      <c r="E28" s="94"/>
      <c r="F28" s="95"/>
      <c r="G28" s="96"/>
    </row>
    <row r="29" spans="1:7" s="5" customFormat="1" ht="13" x14ac:dyDescent="0.25">
      <c r="A29" s="99" t="s">
        <v>510</v>
      </c>
      <c r="B29" s="97"/>
      <c r="C29" s="25" t="s">
        <v>511</v>
      </c>
      <c r="D29" s="100" t="s">
        <v>198</v>
      </c>
      <c r="E29" s="77">
        <v>270</v>
      </c>
      <c r="F29" s="101"/>
      <c r="G29" s="102"/>
    </row>
    <row r="30" spans="1:7" s="5" customFormat="1" x14ac:dyDescent="0.25">
      <c r="A30" s="55"/>
      <c r="B30" s="97"/>
      <c r="C30" s="24"/>
      <c r="D30" s="98"/>
      <c r="E30" s="94"/>
      <c r="F30" s="95"/>
      <c r="G30" s="96"/>
    </row>
    <row r="31" spans="1:7" s="5" customFormat="1" ht="26" x14ac:dyDescent="0.25">
      <c r="A31" s="99">
        <v>54.13</v>
      </c>
      <c r="B31" s="97"/>
      <c r="C31" s="25" t="s">
        <v>751</v>
      </c>
      <c r="D31" s="100" t="s">
        <v>36</v>
      </c>
      <c r="E31" s="77">
        <v>5</v>
      </c>
      <c r="F31" s="101"/>
      <c r="G31" s="102"/>
    </row>
    <row r="32" spans="1:7" s="5" customFormat="1" x14ac:dyDescent="0.25">
      <c r="A32" s="55"/>
      <c r="B32" s="97"/>
      <c r="C32" s="24"/>
      <c r="D32" s="98"/>
      <c r="E32" s="94"/>
      <c r="F32" s="95"/>
      <c r="G32" s="96"/>
    </row>
    <row r="33" spans="1:7" s="5" customFormat="1" ht="26" x14ac:dyDescent="0.25">
      <c r="A33" s="99" t="s">
        <v>752</v>
      </c>
      <c r="B33" s="97"/>
      <c r="C33" s="25" t="s">
        <v>753</v>
      </c>
      <c r="D33" s="100" t="s">
        <v>36</v>
      </c>
      <c r="E33" s="77">
        <v>200</v>
      </c>
      <c r="F33" s="101"/>
      <c r="G33" s="102"/>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66" customFormat="1" x14ac:dyDescent="0.25">
      <c r="A47" s="36"/>
      <c r="B47" s="56"/>
      <c r="C47" s="50"/>
      <c r="D47" s="51"/>
      <c r="E47" s="106"/>
      <c r="F47" s="107"/>
      <c r="G47" s="108"/>
    </row>
    <row r="48" spans="1:7" s="66" customFormat="1" ht="13" x14ac:dyDescent="0.25">
      <c r="A48" s="52" t="s">
        <v>280</v>
      </c>
      <c r="B48" s="109"/>
      <c r="C48" s="110" t="s">
        <v>43</v>
      </c>
      <c r="D48" s="22"/>
      <c r="E48" s="111"/>
      <c r="F48" s="112"/>
      <c r="G48" s="113"/>
    </row>
    <row r="49" spans="1:7" s="66" customFormat="1" x14ac:dyDescent="0.25">
      <c r="A49" s="37"/>
      <c r="B49" s="57"/>
      <c r="C49" s="53"/>
      <c r="D49" s="54"/>
      <c r="E49" s="114"/>
      <c r="F49" s="115"/>
      <c r="G49" s="116"/>
    </row>
  </sheetData>
  <dataConsolidate/>
  <conditionalFormatting sqref="A5:G7 A8:E43 G8:G43 A44:G49">
    <cfRule type="expression" dxfId="30"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EDE3D-ADEF-4734-B899-D2DE20BE32E1}">
  <sheetPr>
    <tabColor rgb="FFFF0000"/>
  </sheetPr>
  <dimension ref="A1:G170"/>
  <sheetViews>
    <sheetView view="pageBreakPreview" topLeftCell="A10"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242</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13</v>
      </c>
      <c r="D5" s="93"/>
      <c r="E5" s="94"/>
      <c r="F5" s="95"/>
      <c r="G5" s="96"/>
    </row>
    <row r="6" spans="1:7" s="66" customFormat="1" x14ac:dyDescent="0.25">
      <c r="A6" s="55"/>
      <c r="B6" s="97"/>
      <c r="C6" s="24"/>
      <c r="D6" s="98"/>
      <c r="E6" s="94"/>
      <c r="F6" s="95"/>
      <c r="G6" s="96"/>
    </row>
    <row r="7" spans="1:7" s="66" customFormat="1" ht="65" x14ac:dyDescent="0.25">
      <c r="A7" s="99" t="s">
        <v>514</v>
      </c>
      <c r="B7" s="97"/>
      <c r="C7" s="25" t="s">
        <v>515</v>
      </c>
      <c r="D7" s="100"/>
      <c r="E7" s="77"/>
      <c r="F7" s="103"/>
      <c r="G7" s="102"/>
    </row>
    <row r="8" spans="1:7" s="66" customFormat="1" x14ac:dyDescent="0.25">
      <c r="A8" s="55"/>
      <c r="B8" s="97"/>
      <c r="C8" s="24"/>
      <c r="D8" s="98"/>
      <c r="E8" s="94"/>
      <c r="F8" s="95"/>
      <c r="G8" s="96"/>
    </row>
    <row r="9" spans="1:7" s="5" customFormat="1" ht="25" x14ac:dyDescent="0.25">
      <c r="A9" s="55"/>
      <c r="B9" s="97"/>
      <c r="C9" s="26" t="s">
        <v>516</v>
      </c>
      <c r="D9" s="100"/>
      <c r="E9" s="77"/>
      <c r="F9" s="103"/>
      <c r="G9" s="102"/>
    </row>
    <row r="10" spans="1:7" s="5" customFormat="1" x14ac:dyDescent="0.25">
      <c r="A10" s="55"/>
      <c r="B10" s="97"/>
      <c r="C10" s="24"/>
      <c r="D10" s="98"/>
      <c r="E10" s="94"/>
      <c r="F10" s="95"/>
      <c r="G10" s="96"/>
    </row>
    <row r="11" spans="1:7" s="5" customFormat="1" x14ac:dyDescent="0.25">
      <c r="A11" s="55"/>
      <c r="B11" s="97"/>
      <c r="C11" s="34" t="s">
        <v>517</v>
      </c>
      <c r="D11" s="100" t="s">
        <v>58</v>
      </c>
      <c r="E11" s="77">
        <v>25</v>
      </c>
      <c r="F11" s="101"/>
      <c r="G11" s="102"/>
    </row>
    <row r="12" spans="1:7" s="5" customFormat="1" x14ac:dyDescent="0.25">
      <c r="A12" s="55"/>
      <c r="B12" s="97"/>
      <c r="C12" s="24"/>
      <c r="D12" s="98"/>
      <c r="E12" s="94"/>
      <c r="F12" s="95"/>
      <c r="G12" s="96"/>
    </row>
    <row r="13" spans="1:7" s="5" customFormat="1" ht="13" x14ac:dyDescent="0.25">
      <c r="A13" s="99">
        <v>56.02</v>
      </c>
      <c r="B13" s="97"/>
      <c r="C13" s="25" t="s">
        <v>518</v>
      </c>
      <c r="D13" s="100"/>
      <c r="E13" s="77"/>
      <c r="F13" s="103"/>
      <c r="G13" s="102"/>
    </row>
    <row r="14" spans="1:7" s="5" customFormat="1" x14ac:dyDescent="0.25">
      <c r="A14" s="55"/>
      <c r="B14" s="97"/>
      <c r="C14" s="24"/>
      <c r="D14" s="98"/>
      <c r="E14" s="94"/>
      <c r="F14" s="95"/>
      <c r="G14" s="96"/>
    </row>
    <row r="15" spans="1:7" s="5" customFormat="1" x14ac:dyDescent="0.25">
      <c r="A15" s="55"/>
      <c r="B15" s="97"/>
      <c r="C15" s="26" t="s">
        <v>519</v>
      </c>
      <c r="D15" s="100"/>
      <c r="E15" s="77"/>
      <c r="F15" s="103"/>
      <c r="G15" s="102"/>
    </row>
    <row r="16" spans="1:7" s="5" customFormat="1" x14ac:dyDescent="0.25">
      <c r="A16" s="55"/>
      <c r="B16" s="97"/>
      <c r="C16" s="24"/>
      <c r="D16" s="98"/>
      <c r="E16" s="94"/>
      <c r="F16" s="95"/>
      <c r="G16" s="96"/>
    </row>
    <row r="17" spans="1:7" s="5" customFormat="1" x14ac:dyDescent="0.25">
      <c r="A17" s="55"/>
      <c r="B17" s="97"/>
      <c r="C17" s="34" t="s">
        <v>520</v>
      </c>
      <c r="D17" s="100" t="s">
        <v>58</v>
      </c>
      <c r="E17" s="77">
        <v>25</v>
      </c>
      <c r="F17" s="101"/>
      <c r="G17" s="102"/>
    </row>
    <row r="18" spans="1:7" s="5" customFormat="1" x14ac:dyDescent="0.25">
      <c r="A18" s="55"/>
      <c r="B18" s="97"/>
      <c r="C18" s="24"/>
      <c r="D18" s="98"/>
      <c r="E18" s="94"/>
      <c r="F18" s="95"/>
      <c r="G18" s="96"/>
    </row>
    <row r="19" spans="1:7" s="5" customFormat="1" ht="26" x14ac:dyDescent="0.25">
      <c r="A19" s="99">
        <v>56.03</v>
      </c>
      <c r="B19" s="97"/>
      <c r="C19" s="25" t="s">
        <v>521</v>
      </c>
      <c r="D19" s="100"/>
      <c r="E19" s="77"/>
      <c r="F19" s="103"/>
      <c r="G19" s="102"/>
    </row>
    <row r="20" spans="1:7" s="5" customFormat="1" x14ac:dyDescent="0.25">
      <c r="A20" s="55"/>
      <c r="B20" s="97"/>
      <c r="C20" s="24"/>
      <c r="D20" s="98"/>
      <c r="E20" s="94"/>
      <c r="F20" s="95"/>
      <c r="G20" s="96"/>
    </row>
    <row r="21" spans="1:7" s="5" customFormat="1" ht="50" x14ac:dyDescent="0.25">
      <c r="A21" s="55"/>
      <c r="B21" s="97"/>
      <c r="C21" s="24" t="s">
        <v>522</v>
      </c>
      <c r="D21" s="100" t="s">
        <v>211</v>
      </c>
      <c r="E21" s="77">
        <v>0.5</v>
      </c>
      <c r="F21" s="101"/>
      <c r="G21" s="102"/>
    </row>
    <row r="22" spans="1:7" s="5" customFormat="1" x14ac:dyDescent="0.25">
      <c r="A22" s="55"/>
      <c r="B22" s="97"/>
      <c r="C22" s="24"/>
      <c r="D22" s="98"/>
      <c r="E22" s="94"/>
      <c r="F22" s="95"/>
      <c r="G22" s="96"/>
    </row>
    <row r="23" spans="1:7" s="5" customFormat="1" ht="25" x14ac:dyDescent="0.25">
      <c r="A23" s="55"/>
      <c r="B23" s="97"/>
      <c r="C23" s="24" t="s">
        <v>523</v>
      </c>
      <c r="D23" s="100" t="s">
        <v>211</v>
      </c>
      <c r="E23" s="77">
        <v>0.5</v>
      </c>
      <c r="F23" s="101"/>
      <c r="G23" s="102"/>
    </row>
    <row r="24" spans="1:7" s="5" customFormat="1" x14ac:dyDescent="0.25">
      <c r="A24" s="55"/>
      <c r="B24" s="97"/>
      <c r="C24" s="24"/>
      <c r="D24" s="98"/>
      <c r="E24" s="94"/>
      <c r="F24" s="95"/>
      <c r="G24" s="96"/>
    </row>
    <row r="25" spans="1:7" s="5" customFormat="1" ht="26" x14ac:dyDescent="0.25">
      <c r="A25" s="99">
        <v>56.05</v>
      </c>
      <c r="B25" s="97"/>
      <c r="C25" s="25" t="s">
        <v>524</v>
      </c>
      <c r="D25" s="100" t="s">
        <v>138</v>
      </c>
      <c r="E25" s="77">
        <v>15</v>
      </c>
      <c r="F25" s="101"/>
      <c r="G25" s="102"/>
    </row>
    <row r="26" spans="1:7" s="5" customFormat="1" x14ac:dyDescent="0.25">
      <c r="A26" s="55"/>
      <c r="B26" s="97"/>
      <c r="C26" s="24"/>
      <c r="D26" s="98"/>
      <c r="E26" s="94"/>
      <c r="F26" s="95"/>
      <c r="G26" s="96"/>
    </row>
    <row r="27" spans="1:7" s="5" customFormat="1" ht="26" x14ac:dyDescent="0.25">
      <c r="A27" s="99">
        <v>56.06</v>
      </c>
      <c r="B27" s="97"/>
      <c r="C27" s="25" t="s">
        <v>525</v>
      </c>
      <c r="D27" s="100" t="s">
        <v>138</v>
      </c>
      <c r="E27" s="77">
        <v>10</v>
      </c>
      <c r="F27" s="101"/>
      <c r="G27" s="102"/>
    </row>
    <row r="28" spans="1:7" s="5" customFormat="1" x14ac:dyDescent="0.25">
      <c r="A28" s="55"/>
      <c r="B28" s="97"/>
      <c r="C28" s="24"/>
      <c r="D28" s="98"/>
      <c r="E28" s="94"/>
      <c r="F28" s="95"/>
      <c r="G28" s="96"/>
    </row>
    <row r="29" spans="1:7" s="5" customFormat="1" ht="26" x14ac:dyDescent="0.25">
      <c r="A29" s="99" t="s">
        <v>526</v>
      </c>
      <c r="B29" s="97"/>
      <c r="C29" s="25" t="s">
        <v>527</v>
      </c>
      <c r="D29" s="100" t="s">
        <v>138</v>
      </c>
      <c r="E29" s="77">
        <v>5</v>
      </c>
      <c r="F29" s="101"/>
      <c r="G29" s="102"/>
    </row>
    <row r="30" spans="1:7" s="5" customFormat="1" x14ac:dyDescent="0.25">
      <c r="A30" s="55"/>
      <c r="B30" s="97"/>
      <c r="C30" s="24"/>
      <c r="D30" s="98"/>
      <c r="E30" s="94"/>
      <c r="F30" s="95"/>
      <c r="G30" s="96"/>
    </row>
    <row r="31" spans="1:7" s="5" customFormat="1" ht="13" x14ac:dyDescent="0.25">
      <c r="A31" s="99" t="s">
        <v>528</v>
      </c>
      <c r="B31" s="97"/>
      <c r="C31" s="25" t="s">
        <v>529</v>
      </c>
      <c r="D31" s="100"/>
      <c r="E31" s="77"/>
      <c r="F31" s="103"/>
      <c r="G31" s="102"/>
    </row>
    <row r="32" spans="1:7" s="5" customFormat="1" x14ac:dyDescent="0.25">
      <c r="A32" s="55"/>
      <c r="B32" s="97"/>
      <c r="C32" s="24"/>
      <c r="D32" s="98"/>
      <c r="E32" s="94"/>
      <c r="F32" s="95"/>
      <c r="G32" s="96"/>
    </row>
    <row r="33" spans="1:7" s="5" customFormat="1" x14ac:dyDescent="0.25">
      <c r="A33" s="55"/>
      <c r="B33" s="97"/>
      <c r="C33" s="24" t="s">
        <v>530</v>
      </c>
      <c r="D33" s="100" t="s">
        <v>36</v>
      </c>
      <c r="E33" s="77">
        <v>20</v>
      </c>
      <c r="F33" s="101"/>
      <c r="G33" s="102"/>
    </row>
    <row r="34" spans="1:7" s="5" customFormat="1" x14ac:dyDescent="0.25">
      <c r="A34" s="55"/>
      <c r="B34" s="97"/>
      <c r="C34" s="24"/>
      <c r="D34" s="98"/>
      <c r="E34" s="94"/>
      <c r="F34" s="95"/>
      <c r="G34" s="96"/>
    </row>
    <row r="35" spans="1:7" s="5" customFormat="1" x14ac:dyDescent="0.25">
      <c r="A35" s="55"/>
      <c r="B35" s="97"/>
      <c r="C35" s="24" t="s">
        <v>531</v>
      </c>
      <c r="D35" s="100" t="s">
        <v>36</v>
      </c>
      <c r="E35" s="77">
        <v>10</v>
      </c>
      <c r="F35" s="101"/>
      <c r="G35" s="102"/>
    </row>
    <row r="36" spans="1:7" s="5" customFormat="1" x14ac:dyDescent="0.25">
      <c r="A36" s="55"/>
      <c r="B36" s="97"/>
      <c r="C36" s="24"/>
      <c r="D36" s="98"/>
      <c r="E36" s="94"/>
      <c r="F36" s="95"/>
      <c r="G36" s="96"/>
    </row>
    <row r="37" spans="1:7" s="5" customFormat="1" x14ac:dyDescent="0.25">
      <c r="A37" s="55"/>
      <c r="B37" s="97"/>
      <c r="C37" s="24" t="s">
        <v>532</v>
      </c>
      <c r="D37" s="100" t="s">
        <v>36</v>
      </c>
      <c r="E37" s="77">
        <v>5</v>
      </c>
      <c r="F37" s="101"/>
      <c r="G37" s="102"/>
    </row>
    <row r="38" spans="1:7" s="5" customFormat="1" x14ac:dyDescent="0.25">
      <c r="A38" s="55"/>
      <c r="B38" s="97"/>
      <c r="C38" s="24"/>
      <c r="D38" s="98"/>
      <c r="E38" s="94"/>
      <c r="F38" s="95"/>
      <c r="G38" s="96"/>
    </row>
    <row r="39" spans="1:7" s="5" customFormat="1" ht="13" x14ac:dyDescent="0.25">
      <c r="A39" s="99" t="s">
        <v>533</v>
      </c>
      <c r="B39" s="97"/>
      <c r="C39" s="25" t="s">
        <v>534</v>
      </c>
      <c r="D39" s="100"/>
      <c r="E39" s="77"/>
      <c r="F39" s="103"/>
      <c r="G39" s="102"/>
    </row>
    <row r="40" spans="1:7" s="5" customFormat="1" x14ac:dyDescent="0.25">
      <c r="A40" s="55"/>
      <c r="B40" s="97"/>
      <c r="C40" s="24"/>
      <c r="D40" s="98"/>
      <c r="E40" s="94"/>
      <c r="F40" s="95"/>
      <c r="G40" s="96"/>
    </row>
    <row r="41" spans="1:7" s="5" customFormat="1" x14ac:dyDescent="0.25">
      <c r="A41" s="55"/>
      <c r="B41" s="97"/>
      <c r="C41" s="24" t="s">
        <v>535</v>
      </c>
      <c r="D41" s="100" t="s">
        <v>36</v>
      </c>
      <c r="E41" s="77">
        <v>5</v>
      </c>
      <c r="F41" s="101"/>
      <c r="G41" s="102"/>
    </row>
    <row r="42" spans="1:7" s="5" customFormat="1" x14ac:dyDescent="0.25">
      <c r="A42" s="55"/>
      <c r="B42" s="215"/>
      <c r="C42" s="24"/>
      <c r="D42" s="100"/>
      <c r="E42" s="77"/>
      <c r="F42" s="193"/>
      <c r="G42" s="102"/>
    </row>
    <row r="43" spans="1:7" s="5" customFormat="1" x14ac:dyDescent="0.25">
      <c r="A43" s="30"/>
      <c r="B43" s="117"/>
      <c r="C43" s="46"/>
      <c r="D43" s="47"/>
      <c r="E43" s="51"/>
      <c r="F43" s="118"/>
      <c r="G43" s="119"/>
    </row>
    <row r="44" spans="1:7" s="5" customFormat="1" x14ac:dyDescent="0.25">
      <c r="A44" s="55" t="s">
        <v>12</v>
      </c>
      <c r="B44" s="120"/>
      <c r="C44" s="120" t="s">
        <v>80</v>
      </c>
      <c r="D44" s="23"/>
      <c r="E44" s="22"/>
      <c r="F44" s="121"/>
      <c r="G44" s="122"/>
    </row>
    <row r="45" spans="1:7" s="5" customFormat="1" x14ac:dyDescent="0.25">
      <c r="A45" s="123"/>
      <c r="B45" s="124"/>
      <c r="C45" s="48"/>
      <c r="D45" s="49"/>
      <c r="E45" s="54"/>
      <c r="F45" s="125"/>
      <c r="G45" s="126"/>
    </row>
    <row r="46" spans="1:7" s="5" customFormat="1" x14ac:dyDescent="0.25">
      <c r="A46" s="30"/>
      <c r="B46" s="117"/>
      <c r="C46" s="46"/>
      <c r="D46" s="47"/>
      <c r="E46" s="51"/>
      <c r="F46" s="118"/>
      <c r="G46" s="119"/>
    </row>
    <row r="47" spans="1:7" s="5" customFormat="1" x14ac:dyDescent="0.25">
      <c r="A47" s="55"/>
      <c r="B47" s="120"/>
      <c r="C47" s="120" t="s">
        <v>81</v>
      </c>
      <c r="D47" s="23"/>
      <c r="E47" s="22"/>
      <c r="F47" s="121"/>
      <c r="G47" s="122"/>
    </row>
    <row r="48" spans="1:7" s="5" customFormat="1" x14ac:dyDescent="0.25">
      <c r="A48" s="123"/>
      <c r="B48" s="124"/>
      <c r="C48" s="48"/>
      <c r="D48" s="49"/>
      <c r="E48" s="54"/>
      <c r="F48" s="125"/>
      <c r="G48" s="126"/>
    </row>
    <row r="49" spans="1:7" s="5" customFormat="1" x14ac:dyDescent="0.25">
      <c r="A49" s="55"/>
      <c r="B49" s="97"/>
      <c r="C49" s="24"/>
      <c r="D49" s="98"/>
      <c r="E49" s="94"/>
      <c r="F49" s="95"/>
      <c r="G49" s="96"/>
    </row>
    <row r="50" spans="1:7" s="5" customFormat="1" x14ac:dyDescent="0.25">
      <c r="A50" s="55"/>
      <c r="B50" s="97"/>
      <c r="C50" s="24" t="s">
        <v>537</v>
      </c>
      <c r="D50" s="100" t="s">
        <v>36</v>
      </c>
      <c r="E50" s="77">
        <v>10</v>
      </c>
      <c r="F50" s="101"/>
      <c r="G50" s="102"/>
    </row>
    <row r="51" spans="1:7" s="5" customFormat="1" x14ac:dyDescent="0.25">
      <c r="A51" s="55"/>
      <c r="B51" s="97"/>
      <c r="C51" s="24"/>
      <c r="D51" s="98"/>
      <c r="E51" s="94"/>
      <c r="F51" s="95"/>
      <c r="G51" s="96"/>
    </row>
    <row r="52" spans="1:7" s="5" customFormat="1" x14ac:dyDescent="0.25">
      <c r="A52" s="55"/>
      <c r="B52" s="97"/>
      <c r="C52" s="24" t="s">
        <v>538</v>
      </c>
      <c r="D52" s="100" t="s">
        <v>36</v>
      </c>
      <c r="E52" s="77">
        <v>5</v>
      </c>
      <c r="F52" s="101"/>
      <c r="G52" s="102"/>
    </row>
    <row r="53" spans="1:7" s="5" customFormat="1" x14ac:dyDescent="0.25">
      <c r="A53" s="55"/>
      <c r="B53" s="97"/>
      <c r="C53" s="24"/>
      <c r="D53" s="98"/>
      <c r="E53" s="94"/>
      <c r="F53" s="95"/>
      <c r="G53" s="96"/>
    </row>
    <row r="54" spans="1:7" s="5" customFormat="1" ht="13" x14ac:dyDescent="0.25">
      <c r="A54" s="99" t="s">
        <v>539</v>
      </c>
      <c r="B54" s="97"/>
      <c r="C54" s="25" t="s">
        <v>540</v>
      </c>
      <c r="D54" s="100" t="s">
        <v>36</v>
      </c>
      <c r="E54" s="77">
        <v>65</v>
      </c>
      <c r="F54" s="101"/>
      <c r="G54" s="102"/>
    </row>
    <row r="55" spans="1:7" s="5" customFormat="1" x14ac:dyDescent="0.25">
      <c r="A55" s="55"/>
      <c r="B55" s="97"/>
      <c r="C55" s="24"/>
      <c r="D55" s="98"/>
      <c r="E55" s="94"/>
      <c r="F55" s="95"/>
      <c r="G55" s="96"/>
    </row>
    <row r="56" spans="1:7" s="5" customFormat="1" x14ac:dyDescent="0.25">
      <c r="A56" s="55"/>
      <c r="B56" s="97"/>
      <c r="C56" s="24"/>
      <c r="D56" s="98"/>
      <c r="E56" s="94"/>
      <c r="F56" s="95"/>
      <c r="G56" s="96"/>
    </row>
    <row r="57" spans="1:7" s="5" customFormat="1" x14ac:dyDescent="0.25">
      <c r="A57" s="55"/>
      <c r="B57" s="97"/>
      <c r="C57" s="24"/>
      <c r="D57" s="98"/>
      <c r="E57" s="94"/>
      <c r="F57" s="95"/>
      <c r="G57" s="96"/>
    </row>
    <row r="58" spans="1:7" s="5" customFormat="1" x14ac:dyDescent="0.25">
      <c r="A58" s="55"/>
      <c r="B58" s="97"/>
      <c r="C58" s="24"/>
      <c r="D58" s="98"/>
      <c r="E58" s="94"/>
      <c r="F58" s="95"/>
      <c r="G58" s="96"/>
    </row>
    <row r="59" spans="1:7" s="5" customFormat="1" x14ac:dyDescent="0.25">
      <c r="A59" s="55"/>
      <c r="B59" s="97"/>
      <c r="C59" s="24"/>
      <c r="D59" s="98"/>
      <c r="E59" s="94"/>
      <c r="F59" s="95"/>
      <c r="G59" s="96"/>
    </row>
    <row r="60" spans="1:7" s="5" customFormat="1" x14ac:dyDescent="0.25">
      <c r="A60" s="55"/>
      <c r="B60" s="97"/>
      <c r="C60" s="24"/>
      <c r="D60" s="98"/>
      <c r="E60" s="94"/>
      <c r="F60" s="95"/>
      <c r="G60" s="96"/>
    </row>
    <row r="61" spans="1:7" s="5" customFormat="1" x14ac:dyDescent="0.25">
      <c r="A61" s="55"/>
      <c r="B61" s="97"/>
      <c r="C61" s="24"/>
      <c r="D61" s="98"/>
      <c r="E61" s="94"/>
      <c r="F61" s="95"/>
      <c r="G61" s="96"/>
    </row>
    <row r="62" spans="1:7" s="5" customFormat="1" x14ac:dyDescent="0.25">
      <c r="A62" s="55"/>
      <c r="B62" s="97"/>
      <c r="C62" s="24"/>
      <c r="D62" s="98"/>
      <c r="E62" s="94"/>
      <c r="F62" s="95"/>
      <c r="G62" s="96"/>
    </row>
    <row r="63" spans="1:7" s="5" customFormat="1" x14ac:dyDescent="0.25">
      <c r="A63" s="55"/>
      <c r="B63" s="97"/>
      <c r="C63" s="24"/>
      <c r="D63" s="98"/>
      <c r="E63" s="94"/>
      <c r="F63" s="95"/>
      <c r="G63" s="96"/>
    </row>
    <row r="64" spans="1:7" s="5" customFormat="1" x14ac:dyDescent="0.25">
      <c r="A64" s="55"/>
      <c r="B64" s="97"/>
      <c r="C64" s="24"/>
      <c r="D64" s="98"/>
      <c r="E64" s="94"/>
      <c r="F64" s="95"/>
      <c r="G64" s="96"/>
    </row>
    <row r="65" spans="1:7" s="5" customFormat="1" x14ac:dyDescent="0.25">
      <c r="A65" s="55"/>
      <c r="B65" s="97"/>
      <c r="C65" s="24"/>
      <c r="D65" s="98"/>
      <c r="E65" s="94"/>
      <c r="F65" s="95"/>
      <c r="G65" s="96"/>
    </row>
    <row r="66" spans="1:7" s="5" customFormat="1" x14ac:dyDescent="0.25">
      <c r="A66" s="55"/>
      <c r="B66" s="97"/>
      <c r="C66" s="24"/>
      <c r="D66" s="98"/>
      <c r="E66" s="94"/>
      <c r="F66" s="95"/>
      <c r="G66" s="96"/>
    </row>
    <row r="67" spans="1:7" s="5" customFormat="1" x14ac:dyDescent="0.25">
      <c r="A67" s="55"/>
      <c r="B67" s="97"/>
      <c r="C67" s="24"/>
      <c r="D67" s="98"/>
      <c r="E67" s="94"/>
      <c r="F67" s="95"/>
      <c r="G67" s="96"/>
    </row>
    <row r="68" spans="1:7" s="5" customFormat="1" x14ac:dyDescent="0.25">
      <c r="A68" s="55"/>
      <c r="B68" s="97"/>
      <c r="C68" s="24"/>
      <c r="D68" s="98"/>
      <c r="E68" s="94"/>
      <c r="F68" s="95"/>
      <c r="G68" s="96"/>
    </row>
    <row r="69" spans="1:7" s="5" customFormat="1" x14ac:dyDescent="0.25">
      <c r="A69" s="55"/>
      <c r="B69" s="97"/>
      <c r="C69" s="24"/>
      <c r="D69" s="98"/>
      <c r="E69" s="94"/>
      <c r="F69" s="95"/>
      <c r="G69" s="96"/>
    </row>
    <row r="70" spans="1:7" s="5" customFormat="1" x14ac:dyDescent="0.25">
      <c r="A70" s="55"/>
      <c r="B70" s="97"/>
      <c r="C70" s="24"/>
      <c r="D70" s="98"/>
      <c r="E70" s="94"/>
      <c r="F70" s="95"/>
      <c r="G70" s="96"/>
    </row>
    <row r="71" spans="1:7" s="5" customFormat="1" x14ac:dyDescent="0.25">
      <c r="A71" s="55"/>
      <c r="B71" s="97"/>
      <c r="C71" s="24"/>
      <c r="D71" s="98"/>
      <c r="E71" s="94"/>
      <c r="F71" s="95"/>
      <c r="G71" s="96"/>
    </row>
    <row r="72" spans="1:7" s="5" customFormat="1" x14ac:dyDescent="0.25">
      <c r="A72" s="55"/>
      <c r="B72" s="97"/>
      <c r="C72" s="24"/>
      <c r="D72" s="98"/>
      <c r="E72" s="94"/>
      <c r="F72" s="95"/>
      <c r="G72" s="96"/>
    </row>
    <row r="73" spans="1:7" s="5" customFormat="1" x14ac:dyDescent="0.25">
      <c r="A73" s="55"/>
      <c r="B73" s="97"/>
      <c r="C73" s="24"/>
      <c r="D73" s="98"/>
      <c r="E73" s="94"/>
      <c r="F73" s="95"/>
      <c r="G73" s="96"/>
    </row>
    <row r="74" spans="1:7" s="5" customFormat="1" x14ac:dyDescent="0.25">
      <c r="A74" s="55"/>
      <c r="B74" s="97"/>
      <c r="C74" s="24"/>
      <c r="D74" s="98"/>
      <c r="E74" s="94"/>
      <c r="F74" s="95"/>
      <c r="G74" s="96"/>
    </row>
    <row r="75" spans="1:7" s="5" customFormat="1" x14ac:dyDescent="0.25">
      <c r="A75" s="55"/>
      <c r="B75" s="97"/>
      <c r="C75" s="24"/>
      <c r="D75" s="98"/>
      <c r="E75" s="94"/>
      <c r="F75" s="95"/>
      <c r="G75" s="96"/>
    </row>
    <row r="76" spans="1:7" s="5" customFormat="1" x14ac:dyDescent="0.25">
      <c r="A76" s="55"/>
      <c r="B76" s="97"/>
      <c r="C76" s="24"/>
      <c r="D76" s="98"/>
      <c r="E76" s="94"/>
      <c r="F76" s="95"/>
      <c r="G76" s="96"/>
    </row>
    <row r="77" spans="1:7" s="5" customFormat="1" x14ac:dyDescent="0.25">
      <c r="A77" s="55"/>
      <c r="B77" s="97"/>
      <c r="C77" s="24"/>
      <c r="D77" s="98"/>
      <c r="E77" s="94"/>
      <c r="F77" s="95"/>
      <c r="G77" s="96"/>
    </row>
    <row r="78" spans="1:7" s="5" customFormat="1" x14ac:dyDescent="0.25">
      <c r="A78" s="55"/>
      <c r="B78" s="97"/>
      <c r="C78" s="24"/>
      <c r="D78" s="98"/>
      <c r="E78" s="94"/>
      <c r="F78" s="95"/>
      <c r="G78" s="96"/>
    </row>
    <row r="79" spans="1:7" s="5" customFormat="1" x14ac:dyDescent="0.25">
      <c r="A79" s="55"/>
      <c r="B79" s="97"/>
      <c r="C79" s="24"/>
      <c r="D79" s="98"/>
      <c r="E79" s="94"/>
      <c r="F79" s="95"/>
      <c r="G79" s="96"/>
    </row>
    <row r="80" spans="1:7" s="5" customFormat="1" x14ac:dyDescent="0.25">
      <c r="A80" s="55"/>
      <c r="B80" s="97"/>
      <c r="C80" s="24"/>
      <c r="D80" s="98"/>
      <c r="E80" s="94"/>
      <c r="F80" s="95"/>
      <c r="G80" s="96"/>
    </row>
    <row r="81" spans="1:7" s="5" customFormat="1" x14ac:dyDescent="0.25">
      <c r="A81" s="55"/>
      <c r="B81" s="97"/>
      <c r="C81" s="24"/>
      <c r="D81" s="98"/>
      <c r="E81" s="94"/>
      <c r="F81" s="95"/>
      <c r="G81" s="96"/>
    </row>
    <row r="82" spans="1:7" s="5" customFormat="1" x14ac:dyDescent="0.25">
      <c r="A82" s="55"/>
      <c r="B82" s="97"/>
      <c r="C82" s="24"/>
      <c r="D82" s="98"/>
      <c r="E82" s="94"/>
      <c r="F82" s="95"/>
      <c r="G82" s="96"/>
    </row>
    <row r="83" spans="1:7" s="5" customFormat="1" x14ac:dyDescent="0.25">
      <c r="A83" s="55"/>
      <c r="B83" s="97"/>
      <c r="C83" s="24"/>
      <c r="D83" s="98"/>
      <c r="E83" s="94"/>
      <c r="F83" s="95"/>
      <c r="G83" s="96"/>
    </row>
    <row r="84" spans="1:7" s="5" customFormat="1" x14ac:dyDescent="0.25">
      <c r="A84" s="55"/>
      <c r="B84" s="97"/>
      <c r="C84" s="24"/>
      <c r="D84" s="98"/>
      <c r="E84" s="94"/>
      <c r="F84" s="95"/>
      <c r="G84" s="96"/>
    </row>
    <row r="85" spans="1:7" s="5" customFormat="1" x14ac:dyDescent="0.25">
      <c r="A85" s="55"/>
      <c r="B85" s="97"/>
      <c r="C85" s="24"/>
      <c r="D85" s="98"/>
      <c r="E85" s="94"/>
      <c r="F85" s="95"/>
      <c r="G85" s="96"/>
    </row>
    <row r="86" spans="1:7" s="5" customFormat="1" x14ac:dyDescent="0.25">
      <c r="A86" s="55"/>
      <c r="B86" s="97"/>
      <c r="C86" s="24"/>
      <c r="D86" s="98"/>
      <c r="E86" s="94"/>
      <c r="F86" s="95"/>
      <c r="G86" s="96"/>
    </row>
    <row r="87" spans="1:7" s="5" customFormat="1" x14ac:dyDescent="0.25">
      <c r="A87" s="55"/>
      <c r="B87" s="97"/>
      <c r="C87" s="24"/>
      <c r="D87" s="98"/>
      <c r="E87" s="94"/>
      <c r="F87" s="95"/>
      <c r="G87" s="96"/>
    </row>
    <row r="88" spans="1:7" s="5" customFormat="1" x14ac:dyDescent="0.25">
      <c r="A88" s="55"/>
      <c r="B88" s="97"/>
      <c r="C88" s="24"/>
      <c r="D88" s="98"/>
      <c r="E88" s="94"/>
      <c r="F88" s="95"/>
      <c r="G88" s="96"/>
    </row>
    <row r="89" spans="1:7" s="5" customFormat="1" x14ac:dyDescent="0.25">
      <c r="A89" s="55"/>
      <c r="B89" s="97"/>
      <c r="C89" s="24"/>
      <c r="D89" s="98"/>
      <c r="E89" s="94"/>
      <c r="F89" s="95"/>
      <c r="G89" s="96"/>
    </row>
    <row r="90" spans="1:7" s="5" customFormat="1" x14ac:dyDescent="0.25">
      <c r="A90" s="55"/>
      <c r="B90" s="97"/>
      <c r="C90" s="24"/>
      <c r="D90" s="98"/>
      <c r="E90" s="94"/>
      <c r="F90" s="95"/>
      <c r="G90" s="96"/>
    </row>
    <row r="91" spans="1:7" s="5" customFormat="1" x14ac:dyDescent="0.25">
      <c r="A91" s="55"/>
      <c r="B91" s="97"/>
      <c r="C91" s="24"/>
      <c r="D91" s="98"/>
      <c r="E91" s="94"/>
      <c r="F91" s="95"/>
      <c r="G91" s="96"/>
    </row>
    <row r="92" spans="1:7" s="5" customFormat="1" x14ac:dyDescent="0.25">
      <c r="A92" s="55"/>
      <c r="B92" s="97"/>
      <c r="C92" s="24"/>
      <c r="D92" s="98"/>
      <c r="E92" s="94"/>
      <c r="F92" s="95"/>
      <c r="G92" s="96"/>
    </row>
    <row r="93" spans="1:7" s="5" customFormat="1" x14ac:dyDescent="0.25">
      <c r="A93" s="55"/>
      <c r="B93" s="97"/>
      <c r="C93" s="24"/>
      <c r="D93" s="98"/>
      <c r="E93" s="94"/>
      <c r="F93" s="95"/>
      <c r="G93" s="96"/>
    </row>
    <row r="94" spans="1:7" s="5" customFormat="1" x14ac:dyDescent="0.25">
      <c r="A94" s="55"/>
      <c r="B94" s="97"/>
      <c r="C94" s="24"/>
      <c r="D94" s="98"/>
      <c r="E94" s="94"/>
      <c r="F94" s="95"/>
      <c r="G94" s="96"/>
    </row>
    <row r="95" spans="1:7" s="5" customFormat="1" x14ac:dyDescent="0.25">
      <c r="A95" s="36"/>
      <c r="B95" s="56"/>
      <c r="C95" s="50"/>
      <c r="D95" s="51"/>
      <c r="E95" s="106"/>
      <c r="F95" s="107"/>
      <c r="G95" s="108"/>
    </row>
    <row r="96" spans="1:7" s="5" customFormat="1" ht="13" x14ac:dyDescent="0.25">
      <c r="A96" s="52" t="s">
        <v>12</v>
      </c>
      <c r="B96" s="109"/>
      <c r="C96" s="110" t="s">
        <v>43</v>
      </c>
      <c r="D96" s="22"/>
      <c r="E96" s="111"/>
      <c r="F96" s="112"/>
      <c r="G96" s="113"/>
    </row>
    <row r="97" spans="1:7" s="5" customFormat="1" x14ac:dyDescent="0.25">
      <c r="A97" s="37"/>
      <c r="B97" s="57"/>
      <c r="C97" s="53"/>
      <c r="D97" s="54"/>
      <c r="E97" s="114"/>
      <c r="F97" s="115"/>
      <c r="G97" s="116"/>
    </row>
    <row r="98" spans="1:7" s="5" customFormat="1" x14ac:dyDescent="0.25">
      <c r="A98" s="14"/>
      <c r="B98" s="12"/>
      <c r="C98" s="10"/>
      <c r="F98" s="8"/>
      <c r="G98" s="8"/>
    </row>
    <row r="99" spans="1:7" s="5" customFormat="1" x14ac:dyDescent="0.25">
      <c r="A99" s="14"/>
      <c r="B99" s="12"/>
      <c r="C99" s="10"/>
      <c r="F99" s="8"/>
      <c r="G99" s="8"/>
    </row>
    <row r="100" spans="1:7" s="5" customFormat="1" x14ac:dyDescent="0.25">
      <c r="A100" s="14"/>
      <c r="B100" s="12"/>
      <c r="C100" s="10"/>
      <c r="F100" s="8"/>
      <c r="G100" s="8"/>
    </row>
    <row r="101" spans="1:7" s="5" customFormat="1" x14ac:dyDescent="0.25">
      <c r="A101" s="14"/>
      <c r="B101" s="12"/>
      <c r="C101" s="10"/>
      <c r="F101" s="8"/>
      <c r="G101" s="8"/>
    </row>
    <row r="102" spans="1:7" s="5" customFormat="1" x14ac:dyDescent="0.25">
      <c r="A102" s="14"/>
      <c r="B102" s="12"/>
      <c r="C102" s="10"/>
      <c r="F102" s="8"/>
      <c r="G102" s="8"/>
    </row>
    <row r="103" spans="1:7" s="5" customFormat="1" x14ac:dyDescent="0.25">
      <c r="A103" s="14"/>
      <c r="B103" s="12"/>
      <c r="C103" s="10"/>
      <c r="F103" s="8"/>
      <c r="G103" s="8"/>
    </row>
    <row r="104" spans="1:7" s="5" customFormat="1" x14ac:dyDescent="0.25">
      <c r="A104" s="14"/>
      <c r="B104" s="12"/>
      <c r="C104" s="10"/>
      <c r="F104" s="8"/>
      <c r="G104" s="8"/>
    </row>
    <row r="105" spans="1:7" s="5" customFormat="1" x14ac:dyDescent="0.25">
      <c r="A105" s="14"/>
      <c r="B105" s="12"/>
      <c r="C105" s="10"/>
      <c r="F105" s="8"/>
      <c r="G105" s="8"/>
    </row>
    <row r="106" spans="1:7" s="5" customFormat="1" x14ac:dyDescent="0.25">
      <c r="A106" s="14"/>
      <c r="B106" s="12"/>
      <c r="C106" s="10"/>
      <c r="F106" s="8"/>
      <c r="G106" s="8"/>
    </row>
    <row r="107" spans="1:7" s="5" customFormat="1" x14ac:dyDescent="0.25">
      <c r="A107" s="14"/>
      <c r="B107" s="12"/>
      <c r="C107" s="10"/>
      <c r="F107" s="8"/>
      <c r="G107" s="8"/>
    </row>
    <row r="108" spans="1:7" s="5" customFormat="1" x14ac:dyDescent="0.25">
      <c r="A108" s="14"/>
      <c r="B108" s="12"/>
      <c r="C108" s="10"/>
      <c r="F108" s="8"/>
      <c r="G108" s="8"/>
    </row>
    <row r="109" spans="1:7" s="5" customFormat="1" x14ac:dyDescent="0.25">
      <c r="A109" s="14"/>
      <c r="B109" s="12"/>
      <c r="C109" s="10"/>
      <c r="F109" s="8"/>
      <c r="G109" s="8"/>
    </row>
    <row r="110" spans="1:7" s="5" customFormat="1" x14ac:dyDescent="0.25">
      <c r="A110" s="14"/>
      <c r="B110" s="12"/>
      <c r="C110" s="10"/>
      <c r="F110" s="8"/>
      <c r="G110" s="8"/>
    </row>
    <row r="111" spans="1:7" s="5" customFormat="1" x14ac:dyDescent="0.25">
      <c r="A111" s="14"/>
      <c r="B111" s="12"/>
      <c r="C111" s="10"/>
      <c r="F111" s="8"/>
      <c r="G111" s="8"/>
    </row>
    <row r="112" spans="1:7" s="5" customFormat="1" x14ac:dyDescent="0.25">
      <c r="A112" s="14"/>
      <c r="B112" s="12"/>
      <c r="C112" s="10"/>
      <c r="F112" s="8"/>
      <c r="G112" s="8"/>
    </row>
    <row r="113" spans="1:7" s="5" customFormat="1" x14ac:dyDescent="0.25">
      <c r="A113" s="14"/>
      <c r="B113" s="12"/>
      <c r="C113" s="10"/>
      <c r="F113" s="8"/>
      <c r="G113" s="8"/>
    </row>
    <row r="114" spans="1:7" s="5" customFormat="1" x14ac:dyDescent="0.25">
      <c r="A114" s="14"/>
      <c r="B114" s="12"/>
      <c r="C114" s="10"/>
      <c r="F114" s="8"/>
      <c r="G114" s="8"/>
    </row>
    <row r="115" spans="1:7" s="5" customFormat="1" x14ac:dyDescent="0.25">
      <c r="A115" s="14"/>
      <c r="B115" s="12"/>
      <c r="C115" s="10"/>
      <c r="F115" s="8"/>
      <c r="G115" s="8"/>
    </row>
    <row r="116" spans="1:7" s="5" customFormat="1" x14ac:dyDescent="0.25">
      <c r="A116" s="14"/>
      <c r="B116" s="12"/>
      <c r="C116" s="10"/>
      <c r="F116" s="8"/>
      <c r="G116" s="8"/>
    </row>
    <row r="117" spans="1:7" s="5" customFormat="1" x14ac:dyDescent="0.25">
      <c r="A117" s="14"/>
      <c r="B117" s="12"/>
      <c r="C117" s="10"/>
      <c r="F117" s="8"/>
      <c r="G117" s="8"/>
    </row>
    <row r="118" spans="1:7" s="5" customFormat="1" x14ac:dyDescent="0.25">
      <c r="A118" s="14"/>
      <c r="B118" s="12"/>
      <c r="C118" s="10"/>
      <c r="F118" s="8"/>
      <c r="G118" s="8"/>
    </row>
    <row r="119" spans="1:7" s="5" customFormat="1" x14ac:dyDescent="0.25">
      <c r="A119" s="14"/>
      <c r="B119" s="12"/>
      <c r="C119" s="10"/>
      <c r="F119" s="8"/>
      <c r="G119" s="8"/>
    </row>
    <row r="120" spans="1:7" s="5" customFormat="1" x14ac:dyDescent="0.25">
      <c r="A120" s="14"/>
      <c r="B120" s="12"/>
      <c r="C120" s="10"/>
      <c r="F120" s="8"/>
      <c r="G120" s="8"/>
    </row>
    <row r="121" spans="1:7" s="5" customFormat="1" x14ac:dyDescent="0.25">
      <c r="A121" s="14"/>
      <c r="B121" s="12"/>
      <c r="C121" s="10"/>
      <c r="F121" s="8"/>
      <c r="G121" s="8"/>
    </row>
    <row r="122" spans="1:7" s="5" customFormat="1" x14ac:dyDescent="0.25">
      <c r="A122" s="14"/>
      <c r="B122" s="12"/>
      <c r="C122" s="10"/>
      <c r="F122" s="8"/>
      <c r="G122" s="8"/>
    </row>
    <row r="123" spans="1:7" s="5" customFormat="1" x14ac:dyDescent="0.25">
      <c r="A123" s="14"/>
      <c r="B123" s="12"/>
      <c r="C123" s="10"/>
      <c r="F123" s="8"/>
      <c r="G123" s="8"/>
    </row>
    <row r="124" spans="1:7" s="5" customFormat="1" x14ac:dyDescent="0.25">
      <c r="A124" s="14"/>
      <c r="B124" s="12"/>
      <c r="C124" s="10"/>
      <c r="F124" s="8"/>
      <c r="G124" s="8"/>
    </row>
    <row r="125" spans="1:7" s="66" customFormat="1" x14ac:dyDescent="0.25">
      <c r="A125" s="14"/>
      <c r="B125" s="12"/>
      <c r="C125" s="10"/>
      <c r="D125" s="5"/>
      <c r="E125" s="5"/>
      <c r="F125" s="8"/>
      <c r="G125" s="8"/>
    </row>
    <row r="126" spans="1:7" s="66" customFormat="1" x14ac:dyDescent="0.25">
      <c r="A126" s="14"/>
      <c r="B126" s="12"/>
      <c r="C126" s="10"/>
      <c r="D126" s="5"/>
      <c r="E126" s="5"/>
      <c r="F126" s="8"/>
      <c r="G126" s="8"/>
    </row>
    <row r="127" spans="1:7" s="66" customFormat="1" x14ac:dyDescent="0.25">
      <c r="A127" s="14"/>
      <c r="B127" s="12"/>
      <c r="C127" s="10"/>
      <c r="D127" s="5"/>
      <c r="E127" s="5"/>
      <c r="F127" s="8"/>
      <c r="G127" s="8"/>
    </row>
    <row r="128" spans="1:7" s="66" customFormat="1" x14ac:dyDescent="0.25">
      <c r="A128" s="14"/>
      <c r="B128" s="12"/>
      <c r="C128" s="10"/>
      <c r="D128" s="5"/>
      <c r="E128" s="5"/>
      <c r="F128" s="8"/>
      <c r="G128" s="8"/>
    </row>
    <row r="129" spans="1:7" s="66" customFormat="1" x14ac:dyDescent="0.25">
      <c r="A129" s="14"/>
      <c r="B129" s="12"/>
      <c r="C129" s="10"/>
      <c r="D129" s="5"/>
      <c r="E129" s="5"/>
      <c r="F129" s="8"/>
      <c r="G129" s="8"/>
    </row>
    <row r="130" spans="1:7" s="66" customFormat="1" x14ac:dyDescent="0.25">
      <c r="A130" s="14"/>
      <c r="B130" s="12"/>
      <c r="C130" s="10"/>
      <c r="D130" s="5"/>
      <c r="E130" s="5"/>
      <c r="F130" s="8"/>
      <c r="G130" s="8"/>
    </row>
    <row r="131" spans="1:7" s="66" customFormat="1" x14ac:dyDescent="0.25">
      <c r="A131" s="14"/>
      <c r="B131" s="12"/>
      <c r="C131" s="10"/>
      <c r="D131" s="5"/>
      <c r="E131" s="5"/>
      <c r="F131" s="8"/>
      <c r="G131" s="8"/>
    </row>
    <row r="132" spans="1:7" s="66" customFormat="1" x14ac:dyDescent="0.25">
      <c r="A132" s="14"/>
      <c r="B132" s="12"/>
      <c r="C132" s="10"/>
      <c r="D132" s="5"/>
      <c r="E132" s="5"/>
      <c r="F132" s="8"/>
      <c r="G132" s="8"/>
    </row>
    <row r="133" spans="1:7" s="66" customFormat="1" x14ac:dyDescent="0.25">
      <c r="A133" s="14"/>
      <c r="B133" s="12"/>
      <c r="C133" s="10"/>
      <c r="D133" s="5"/>
      <c r="E133" s="5"/>
      <c r="F133" s="8"/>
      <c r="G133" s="8"/>
    </row>
    <row r="134" spans="1:7" s="66" customFormat="1" x14ac:dyDescent="0.25">
      <c r="A134" s="14"/>
      <c r="B134" s="12"/>
      <c r="C134" s="10"/>
      <c r="D134" s="5"/>
      <c r="E134" s="5"/>
      <c r="F134" s="8"/>
      <c r="G134" s="8"/>
    </row>
    <row r="135" spans="1:7" s="66" customFormat="1" x14ac:dyDescent="0.25">
      <c r="A135" s="14"/>
      <c r="B135" s="12"/>
      <c r="C135" s="10"/>
      <c r="D135" s="5"/>
      <c r="E135" s="5"/>
      <c r="F135" s="8"/>
      <c r="G135" s="8"/>
    </row>
    <row r="136" spans="1:7" s="66" customFormat="1" x14ac:dyDescent="0.25">
      <c r="A136" s="14"/>
      <c r="B136" s="12"/>
      <c r="C136" s="10"/>
      <c r="D136" s="5"/>
      <c r="E136" s="5"/>
      <c r="F136" s="8"/>
      <c r="G136" s="8"/>
    </row>
    <row r="137" spans="1:7" s="66" customFormat="1" x14ac:dyDescent="0.25">
      <c r="A137" s="14"/>
      <c r="B137" s="12"/>
      <c r="C137" s="10"/>
      <c r="D137" s="5"/>
      <c r="E137" s="5"/>
      <c r="F137" s="8"/>
      <c r="G137" s="8"/>
    </row>
    <row r="138" spans="1:7" s="66" customFormat="1" x14ac:dyDescent="0.25">
      <c r="A138" s="14"/>
      <c r="B138" s="12"/>
      <c r="C138" s="10"/>
      <c r="D138" s="5"/>
      <c r="E138" s="5"/>
      <c r="F138" s="8"/>
      <c r="G138" s="8"/>
    </row>
    <row r="139" spans="1:7" s="66" customFormat="1" x14ac:dyDescent="0.25">
      <c r="A139" s="14"/>
      <c r="B139" s="12"/>
      <c r="C139" s="10"/>
      <c r="D139" s="5"/>
      <c r="E139" s="5"/>
      <c r="F139" s="8"/>
      <c r="G139" s="8"/>
    </row>
    <row r="140" spans="1:7" s="66" customFormat="1" x14ac:dyDescent="0.25">
      <c r="A140" s="14"/>
      <c r="B140" s="12"/>
      <c r="C140" s="10"/>
      <c r="D140" s="5"/>
      <c r="E140" s="5"/>
      <c r="F140" s="8"/>
      <c r="G140" s="8"/>
    </row>
    <row r="141" spans="1:7" s="66" customFormat="1" x14ac:dyDescent="0.25">
      <c r="A141" s="14"/>
      <c r="B141" s="12"/>
      <c r="C141" s="10"/>
      <c r="D141" s="5"/>
      <c r="E141" s="5"/>
      <c r="F141" s="8"/>
      <c r="G141" s="8"/>
    </row>
    <row r="142" spans="1:7" s="66" customFormat="1" x14ac:dyDescent="0.25">
      <c r="A142" s="14"/>
      <c r="B142" s="12"/>
      <c r="C142" s="10"/>
      <c r="D142" s="5"/>
      <c r="E142" s="5"/>
      <c r="F142" s="8"/>
      <c r="G142" s="8"/>
    </row>
    <row r="143" spans="1:7" s="66" customFormat="1" x14ac:dyDescent="0.25">
      <c r="A143" s="14"/>
      <c r="B143" s="12"/>
      <c r="C143" s="10"/>
      <c r="D143" s="5"/>
      <c r="E143" s="5"/>
      <c r="F143" s="8"/>
      <c r="G143" s="8"/>
    </row>
    <row r="144" spans="1:7" s="66" customFormat="1" x14ac:dyDescent="0.25">
      <c r="A144" s="14"/>
      <c r="B144" s="12"/>
      <c r="C144" s="10"/>
      <c r="D144" s="5"/>
      <c r="E144" s="5"/>
      <c r="F144" s="8"/>
      <c r="G144" s="8"/>
    </row>
    <row r="145" spans="1:7" s="66" customFormat="1" x14ac:dyDescent="0.25">
      <c r="A145" s="14"/>
      <c r="B145" s="12"/>
      <c r="C145" s="10"/>
      <c r="D145" s="5"/>
      <c r="E145" s="5"/>
      <c r="F145" s="8"/>
      <c r="G145" s="8"/>
    </row>
    <row r="146" spans="1:7" s="66" customFormat="1" x14ac:dyDescent="0.25">
      <c r="A146" s="14"/>
      <c r="B146" s="12"/>
      <c r="C146" s="10"/>
      <c r="D146" s="5"/>
      <c r="E146" s="5"/>
      <c r="F146" s="8"/>
      <c r="G146" s="8"/>
    </row>
    <row r="147" spans="1:7" s="66" customFormat="1" x14ac:dyDescent="0.25">
      <c r="A147" s="14"/>
      <c r="B147" s="12"/>
      <c r="C147" s="10"/>
      <c r="D147" s="5"/>
      <c r="E147" s="5"/>
      <c r="F147" s="8"/>
      <c r="G147" s="8"/>
    </row>
    <row r="148" spans="1:7" s="66" customFormat="1" x14ac:dyDescent="0.25">
      <c r="A148" s="14"/>
      <c r="B148" s="12"/>
      <c r="C148" s="10"/>
      <c r="D148" s="5"/>
      <c r="E148" s="5"/>
      <c r="F148" s="8"/>
      <c r="G148" s="8"/>
    </row>
    <row r="149" spans="1:7" s="66" customFormat="1" x14ac:dyDescent="0.25">
      <c r="A149" s="14"/>
      <c r="B149" s="12"/>
      <c r="C149" s="10"/>
      <c r="D149" s="5"/>
      <c r="E149" s="5"/>
      <c r="F149" s="8"/>
      <c r="G149" s="8"/>
    </row>
    <row r="150" spans="1:7" s="66" customFormat="1" x14ac:dyDescent="0.25">
      <c r="A150" s="14"/>
      <c r="B150" s="12"/>
      <c r="C150" s="10"/>
      <c r="D150" s="5"/>
      <c r="E150" s="5"/>
      <c r="F150" s="8"/>
      <c r="G150" s="8"/>
    </row>
    <row r="151" spans="1:7" s="66" customFormat="1" x14ac:dyDescent="0.25">
      <c r="A151" s="14"/>
      <c r="B151" s="12"/>
      <c r="C151" s="10"/>
      <c r="D151" s="5"/>
      <c r="E151" s="5"/>
      <c r="F151" s="8"/>
      <c r="G151" s="8"/>
    </row>
    <row r="152" spans="1:7" s="66" customFormat="1" x14ac:dyDescent="0.25">
      <c r="A152" s="14"/>
      <c r="B152" s="12"/>
      <c r="C152" s="10"/>
      <c r="D152" s="5"/>
      <c r="E152" s="5"/>
      <c r="F152" s="8"/>
      <c r="G152" s="8"/>
    </row>
    <row r="153" spans="1:7" s="66" customFormat="1" x14ac:dyDescent="0.25">
      <c r="A153" s="14"/>
      <c r="B153" s="12"/>
      <c r="C153" s="10"/>
      <c r="D153" s="5"/>
      <c r="E153" s="5"/>
      <c r="F153" s="8"/>
      <c r="G153" s="8"/>
    </row>
    <row r="154" spans="1:7" s="66" customFormat="1" x14ac:dyDescent="0.25">
      <c r="A154" s="14"/>
      <c r="B154" s="12"/>
      <c r="C154" s="10"/>
      <c r="D154" s="5"/>
      <c r="E154" s="5"/>
      <c r="F154" s="8"/>
      <c r="G154" s="8"/>
    </row>
    <row r="155" spans="1:7" s="66" customFormat="1" x14ac:dyDescent="0.25">
      <c r="A155" s="14"/>
      <c r="B155" s="12"/>
      <c r="C155" s="10"/>
      <c r="D155" s="5"/>
      <c r="E155" s="5"/>
      <c r="F155" s="8"/>
      <c r="G155" s="8"/>
    </row>
    <row r="156" spans="1:7" s="66" customFormat="1" x14ac:dyDescent="0.25">
      <c r="A156" s="14"/>
      <c r="B156" s="12"/>
      <c r="C156" s="10"/>
      <c r="D156" s="5"/>
      <c r="E156" s="5"/>
      <c r="F156" s="8"/>
      <c r="G156" s="8"/>
    </row>
    <row r="157" spans="1:7" s="66" customFormat="1" x14ac:dyDescent="0.25">
      <c r="A157" s="14"/>
      <c r="B157" s="12"/>
      <c r="C157" s="10"/>
      <c r="D157" s="5"/>
      <c r="E157" s="5"/>
      <c r="F157" s="8"/>
      <c r="G157" s="8"/>
    </row>
    <row r="158" spans="1:7" s="66" customFormat="1" x14ac:dyDescent="0.25">
      <c r="A158" s="14"/>
      <c r="B158" s="12"/>
      <c r="C158" s="10"/>
      <c r="D158" s="5"/>
      <c r="E158" s="5"/>
      <c r="F158" s="8"/>
      <c r="G158" s="8"/>
    </row>
    <row r="159" spans="1:7" s="66" customFormat="1" x14ac:dyDescent="0.25">
      <c r="A159" s="14"/>
      <c r="B159" s="12"/>
      <c r="C159" s="10"/>
      <c r="D159" s="5"/>
      <c r="E159" s="5"/>
      <c r="F159" s="8"/>
      <c r="G159" s="8"/>
    </row>
    <row r="160" spans="1:7" s="66" customFormat="1" x14ac:dyDescent="0.25">
      <c r="A160" s="14"/>
      <c r="B160" s="12"/>
      <c r="C160" s="10"/>
      <c r="D160" s="5"/>
      <c r="E160" s="5"/>
      <c r="F160" s="8"/>
      <c r="G160" s="8"/>
    </row>
    <row r="161" spans="1:7" s="66" customFormat="1" x14ac:dyDescent="0.25">
      <c r="A161" s="14"/>
      <c r="B161" s="12"/>
      <c r="C161" s="10"/>
      <c r="D161" s="5"/>
      <c r="E161" s="5"/>
      <c r="F161" s="8"/>
      <c r="G161" s="8"/>
    </row>
    <row r="162" spans="1:7" s="66" customFormat="1" x14ac:dyDescent="0.25">
      <c r="A162" s="14"/>
      <c r="B162" s="12"/>
      <c r="C162" s="10"/>
      <c r="D162" s="5"/>
      <c r="E162" s="5"/>
      <c r="F162" s="8"/>
      <c r="G162" s="8"/>
    </row>
    <row r="163" spans="1:7" s="66" customFormat="1" x14ac:dyDescent="0.25">
      <c r="A163" s="14"/>
      <c r="B163" s="12"/>
      <c r="C163" s="10"/>
      <c r="D163" s="5"/>
      <c r="E163" s="5"/>
      <c r="F163" s="8"/>
      <c r="G163" s="8"/>
    </row>
    <row r="164" spans="1:7" s="66" customFormat="1" x14ac:dyDescent="0.25">
      <c r="A164" s="14"/>
      <c r="B164" s="12"/>
      <c r="C164" s="10"/>
      <c r="D164" s="5"/>
      <c r="E164" s="5"/>
      <c r="F164" s="8"/>
      <c r="G164" s="8"/>
    </row>
    <row r="165" spans="1:7" s="66" customFormat="1" x14ac:dyDescent="0.25">
      <c r="A165" s="14"/>
      <c r="B165" s="12"/>
      <c r="C165" s="10"/>
      <c r="D165" s="5"/>
      <c r="E165" s="5"/>
      <c r="F165" s="8"/>
      <c r="G165" s="8"/>
    </row>
    <row r="166" spans="1:7" s="66" customFormat="1" x14ac:dyDescent="0.25">
      <c r="A166" s="14"/>
      <c r="B166" s="12"/>
      <c r="C166" s="10"/>
      <c r="D166" s="5"/>
      <c r="E166" s="5"/>
      <c r="F166" s="8"/>
      <c r="G166" s="8"/>
    </row>
    <row r="167" spans="1:7" s="66" customFormat="1" x14ac:dyDescent="0.25">
      <c r="A167" s="14"/>
      <c r="B167" s="12"/>
      <c r="C167" s="10"/>
      <c r="D167" s="5"/>
      <c r="E167" s="5"/>
      <c r="F167" s="8"/>
      <c r="G167" s="8"/>
    </row>
    <row r="168" spans="1:7" s="66" customFormat="1" x14ac:dyDescent="0.25">
      <c r="A168" s="14"/>
      <c r="B168" s="12"/>
      <c r="C168" s="10"/>
      <c r="D168" s="5"/>
      <c r="E168" s="5"/>
      <c r="F168" s="8"/>
      <c r="G168" s="8"/>
    </row>
    <row r="169" spans="1:7" s="66" customFormat="1" x14ac:dyDescent="0.25">
      <c r="A169" s="14"/>
      <c r="B169" s="12"/>
      <c r="C169" s="10"/>
      <c r="D169" s="5"/>
      <c r="E169" s="5"/>
      <c r="F169" s="8"/>
      <c r="G169" s="8"/>
    </row>
    <row r="170" spans="1:7" s="70" customFormat="1" x14ac:dyDescent="0.25">
      <c r="A170" s="14"/>
      <c r="B170" s="12"/>
      <c r="C170" s="10"/>
      <c r="D170" s="5"/>
      <c r="E170" s="5"/>
      <c r="F170" s="8"/>
      <c r="G170" s="8"/>
    </row>
  </sheetData>
  <dataConsolidate/>
  <conditionalFormatting sqref="A5:G6 A7:E91 G7:G91 A92:G97">
    <cfRule type="expression" dxfId="29" priority="1" stopIfTrue="1">
      <formula>NOT(CELL("protect",A5))</formula>
    </cfRule>
  </conditionalFormatting>
  <dataValidations count="1">
    <dataValidation type="list" showInputMessage="1" showErrorMessage="1" sqref="D43:D48" xr:uid="{0CDEDE34-BB7B-4E6B-A5A0-8F7B517C102A}">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4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D024-4407-4EC9-83F0-A6F833461FFD}">
  <sheetPr>
    <tabColor rgb="FFFF0000"/>
  </sheetPr>
  <dimension ref="A1:N79"/>
  <sheetViews>
    <sheetView view="pageBreakPreview" topLeftCell="A19" zoomScale="85" zoomScaleNormal="75" zoomScaleSheetLayoutView="85" workbookViewId="0">
      <selection activeCell="F60" sqref="F60"/>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12.90625" style="5" bestFit="1" customWidth="1"/>
    <col min="6" max="6" width="11.81640625" style="8" customWidth="1"/>
    <col min="7" max="7" width="12.81640625" style="8" customWidth="1"/>
    <col min="8" max="16384" width="9.1796875" style="7"/>
  </cols>
  <sheetData>
    <row r="1" spans="1:7" s="13" customFormat="1" ht="13" x14ac:dyDescent="0.25">
      <c r="A1" s="259" t="s">
        <v>1245</v>
      </c>
      <c r="B1" s="260"/>
      <c r="C1" s="261"/>
      <c r="D1" s="260" t="s">
        <v>19</v>
      </c>
      <c r="E1" s="269"/>
      <c r="F1" s="269"/>
      <c r="G1" s="270" t="s">
        <v>242</v>
      </c>
    </row>
    <row r="2" spans="1:7" customFormat="1" ht="13" x14ac:dyDescent="0.25">
      <c r="A2" s="27"/>
      <c r="B2" s="28"/>
      <c r="C2" s="29"/>
      <c r="D2" s="239"/>
      <c r="E2" s="31"/>
      <c r="F2" s="31"/>
      <c r="G2" s="31"/>
    </row>
    <row r="3" spans="1:7" customFormat="1" ht="13" x14ac:dyDescent="0.25">
      <c r="A3" s="40" t="s">
        <v>21</v>
      </c>
      <c r="B3" s="40" t="s">
        <v>22</v>
      </c>
      <c r="C3" s="40" t="s">
        <v>23</v>
      </c>
      <c r="D3" s="240" t="s">
        <v>24</v>
      </c>
      <c r="E3" s="41" t="s">
        <v>25</v>
      </c>
      <c r="F3" s="42" t="s">
        <v>26</v>
      </c>
      <c r="G3" s="41" t="s">
        <v>27</v>
      </c>
    </row>
    <row r="4" spans="1:7" customFormat="1" ht="13" x14ac:dyDescent="0.25">
      <c r="A4" s="43"/>
      <c r="B4" s="241"/>
      <c r="C4" s="43"/>
      <c r="D4" s="241"/>
      <c r="E4" s="44"/>
      <c r="F4" s="45"/>
      <c r="G4" s="44"/>
    </row>
    <row r="5" spans="1:7" customFormat="1" ht="13" x14ac:dyDescent="0.25">
      <c r="A5" s="55"/>
      <c r="B5" s="22"/>
      <c r="C5" s="262" t="s">
        <v>13</v>
      </c>
      <c r="D5" s="242"/>
      <c r="E5" s="94"/>
      <c r="F5" s="95"/>
      <c r="G5" s="96"/>
    </row>
    <row r="6" spans="1:7" customFormat="1" x14ac:dyDescent="0.25">
      <c r="A6" s="55"/>
      <c r="B6" s="215"/>
      <c r="C6" s="263"/>
      <c r="D6" s="243"/>
      <c r="E6" s="94"/>
      <c r="F6" s="95"/>
      <c r="G6" s="96"/>
    </row>
    <row r="7" spans="1:7" s="5" customFormat="1" ht="13" x14ac:dyDescent="0.25">
      <c r="A7" s="99" t="s">
        <v>243</v>
      </c>
      <c r="B7" s="215"/>
      <c r="C7" s="262" t="s">
        <v>244</v>
      </c>
      <c r="D7" s="244"/>
      <c r="E7" s="77" t="s">
        <v>245</v>
      </c>
      <c r="F7" s="103"/>
      <c r="G7" s="102"/>
    </row>
    <row r="8" spans="1:7" s="5" customFormat="1" x14ac:dyDescent="0.25">
      <c r="A8" s="55"/>
      <c r="B8" s="215"/>
      <c r="C8" s="263"/>
      <c r="D8" s="243"/>
      <c r="E8" s="94"/>
      <c r="F8" s="95"/>
      <c r="G8" s="96"/>
    </row>
    <row r="9" spans="1:7" s="5" customFormat="1" ht="25" x14ac:dyDescent="0.25">
      <c r="A9" s="55"/>
      <c r="B9" s="215"/>
      <c r="C9" s="263" t="s">
        <v>246</v>
      </c>
      <c r="D9" s="244" t="s">
        <v>40</v>
      </c>
      <c r="E9" s="77">
        <v>1</v>
      </c>
      <c r="F9" s="103">
        <v>9200000</v>
      </c>
      <c r="G9" s="102"/>
    </row>
    <row r="10" spans="1:7" s="5" customFormat="1" x14ac:dyDescent="0.25">
      <c r="A10" s="55"/>
      <c r="B10" s="215"/>
      <c r="C10" s="263"/>
      <c r="D10" s="243"/>
      <c r="E10" s="94"/>
      <c r="F10" s="95"/>
      <c r="G10" s="96"/>
    </row>
    <row r="11" spans="1:7" s="5" customFormat="1" ht="25" x14ac:dyDescent="0.25">
      <c r="A11" s="55"/>
      <c r="B11" s="215"/>
      <c r="C11" s="263" t="s">
        <v>247</v>
      </c>
      <c r="D11" s="244" t="s">
        <v>42</v>
      </c>
      <c r="E11" s="104">
        <v>9200000</v>
      </c>
      <c r="F11" s="105"/>
      <c r="G11" s="102"/>
    </row>
    <row r="12" spans="1:7" s="5" customFormat="1" x14ac:dyDescent="0.25">
      <c r="A12" s="55"/>
      <c r="B12" s="215"/>
      <c r="C12" s="263"/>
      <c r="D12" s="243"/>
      <c r="E12" s="94"/>
      <c r="F12" s="95"/>
      <c r="G12" s="96"/>
    </row>
    <row r="13" spans="1:7" s="5" customFormat="1" x14ac:dyDescent="0.25">
      <c r="A13" s="55"/>
      <c r="B13" s="215"/>
      <c r="C13" s="263"/>
      <c r="D13" s="243"/>
      <c r="E13" s="94"/>
      <c r="F13" s="95"/>
      <c r="G13" s="96"/>
    </row>
    <row r="14" spans="1:7" s="5" customFormat="1" x14ac:dyDescent="0.25">
      <c r="A14" s="55"/>
      <c r="B14" s="215"/>
      <c r="C14" s="263"/>
      <c r="D14" s="243"/>
      <c r="E14" s="94"/>
      <c r="F14" s="95"/>
      <c r="G14" s="96"/>
    </row>
    <row r="15" spans="1:7" s="5" customFormat="1" x14ac:dyDescent="0.25">
      <c r="A15" s="55"/>
      <c r="B15" s="215"/>
      <c r="C15" s="263"/>
      <c r="D15" s="243"/>
      <c r="E15" s="94"/>
      <c r="F15" s="95"/>
      <c r="G15" s="96"/>
    </row>
    <row r="16" spans="1:7" s="5" customFormat="1" x14ac:dyDescent="0.25">
      <c r="A16" s="55"/>
      <c r="B16" s="215"/>
      <c r="C16" s="263"/>
      <c r="D16" s="243"/>
      <c r="E16" s="94"/>
      <c r="F16" s="95"/>
      <c r="G16" s="96"/>
    </row>
    <row r="17" spans="1:7" s="5" customFormat="1" x14ac:dyDescent="0.25">
      <c r="A17" s="55"/>
      <c r="B17" s="215"/>
      <c r="C17" s="263"/>
      <c r="D17" s="243"/>
      <c r="E17" s="94"/>
      <c r="F17" s="95"/>
      <c r="G17" s="96"/>
    </row>
    <row r="18" spans="1:7" s="5" customFormat="1" x14ac:dyDescent="0.25">
      <c r="A18" s="55"/>
      <c r="B18" s="267"/>
      <c r="C18" s="263"/>
      <c r="D18" s="243"/>
      <c r="E18" s="94"/>
      <c r="F18" s="95"/>
      <c r="G18" s="96"/>
    </row>
    <row r="19" spans="1:7" s="5" customFormat="1" x14ac:dyDescent="0.25">
      <c r="A19" s="55"/>
      <c r="B19" s="267"/>
      <c r="C19" s="263"/>
      <c r="D19" s="243"/>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5" customFormat="1" x14ac:dyDescent="0.25">
      <c r="A55" s="55"/>
      <c r="B55" s="97"/>
      <c r="C55" s="24"/>
      <c r="D55" s="98"/>
      <c r="E55" s="94"/>
      <c r="F55" s="95"/>
      <c r="G55" s="96"/>
    </row>
    <row r="56" spans="1:7" s="5" customFormat="1" x14ac:dyDescent="0.25">
      <c r="A56" s="36"/>
      <c r="B56" s="56"/>
      <c r="C56" s="50"/>
      <c r="D56" s="51"/>
      <c r="E56" s="106"/>
      <c r="F56" s="107"/>
      <c r="G56" s="108"/>
    </row>
    <row r="57" spans="1:7" customFormat="1" ht="13" x14ac:dyDescent="0.25">
      <c r="A57" s="52" t="s">
        <v>12</v>
      </c>
      <c r="B57" s="109"/>
      <c r="C57" s="110" t="s">
        <v>43</v>
      </c>
      <c r="D57" s="22"/>
      <c r="E57" s="111"/>
      <c r="F57" s="112"/>
      <c r="G57" s="113"/>
    </row>
    <row r="58" spans="1:7" customFormat="1" x14ac:dyDescent="0.25">
      <c r="A58" s="37"/>
      <c r="B58" s="57"/>
      <c r="C58" s="53"/>
      <c r="D58" s="54"/>
      <c r="E58" s="114"/>
      <c r="F58" s="115"/>
      <c r="G58" s="116"/>
    </row>
    <row r="59" spans="1:7" x14ac:dyDescent="0.25">
      <c r="A59" s="273"/>
      <c r="G59" s="274"/>
    </row>
    <row r="60" spans="1:7" x14ac:dyDescent="0.25">
      <c r="A60" s="273"/>
      <c r="G60" s="274"/>
    </row>
    <row r="61" spans="1:7" x14ac:dyDescent="0.25">
      <c r="A61" s="273"/>
      <c r="G61" s="274"/>
    </row>
    <row r="62" spans="1:7" x14ac:dyDescent="0.25">
      <c r="A62" s="273"/>
      <c r="G62" s="274"/>
    </row>
    <row r="63" spans="1:7" x14ac:dyDescent="0.25">
      <c r="A63" s="273"/>
      <c r="G63" s="274"/>
    </row>
    <row r="64" spans="1:7" x14ac:dyDescent="0.25">
      <c r="A64" s="273"/>
      <c r="G64" s="274"/>
    </row>
    <row r="65" spans="1:14" x14ac:dyDescent="0.25">
      <c r="A65" s="273"/>
      <c r="G65" s="274"/>
    </row>
    <row r="66" spans="1:14" x14ac:dyDescent="0.25">
      <c r="A66" s="273"/>
      <c r="G66" s="274"/>
    </row>
    <row r="67" spans="1:14" x14ac:dyDescent="0.25">
      <c r="A67" s="273"/>
      <c r="G67" s="274"/>
    </row>
    <row r="68" spans="1:14" x14ac:dyDescent="0.25">
      <c r="A68" s="273"/>
      <c r="G68" s="274"/>
    </row>
    <row r="69" spans="1:14" x14ac:dyDescent="0.25">
      <c r="A69" s="273"/>
      <c r="G69" s="274"/>
    </row>
    <row r="70" spans="1:14" x14ac:dyDescent="0.25">
      <c r="A70" s="273"/>
      <c r="G70" s="274"/>
    </row>
    <row r="71" spans="1:14" x14ac:dyDescent="0.25">
      <c r="A71" s="273"/>
      <c r="G71" s="274"/>
    </row>
    <row r="72" spans="1:14" x14ac:dyDescent="0.25">
      <c r="A72" s="273"/>
      <c r="G72" s="274"/>
    </row>
    <row r="73" spans="1:14" x14ac:dyDescent="0.25">
      <c r="A73" s="273"/>
      <c r="G73" s="274"/>
    </row>
    <row r="74" spans="1:14" x14ac:dyDescent="0.25">
      <c r="A74" s="273"/>
      <c r="G74" s="274"/>
    </row>
    <row r="75" spans="1:14" x14ac:dyDescent="0.25">
      <c r="A75" s="273"/>
      <c r="G75" s="274"/>
    </row>
    <row r="76" spans="1:14" x14ac:dyDescent="0.25">
      <c r="A76" s="275"/>
      <c r="B76" s="276"/>
      <c r="C76" s="277"/>
      <c r="D76" s="278"/>
      <c r="E76" s="278"/>
      <c r="F76" s="279"/>
      <c r="G76" s="280"/>
    </row>
    <row r="79" spans="1:14" x14ac:dyDescent="0.25">
      <c r="N79" s="237"/>
    </row>
  </sheetData>
  <dataConsolidate/>
  <conditionalFormatting sqref="A5:G6 A7:E14 G7:G14 A15:G58">
    <cfRule type="expression" dxfId="79" priority="1" stopIfTrue="1">
      <formula>NOT(CELL("protect",A5))</formula>
    </cfRule>
  </conditionalFormatting>
  <printOptions horizontalCentered="1" gridLines="1"/>
  <pageMargins left="0.23622047244094491" right="0.23622047244094491" top="0.74803149606299213" bottom="0.74803149606299213" header="0.31496062992125984" footer="0.31496062992125984"/>
  <pageSetup paperSize="9" scale="91" firstPageNumber="7" orientation="portrait" cellComments="atEnd" useFirstPageNumber="1"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B4F5F-F487-48C8-9BBD-B99427382F8A}">
  <sheetPr>
    <tabColor rgb="FFFF0000"/>
  </sheetPr>
  <dimension ref="A1:G106"/>
  <sheetViews>
    <sheetView view="pageBreakPreview" topLeftCell="A61"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541</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283</v>
      </c>
      <c r="D5" s="93"/>
      <c r="E5" s="94"/>
      <c r="F5" s="95"/>
      <c r="G5" s="96"/>
    </row>
    <row r="6" spans="1:7" s="66" customFormat="1" x14ac:dyDescent="0.25">
      <c r="A6" s="55"/>
      <c r="B6" s="97"/>
      <c r="C6" s="24"/>
      <c r="D6" s="98"/>
      <c r="E6" s="94"/>
      <c r="F6" s="95"/>
      <c r="G6" s="96"/>
    </row>
    <row r="7" spans="1:7" s="5" customFormat="1" ht="13" x14ac:dyDescent="0.25">
      <c r="A7" s="99" t="s">
        <v>542</v>
      </c>
      <c r="B7" s="97"/>
      <c r="C7" s="25" t="s">
        <v>543</v>
      </c>
      <c r="D7" s="100"/>
      <c r="E7" s="77"/>
      <c r="F7" s="103"/>
      <c r="G7" s="102"/>
    </row>
    <row r="8" spans="1:7" s="5" customFormat="1" x14ac:dyDescent="0.25">
      <c r="A8" s="55"/>
      <c r="B8" s="97"/>
      <c r="C8" s="24"/>
      <c r="D8" s="98"/>
      <c r="E8" s="94"/>
      <c r="F8" s="95"/>
      <c r="G8" s="96"/>
    </row>
    <row r="9" spans="1:7" s="5" customFormat="1" x14ac:dyDescent="0.25">
      <c r="A9" s="55"/>
      <c r="B9" s="97"/>
      <c r="C9" s="26" t="s">
        <v>544</v>
      </c>
      <c r="D9" s="100" t="s">
        <v>58</v>
      </c>
      <c r="E9" s="77">
        <v>200</v>
      </c>
      <c r="F9" s="101"/>
      <c r="G9" s="102"/>
    </row>
    <row r="10" spans="1:7" s="5" customFormat="1" x14ac:dyDescent="0.25">
      <c r="A10" s="55"/>
      <c r="B10" s="97"/>
      <c r="C10" s="24"/>
      <c r="D10" s="98"/>
      <c r="E10" s="94"/>
      <c r="F10" s="95"/>
      <c r="G10" s="96"/>
    </row>
    <row r="11" spans="1:7" s="5" customFormat="1" ht="13" x14ac:dyDescent="0.25">
      <c r="A11" s="99">
        <v>57.02</v>
      </c>
      <c r="B11" s="97"/>
      <c r="C11" s="25" t="s">
        <v>545</v>
      </c>
      <c r="D11" s="100"/>
      <c r="E11" s="77"/>
      <c r="F11" s="103"/>
      <c r="G11" s="102"/>
    </row>
    <row r="12" spans="1:7" s="5" customFormat="1" x14ac:dyDescent="0.25">
      <c r="A12" s="55"/>
      <c r="B12" s="97"/>
      <c r="C12" s="24"/>
      <c r="D12" s="98"/>
      <c r="E12" s="94"/>
      <c r="F12" s="95"/>
      <c r="G12" s="96"/>
    </row>
    <row r="13" spans="1:7" s="5" customFormat="1" x14ac:dyDescent="0.25">
      <c r="A13" s="55"/>
      <c r="B13" s="97"/>
      <c r="C13" s="26" t="s">
        <v>546</v>
      </c>
      <c r="D13" s="100"/>
      <c r="E13" s="77"/>
      <c r="F13" s="103"/>
      <c r="G13" s="102"/>
    </row>
    <row r="14" spans="1:7" s="5" customFormat="1" x14ac:dyDescent="0.25">
      <c r="A14" s="55"/>
      <c r="B14" s="97"/>
      <c r="C14" s="24"/>
      <c r="D14" s="98"/>
      <c r="E14" s="94"/>
      <c r="F14" s="95"/>
      <c r="G14" s="96"/>
    </row>
    <row r="15" spans="1:7" s="5" customFormat="1" x14ac:dyDescent="0.25">
      <c r="A15" s="55"/>
      <c r="B15" s="97"/>
      <c r="C15" s="34" t="s">
        <v>547</v>
      </c>
      <c r="D15" s="100" t="s">
        <v>134</v>
      </c>
      <c r="E15" s="77">
        <v>1</v>
      </c>
      <c r="F15" s="101"/>
      <c r="G15" s="102"/>
    </row>
    <row r="16" spans="1:7" s="5" customFormat="1" x14ac:dyDescent="0.25">
      <c r="A16" s="55"/>
      <c r="B16" s="97"/>
      <c r="C16" s="24"/>
      <c r="D16" s="98"/>
      <c r="E16" s="94"/>
      <c r="F16" s="95"/>
      <c r="G16" s="96"/>
    </row>
    <row r="17" spans="1:7" s="5" customFormat="1" x14ac:dyDescent="0.25">
      <c r="A17" s="55"/>
      <c r="B17" s="97"/>
      <c r="C17" s="34" t="s">
        <v>548</v>
      </c>
      <c r="D17" s="100" t="s">
        <v>134</v>
      </c>
      <c r="E17" s="77">
        <v>1</v>
      </c>
      <c r="F17" s="101"/>
      <c r="G17" s="102"/>
    </row>
    <row r="18" spans="1:7" s="5" customFormat="1" x14ac:dyDescent="0.25">
      <c r="A18" s="55"/>
      <c r="B18" s="97"/>
      <c r="C18" s="24"/>
      <c r="D18" s="98"/>
      <c r="E18" s="94"/>
      <c r="F18" s="95"/>
      <c r="G18" s="96"/>
    </row>
    <row r="19" spans="1:7" s="5" customFormat="1" x14ac:dyDescent="0.25">
      <c r="A19" s="55"/>
      <c r="B19" s="97"/>
      <c r="C19" s="34" t="s">
        <v>549</v>
      </c>
      <c r="D19" s="100" t="s">
        <v>134</v>
      </c>
      <c r="E19" s="77">
        <v>1</v>
      </c>
      <c r="F19" s="101"/>
      <c r="G19" s="102"/>
    </row>
    <row r="20" spans="1:7" s="5" customFormat="1" x14ac:dyDescent="0.25">
      <c r="A20" s="55"/>
      <c r="B20" s="97"/>
      <c r="C20" s="24"/>
      <c r="D20" s="98"/>
      <c r="E20" s="94"/>
      <c r="F20" s="95"/>
      <c r="G20" s="96"/>
    </row>
    <row r="21" spans="1:7" s="5" customFormat="1" x14ac:dyDescent="0.25">
      <c r="A21" s="55"/>
      <c r="B21" s="97"/>
      <c r="C21" s="26" t="s">
        <v>550</v>
      </c>
      <c r="D21" s="100"/>
      <c r="E21" s="77"/>
      <c r="F21" s="103"/>
      <c r="G21" s="102"/>
    </row>
    <row r="22" spans="1:7" s="5" customFormat="1" x14ac:dyDescent="0.25">
      <c r="A22" s="55"/>
      <c r="B22" s="97"/>
      <c r="C22" s="24"/>
      <c r="D22" s="98"/>
      <c r="E22" s="94"/>
      <c r="F22" s="95"/>
      <c r="G22" s="96"/>
    </row>
    <row r="23" spans="1:7" s="5" customFormat="1" x14ac:dyDescent="0.25">
      <c r="A23" s="55"/>
      <c r="B23" s="97"/>
      <c r="C23" s="34" t="s">
        <v>548</v>
      </c>
      <c r="D23" s="100" t="s">
        <v>134</v>
      </c>
      <c r="E23" s="77">
        <v>0.2</v>
      </c>
      <c r="F23" s="101"/>
      <c r="G23" s="102"/>
    </row>
    <row r="24" spans="1:7" s="5" customFormat="1" x14ac:dyDescent="0.25">
      <c r="A24" s="55"/>
      <c r="B24" s="97"/>
      <c r="C24" s="24"/>
      <c r="D24" s="98"/>
      <c r="E24" s="94"/>
      <c r="F24" s="95"/>
      <c r="G24" s="96"/>
    </row>
    <row r="25" spans="1:7" s="5" customFormat="1" x14ac:dyDescent="0.25">
      <c r="A25" s="55"/>
      <c r="B25" s="97"/>
      <c r="C25" s="26" t="s">
        <v>551</v>
      </c>
      <c r="D25" s="100" t="s">
        <v>58</v>
      </c>
      <c r="E25" s="77">
        <v>50</v>
      </c>
      <c r="F25" s="101"/>
      <c r="G25" s="102"/>
    </row>
    <row r="26" spans="1:7" s="5" customFormat="1" x14ac:dyDescent="0.25">
      <c r="A26" s="55"/>
      <c r="B26" s="97"/>
      <c r="C26" s="24"/>
      <c r="D26" s="98"/>
      <c r="E26" s="94"/>
      <c r="F26" s="95"/>
      <c r="G26" s="96"/>
    </row>
    <row r="27" spans="1:7" s="5" customFormat="1" x14ac:dyDescent="0.25">
      <c r="A27" s="55"/>
      <c r="B27" s="97"/>
      <c r="C27" s="26" t="s">
        <v>552</v>
      </c>
      <c r="D27" s="100" t="s">
        <v>58</v>
      </c>
      <c r="E27" s="77">
        <v>20</v>
      </c>
      <c r="F27" s="101"/>
      <c r="G27" s="102"/>
    </row>
    <row r="28" spans="1:7" s="5" customFormat="1" x14ac:dyDescent="0.25">
      <c r="A28" s="55"/>
      <c r="B28" s="97"/>
      <c r="C28" s="24"/>
      <c r="D28" s="98"/>
      <c r="E28" s="94"/>
      <c r="F28" s="95"/>
      <c r="G28" s="96"/>
    </row>
    <row r="29" spans="1:7" s="5" customFormat="1" ht="25" x14ac:dyDescent="0.25">
      <c r="A29" s="55"/>
      <c r="B29" s="97"/>
      <c r="C29" s="26" t="s">
        <v>553</v>
      </c>
      <c r="D29" s="100" t="s">
        <v>58</v>
      </c>
      <c r="E29" s="77">
        <v>700</v>
      </c>
      <c r="F29" s="101"/>
      <c r="G29" s="102"/>
    </row>
    <row r="30" spans="1:7" s="5" customFormat="1" x14ac:dyDescent="0.25">
      <c r="A30" s="55"/>
      <c r="B30" s="97"/>
      <c r="C30" s="24"/>
      <c r="D30" s="98"/>
      <c r="E30" s="94"/>
      <c r="F30" s="95"/>
      <c r="G30" s="96"/>
    </row>
    <row r="31" spans="1:7" s="5" customFormat="1" ht="13" x14ac:dyDescent="0.25">
      <c r="A31" s="99" t="s">
        <v>554</v>
      </c>
      <c r="B31" s="97"/>
      <c r="C31" s="25" t="s">
        <v>555</v>
      </c>
      <c r="D31" s="100" t="s">
        <v>134</v>
      </c>
      <c r="E31" s="77"/>
      <c r="F31" s="103"/>
      <c r="G31" s="102"/>
    </row>
    <row r="32" spans="1:7" s="5" customFormat="1" x14ac:dyDescent="0.25">
      <c r="A32" s="55"/>
      <c r="B32" s="97"/>
      <c r="C32" s="24"/>
      <c r="D32" s="98"/>
      <c r="E32" s="94"/>
      <c r="F32" s="95"/>
      <c r="G32" s="96"/>
    </row>
    <row r="33" spans="1:7" s="5" customFormat="1" x14ac:dyDescent="0.25">
      <c r="A33" s="55"/>
      <c r="B33" s="97"/>
      <c r="C33" s="26" t="s">
        <v>546</v>
      </c>
      <c r="D33" s="100"/>
      <c r="E33" s="77"/>
      <c r="F33" s="103"/>
      <c r="G33" s="102"/>
    </row>
    <row r="34" spans="1:7" s="5" customFormat="1" x14ac:dyDescent="0.25">
      <c r="A34" s="55"/>
      <c r="B34" s="97"/>
      <c r="C34" s="24"/>
      <c r="D34" s="98"/>
      <c r="E34" s="94"/>
      <c r="F34" s="95"/>
      <c r="G34" s="96"/>
    </row>
    <row r="35" spans="1:7" s="5" customFormat="1" x14ac:dyDescent="0.25">
      <c r="A35" s="55"/>
      <c r="B35" s="97"/>
      <c r="C35" s="34" t="s">
        <v>547</v>
      </c>
      <c r="D35" s="100" t="s">
        <v>134</v>
      </c>
      <c r="E35" s="77">
        <v>1</v>
      </c>
      <c r="F35" s="101"/>
      <c r="G35" s="102"/>
    </row>
    <row r="36" spans="1:7" s="5" customFormat="1" x14ac:dyDescent="0.25">
      <c r="A36" s="55"/>
      <c r="B36" s="97"/>
      <c r="C36" s="24"/>
      <c r="D36" s="98"/>
      <c r="E36" s="94"/>
      <c r="F36" s="95"/>
      <c r="G36" s="96"/>
    </row>
    <row r="37" spans="1:7" s="5" customFormat="1" x14ac:dyDescent="0.25">
      <c r="A37" s="55"/>
      <c r="B37" s="97"/>
      <c r="C37" s="34" t="s">
        <v>548</v>
      </c>
      <c r="D37" s="100" t="s">
        <v>134</v>
      </c>
      <c r="E37" s="77">
        <v>1</v>
      </c>
      <c r="F37" s="101"/>
      <c r="G37" s="102"/>
    </row>
    <row r="38" spans="1:7" s="5" customFormat="1" x14ac:dyDescent="0.25">
      <c r="A38" s="55"/>
      <c r="B38" s="97"/>
      <c r="C38" s="24"/>
      <c r="D38" s="98"/>
      <c r="E38" s="94"/>
      <c r="F38" s="95"/>
      <c r="G38" s="96"/>
    </row>
    <row r="39" spans="1:7" s="5" customFormat="1" x14ac:dyDescent="0.25">
      <c r="A39" s="55"/>
      <c r="B39" s="97"/>
      <c r="C39" s="34" t="s">
        <v>549</v>
      </c>
      <c r="D39" s="100" t="s">
        <v>134</v>
      </c>
      <c r="E39" s="77">
        <v>1</v>
      </c>
      <c r="F39" s="101"/>
      <c r="G39" s="102"/>
    </row>
    <row r="40" spans="1:7" s="5" customFormat="1" x14ac:dyDescent="0.25">
      <c r="A40" s="55"/>
      <c r="B40" s="97"/>
      <c r="C40" s="24"/>
      <c r="D40" s="98"/>
      <c r="E40" s="94"/>
      <c r="F40" s="95"/>
      <c r="G40" s="96"/>
    </row>
    <row r="41" spans="1:7" s="5" customFormat="1" x14ac:dyDescent="0.25">
      <c r="A41" s="55"/>
      <c r="B41" s="97"/>
      <c r="C41" s="26" t="s">
        <v>550</v>
      </c>
      <c r="D41" s="100"/>
      <c r="E41" s="77"/>
      <c r="F41" s="103"/>
      <c r="G41" s="102"/>
    </row>
    <row r="42" spans="1:7" s="5" customFormat="1" x14ac:dyDescent="0.25">
      <c r="A42" s="55"/>
      <c r="B42" s="97"/>
      <c r="C42" s="24"/>
      <c r="D42" s="98"/>
      <c r="E42" s="94"/>
      <c r="F42" s="95"/>
      <c r="G42" s="96"/>
    </row>
    <row r="43" spans="1:7" s="5" customFormat="1" x14ac:dyDescent="0.25">
      <c r="A43" s="55"/>
      <c r="B43" s="97"/>
      <c r="C43" s="34" t="s">
        <v>556</v>
      </c>
      <c r="D43" s="100" t="s">
        <v>134</v>
      </c>
      <c r="E43" s="77">
        <v>0.2</v>
      </c>
      <c r="F43" s="101"/>
      <c r="G43" s="102"/>
    </row>
    <row r="44" spans="1:7" s="5" customFormat="1" x14ac:dyDescent="0.25">
      <c r="A44" s="55"/>
      <c r="B44" s="97"/>
      <c r="C44" s="24"/>
      <c r="D44" s="98"/>
      <c r="E44" s="94"/>
      <c r="F44" s="95"/>
      <c r="G44" s="96"/>
    </row>
    <row r="45" spans="1:7" s="5" customFormat="1" x14ac:dyDescent="0.25">
      <c r="A45" s="55"/>
      <c r="B45" s="97"/>
      <c r="C45" s="26" t="s">
        <v>557</v>
      </c>
      <c r="D45" s="100" t="s">
        <v>58</v>
      </c>
      <c r="E45" s="77">
        <v>280</v>
      </c>
      <c r="F45" s="101"/>
      <c r="G45" s="102"/>
    </row>
    <row r="46" spans="1:7" s="5" customFormat="1" x14ac:dyDescent="0.25">
      <c r="A46" s="55"/>
      <c r="B46" s="97"/>
      <c r="C46" s="24"/>
      <c r="D46" s="98"/>
      <c r="E46" s="94"/>
      <c r="F46" s="95"/>
      <c r="G46" s="96"/>
    </row>
    <row r="47" spans="1:7" s="5" customFormat="1" ht="13" x14ac:dyDescent="0.25">
      <c r="A47" s="99">
        <v>57.04</v>
      </c>
      <c r="B47" s="97"/>
      <c r="C47" s="25" t="s">
        <v>560</v>
      </c>
      <c r="D47" s="100"/>
      <c r="E47" s="77"/>
      <c r="F47" s="103"/>
      <c r="G47" s="102"/>
    </row>
    <row r="48" spans="1:7" s="5" customFormat="1" x14ac:dyDescent="0.25">
      <c r="A48" s="55"/>
      <c r="B48" s="97"/>
      <c r="C48" s="24"/>
      <c r="D48" s="98"/>
      <c r="E48" s="94"/>
      <c r="F48" s="95"/>
      <c r="G48" s="96"/>
    </row>
    <row r="49" spans="1:7" s="5" customFormat="1" x14ac:dyDescent="0.25">
      <c r="A49" s="55"/>
      <c r="B49" s="97"/>
      <c r="C49" s="24" t="s">
        <v>561</v>
      </c>
      <c r="D49" s="100" t="s">
        <v>562</v>
      </c>
      <c r="E49" s="77">
        <v>90</v>
      </c>
      <c r="F49" s="101"/>
      <c r="G49" s="102"/>
    </row>
    <row r="50" spans="1:7" s="5" customFormat="1" x14ac:dyDescent="0.25">
      <c r="A50" s="55"/>
      <c r="B50" s="97"/>
      <c r="C50" s="24"/>
      <c r="D50" s="98"/>
      <c r="E50" s="94"/>
      <c r="F50" s="95"/>
      <c r="G50" s="96"/>
    </row>
    <row r="51" spans="1:7" s="5" customFormat="1" x14ac:dyDescent="0.25">
      <c r="A51" s="55"/>
      <c r="B51" s="97"/>
      <c r="C51" s="24" t="s">
        <v>563</v>
      </c>
      <c r="D51" s="100" t="s">
        <v>562</v>
      </c>
      <c r="E51" s="77">
        <v>6</v>
      </c>
      <c r="F51" s="101"/>
      <c r="G51" s="102"/>
    </row>
    <row r="52" spans="1:7" s="5" customFormat="1" x14ac:dyDescent="0.25">
      <c r="A52" s="55"/>
      <c r="B52" s="97"/>
      <c r="C52" s="24"/>
      <c r="D52" s="98"/>
      <c r="E52" s="94"/>
      <c r="F52" s="95"/>
      <c r="G52" s="96"/>
    </row>
    <row r="53" spans="1:7" s="5" customFormat="1" ht="13" x14ac:dyDescent="0.25">
      <c r="A53" s="99" t="s">
        <v>564</v>
      </c>
      <c r="B53" s="97"/>
      <c r="C53" s="25" t="s">
        <v>565</v>
      </c>
      <c r="D53" s="100"/>
      <c r="E53" s="77"/>
      <c r="F53" s="103"/>
      <c r="G53" s="102"/>
    </row>
    <row r="54" spans="1:7" s="5" customFormat="1" ht="13" x14ac:dyDescent="0.25">
      <c r="A54" s="99"/>
      <c r="B54" s="215"/>
      <c r="C54" s="25"/>
      <c r="D54" s="191"/>
      <c r="E54" s="192"/>
      <c r="F54" s="102"/>
      <c r="G54" s="102"/>
    </row>
    <row r="55" spans="1:7" s="5" customFormat="1" x14ac:dyDescent="0.25">
      <c r="A55" s="30"/>
      <c r="B55" s="117"/>
      <c r="C55" s="46"/>
      <c r="D55" s="47"/>
      <c r="E55" s="51"/>
      <c r="F55" s="118"/>
      <c r="G55" s="119"/>
    </row>
    <row r="56" spans="1:7" s="5" customFormat="1" x14ac:dyDescent="0.25">
      <c r="A56" s="55" t="s">
        <v>282</v>
      </c>
      <c r="B56" s="120"/>
      <c r="C56" s="120" t="s">
        <v>80</v>
      </c>
      <c r="D56" s="23"/>
      <c r="E56" s="22"/>
      <c r="F56" s="121"/>
      <c r="G56" s="122"/>
    </row>
    <row r="57" spans="1:7" s="5" customFormat="1" x14ac:dyDescent="0.25">
      <c r="A57" s="123"/>
      <c r="B57" s="124"/>
      <c r="C57" s="48"/>
      <c r="D57" s="49"/>
      <c r="E57" s="54"/>
      <c r="F57" s="125"/>
      <c r="G57" s="126"/>
    </row>
    <row r="58" spans="1:7" s="5" customFormat="1" x14ac:dyDescent="0.25">
      <c r="A58" s="30"/>
      <c r="B58" s="117"/>
      <c r="C58" s="46"/>
      <c r="D58" s="47"/>
      <c r="E58" s="51"/>
      <c r="F58" s="118"/>
      <c r="G58" s="119"/>
    </row>
    <row r="59" spans="1:7" s="5" customFormat="1" x14ac:dyDescent="0.25">
      <c r="A59" s="55"/>
      <c r="B59" s="120"/>
      <c r="C59" s="120" t="s">
        <v>81</v>
      </c>
      <c r="D59" s="23"/>
      <c r="E59" s="22"/>
      <c r="F59" s="121"/>
      <c r="G59" s="122"/>
    </row>
    <row r="60" spans="1:7" s="5" customFormat="1" x14ac:dyDescent="0.25">
      <c r="A60" s="123"/>
      <c r="B60" s="124"/>
      <c r="C60" s="48"/>
      <c r="D60" s="49"/>
      <c r="E60" s="54"/>
      <c r="F60" s="125"/>
      <c r="G60" s="126"/>
    </row>
    <row r="61" spans="1:7" s="5" customFormat="1" x14ac:dyDescent="0.25">
      <c r="A61" s="55"/>
      <c r="B61" s="97"/>
      <c r="C61" s="24"/>
      <c r="D61" s="98"/>
      <c r="E61" s="94"/>
      <c r="F61" s="95"/>
      <c r="G61" s="96"/>
    </row>
    <row r="62" spans="1:7" s="5" customFormat="1" ht="25" x14ac:dyDescent="0.25">
      <c r="A62" s="55"/>
      <c r="B62" s="97"/>
      <c r="C62" s="26" t="s">
        <v>566</v>
      </c>
      <c r="D62" s="100"/>
      <c r="E62" s="77"/>
      <c r="F62" s="103"/>
      <c r="G62" s="102"/>
    </row>
    <row r="63" spans="1:7" s="5" customFormat="1" x14ac:dyDescent="0.25">
      <c r="A63" s="55"/>
      <c r="B63" s="97"/>
      <c r="C63" s="24"/>
      <c r="D63" s="98"/>
      <c r="E63" s="94"/>
      <c r="F63" s="95"/>
      <c r="G63" s="96"/>
    </row>
    <row r="64" spans="1:7" s="5" customFormat="1" x14ac:dyDescent="0.25">
      <c r="A64" s="55"/>
      <c r="B64" s="97"/>
      <c r="C64" s="34" t="s">
        <v>567</v>
      </c>
      <c r="D64" s="100" t="s">
        <v>36</v>
      </c>
      <c r="E64" s="77">
        <v>45</v>
      </c>
      <c r="F64" s="101"/>
      <c r="G64" s="102"/>
    </row>
    <row r="65" spans="1:7" s="5" customFormat="1" x14ac:dyDescent="0.25">
      <c r="A65" s="55"/>
      <c r="B65" s="97"/>
      <c r="C65" s="24"/>
      <c r="D65" s="98"/>
      <c r="E65" s="94"/>
      <c r="F65" s="95"/>
      <c r="G65" s="96"/>
    </row>
    <row r="66" spans="1:7" s="5" customFormat="1" x14ac:dyDescent="0.25">
      <c r="A66" s="55"/>
      <c r="B66" s="97"/>
      <c r="C66" s="34" t="s">
        <v>568</v>
      </c>
      <c r="D66" s="100" t="s">
        <v>36</v>
      </c>
      <c r="E66" s="77">
        <v>320</v>
      </c>
      <c r="F66" s="101"/>
      <c r="G66" s="102"/>
    </row>
    <row r="67" spans="1:7" s="5" customFormat="1" x14ac:dyDescent="0.25">
      <c r="A67" s="55"/>
      <c r="B67" s="97"/>
      <c r="C67" s="24"/>
      <c r="D67" s="98"/>
      <c r="E67" s="94"/>
      <c r="F67" s="95"/>
      <c r="G67" s="96"/>
    </row>
    <row r="68" spans="1:7" s="5" customFormat="1" ht="39" x14ac:dyDescent="0.25">
      <c r="A68" s="99" t="s">
        <v>569</v>
      </c>
      <c r="B68" s="97"/>
      <c r="C68" s="25" t="s">
        <v>570</v>
      </c>
      <c r="D68" s="100" t="s">
        <v>134</v>
      </c>
      <c r="E68" s="77">
        <v>3</v>
      </c>
      <c r="F68" s="101"/>
      <c r="G68" s="102"/>
    </row>
    <row r="69" spans="1:7" s="5" customFormat="1" x14ac:dyDescent="0.25">
      <c r="A69" s="55"/>
      <c r="B69" s="97"/>
      <c r="C69" s="24"/>
      <c r="D69" s="98"/>
      <c r="E69" s="94"/>
      <c r="F69" s="95"/>
      <c r="G69" s="96"/>
    </row>
    <row r="70" spans="1:7" s="5" customFormat="1" ht="26" x14ac:dyDescent="0.25">
      <c r="A70" s="99" t="s">
        <v>571</v>
      </c>
      <c r="B70" s="97"/>
      <c r="C70" s="25" t="s">
        <v>572</v>
      </c>
      <c r="D70" s="100" t="s">
        <v>36</v>
      </c>
      <c r="E70" s="77">
        <v>1</v>
      </c>
      <c r="F70" s="101"/>
      <c r="G70" s="102"/>
    </row>
    <row r="71" spans="1:7" s="5" customFormat="1" x14ac:dyDescent="0.25">
      <c r="A71" s="55"/>
      <c r="B71" s="97"/>
      <c r="C71" s="24"/>
      <c r="D71" s="98"/>
      <c r="E71" s="94"/>
      <c r="F71" s="95"/>
      <c r="G71" s="96"/>
    </row>
    <row r="72" spans="1:7" s="5" customFormat="1" ht="13" x14ac:dyDescent="0.25">
      <c r="A72" s="99">
        <v>57.09</v>
      </c>
      <c r="B72" s="97"/>
      <c r="C72" s="25" t="s">
        <v>573</v>
      </c>
      <c r="D72" s="100" t="s">
        <v>36</v>
      </c>
      <c r="E72" s="77">
        <v>40</v>
      </c>
      <c r="F72" s="101"/>
      <c r="G72" s="102"/>
    </row>
    <row r="73" spans="1:7" s="5" customFormat="1" x14ac:dyDescent="0.25">
      <c r="A73" s="55"/>
      <c r="B73" s="97"/>
      <c r="C73" s="24"/>
      <c r="D73" s="98"/>
      <c r="E73" s="94"/>
      <c r="F73" s="95"/>
      <c r="G73" s="96"/>
    </row>
    <row r="74" spans="1:7" s="5" customFormat="1" ht="13" x14ac:dyDescent="0.25">
      <c r="A74" s="99" t="s">
        <v>574</v>
      </c>
      <c r="B74" s="97"/>
      <c r="C74" s="25" t="s">
        <v>575</v>
      </c>
      <c r="D74" s="100"/>
      <c r="E74" s="77"/>
      <c r="F74" s="103"/>
      <c r="G74" s="102"/>
    </row>
    <row r="75" spans="1:7" s="5" customFormat="1" x14ac:dyDescent="0.25">
      <c r="A75" s="55"/>
      <c r="B75" s="97"/>
      <c r="C75" s="24"/>
      <c r="D75" s="98"/>
      <c r="E75" s="94"/>
      <c r="F75" s="95"/>
      <c r="G75" s="96"/>
    </row>
    <row r="76" spans="1:7" s="5" customFormat="1" x14ac:dyDescent="0.25">
      <c r="A76" s="55"/>
      <c r="B76" s="97"/>
      <c r="C76" s="24" t="s">
        <v>576</v>
      </c>
      <c r="D76" s="100" t="s">
        <v>58</v>
      </c>
      <c r="E76" s="77">
        <v>40</v>
      </c>
      <c r="F76" s="101"/>
      <c r="G76" s="102"/>
    </row>
    <row r="77" spans="1:7" s="5" customFormat="1" x14ac:dyDescent="0.25">
      <c r="A77" s="55"/>
      <c r="B77" s="97"/>
      <c r="C77" s="24"/>
      <c r="D77" s="98"/>
      <c r="E77" s="94"/>
      <c r="F77" s="95"/>
      <c r="G77" s="96"/>
    </row>
    <row r="78" spans="1:7" s="5" customFormat="1" x14ac:dyDescent="0.25">
      <c r="A78" s="55"/>
      <c r="B78" s="97"/>
      <c r="C78" s="24" t="s">
        <v>577</v>
      </c>
      <c r="D78" s="100" t="s">
        <v>58</v>
      </c>
      <c r="E78" s="77">
        <v>11</v>
      </c>
      <c r="F78" s="101"/>
      <c r="G78" s="102"/>
    </row>
    <row r="79" spans="1:7" s="5" customFormat="1" x14ac:dyDescent="0.25">
      <c r="A79" s="55"/>
      <c r="B79" s="97"/>
      <c r="C79" s="24"/>
      <c r="D79" s="98"/>
      <c r="E79" s="94"/>
      <c r="F79" s="95"/>
      <c r="G79" s="96"/>
    </row>
    <row r="80" spans="1:7" s="5" customFormat="1" ht="25" x14ac:dyDescent="0.25">
      <c r="A80" s="55"/>
      <c r="B80" s="97"/>
      <c r="C80" s="24" t="s">
        <v>578</v>
      </c>
      <c r="D80" s="100" t="s">
        <v>58</v>
      </c>
      <c r="E80" s="77">
        <v>700</v>
      </c>
      <c r="F80" s="101"/>
      <c r="G80" s="102"/>
    </row>
    <row r="81" spans="1:7" s="5" customFormat="1" x14ac:dyDescent="0.25">
      <c r="A81" s="55"/>
      <c r="B81" s="97"/>
      <c r="C81" s="24"/>
      <c r="D81" s="98"/>
      <c r="E81" s="94"/>
      <c r="F81" s="95"/>
      <c r="G81" s="96"/>
    </row>
    <row r="82" spans="1:7" x14ac:dyDescent="0.25">
      <c r="A82" s="55"/>
      <c r="B82" s="97"/>
      <c r="C82" s="24"/>
      <c r="D82" s="98"/>
      <c r="E82" s="94"/>
      <c r="F82" s="95"/>
      <c r="G82" s="96"/>
    </row>
    <row r="83" spans="1:7" x14ac:dyDescent="0.25">
      <c r="A83" s="55"/>
      <c r="B83" s="97"/>
      <c r="C83" s="24"/>
      <c r="D83" s="98"/>
      <c r="E83" s="94"/>
      <c r="F83" s="95"/>
      <c r="G83" s="96"/>
    </row>
    <row r="84" spans="1:7" x14ac:dyDescent="0.25">
      <c r="A84" s="55"/>
      <c r="B84" s="97"/>
      <c r="C84" s="24"/>
      <c r="D84" s="98"/>
      <c r="E84" s="94"/>
      <c r="F84" s="95"/>
      <c r="G84" s="96"/>
    </row>
    <row r="85" spans="1:7" x14ac:dyDescent="0.25">
      <c r="A85" s="55"/>
      <c r="B85" s="97"/>
      <c r="C85" s="24"/>
      <c r="D85" s="98"/>
      <c r="E85" s="94"/>
      <c r="F85" s="95"/>
      <c r="G85" s="96"/>
    </row>
    <row r="86" spans="1:7" x14ac:dyDescent="0.25">
      <c r="A86" s="55"/>
      <c r="B86" s="97"/>
      <c r="C86" s="24"/>
      <c r="D86" s="98"/>
      <c r="E86" s="94"/>
      <c r="F86" s="95"/>
      <c r="G86" s="96"/>
    </row>
    <row r="87" spans="1:7" x14ac:dyDescent="0.25">
      <c r="A87" s="55"/>
      <c r="B87" s="97"/>
      <c r="C87" s="24"/>
      <c r="D87" s="98"/>
      <c r="E87" s="94"/>
      <c r="F87" s="95"/>
      <c r="G87" s="96"/>
    </row>
    <row r="88" spans="1:7" x14ac:dyDescent="0.25">
      <c r="A88" s="55"/>
      <c r="B88" s="97"/>
      <c r="C88" s="24"/>
      <c r="D88" s="98"/>
      <c r="E88" s="94"/>
      <c r="F88" s="95"/>
      <c r="G88" s="96"/>
    </row>
    <row r="89" spans="1:7" x14ac:dyDescent="0.25">
      <c r="A89" s="55"/>
      <c r="B89" s="97"/>
      <c r="C89" s="24"/>
      <c r="D89" s="98"/>
      <c r="E89" s="94"/>
      <c r="F89" s="95"/>
      <c r="G89" s="96"/>
    </row>
    <row r="90" spans="1:7" x14ac:dyDescent="0.25">
      <c r="A90" s="55"/>
      <c r="B90" s="97"/>
      <c r="C90" s="24"/>
      <c r="D90" s="98"/>
      <c r="E90" s="94"/>
      <c r="F90" s="95"/>
      <c r="G90" s="96"/>
    </row>
    <row r="91" spans="1:7" x14ac:dyDescent="0.25">
      <c r="A91" s="55"/>
      <c r="B91" s="97"/>
      <c r="C91" s="24"/>
      <c r="D91" s="98"/>
      <c r="E91" s="94"/>
      <c r="F91" s="95"/>
      <c r="G91" s="96"/>
    </row>
    <row r="92" spans="1:7" x14ac:dyDescent="0.25">
      <c r="A92" s="55"/>
      <c r="B92" s="97"/>
      <c r="C92" s="24"/>
      <c r="D92" s="98"/>
      <c r="E92" s="94"/>
      <c r="F92" s="95"/>
      <c r="G92" s="96"/>
    </row>
    <row r="93" spans="1:7" x14ac:dyDescent="0.25">
      <c r="A93" s="55"/>
      <c r="B93" s="97"/>
      <c r="C93" s="24"/>
      <c r="D93" s="98"/>
      <c r="E93" s="94"/>
      <c r="F93" s="95"/>
      <c r="G93" s="96"/>
    </row>
    <row r="94" spans="1:7" x14ac:dyDescent="0.25">
      <c r="A94" s="55"/>
      <c r="B94" s="97"/>
      <c r="C94" s="24"/>
      <c r="D94" s="98"/>
      <c r="E94" s="94"/>
      <c r="F94" s="95"/>
      <c r="G94" s="96"/>
    </row>
    <row r="95" spans="1:7" x14ac:dyDescent="0.25">
      <c r="A95" s="55"/>
      <c r="B95" s="97"/>
      <c r="C95" s="24"/>
      <c r="D95" s="98"/>
      <c r="E95" s="94"/>
      <c r="F95" s="95"/>
      <c r="G95" s="96"/>
    </row>
    <row r="96" spans="1:7" x14ac:dyDescent="0.25">
      <c r="A96" s="55"/>
      <c r="B96" s="97"/>
      <c r="C96" s="24"/>
      <c r="D96" s="98"/>
      <c r="E96" s="94"/>
      <c r="F96" s="95"/>
      <c r="G96" s="96"/>
    </row>
    <row r="97" spans="1:7" x14ac:dyDescent="0.25">
      <c r="A97" s="55"/>
      <c r="B97" s="97"/>
      <c r="C97" s="24"/>
      <c r="D97" s="98"/>
      <c r="E97" s="94"/>
      <c r="F97" s="95"/>
      <c r="G97" s="96"/>
    </row>
    <row r="98" spans="1:7" x14ac:dyDescent="0.25">
      <c r="A98" s="55"/>
      <c r="B98" s="97"/>
      <c r="C98" s="24"/>
      <c r="D98" s="98"/>
      <c r="E98" s="94"/>
      <c r="F98" s="95"/>
      <c r="G98" s="96"/>
    </row>
    <row r="99" spans="1:7" x14ac:dyDescent="0.25">
      <c r="A99" s="55"/>
      <c r="B99" s="97"/>
      <c r="C99" s="24"/>
      <c r="D99" s="98"/>
      <c r="E99" s="94"/>
      <c r="F99" s="95"/>
      <c r="G99" s="96"/>
    </row>
    <row r="100" spans="1:7" x14ac:dyDescent="0.25">
      <c r="A100" s="55"/>
      <c r="B100" s="97"/>
      <c r="C100" s="24"/>
      <c r="D100" s="98"/>
      <c r="E100" s="94"/>
      <c r="F100" s="95"/>
      <c r="G100" s="96"/>
    </row>
    <row r="101" spans="1:7" x14ac:dyDescent="0.25">
      <c r="A101" s="55"/>
      <c r="B101" s="97"/>
      <c r="C101" s="24"/>
      <c r="D101" s="98"/>
      <c r="E101" s="94"/>
      <c r="F101" s="95"/>
      <c r="G101" s="96"/>
    </row>
    <row r="102" spans="1:7" x14ac:dyDescent="0.25">
      <c r="A102" s="55"/>
      <c r="B102" s="97"/>
      <c r="C102" s="24"/>
      <c r="D102" s="98"/>
      <c r="E102" s="94"/>
      <c r="F102" s="95"/>
      <c r="G102" s="96"/>
    </row>
    <row r="103" spans="1:7" x14ac:dyDescent="0.25">
      <c r="A103" s="55"/>
      <c r="B103" s="97"/>
      <c r="C103" s="24"/>
      <c r="D103" s="98"/>
      <c r="E103" s="94"/>
      <c r="F103" s="95"/>
      <c r="G103" s="96"/>
    </row>
    <row r="104" spans="1:7" x14ac:dyDescent="0.25">
      <c r="A104" s="36"/>
      <c r="B104" s="56"/>
      <c r="C104" s="50"/>
      <c r="D104" s="51"/>
      <c r="E104" s="106"/>
      <c r="F104" s="107"/>
      <c r="G104" s="108"/>
    </row>
    <row r="105" spans="1:7" ht="13" x14ac:dyDescent="0.25">
      <c r="A105" s="52" t="s">
        <v>282</v>
      </c>
      <c r="B105" s="109"/>
      <c r="C105" s="110" t="s">
        <v>43</v>
      </c>
      <c r="D105" s="22"/>
      <c r="E105" s="111"/>
      <c r="F105" s="112"/>
      <c r="G105" s="113"/>
    </row>
    <row r="106" spans="1:7" x14ac:dyDescent="0.25">
      <c r="A106" s="37"/>
      <c r="B106" s="57"/>
      <c r="C106" s="53"/>
      <c r="D106" s="54"/>
      <c r="E106" s="114"/>
      <c r="F106" s="115"/>
      <c r="G106" s="116"/>
    </row>
  </sheetData>
  <dataConsolidate/>
  <conditionalFormatting sqref="A5:G6 A7:E89 G7:G89 A90:G106">
    <cfRule type="expression" dxfId="28" priority="1" stopIfTrue="1">
      <formula>NOT(CELL("protect",A5))</formula>
    </cfRule>
  </conditionalFormatting>
  <dataValidations count="1">
    <dataValidation type="list" showInputMessage="1" showErrorMessage="1" sqref="D55:D60" xr:uid="{FD8FB6F8-9C4A-4D0B-B37D-59426B163AA0}">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1" manualBreakCount="1">
    <brk id="57"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84CC2-55BA-4A18-9284-20AF021D6FF7}">
  <sheetPr>
    <tabColor rgb="FFFF0000"/>
  </sheetPr>
  <dimension ref="A1:G62"/>
  <sheetViews>
    <sheetView view="pageBreakPreview"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579</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285</v>
      </c>
      <c r="D5" s="93"/>
      <c r="E5" s="94"/>
      <c r="F5" s="95"/>
      <c r="G5" s="96"/>
    </row>
    <row r="6" spans="1:7" s="66" customFormat="1" x14ac:dyDescent="0.25">
      <c r="A6" s="55"/>
      <c r="B6" s="97"/>
      <c r="C6" s="24"/>
      <c r="D6" s="98"/>
      <c r="E6" s="94"/>
      <c r="F6" s="95"/>
      <c r="G6" s="96"/>
    </row>
    <row r="7" spans="1:7" s="5" customFormat="1" ht="13" x14ac:dyDescent="0.25">
      <c r="A7" s="99">
        <v>58.01</v>
      </c>
      <c r="B7" s="97"/>
      <c r="C7" s="25" t="s">
        <v>580</v>
      </c>
      <c r="D7" s="100"/>
      <c r="E7" s="77"/>
      <c r="F7" s="103"/>
      <c r="G7" s="102"/>
    </row>
    <row r="8" spans="1:7" s="5" customFormat="1" x14ac:dyDescent="0.25">
      <c r="A8" s="55"/>
      <c r="B8" s="97"/>
      <c r="C8" s="24"/>
      <c r="D8" s="98"/>
      <c r="E8" s="94"/>
      <c r="F8" s="95"/>
      <c r="G8" s="96"/>
    </row>
    <row r="9" spans="1:7" s="5" customFormat="1" x14ac:dyDescent="0.25">
      <c r="A9" s="55"/>
      <c r="B9" s="97"/>
      <c r="C9" s="24" t="s">
        <v>581</v>
      </c>
      <c r="D9" s="100" t="s">
        <v>58</v>
      </c>
      <c r="E9" s="77">
        <v>1000</v>
      </c>
      <c r="F9" s="101"/>
      <c r="G9" s="102"/>
    </row>
    <row r="10" spans="1:7" s="5" customFormat="1" x14ac:dyDescent="0.25">
      <c r="A10" s="55"/>
      <c r="B10" s="97"/>
      <c r="C10" s="24"/>
      <c r="D10" s="98"/>
      <c r="E10" s="94"/>
      <c r="F10" s="95"/>
      <c r="G10" s="96"/>
    </row>
    <row r="11" spans="1:7" s="5" customFormat="1" ht="13" x14ac:dyDescent="0.25">
      <c r="A11" s="99">
        <v>58.04</v>
      </c>
      <c r="B11" s="97"/>
      <c r="C11" s="25" t="s">
        <v>582</v>
      </c>
      <c r="D11" s="100"/>
      <c r="E11" s="77"/>
      <c r="F11" s="103"/>
      <c r="G11" s="102"/>
    </row>
    <row r="12" spans="1:7" s="5" customFormat="1" x14ac:dyDescent="0.25">
      <c r="A12" s="55"/>
      <c r="B12" s="97"/>
      <c r="C12" s="24"/>
      <c r="D12" s="98"/>
      <c r="E12" s="94"/>
      <c r="F12" s="95"/>
      <c r="G12" s="96"/>
    </row>
    <row r="13" spans="1:7" s="5" customFormat="1" x14ac:dyDescent="0.25">
      <c r="A13" s="55"/>
      <c r="B13" s="97"/>
      <c r="C13" s="26" t="s">
        <v>583</v>
      </c>
      <c r="D13" s="100"/>
      <c r="E13" s="77"/>
      <c r="F13" s="103"/>
      <c r="G13" s="102"/>
    </row>
    <row r="14" spans="1:7" s="5" customFormat="1" x14ac:dyDescent="0.25">
      <c r="A14" s="55"/>
      <c r="B14" s="97"/>
      <c r="C14" s="24"/>
      <c r="D14" s="98"/>
      <c r="E14" s="94"/>
      <c r="F14" s="95"/>
      <c r="G14" s="96"/>
    </row>
    <row r="15" spans="1:7" s="5" customFormat="1" x14ac:dyDescent="0.25">
      <c r="A15" s="55"/>
      <c r="B15" s="97"/>
      <c r="C15" s="34" t="s">
        <v>584</v>
      </c>
      <c r="D15" s="100" t="s">
        <v>299</v>
      </c>
      <c r="E15" s="77">
        <v>0.1</v>
      </c>
      <c r="F15" s="101"/>
      <c r="G15" s="102"/>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5" customFormat="1" x14ac:dyDescent="0.25">
      <c r="A55" s="55"/>
      <c r="B55" s="97"/>
      <c r="C55" s="24"/>
      <c r="D55" s="98"/>
      <c r="E55" s="94"/>
      <c r="F55" s="95"/>
      <c r="G55" s="96"/>
    </row>
    <row r="56" spans="1:7" s="5" customFormat="1" x14ac:dyDescent="0.25">
      <c r="A56" s="55"/>
      <c r="B56" s="97"/>
      <c r="C56" s="24"/>
      <c r="D56" s="98"/>
      <c r="E56" s="94"/>
      <c r="F56" s="95"/>
      <c r="G56" s="96"/>
    </row>
    <row r="57" spans="1:7" s="5" customFormat="1" x14ac:dyDescent="0.25">
      <c r="A57" s="55"/>
      <c r="B57" s="97"/>
      <c r="C57" s="24"/>
      <c r="D57" s="98"/>
      <c r="E57" s="94"/>
      <c r="F57" s="95"/>
      <c r="G57" s="96"/>
    </row>
    <row r="58" spans="1:7" s="5" customFormat="1" x14ac:dyDescent="0.25">
      <c r="A58" s="55"/>
      <c r="B58" s="97"/>
      <c r="C58" s="24"/>
      <c r="D58" s="98"/>
      <c r="E58" s="94"/>
      <c r="F58" s="95"/>
      <c r="G58" s="96"/>
    </row>
    <row r="59" spans="1:7" s="5" customFormat="1" x14ac:dyDescent="0.25">
      <c r="A59" s="55"/>
      <c r="B59" s="97"/>
      <c r="C59" s="24"/>
      <c r="D59" s="98"/>
      <c r="E59" s="94"/>
      <c r="F59" s="95"/>
      <c r="G59" s="96"/>
    </row>
    <row r="60" spans="1:7" s="5" customFormat="1" x14ac:dyDescent="0.25">
      <c r="A60" s="36"/>
      <c r="B60" s="56"/>
      <c r="C60" s="50"/>
      <c r="D60" s="51"/>
      <c r="E60" s="106"/>
      <c r="F60" s="107"/>
      <c r="G60" s="108"/>
    </row>
    <row r="61" spans="1:7" s="5" customFormat="1" ht="13" x14ac:dyDescent="0.25">
      <c r="A61" s="52" t="s">
        <v>284</v>
      </c>
      <c r="B61" s="109"/>
      <c r="C61" s="110" t="s">
        <v>43</v>
      </c>
      <c r="D61" s="22"/>
      <c r="E61" s="111"/>
      <c r="F61" s="112"/>
      <c r="G61" s="113"/>
    </row>
    <row r="62" spans="1:7" s="5" customFormat="1" x14ac:dyDescent="0.25">
      <c r="A62" s="37"/>
      <c r="B62" s="57"/>
      <c r="C62" s="53"/>
      <c r="D62" s="54"/>
      <c r="E62" s="114"/>
      <c r="F62" s="115"/>
      <c r="G62" s="116"/>
    </row>
  </sheetData>
  <dataConsolidate/>
  <conditionalFormatting sqref="A5:G6 A7:E19 G7:G19 A20:G62">
    <cfRule type="expression" dxfId="27" priority="1" stopIfTrue="1">
      <formula>NOT(CELL("protect",A5))</formula>
    </cfRule>
  </conditionalFormatting>
  <dataValidations count="1">
    <dataValidation type="list" showInputMessage="1" showErrorMessage="1" sqref="D58:D62" xr:uid="{2C8EBC0C-FD92-45D5-AFF3-5B4E7D25033A}">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86" firstPageNumber="7" orientation="portrait" cellComments="atEnd" useFirstPageNumber="1"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B2234-8EA3-4006-9C02-8E140771CA51}">
  <sheetPr>
    <tabColor rgb="FFFF0000"/>
  </sheetPr>
  <dimension ref="A1:G57"/>
  <sheetViews>
    <sheetView view="pageBreakPreview"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0" t="s">
        <v>1248</v>
      </c>
      <c r="B1" s="20"/>
      <c r="C1" s="20"/>
      <c r="D1" s="20"/>
      <c r="E1" s="21"/>
      <c r="F1" s="21"/>
      <c r="G1" s="35" t="s">
        <v>248</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26" x14ac:dyDescent="0.25">
      <c r="A5" s="55"/>
      <c r="B5" s="55"/>
      <c r="C5" s="25" t="s">
        <v>15</v>
      </c>
      <c r="D5" s="93"/>
      <c r="E5" s="94"/>
      <c r="F5" s="95"/>
      <c r="G5" s="96"/>
    </row>
    <row r="6" spans="1:7" s="66" customFormat="1" x14ac:dyDescent="0.25">
      <c r="A6" s="55"/>
      <c r="B6" s="97"/>
      <c r="C6" s="24"/>
      <c r="D6" s="98"/>
      <c r="E6" s="94"/>
      <c r="F6" s="95"/>
      <c r="G6" s="96"/>
    </row>
    <row r="7" spans="1:7" s="5" customFormat="1" ht="13" x14ac:dyDescent="0.25">
      <c r="A7" s="99" t="s">
        <v>585</v>
      </c>
      <c r="B7" s="97"/>
      <c r="C7" s="25" t="s">
        <v>586</v>
      </c>
      <c r="D7" s="100"/>
      <c r="E7" s="77"/>
      <c r="F7" s="103"/>
      <c r="G7" s="102"/>
    </row>
    <row r="8" spans="1:7" s="5" customFormat="1" x14ac:dyDescent="0.25">
      <c r="A8" s="55"/>
      <c r="B8" s="97"/>
      <c r="C8" s="24"/>
      <c r="D8" s="98"/>
      <c r="E8" s="94"/>
      <c r="F8" s="95"/>
      <c r="G8" s="96"/>
    </row>
    <row r="9" spans="1:7" s="5" customFormat="1" x14ac:dyDescent="0.25">
      <c r="A9" s="55"/>
      <c r="B9" s="97"/>
      <c r="C9" s="26" t="s">
        <v>587</v>
      </c>
      <c r="D9" s="100"/>
      <c r="E9" s="77"/>
      <c r="F9" s="103"/>
      <c r="G9" s="102"/>
    </row>
    <row r="10" spans="1:7" s="5" customFormat="1" x14ac:dyDescent="0.25">
      <c r="A10" s="55"/>
      <c r="B10" s="97"/>
      <c r="C10" s="24"/>
      <c r="D10" s="98"/>
      <c r="E10" s="94"/>
      <c r="F10" s="95"/>
      <c r="G10" s="96"/>
    </row>
    <row r="11" spans="1:7" s="5" customFormat="1" x14ac:dyDescent="0.25">
      <c r="A11" s="55"/>
      <c r="B11" s="97"/>
      <c r="C11" s="34" t="s">
        <v>588</v>
      </c>
      <c r="D11" s="100" t="s">
        <v>134</v>
      </c>
      <c r="E11" s="77">
        <v>2</v>
      </c>
      <c r="F11" s="101"/>
      <c r="G11" s="102"/>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66" customFormat="1" x14ac:dyDescent="0.25">
      <c r="A55" s="36"/>
      <c r="B55" s="56"/>
      <c r="C55" s="50"/>
      <c r="D55" s="51"/>
      <c r="E55" s="106"/>
      <c r="F55" s="107"/>
      <c r="G55" s="108"/>
    </row>
    <row r="56" spans="1:7" s="66" customFormat="1" ht="13" x14ac:dyDescent="0.25">
      <c r="A56" s="52" t="s">
        <v>14</v>
      </c>
      <c r="B56" s="109"/>
      <c r="C56" s="110" t="s">
        <v>43</v>
      </c>
      <c r="D56" s="22"/>
      <c r="E56" s="111"/>
      <c r="F56" s="112"/>
      <c r="G56" s="113"/>
    </row>
    <row r="57" spans="1:7" s="66" customFormat="1" x14ac:dyDescent="0.25">
      <c r="A57" s="37"/>
      <c r="B57" s="57"/>
      <c r="C57" s="53"/>
      <c r="D57" s="54"/>
      <c r="E57" s="114"/>
      <c r="F57" s="115"/>
      <c r="G57" s="116"/>
    </row>
  </sheetData>
  <dataConsolidate/>
  <conditionalFormatting sqref="A5:G6 A7:E14 G7:G14 A15:G57">
    <cfRule type="expression" dxfId="26"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6128D-9243-46FD-AA7A-D10F944B2228}">
  <sheetPr>
    <tabColor rgb="FFFF0000"/>
  </sheetPr>
  <dimension ref="A1:G54"/>
  <sheetViews>
    <sheetView view="pageBreakPreview" zoomScaleNormal="75" zoomScaleSheetLayoutView="100" workbookViewId="0">
      <selection activeCell="G7" sqref="G7"/>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1248</v>
      </c>
      <c r="B1" s="20"/>
      <c r="C1" s="20"/>
      <c r="D1" s="20" t="s">
        <v>19</v>
      </c>
      <c r="E1" s="21"/>
      <c r="F1" s="21"/>
      <c r="G1" s="35" t="s">
        <v>589</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x14ac:dyDescent="0.25">
      <c r="A5" s="55"/>
      <c r="B5" s="97"/>
      <c r="C5" s="24" t="s">
        <v>287</v>
      </c>
      <c r="D5" s="100"/>
      <c r="E5" s="77"/>
      <c r="F5" s="103"/>
      <c r="G5" s="102"/>
    </row>
    <row r="6" spans="1:7" s="66" customFormat="1" x14ac:dyDescent="0.25">
      <c r="A6" s="55"/>
      <c r="B6" s="97"/>
      <c r="C6" s="24"/>
      <c r="D6" s="98"/>
      <c r="E6" s="94"/>
      <c r="F6" s="95"/>
      <c r="G6" s="96"/>
    </row>
    <row r="7" spans="1:7" s="5" customFormat="1" ht="13" x14ac:dyDescent="0.25">
      <c r="A7" s="99" t="s">
        <v>590</v>
      </c>
      <c r="B7" s="97"/>
      <c r="C7" s="25" t="s">
        <v>342</v>
      </c>
      <c r="D7" s="100"/>
      <c r="E7" s="77"/>
      <c r="F7" s="103"/>
      <c r="G7" s="102"/>
    </row>
    <row r="8" spans="1:7" s="5" customFormat="1" x14ac:dyDescent="0.25">
      <c r="A8" s="55"/>
      <c r="B8" s="97"/>
      <c r="C8" s="24"/>
      <c r="D8" s="98"/>
      <c r="E8" s="94"/>
      <c r="F8" s="95"/>
      <c r="G8" s="96"/>
    </row>
    <row r="9" spans="1:7" s="5" customFormat="1" ht="25" x14ac:dyDescent="0.25">
      <c r="A9" s="55"/>
      <c r="B9" s="97"/>
      <c r="C9" s="26" t="s">
        <v>591</v>
      </c>
      <c r="D9" s="100"/>
      <c r="E9" s="77"/>
      <c r="F9" s="103"/>
      <c r="G9" s="102"/>
    </row>
    <row r="10" spans="1:7" s="5" customFormat="1" x14ac:dyDescent="0.25">
      <c r="A10" s="55"/>
      <c r="B10" s="97"/>
      <c r="C10" s="24"/>
      <c r="D10" s="98"/>
      <c r="E10" s="94"/>
      <c r="F10" s="95"/>
      <c r="G10" s="96"/>
    </row>
    <row r="11" spans="1:7" s="5" customFormat="1" x14ac:dyDescent="0.25">
      <c r="A11" s="55"/>
      <c r="B11" s="97" t="s">
        <v>592</v>
      </c>
      <c r="C11" s="34" t="s">
        <v>593</v>
      </c>
      <c r="D11" s="100" t="s">
        <v>138</v>
      </c>
      <c r="E11" s="77">
        <v>30</v>
      </c>
      <c r="F11" s="101"/>
      <c r="G11" s="102"/>
    </row>
    <row r="12" spans="1:7" s="5" customFormat="1" x14ac:dyDescent="0.25">
      <c r="A12" s="55"/>
      <c r="B12" s="97"/>
      <c r="C12" s="24"/>
      <c r="D12" s="98"/>
      <c r="E12" s="94"/>
      <c r="F12" s="95"/>
      <c r="G12" s="96"/>
    </row>
    <row r="13" spans="1:7" s="5" customFormat="1" ht="37.5" x14ac:dyDescent="0.25">
      <c r="A13" s="55"/>
      <c r="B13" s="97"/>
      <c r="C13" s="26" t="s">
        <v>594</v>
      </c>
      <c r="D13" s="100" t="s">
        <v>138</v>
      </c>
      <c r="E13" s="77">
        <v>6</v>
      </c>
      <c r="F13" s="101"/>
      <c r="G13" s="102"/>
    </row>
    <row r="14" spans="1:7" s="5" customFormat="1" x14ac:dyDescent="0.25">
      <c r="A14" s="55"/>
      <c r="B14" s="97"/>
      <c r="C14" s="24"/>
      <c r="D14" s="98"/>
      <c r="E14" s="94"/>
      <c r="F14" s="95"/>
      <c r="G14" s="96"/>
    </row>
    <row r="15" spans="1:7" s="5" customFormat="1" ht="13" x14ac:dyDescent="0.25">
      <c r="A15" s="99">
        <v>61.03</v>
      </c>
      <c r="B15" s="97"/>
      <c r="C15" s="25" t="s">
        <v>595</v>
      </c>
      <c r="D15" s="100"/>
      <c r="E15" s="77"/>
      <c r="F15" s="103"/>
      <c r="G15" s="102"/>
    </row>
    <row r="16" spans="1:7" s="5" customFormat="1" x14ac:dyDescent="0.25">
      <c r="A16" s="55"/>
      <c r="B16" s="97"/>
      <c r="C16" s="24"/>
      <c r="D16" s="98"/>
      <c r="E16" s="94"/>
      <c r="F16" s="95"/>
      <c r="G16" s="96"/>
    </row>
    <row r="17" spans="1:7" s="5" customFormat="1" x14ac:dyDescent="0.25">
      <c r="A17" s="55"/>
      <c r="B17" s="97" t="s">
        <v>596</v>
      </c>
      <c r="C17" s="24" t="s">
        <v>597</v>
      </c>
      <c r="D17" s="100" t="s">
        <v>30</v>
      </c>
      <c r="E17" s="77">
        <v>1</v>
      </c>
      <c r="F17" s="101"/>
      <c r="G17" s="102"/>
    </row>
    <row r="18" spans="1:7" s="5" customFormat="1" x14ac:dyDescent="0.25">
      <c r="A18" s="55"/>
      <c r="B18" s="97"/>
      <c r="C18" s="24"/>
      <c r="D18" s="98"/>
      <c r="E18" s="94"/>
      <c r="F18" s="95"/>
      <c r="G18" s="96"/>
    </row>
    <row r="19" spans="1:7" s="5" customFormat="1" ht="13" x14ac:dyDescent="0.25">
      <c r="A19" s="99" t="s">
        <v>598</v>
      </c>
      <c r="B19" s="97"/>
      <c r="C19" s="25" t="s">
        <v>599</v>
      </c>
      <c r="D19" s="100"/>
      <c r="E19" s="77"/>
      <c r="F19" s="103"/>
      <c r="G19" s="102"/>
    </row>
    <row r="20" spans="1:7" s="5" customFormat="1" x14ac:dyDescent="0.25">
      <c r="A20" s="55"/>
      <c r="B20" s="97"/>
      <c r="C20" s="24"/>
      <c r="D20" s="98"/>
      <c r="E20" s="94"/>
      <c r="F20" s="95"/>
      <c r="G20" s="96"/>
    </row>
    <row r="21" spans="1:7" s="5" customFormat="1" x14ac:dyDescent="0.25">
      <c r="A21" s="55"/>
      <c r="B21" s="97" t="s">
        <v>600</v>
      </c>
      <c r="C21" s="24" t="s">
        <v>601</v>
      </c>
      <c r="D21" s="100" t="s">
        <v>138</v>
      </c>
      <c r="E21" s="77">
        <v>70</v>
      </c>
      <c r="F21" s="101"/>
      <c r="G21" s="102"/>
    </row>
    <row r="22" spans="1:7" s="5" customFormat="1" x14ac:dyDescent="0.25">
      <c r="A22" s="55"/>
      <c r="B22" s="97"/>
      <c r="C22" s="24"/>
      <c r="D22" s="98"/>
      <c r="E22" s="94"/>
      <c r="F22" s="95"/>
      <c r="G22" s="96"/>
    </row>
    <row r="23" spans="1:7" s="5" customFormat="1" ht="26" x14ac:dyDescent="0.25">
      <c r="A23" s="99">
        <v>61.05</v>
      </c>
      <c r="B23" s="97"/>
      <c r="C23" s="25" t="s">
        <v>602</v>
      </c>
      <c r="D23" s="100" t="s">
        <v>138</v>
      </c>
      <c r="E23" s="77">
        <v>7</v>
      </c>
      <c r="F23" s="101"/>
      <c r="G23" s="102"/>
    </row>
    <row r="24" spans="1:7" s="5" customFormat="1" x14ac:dyDescent="0.25">
      <c r="A24" s="55"/>
      <c r="B24" s="97"/>
      <c r="C24" s="24"/>
      <c r="D24" s="98"/>
      <c r="E24" s="94"/>
      <c r="F24" s="95"/>
      <c r="G24" s="96"/>
    </row>
    <row r="25" spans="1:7" s="5" customFormat="1" ht="13" x14ac:dyDescent="0.25">
      <c r="A25" s="99">
        <v>61.08</v>
      </c>
      <c r="B25" s="97"/>
      <c r="C25" s="25" t="s">
        <v>603</v>
      </c>
      <c r="D25" s="100"/>
      <c r="E25" s="77"/>
      <c r="F25" s="103"/>
      <c r="G25" s="102"/>
    </row>
    <row r="26" spans="1:7" s="5" customFormat="1" x14ac:dyDescent="0.25">
      <c r="A26" s="55"/>
      <c r="B26" s="97"/>
      <c r="C26" s="24"/>
      <c r="D26" s="98"/>
      <c r="E26" s="94"/>
      <c r="F26" s="95"/>
      <c r="G26" s="96"/>
    </row>
    <row r="27" spans="1:7" s="5" customFormat="1" x14ac:dyDescent="0.25">
      <c r="A27" s="55"/>
      <c r="B27" s="97" t="s">
        <v>604</v>
      </c>
      <c r="C27" s="24" t="s">
        <v>605</v>
      </c>
      <c r="D27" s="100" t="s">
        <v>138</v>
      </c>
      <c r="E27" s="77">
        <v>4</v>
      </c>
      <c r="F27" s="101"/>
      <c r="G27" s="102"/>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ht="13.75" customHeigh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36"/>
      <c r="B52" s="56"/>
      <c r="C52" s="50"/>
      <c r="D52" s="51"/>
      <c r="E52" s="106"/>
      <c r="F52" s="107"/>
      <c r="G52" s="108"/>
    </row>
    <row r="53" spans="1:7" s="5" customFormat="1" ht="13" x14ac:dyDescent="0.25">
      <c r="A53" s="52" t="s">
        <v>286</v>
      </c>
      <c r="B53" s="109"/>
      <c r="C53" s="110" t="s">
        <v>43</v>
      </c>
      <c r="D53" s="22"/>
      <c r="E53" s="111"/>
      <c r="F53" s="112"/>
      <c r="G53" s="113"/>
    </row>
    <row r="54" spans="1:7" x14ac:dyDescent="0.25">
      <c r="A54" s="37"/>
      <c r="B54" s="57"/>
      <c r="C54" s="53"/>
      <c r="D54" s="54"/>
      <c r="E54" s="114"/>
      <c r="F54" s="115"/>
      <c r="G54" s="116"/>
    </row>
  </sheetData>
  <dataConsolidate/>
  <conditionalFormatting sqref="A5:G7 A8:E33 G8:G33 A34:G54">
    <cfRule type="expression" dxfId="25"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BF08F-59B4-4CF1-919E-6B75070A8038}">
  <sheetPr>
    <tabColor rgb="FFFF0000"/>
  </sheetPr>
  <dimension ref="A1:G57"/>
  <sheetViews>
    <sheetView view="pageBreakPreview" zoomScaleNormal="75" zoomScaleSheetLayoutView="100" workbookViewId="0">
      <selection activeCell="G13" sqref="G13"/>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1248</v>
      </c>
      <c r="B1" s="20"/>
      <c r="C1" s="20"/>
      <c r="D1" s="20" t="s">
        <v>19</v>
      </c>
      <c r="E1" s="21"/>
      <c r="F1" s="21"/>
      <c r="G1" s="35" t="s">
        <v>606</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25" x14ac:dyDescent="0.25">
      <c r="A5" s="55"/>
      <c r="B5" s="97"/>
      <c r="C5" s="24" t="s">
        <v>289</v>
      </c>
      <c r="D5" s="100"/>
      <c r="E5" s="77"/>
      <c r="F5" s="103"/>
      <c r="G5" s="102"/>
    </row>
    <row r="6" spans="1:7" s="66" customFormat="1" x14ac:dyDescent="0.25">
      <c r="A6" s="55"/>
      <c r="B6" s="97"/>
      <c r="C6" s="24"/>
      <c r="D6" s="98"/>
      <c r="E6" s="94"/>
      <c r="F6" s="95"/>
      <c r="G6" s="96"/>
    </row>
    <row r="7" spans="1:7" s="5" customFormat="1" ht="13" x14ac:dyDescent="0.25">
      <c r="A7" s="99">
        <v>62.02</v>
      </c>
      <c r="B7" s="97"/>
      <c r="C7" s="25" t="s">
        <v>607</v>
      </c>
      <c r="D7" s="100"/>
      <c r="E7" s="77"/>
      <c r="F7" s="103"/>
      <c r="G7" s="102"/>
    </row>
    <row r="8" spans="1:7" s="5" customFormat="1" x14ac:dyDescent="0.25">
      <c r="A8" s="55"/>
      <c r="B8" s="97"/>
      <c r="C8" s="24"/>
      <c r="D8" s="98"/>
      <c r="E8" s="94"/>
      <c r="F8" s="95"/>
      <c r="G8" s="96"/>
    </row>
    <row r="9" spans="1:7" s="5" customFormat="1" x14ac:dyDescent="0.25">
      <c r="A9" s="55"/>
      <c r="B9" s="97"/>
      <c r="C9" s="26" t="s">
        <v>608</v>
      </c>
      <c r="D9" s="100"/>
      <c r="E9" s="77"/>
      <c r="F9" s="103"/>
      <c r="G9" s="102"/>
    </row>
    <row r="10" spans="1:7" s="5" customFormat="1" x14ac:dyDescent="0.25">
      <c r="A10" s="55"/>
      <c r="B10" s="97"/>
      <c r="C10" s="24"/>
      <c r="D10" s="98"/>
      <c r="E10" s="94"/>
      <c r="F10" s="95"/>
      <c r="G10" s="96"/>
    </row>
    <row r="11" spans="1:7" s="5" customFormat="1" x14ac:dyDescent="0.25">
      <c r="A11" s="55"/>
      <c r="B11" s="97"/>
      <c r="C11" s="34" t="s">
        <v>609</v>
      </c>
      <c r="D11" s="100" t="s">
        <v>58</v>
      </c>
      <c r="E11" s="77">
        <v>250</v>
      </c>
      <c r="F11" s="101"/>
      <c r="G11" s="102"/>
    </row>
    <row r="12" spans="1:7" s="5" customFormat="1" x14ac:dyDescent="0.25">
      <c r="A12" s="55"/>
      <c r="B12" s="97"/>
      <c r="C12" s="24"/>
      <c r="D12" s="98"/>
      <c r="E12" s="94"/>
      <c r="F12" s="95"/>
      <c r="G12" s="96"/>
    </row>
    <row r="13" spans="1:7" s="5" customFormat="1" x14ac:dyDescent="0.25">
      <c r="A13" s="55"/>
      <c r="B13" s="97"/>
      <c r="C13" s="24"/>
      <c r="D13" s="98"/>
      <c r="E13" s="94"/>
      <c r="F13" s="95"/>
      <c r="G13" s="96"/>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5" customFormat="1" x14ac:dyDescent="0.25">
      <c r="A55" s="36"/>
      <c r="B55" s="56"/>
      <c r="C55" s="50"/>
      <c r="D55" s="51"/>
      <c r="E55" s="106"/>
      <c r="F55" s="107"/>
      <c r="G55" s="108"/>
    </row>
    <row r="56" spans="1:7" s="5" customFormat="1" ht="13" x14ac:dyDescent="0.25">
      <c r="A56" s="52" t="s">
        <v>288</v>
      </c>
      <c r="B56" s="109"/>
      <c r="C56" s="110" t="s">
        <v>43</v>
      </c>
      <c r="D56" s="22"/>
      <c r="E56" s="111"/>
      <c r="F56" s="112"/>
      <c r="G56" s="113"/>
    </row>
    <row r="57" spans="1:7" x14ac:dyDescent="0.25">
      <c r="A57" s="37"/>
      <c r="B57" s="57"/>
      <c r="C57" s="53"/>
      <c r="D57" s="54"/>
      <c r="E57" s="114"/>
      <c r="F57" s="115"/>
      <c r="G57" s="116"/>
    </row>
  </sheetData>
  <dataConsolidate/>
  <conditionalFormatting sqref="A5:G7 A8:E14 G8:G14 A15:G57">
    <cfRule type="expression" dxfId="24"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87709-E3DC-4018-9517-4CF3516A8B5A}">
  <sheetPr>
    <tabColor rgb="FFFF0000"/>
  </sheetPr>
  <dimension ref="A1:G58"/>
  <sheetViews>
    <sheetView view="pageBreakPreview" zoomScaleNormal="75" zoomScaleSheetLayoutView="100" workbookViewId="0">
      <selection activeCell="F28" sqref="F5:F28"/>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1248</v>
      </c>
      <c r="B1" s="20"/>
      <c r="C1" s="20"/>
      <c r="D1" s="20" t="s">
        <v>19</v>
      </c>
      <c r="E1" s="21"/>
      <c r="F1" s="21"/>
      <c r="G1" s="35" t="s">
        <v>610</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x14ac:dyDescent="0.25">
      <c r="A5" s="55"/>
      <c r="B5" s="97"/>
      <c r="C5" s="24" t="s">
        <v>291</v>
      </c>
      <c r="D5" s="100"/>
      <c r="E5" s="77"/>
      <c r="F5" s="103"/>
      <c r="G5" s="102"/>
    </row>
    <row r="6" spans="1:7" s="66" customFormat="1" x14ac:dyDescent="0.25">
      <c r="A6" s="55"/>
      <c r="B6" s="97"/>
      <c r="C6" s="24"/>
      <c r="D6" s="98"/>
      <c r="E6" s="94"/>
      <c r="F6" s="95"/>
      <c r="G6" s="96"/>
    </row>
    <row r="7" spans="1:7" s="5" customFormat="1" ht="13" x14ac:dyDescent="0.25">
      <c r="A7" s="99">
        <v>63.01</v>
      </c>
      <c r="B7" s="97"/>
      <c r="C7" s="25" t="s">
        <v>611</v>
      </c>
      <c r="D7" s="100"/>
      <c r="E7" s="77"/>
      <c r="F7" s="103"/>
      <c r="G7" s="102"/>
    </row>
    <row r="8" spans="1:7" s="5" customFormat="1" x14ac:dyDescent="0.25">
      <c r="A8" s="55"/>
      <c r="B8" s="97"/>
      <c r="C8" s="24"/>
      <c r="D8" s="98"/>
      <c r="E8" s="94"/>
      <c r="F8" s="95"/>
      <c r="G8" s="96"/>
    </row>
    <row r="9" spans="1:7" s="5" customFormat="1" x14ac:dyDescent="0.25">
      <c r="A9" s="55"/>
      <c r="B9" s="97"/>
      <c r="C9" s="26" t="s">
        <v>612</v>
      </c>
      <c r="D9" s="100"/>
      <c r="E9" s="77"/>
      <c r="F9" s="103"/>
      <c r="G9" s="102"/>
    </row>
    <row r="10" spans="1:7" s="5" customFormat="1" x14ac:dyDescent="0.25">
      <c r="A10" s="55"/>
      <c r="B10" s="97"/>
      <c r="C10" s="24"/>
      <c r="D10" s="98"/>
      <c r="E10" s="94"/>
      <c r="F10" s="95"/>
      <c r="G10" s="96"/>
    </row>
    <row r="11" spans="1:7" s="5" customFormat="1" x14ac:dyDescent="0.25">
      <c r="A11" s="55"/>
      <c r="B11" s="97"/>
      <c r="C11" s="34" t="s">
        <v>613</v>
      </c>
      <c r="D11" s="100" t="s">
        <v>211</v>
      </c>
      <c r="E11" s="77">
        <v>1</v>
      </c>
      <c r="F11" s="101"/>
      <c r="G11" s="102"/>
    </row>
    <row r="12" spans="1:7" s="5" customFormat="1" x14ac:dyDescent="0.25">
      <c r="A12" s="55"/>
      <c r="B12" s="97"/>
      <c r="C12" s="24"/>
      <c r="D12" s="98"/>
      <c r="E12" s="94"/>
      <c r="F12" s="95"/>
      <c r="G12" s="96"/>
    </row>
    <row r="13" spans="1:7" s="5" customFormat="1" x14ac:dyDescent="0.25">
      <c r="A13" s="55"/>
      <c r="B13" s="97"/>
      <c r="C13" s="34" t="s">
        <v>614</v>
      </c>
      <c r="D13" s="100" t="s">
        <v>211</v>
      </c>
      <c r="E13" s="77">
        <v>5</v>
      </c>
      <c r="F13" s="101"/>
      <c r="G13" s="102"/>
    </row>
    <row r="14" spans="1:7" s="5" customFormat="1" x14ac:dyDescent="0.25">
      <c r="A14" s="55"/>
      <c r="B14" s="97"/>
      <c r="C14" s="24"/>
      <c r="D14" s="98"/>
      <c r="E14" s="94"/>
      <c r="F14" s="95"/>
      <c r="G14" s="96"/>
    </row>
    <row r="15" spans="1:7" s="5" customFormat="1" x14ac:dyDescent="0.25">
      <c r="A15" s="55"/>
      <c r="B15" s="97"/>
      <c r="C15" s="24"/>
      <c r="D15" s="98"/>
      <c r="E15" s="94"/>
      <c r="F15" s="95"/>
      <c r="G15" s="96"/>
    </row>
    <row r="16" spans="1:7" s="5" customFormat="1" x14ac:dyDescent="0.25">
      <c r="A16" s="55"/>
      <c r="B16" s="97"/>
      <c r="C16" s="24"/>
      <c r="D16" s="98"/>
      <c r="E16" s="94"/>
      <c r="F16" s="95"/>
      <c r="G16" s="96"/>
    </row>
    <row r="17" spans="1:7" s="5" customFormat="1" x14ac:dyDescent="0.25">
      <c r="A17" s="55"/>
      <c r="B17" s="97"/>
      <c r="C17" s="24"/>
      <c r="D17" s="98"/>
      <c r="E17" s="94"/>
      <c r="F17" s="95"/>
      <c r="G17" s="96"/>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5" customFormat="1" x14ac:dyDescent="0.25">
      <c r="A55" s="55"/>
      <c r="B55" s="97"/>
      <c r="C55" s="24"/>
      <c r="D55" s="98"/>
      <c r="E55" s="94"/>
      <c r="F55" s="95"/>
      <c r="G55" s="96"/>
    </row>
    <row r="56" spans="1:7" s="5" customFormat="1" x14ac:dyDescent="0.25">
      <c r="A56" s="36"/>
      <c r="B56" s="56"/>
      <c r="C56" s="50"/>
      <c r="D56" s="51"/>
      <c r="E56" s="106"/>
      <c r="F56" s="107"/>
      <c r="G56" s="108"/>
    </row>
    <row r="57" spans="1:7" s="5" customFormat="1" ht="13" x14ac:dyDescent="0.25">
      <c r="A57" s="52" t="s">
        <v>290</v>
      </c>
      <c r="B57" s="109"/>
      <c r="C57" s="110" t="s">
        <v>43</v>
      </c>
      <c r="D57" s="22"/>
      <c r="E57" s="111"/>
      <c r="F57" s="112"/>
      <c r="G57" s="113"/>
    </row>
    <row r="58" spans="1:7" x14ac:dyDescent="0.25">
      <c r="A58" s="37"/>
      <c r="B58" s="57"/>
      <c r="C58" s="53"/>
      <c r="D58" s="54"/>
      <c r="E58" s="114"/>
      <c r="F58" s="115"/>
      <c r="G58" s="116"/>
    </row>
  </sheetData>
  <dataConsolidate/>
  <conditionalFormatting sqref="A5:G6 A7:E15 G7:G15 A16:G58">
    <cfRule type="expression" dxfId="23"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5BB88-F427-40F2-81F3-3652398F586E}">
  <sheetPr>
    <tabColor rgb="FFFF0000"/>
  </sheetPr>
  <dimension ref="A1:G58"/>
  <sheetViews>
    <sheetView view="pageBreakPreview" topLeftCell="A12" zoomScaleNormal="75" zoomScaleSheetLayoutView="100" workbookViewId="0">
      <selection activeCell="G14" sqref="G14"/>
    </sheetView>
  </sheetViews>
  <sheetFormatPr defaultColWidth="9.1796875" defaultRowHeight="12.5" x14ac:dyDescent="0.25"/>
  <cols>
    <col min="1" max="1" width="8.81640625" style="66" customWidth="1"/>
    <col min="2" max="2" width="9" style="66" hidden="1" customWidth="1"/>
    <col min="3" max="3" width="40.81640625" style="66" customWidth="1"/>
    <col min="4" max="4" width="10.81640625" style="66" customWidth="1"/>
    <col min="5" max="5" width="9.81640625" style="66" customWidth="1"/>
    <col min="6" max="6" width="11.81640625" style="66" customWidth="1"/>
    <col min="7" max="7" width="12.81640625" style="66" customWidth="1"/>
    <col min="8" max="16384" width="9.1796875" style="7"/>
  </cols>
  <sheetData>
    <row r="1" spans="1:7" s="13" customFormat="1" ht="13" x14ac:dyDescent="0.25">
      <c r="A1" s="20" t="s">
        <v>1248</v>
      </c>
      <c r="B1" s="20"/>
      <c r="C1" s="20"/>
      <c r="D1" s="20" t="s">
        <v>19</v>
      </c>
      <c r="E1" s="21"/>
      <c r="F1" s="21"/>
      <c r="G1" s="35" t="s">
        <v>615</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x14ac:dyDescent="0.25">
      <c r="A5" s="55"/>
      <c r="B5" s="97">
        <v>100</v>
      </c>
      <c r="C5" s="24" t="s">
        <v>293</v>
      </c>
      <c r="D5" s="100"/>
      <c r="E5" s="77"/>
      <c r="F5" s="103"/>
      <c r="G5" s="102"/>
    </row>
    <row r="6" spans="1:7" s="66" customFormat="1" x14ac:dyDescent="0.25">
      <c r="A6" s="55"/>
      <c r="B6" s="97"/>
      <c r="C6" s="24"/>
      <c r="D6" s="98"/>
      <c r="E6" s="94"/>
      <c r="F6" s="95"/>
      <c r="G6" s="96"/>
    </row>
    <row r="7" spans="1:7" s="5" customFormat="1" ht="13" x14ac:dyDescent="0.25">
      <c r="A7" s="99" t="s">
        <v>616</v>
      </c>
      <c r="B7" s="97"/>
      <c r="C7" s="25" t="s">
        <v>617</v>
      </c>
      <c r="D7" s="100"/>
      <c r="E7" s="77"/>
      <c r="F7" s="103"/>
      <c r="G7" s="102"/>
    </row>
    <row r="8" spans="1:7" s="5" customFormat="1" x14ac:dyDescent="0.25">
      <c r="A8" s="55"/>
      <c r="B8" s="97"/>
      <c r="C8" s="24"/>
      <c r="D8" s="98"/>
      <c r="E8" s="94"/>
      <c r="F8" s="95"/>
      <c r="G8" s="96"/>
    </row>
    <row r="9" spans="1:7" s="5" customFormat="1" x14ac:dyDescent="0.25">
      <c r="A9" s="55"/>
      <c r="B9" s="97"/>
      <c r="C9" s="26" t="s">
        <v>618</v>
      </c>
      <c r="D9" s="100"/>
      <c r="E9" s="77"/>
      <c r="F9" s="103"/>
      <c r="G9" s="102"/>
    </row>
    <row r="10" spans="1:7" s="5" customFormat="1" x14ac:dyDescent="0.25">
      <c r="A10" s="55"/>
      <c r="B10" s="97"/>
      <c r="C10" s="24"/>
      <c r="D10" s="98"/>
      <c r="E10" s="94"/>
      <c r="F10" s="95"/>
      <c r="G10" s="96"/>
    </row>
    <row r="11" spans="1:7" s="5" customFormat="1" x14ac:dyDescent="0.25">
      <c r="A11" s="55"/>
      <c r="B11" s="97"/>
      <c r="C11" s="34" t="s">
        <v>609</v>
      </c>
      <c r="D11" s="100" t="s">
        <v>138</v>
      </c>
      <c r="E11" s="77">
        <v>50</v>
      </c>
      <c r="F11" s="101"/>
      <c r="G11" s="102"/>
    </row>
    <row r="12" spans="1:7" s="5" customFormat="1" x14ac:dyDescent="0.25">
      <c r="A12" s="55"/>
      <c r="B12" s="97"/>
      <c r="C12" s="24"/>
      <c r="D12" s="98"/>
      <c r="E12" s="94"/>
      <c r="F12" s="95"/>
      <c r="G12" s="96"/>
    </row>
    <row r="13" spans="1:7" s="5" customFormat="1" ht="13" x14ac:dyDescent="0.25">
      <c r="A13" s="99" t="s">
        <v>619</v>
      </c>
      <c r="B13" s="97"/>
      <c r="C13" s="25" t="s">
        <v>620</v>
      </c>
      <c r="D13" s="100"/>
      <c r="E13" s="77"/>
      <c r="F13" s="103"/>
      <c r="G13" s="102"/>
    </row>
    <row r="14" spans="1:7" s="5" customFormat="1" x14ac:dyDescent="0.25">
      <c r="A14" s="55"/>
      <c r="B14" s="97"/>
      <c r="C14" s="24"/>
      <c r="D14" s="98"/>
      <c r="E14" s="94"/>
      <c r="F14" s="95"/>
      <c r="G14" s="96"/>
    </row>
    <row r="15" spans="1:7" s="5" customFormat="1" x14ac:dyDescent="0.25">
      <c r="A15" s="55"/>
      <c r="B15" s="97"/>
      <c r="C15" s="24" t="s">
        <v>621</v>
      </c>
      <c r="D15" s="100" t="s">
        <v>58</v>
      </c>
      <c r="E15" s="77">
        <v>220</v>
      </c>
      <c r="F15" s="101"/>
      <c r="G15" s="102"/>
    </row>
    <row r="16" spans="1:7" s="5" customFormat="1" x14ac:dyDescent="0.25">
      <c r="A16" s="55"/>
      <c r="B16" s="97"/>
      <c r="C16" s="24"/>
      <c r="D16" s="98"/>
      <c r="E16" s="94"/>
      <c r="F16" s="95"/>
      <c r="G16" s="96"/>
    </row>
    <row r="17" spans="1:7" s="5" customFormat="1" ht="13" x14ac:dyDescent="0.25">
      <c r="A17" s="99" t="s">
        <v>622</v>
      </c>
      <c r="B17" s="97"/>
      <c r="C17" s="25" t="s">
        <v>623</v>
      </c>
      <c r="D17" s="100" t="s">
        <v>30</v>
      </c>
      <c r="E17" s="77">
        <v>1</v>
      </c>
      <c r="F17" s="101"/>
      <c r="G17" s="102"/>
    </row>
    <row r="18" spans="1:7" s="5" customFormat="1" x14ac:dyDescent="0.25">
      <c r="A18" s="55"/>
      <c r="B18" s="97"/>
      <c r="C18" s="24"/>
      <c r="D18" s="98"/>
      <c r="E18" s="94"/>
      <c r="F18" s="95"/>
      <c r="G18" s="96"/>
    </row>
    <row r="19" spans="1:7" s="5" customFormat="1" x14ac:dyDescent="0.25">
      <c r="A19" s="55"/>
      <c r="B19" s="97"/>
      <c r="C19" s="24"/>
      <c r="D19" s="98"/>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s="5" customFormat="1" x14ac:dyDescent="0.25">
      <c r="A55" s="55"/>
      <c r="B55" s="97"/>
      <c r="C55" s="24"/>
      <c r="D55" s="98"/>
      <c r="E55" s="94"/>
      <c r="F55" s="95"/>
      <c r="G55" s="96"/>
    </row>
    <row r="56" spans="1:7" s="5" customFormat="1" x14ac:dyDescent="0.25">
      <c r="A56" s="36"/>
      <c r="B56" s="56"/>
      <c r="C56" s="50"/>
      <c r="D56" s="51"/>
      <c r="E56" s="106"/>
      <c r="F56" s="107"/>
      <c r="G56" s="108"/>
    </row>
    <row r="57" spans="1:7" s="5" customFormat="1" ht="13" x14ac:dyDescent="0.25">
      <c r="A57" s="52" t="s">
        <v>292</v>
      </c>
      <c r="B57" s="109"/>
      <c r="C57" s="110" t="s">
        <v>43</v>
      </c>
      <c r="D57" s="22"/>
      <c r="E57" s="111"/>
      <c r="F57" s="112"/>
      <c r="G57" s="113"/>
    </row>
    <row r="58" spans="1:7" x14ac:dyDescent="0.25">
      <c r="A58" s="37"/>
      <c r="B58" s="57"/>
      <c r="C58" s="53"/>
      <c r="D58" s="54"/>
      <c r="E58" s="114"/>
      <c r="F58" s="115"/>
      <c r="G58" s="116"/>
    </row>
  </sheetData>
  <dataConsolidate/>
  <conditionalFormatting sqref="A5:G6 A7:E19 G7:G19 A20:G58">
    <cfRule type="expression" dxfId="22" priority="1" stopIfTrue="1">
      <formula>NOT(CELL("protect",A5))</formula>
    </cfRule>
  </conditionalFormatting>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044F-8870-4720-808A-7D55C0619EDD}">
  <sheetPr>
    <tabColor rgb="FFFF0000"/>
  </sheetPr>
  <dimension ref="A1:G125"/>
  <sheetViews>
    <sheetView view="pageBreakPreview" topLeftCell="A90" zoomScaleNormal="75" zoomScaleSheetLayoutView="100" workbookViewId="0">
      <selection activeCell="F28" sqref="F5:F28"/>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64" customWidth="1"/>
    <col min="6" max="6" width="11.81640625" style="8" customWidth="1"/>
    <col min="7" max="7" width="12.81640625" style="8" customWidth="1"/>
    <col min="8" max="16384" width="9.1796875" style="7"/>
  </cols>
  <sheetData>
    <row r="1" spans="1:7" s="13" customFormat="1" ht="13" x14ac:dyDescent="0.25">
      <c r="A1" s="20" t="s">
        <v>1248</v>
      </c>
      <c r="B1" s="20"/>
      <c r="C1" s="20"/>
      <c r="D1" s="20" t="s">
        <v>19</v>
      </c>
      <c r="E1" s="21"/>
      <c r="F1" s="21"/>
      <c r="G1" s="35" t="s">
        <v>627</v>
      </c>
    </row>
    <row r="2" spans="1:7" s="66" customFormat="1" ht="13" x14ac:dyDescent="0.25">
      <c r="A2" s="27"/>
      <c r="B2" s="28"/>
      <c r="C2" s="29"/>
      <c r="D2" s="30"/>
      <c r="E2" s="31"/>
      <c r="F2" s="31"/>
      <c r="G2" s="31"/>
    </row>
    <row r="3" spans="1:7" s="66" customFormat="1" ht="13" x14ac:dyDescent="0.25">
      <c r="A3" s="40" t="s">
        <v>21</v>
      </c>
      <c r="B3" s="40" t="s">
        <v>22</v>
      </c>
      <c r="C3" s="40" t="s">
        <v>23</v>
      </c>
      <c r="D3" s="40" t="s">
        <v>24</v>
      </c>
      <c r="E3" s="41" t="s">
        <v>25</v>
      </c>
      <c r="F3" s="42" t="s">
        <v>26</v>
      </c>
      <c r="G3" s="41" t="s">
        <v>27</v>
      </c>
    </row>
    <row r="4" spans="1:7" s="66" customFormat="1" ht="13" x14ac:dyDescent="0.25">
      <c r="A4" s="43"/>
      <c r="B4" s="43"/>
      <c r="C4" s="43"/>
      <c r="D4" s="43"/>
      <c r="E4" s="44"/>
      <c r="F4" s="45"/>
      <c r="G4" s="44"/>
    </row>
    <row r="5" spans="1:7" s="66" customFormat="1" ht="13" x14ac:dyDescent="0.25">
      <c r="A5" s="55"/>
      <c r="B5" s="55"/>
      <c r="C5" s="25" t="s">
        <v>295</v>
      </c>
      <c r="D5" s="93"/>
      <c r="E5" s="94"/>
      <c r="F5" s="95"/>
      <c r="G5" s="96"/>
    </row>
    <row r="6" spans="1:7" s="66" customFormat="1" x14ac:dyDescent="0.25">
      <c r="A6" s="55"/>
      <c r="B6" s="97"/>
      <c r="C6" s="24"/>
      <c r="D6" s="98"/>
      <c r="E6" s="94"/>
      <c r="F6" s="95"/>
      <c r="G6" s="96"/>
    </row>
    <row r="7" spans="1:7" s="5" customFormat="1" ht="26" x14ac:dyDescent="0.25">
      <c r="A7" s="99" t="s">
        <v>635</v>
      </c>
      <c r="B7" s="97"/>
      <c r="C7" s="25" t="s">
        <v>636</v>
      </c>
      <c r="D7" s="100"/>
      <c r="E7" s="77"/>
      <c r="F7" s="103"/>
      <c r="G7" s="102"/>
    </row>
    <row r="8" spans="1:7" s="5" customFormat="1" x14ac:dyDescent="0.25">
      <c r="A8" s="55"/>
      <c r="B8" s="97"/>
      <c r="C8" s="24"/>
      <c r="D8" s="98"/>
      <c r="E8" s="94"/>
      <c r="F8" s="95"/>
      <c r="G8" s="96"/>
    </row>
    <row r="9" spans="1:7" s="5" customFormat="1" ht="25" x14ac:dyDescent="0.25">
      <c r="A9" s="55"/>
      <c r="B9" s="97"/>
      <c r="C9" s="26" t="s">
        <v>637</v>
      </c>
      <c r="D9" s="100"/>
      <c r="E9" s="77"/>
      <c r="F9" s="103"/>
      <c r="G9" s="102"/>
    </row>
    <row r="10" spans="1:7" s="5" customFormat="1" x14ac:dyDescent="0.25">
      <c r="A10" s="55"/>
      <c r="B10" s="97"/>
      <c r="C10" s="24"/>
      <c r="D10" s="98"/>
      <c r="E10" s="94"/>
      <c r="F10" s="95"/>
      <c r="G10" s="96"/>
    </row>
    <row r="11" spans="1:7" s="5" customFormat="1" x14ac:dyDescent="0.25">
      <c r="A11" s="55"/>
      <c r="B11" s="97"/>
      <c r="C11" s="34" t="s">
        <v>638</v>
      </c>
      <c r="D11" s="100" t="s">
        <v>58</v>
      </c>
      <c r="E11" s="77">
        <v>15800</v>
      </c>
      <c r="F11" s="101"/>
      <c r="G11" s="102"/>
    </row>
    <row r="12" spans="1:7" s="5" customFormat="1" x14ac:dyDescent="0.25">
      <c r="A12" s="55"/>
      <c r="B12" s="97"/>
      <c r="C12" s="24"/>
      <c r="D12" s="98"/>
      <c r="E12" s="94"/>
      <c r="F12" s="95"/>
      <c r="G12" s="96"/>
    </row>
    <row r="13" spans="1:7" s="5" customFormat="1" ht="25" x14ac:dyDescent="0.25">
      <c r="A13" s="55"/>
      <c r="B13" s="97"/>
      <c r="C13" s="26" t="s">
        <v>639</v>
      </c>
      <c r="D13" s="100"/>
      <c r="E13" s="77"/>
      <c r="F13" s="103"/>
      <c r="G13" s="102"/>
    </row>
    <row r="14" spans="1:7" s="5" customFormat="1" x14ac:dyDescent="0.25">
      <c r="A14" s="55"/>
      <c r="B14" s="97"/>
      <c r="C14" s="24"/>
      <c r="D14" s="98"/>
      <c r="E14" s="94"/>
      <c r="F14" s="95"/>
      <c r="G14" s="96"/>
    </row>
    <row r="15" spans="1:7" s="5" customFormat="1" x14ac:dyDescent="0.25">
      <c r="A15" s="55"/>
      <c r="B15" s="97"/>
      <c r="C15" s="34" t="s">
        <v>640</v>
      </c>
      <c r="D15" s="100" t="s">
        <v>58</v>
      </c>
      <c r="E15" s="77">
        <v>15800</v>
      </c>
      <c r="F15" s="101"/>
      <c r="G15" s="102"/>
    </row>
    <row r="16" spans="1:7" s="5" customFormat="1" x14ac:dyDescent="0.25">
      <c r="A16" s="55"/>
      <c r="B16" s="97"/>
      <c r="C16" s="24"/>
      <c r="D16" s="98"/>
      <c r="E16" s="94"/>
      <c r="F16" s="95"/>
      <c r="G16" s="96"/>
    </row>
    <row r="17" spans="1:7" s="5" customFormat="1" ht="37.5" x14ac:dyDescent="0.25">
      <c r="A17" s="55"/>
      <c r="B17" s="97"/>
      <c r="C17" s="26" t="s">
        <v>641</v>
      </c>
      <c r="D17" s="100"/>
      <c r="E17" s="77"/>
      <c r="F17" s="103"/>
      <c r="G17" s="102"/>
    </row>
    <row r="18" spans="1:7" s="5" customFormat="1" x14ac:dyDescent="0.25">
      <c r="A18" s="55"/>
      <c r="B18" s="97"/>
      <c r="C18" s="24"/>
      <c r="D18" s="98"/>
      <c r="E18" s="94"/>
      <c r="F18" s="95"/>
      <c r="G18" s="96"/>
    </row>
    <row r="19" spans="1:7" s="5" customFormat="1" x14ac:dyDescent="0.25">
      <c r="A19" s="55"/>
      <c r="B19" s="97"/>
      <c r="C19" s="34" t="s">
        <v>642</v>
      </c>
      <c r="D19" s="100" t="s">
        <v>58</v>
      </c>
      <c r="E19" s="77">
        <v>2600</v>
      </c>
      <c r="F19" s="101"/>
      <c r="G19" s="102"/>
    </row>
    <row r="20" spans="1:7" s="5" customFormat="1" x14ac:dyDescent="0.25">
      <c r="A20" s="55"/>
      <c r="B20" s="97"/>
      <c r="C20" s="24"/>
      <c r="D20" s="98"/>
      <c r="E20" s="94"/>
      <c r="F20" s="95"/>
      <c r="G20" s="96"/>
    </row>
    <row r="21" spans="1:7" s="5" customFormat="1" ht="26" x14ac:dyDescent="0.25">
      <c r="A21" s="99">
        <v>71.03</v>
      </c>
      <c r="B21" s="97"/>
      <c r="C21" s="25" t="s">
        <v>643</v>
      </c>
      <c r="D21" s="100"/>
      <c r="E21" s="77"/>
      <c r="F21" s="103"/>
      <c r="G21" s="102"/>
    </row>
    <row r="22" spans="1:7" s="5" customFormat="1" x14ac:dyDescent="0.25">
      <c r="A22" s="55"/>
      <c r="B22" s="97"/>
      <c r="C22" s="24"/>
      <c r="D22" s="98"/>
      <c r="E22" s="94"/>
      <c r="F22" s="95"/>
      <c r="G22" s="96"/>
    </row>
    <row r="23" spans="1:7" s="5" customFormat="1" ht="37.5" x14ac:dyDescent="0.25">
      <c r="A23" s="55"/>
      <c r="B23" s="97"/>
      <c r="C23" s="34" t="s">
        <v>644</v>
      </c>
      <c r="D23" s="100" t="s">
        <v>58</v>
      </c>
      <c r="E23" s="77">
        <v>15800</v>
      </c>
      <c r="F23" s="101"/>
      <c r="G23" s="102"/>
    </row>
    <row r="24" spans="1:7" s="5" customFormat="1" x14ac:dyDescent="0.25">
      <c r="A24" s="55"/>
      <c r="B24" s="97"/>
      <c r="C24" s="24"/>
      <c r="D24" s="98"/>
      <c r="E24" s="94"/>
      <c r="F24" s="95"/>
      <c r="G24" s="96"/>
    </row>
    <row r="25" spans="1:7" s="5" customFormat="1" ht="37.5" x14ac:dyDescent="0.25">
      <c r="A25" s="55"/>
      <c r="B25" s="97"/>
      <c r="C25" s="34" t="s">
        <v>645</v>
      </c>
      <c r="D25" s="100" t="s">
        <v>58</v>
      </c>
      <c r="E25" s="77">
        <v>15800</v>
      </c>
      <c r="F25" s="101"/>
      <c r="G25" s="102"/>
    </row>
    <row r="26" spans="1:7" s="5" customFormat="1" x14ac:dyDescent="0.25">
      <c r="A26" s="55"/>
      <c r="B26" s="97"/>
      <c r="C26" s="24"/>
      <c r="D26" s="98"/>
      <c r="E26" s="94"/>
      <c r="F26" s="95"/>
      <c r="G26" s="96"/>
    </row>
    <row r="27" spans="1:7" s="5" customFormat="1" ht="37.5" x14ac:dyDescent="0.25">
      <c r="A27" s="55"/>
      <c r="B27" s="97"/>
      <c r="C27" s="34" t="s">
        <v>646</v>
      </c>
      <c r="D27" s="100" t="s">
        <v>58</v>
      </c>
      <c r="E27" s="77">
        <v>2600</v>
      </c>
      <c r="F27" s="101"/>
      <c r="G27" s="102"/>
    </row>
    <row r="28" spans="1:7" s="5" customFormat="1" x14ac:dyDescent="0.25">
      <c r="A28" s="55"/>
      <c r="B28" s="97"/>
      <c r="C28" s="24"/>
      <c r="D28" s="98"/>
      <c r="E28" s="94"/>
      <c r="F28" s="95"/>
      <c r="G28" s="96"/>
    </row>
    <row r="29" spans="1:7" s="5" customFormat="1" ht="13" x14ac:dyDescent="0.25">
      <c r="A29" s="99" t="s">
        <v>647</v>
      </c>
      <c r="B29" s="97"/>
      <c r="C29" s="25" t="s">
        <v>648</v>
      </c>
      <c r="D29" s="100"/>
      <c r="E29" s="77"/>
      <c r="F29" s="103"/>
      <c r="G29" s="102"/>
    </row>
    <row r="30" spans="1:7" s="5" customFormat="1" x14ac:dyDescent="0.25">
      <c r="A30" s="55"/>
      <c r="B30" s="97"/>
      <c r="C30" s="24"/>
      <c r="D30" s="98"/>
      <c r="E30" s="94"/>
      <c r="F30" s="95"/>
      <c r="G30" s="96"/>
    </row>
    <row r="31" spans="1:7" s="5" customFormat="1" x14ac:dyDescent="0.25">
      <c r="A31" s="55"/>
      <c r="B31" s="97"/>
      <c r="C31" s="26" t="s">
        <v>649</v>
      </c>
      <c r="D31" s="100" t="s">
        <v>58</v>
      </c>
      <c r="E31" s="77">
        <v>15800</v>
      </c>
      <c r="F31" s="101"/>
      <c r="G31" s="102"/>
    </row>
    <row r="32" spans="1:7" s="5" customFormat="1" x14ac:dyDescent="0.25">
      <c r="A32" s="55"/>
      <c r="B32" s="97"/>
      <c r="C32" s="24"/>
      <c r="D32" s="98"/>
      <c r="E32" s="94"/>
      <c r="F32" s="95"/>
      <c r="G32" s="96"/>
    </row>
    <row r="33" spans="1:7" s="5" customFormat="1" x14ac:dyDescent="0.25">
      <c r="A33" s="55"/>
      <c r="B33" s="97"/>
      <c r="C33" s="26" t="s">
        <v>650</v>
      </c>
      <c r="D33" s="100" t="s">
        <v>58</v>
      </c>
      <c r="E33" s="77">
        <v>15800</v>
      </c>
      <c r="F33" s="101"/>
      <c r="G33" s="102"/>
    </row>
    <row r="34" spans="1:7" s="5" customFormat="1" x14ac:dyDescent="0.25">
      <c r="A34" s="55"/>
      <c r="B34" s="97"/>
      <c r="C34" s="24"/>
      <c r="D34" s="98"/>
      <c r="E34" s="94"/>
      <c r="F34" s="95"/>
      <c r="G34" s="96"/>
    </row>
    <row r="35" spans="1:7" s="5" customFormat="1" x14ac:dyDescent="0.25">
      <c r="A35" s="55"/>
      <c r="B35" s="97"/>
      <c r="C35" s="26" t="s">
        <v>651</v>
      </c>
      <c r="D35" s="100" t="s">
        <v>58</v>
      </c>
      <c r="E35" s="77">
        <v>2600</v>
      </c>
      <c r="F35" s="101"/>
      <c r="G35" s="102"/>
    </row>
    <row r="36" spans="1:7" s="5" customFormat="1" x14ac:dyDescent="0.25">
      <c r="A36" s="55"/>
      <c r="B36" s="97"/>
      <c r="C36" s="24"/>
      <c r="D36" s="98"/>
      <c r="E36" s="94"/>
      <c r="F36" s="95"/>
      <c r="G36" s="96"/>
    </row>
    <row r="37" spans="1:7" s="5" customFormat="1" ht="37.5" x14ac:dyDescent="0.25">
      <c r="A37" s="55"/>
      <c r="B37" s="97"/>
      <c r="C37" s="26" t="s">
        <v>652</v>
      </c>
      <c r="D37" s="100" t="s">
        <v>58</v>
      </c>
      <c r="E37" s="77">
        <v>18400</v>
      </c>
      <c r="F37" s="101"/>
      <c r="G37" s="102"/>
    </row>
    <row r="38" spans="1:7" s="5" customFormat="1" x14ac:dyDescent="0.25">
      <c r="A38" s="55"/>
      <c r="B38" s="97"/>
      <c r="C38" s="26"/>
      <c r="D38" s="100"/>
      <c r="E38" s="77"/>
      <c r="F38" s="213"/>
      <c r="G38" s="102"/>
    </row>
    <row r="39" spans="1:7" s="5" customFormat="1" x14ac:dyDescent="0.25">
      <c r="A39" s="55"/>
      <c r="B39" s="97"/>
      <c r="C39" s="26"/>
      <c r="D39" s="100"/>
      <c r="E39" s="77"/>
      <c r="F39" s="213"/>
      <c r="G39" s="102"/>
    </row>
    <row r="40" spans="1:7" s="5" customFormat="1" x14ac:dyDescent="0.25">
      <c r="A40" s="55"/>
      <c r="B40" s="97"/>
      <c r="C40" s="24"/>
      <c r="D40" s="98"/>
      <c r="E40" s="94"/>
      <c r="F40" s="214"/>
      <c r="G40" s="96"/>
    </row>
    <row r="41" spans="1:7" s="5" customFormat="1" x14ac:dyDescent="0.25">
      <c r="A41" s="30"/>
      <c r="B41" s="117"/>
      <c r="C41" s="46"/>
      <c r="D41" s="47"/>
      <c r="E41" s="51"/>
      <c r="F41" s="118"/>
      <c r="G41" s="119"/>
    </row>
    <row r="42" spans="1:7" s="5" customFormat="1" x14ac:dyDescent="0.25">
      <c r="A42" s="55" t="s">
        <v>294</v>
      </c>
      <c r="B42" s="120"/>
      <c r="C42" s="120" t="s">
        <v>80</v>
      </c>
      <c r="D42" s="23"/>
      <c r="E42" s="22"/>
      <c r="F42" s="121"/>
      <c r="G42" s="122"/>
    </row>
    <row r="43" spans="1:7" s="5" customFormat="1" x14ac:dyDescent="0.25">
      <c r="A43" s="123"/>
      <c r="B43" s="124"/>
      <c r="C43" s="48"/>
      <c r="D43" s="49"/>
      <c r="E43" s="54"/>
      <c r="F43" s="125"/>
      <c r="G43" s="126"/>
    </row>
    <row r="44" spans="1:7" s="5" customFormat="1" x14ac:dyDescent="0.25">
      <c r="A44" s="30"/>
      <c r="B44" s="117"/>
      <c r="C44" s="46"/>
      <c r="D44" s="47"/>
      <c r="E44" s="51"/>
      <c r="F44" s="118"/>
      <c r="G44" s="119"/>
    </row>
    <row r="45" spans="1:7" s="5" customFormat="1" x14ac:dyDescent="0.25">
      <c r="A45" s="55"/>
      <c r="B45" s="120"/>
      <c r="C45" s="120" t="s">
        <v>81</v>
      </c>
      <c r="D45" s="23"/>
      <c r="E45" s="22"/>
      <c r="F45" s="121"/>
      <c r="G45" s="122"/>
    </row>
    <row r="46" spans="1:7" s="5" customFormat="1" x14ac:dyDescent="0.25">
      <c r="A46" s="123"/>
      <c r="B46" s="124"/>
      <c r="C46" s="48"/>
      <c r="D46" s="49"/>
      <c r="E46" s="54"/>
      <c r="F46" s="125"/>
      <c r="G46" s="126"/>
    </row>
    <row r="47" spans="1:7" s="5" customFormat="1" ht="25" x14ac:dyDescent="0.25">
      <c r="A47" s="55"/>
      <c r="B47" s="97"/>
      <c r="C47" s="26" t="s">
        <v>653</v>
      </c>
      <c r="D47" s="100" t="s">
        <v>58</v>
      </c>
      <c r="E47" s="77">
        <v>15800</v>
      </c>
      <c r="F47" s="101"/>
      <c r="G47" s="102"/>
    </row>
    <row r="48" spans="1:7" s="5" customFormat="1" x14ac:dyDescent="0.25">
      <c r="A48" s="55"/>
      <c r="B48" s="97"/>
      <c r="C48" s="24"/>
      <c r="D48" s="98"/>
      <c r="E48" s="94"/>
      <c r="F48" s="95"/>
      <c r="G48" s="96"/>
    </row>
    <row r="49" spans="1:7" s="5" customFormat="1" ht="26" x14ac:dyDescent="0.25">
      <c r="A49" s="99" t="s">
        <v>654</v>
      </c>
      <c r="B49" s="97"/>
      <c r="C49" s="25" t="s">
        <v>655</v>
      </c>
      <c r="D49" s="100"/>
      <c r="E49" s="77"/>
      <c r="F49" s="103"/>
      <c r="G49" s="102"/>
    </row>
    <row r="50" spans="1:7" s="5" customFormat="1" x14ac:dyDescent="0.25">
      <c r="A50" s="55"/>
      <c r="B50" s="97"/>
      <c r="C50" s="24"/>
      <c r="D50" s="98"/>
      <c r="E50" s="94"/>
      <c r="F50" s="95"/>
      <c r="G50" s="96"/>
    </row>
    <row r="51" spans="1:7" s="5" customFormat="1" ht="25" x14ac:dyDescent="0.25">
      <c r="A51" s="55"/>
      <c r="B51" s="97"/>
      <c r="C51" s="24" t="s">
        <v>656</v>
      </c>
      <c r="D51" s="100" t="s">
        <v>562</v>
      </c>
      <c r="E51" s="77">
        <v>1300</v>
      </c>
      <c r="F51" s="101"/>
      <c r="G51" s="102"/>
    </row>
    <row r="52" spans="1:7" s="5" customFormat="1" x14ac:dyDescent="0.25">
      <c r="A52" s="55"/>
      <c r="B52" s="97"/>
      <c r="C52" s="24"/>
      <c r="D52" s="98"/>
      <c r="E52" s="94"/>
      <c r="F52" s="95"/>
      <c r="G52" s="96"/>
    </row>
    <row r="53" spans="1:7" s="5" customFormat="1" x14ac:dyDescent="0.25">
      <c r="A53" s="55"/>
      <c r="B53" s="97"/>
      <c r="C53" s="24" t="s">
        <v>657</v>
      </c>
      <c r="D53" s="100" t="s">
        <v>562</v>
      </c>
      <c r="E53" s="77">
        <v>790</v>
      </c>
      <c r="F53" s="101"/>
      <c r="G53" s="102"/>
    </row>
    <row r="54" spans="1:7" s="5" customFormat="1" x14ac:dyDescent="0.25">
      <c r="A54" s="55"/>
      <c r="B54" s="97"/>
      <c r="C54" s="24"/>
      <c r="D54" s="98"/>
      <c r="E54" s="94"/>
      <c r="F54" s="95"/>
      <c r="G54" s="96"/>
    </row>
    <row r="55" spans="1:7" s="5" customFormat="1" ht="13" x14ac:dyDescent="0.25">
      <c r="A55" s="99" t="s">
        <v>658</v>
      </c>
      <c r="B55" s="97"/>
      <c r="C55" s="25" t="s">
        <v>659</v>
      </c>
      <c r="D55" s="100"/>
      <c r="E55" s="77"/>
      <c r="F55" s="103"/>
      <c r="G55" s="102"/>
    </row>
    <row r="56" spans="1:7" s="5" customFormat="1" x14ac:dyDescent="0.25">
      <c r="A56" s="55"/>
      <c r="B56" s="97"/>
      <c r="C56" s="24"/>
      <c r="D56" s="98"/>
      <c r="E56" s="94"/>
      <c r="F56" s="95"/>
      <c r="G56" s="96"/>
    </row>
    <row r="57" spans="1:7" s="5" customFormat="1" x14ac:dyDescent="0.25">
      <c r="A57" s="55"/>
      <c r="B57" s="97"/>
      <c r="C57" s="26" t="s">
        <v>660</v>
      </c>
      <c r="D57" s="100"/>
      <c r="E57" s="77"/>
      <c r="F57" s="103"/>
      <c r="G57" s="102"/>
    </row>
    <row r="58" spans="1:7" s="5" customFormat="1" x14ac:dyDescent="0.25">
      <c r="A58" s="55"/>
      <c r="B58" s="97"/>
      <c r="C58" s="24"/>
      <c r="D58" s="98"/>
      <c r="E58" s="94"/>
      <c r="F58" s="95"/>
      <c r="G58" s="96"/>
    </row>
    <row r="59" spans="1:7" s="5" customFormat="1" ht="37.5" x14ac:dyDescent="0.25">
      <c r="A59" s="55"/>
      <c r="B59" s="97"/>
      <c r="C59" s="34" t="s">
        <v>754</v>
      </c>
      <c r="D59" s="100" t="s">
        <v>198</v>
      </c>
      <c r="E59" s="77">
        <v>3600</v>
      </c>
      <c r="F59" s="101"/>
      <c r="G59" s="102"/>
    </row>
    <row r="60" spans="1:7" s="5" customFormat="1" x14ac:dyDescent="0.25">
      <c r="A60" s="55"/>
      <c r="B60" s="97"/>
      <c r="C60" s="24"/>
      <c r="D60" s="98"/>
      <c r="E60" s="94"/>
      <c r="F60" s="95"/>
      <c r="G60" s="96"/>
    </row>
    <row r="61" spans="1:7" s="5" customFormat="1" ht="37.5" x14ac:dyDescent="0.25">
      <c r="A61" s="55"/>
      <c r="B61" s="97"/>
      <c r="C61" s="34" t="s">
        <v>755</v>
      </c>
      <c r="D61" s="100" t="s">
        <v>198</v>
      </c>
      <c r="E61" s="77">
        <v>350</v>
      </c>
      <c r="F61" s="101"/>
      <c r="G61" s="102"/>
    </row>
    <row r="62" spans="1:7" s="5" customFormat="1" x14ac:dyDescent="0.25">
      <c r="A62" s="55"/>
      <c r="B62" s="97"/>
      <c r="C62" s="24"/>
      <c r="D62" s="98"/>
      <c r="E62" s="94"/>
      <c r="F62" s="95"/>
      <c r="G62" s="96"/>
    </row>
    <row r="63" spans="1:7" s="5" customFormat="1" ht="37.5" x14ac:dyDescent="0.25">
      <c r="A63" s="55"/>
      <c r="B63" s="97"/>
      <c r="C63" s="26" t="s">
        <v>756</v>
      </c>
      <c r="D63" s="100" t="s">
        <v>198</v>
      </c>
      <c r="E63" s="77">
        <v>2850</v>
      </c>
      <c r="F63" s="101"/>
      <c r="G63" s="102"/>
    </row>
    <row r="64" spans="1:7" s="5" customFormat="1" x14ac:dyDescent="0.25">
      <c r="A64" s="55"/>
      <c r="B64" s="97"/>
      <c r="C64" s="24"/>
      <c r="D64" s="98"/>
      <c r="E64" s="94"/>
      <c r="F64" s="95"/>
      <c r="G64" s="96"/>
    </row>
    <row r="65" spans="1:7" s="5" customFormat="1" ht="37.5" x14ac:dyDescent="0.25">
      <c r="A65" s="55"/>
      <c r="B65" s="97"/>
      <c r="C65" s="26" t="s">
        <v>757</v>
      </c>
      <c r="D65" s="100" t="s">
        <v>198</v>
      </c>
      <c r="E65" s="77">
        <v>3250</v>
      </c>
      <c r="F65" s="101"/>
      <c r="G65" s="102"/>
    </row>
    <row r="66" spans="1:7" s="5" customFormat="1" x14ac:dyDescent="0.25">
      <c r="A66" s="55"/>
      <c r="B66" s="97"/>
      <c r="C66" s="24"/>
      <c r="D66" s="98"/>
      <c r="E66" s="94"/>
      <c r="F66" s="95"/>
      <c r="G66" s="96"/>
    </row>
    <row r="67" spans="1:7" s="5" customFormat="1" ht="25" x14ac:dyDescent="0.25">
      <c r="A67" s="55"/>
      <c r="B67" s="97"/>
      <c r="C67" s="26" t="s">
        <v>665</v>
      </c>
      <c r="D67" s="100"/>
      <c r="E67" s="77"/>
      <c r="F67" s="103"/>
      <c r="G67" s="102"/>
    </row>
    <row r="68" spans="1:7" s="5" customFormat="1" x14ac:dyDescent="0.25">
      <c r="A68" s="55"/>
      <c r="B68" s="97"/>
      <c r="C68" s="24"/>
      <c r="D68" s="98"/>
      <c r="E68" s="94"/>
      <c r="F68" s="95"/>
      <c r="G68" s="96"/>
    </row>
    <row r="69" spans="1:7" s="5" customFormat="1" x14ac:dyDescent="0.25">
      <c r="A69" s="55"/>
      <c r="B69" s="97"/>
      <c r="C69" s="34" t="s">
        <v>666</v>
      </c>
      <c r="D69" s="100" t="s">
        <v>36</v>
      </c>
      <c r="E69" s="77">
        <v>750</v>
      </c>
      <c r="F69" s="101"/>
      <c r="G69" s="102"/>
    </row>
    <row r="70" spans="1:7" s="5" customFormat="1" x14ac:dyDescent="0.25">
      <c r="A70" s="55"/>
      <c r="B70" s="97"/>
      <c r="C70" s="24"/>
      <c r="D70" s="98"/>
      <c r="E70" s="94"/>
      <c r="F70" s="95"/>
      <c r="G70" s="96"/>
    </row>
    <row r="71" spans="1:7" s="5" customFormat="1" x14ac:dyDescent="0.25">
      <c r="A71" s="55"/>
      <c r="B71" s="97"/>
      <c r="C71" s="26" t="s">
        <v>667</v>
      </c>
      <c r="D71" s="100"/>
      <c r="E71" s="77"/>
      <c r="F71" s="103"/>
      <c r="G71" s="102"/>
    </row>
    <row r="72" spans="1:7" s="5" customFormat="1" x14ac:dyDescent="0.25">
      <c r="A72" s="55"/>
      <c r="B72" s="97"/>
      <c r="C72" s="24"/>
      <c r="D72" s="98"/>
      <c r="E72" s="94"/>
      <c r="F72" s="95"/>
      <c r="G72" s="96"/>
    </row>
    <row r="73" spans="1:7" s="5" customFormat="1" ht="25" x14ac:dyDescent="0.25">
      <c r="A73" s="55"/>
      <c r="B73" s="97"/>
      <c r="C73" s="34" t="s">
        <v>668</v>
      </c>
      <c r="D73" s="100" t="s">
        <v>36</v>
      </c>
      <c r="E73" s="77">
        <v>7300</v>
      </c>
      <c r="F73" s="101"/>
      <c r="G73" s="102"/>
    </row>
    <row r="74" spans="1:7" s="5" customFormat="1" x14ac:dyDescent="0.25">
      <c r="A74" s="55"/>
      <c r="B74" s="97"/>
      <c r="C74" s="24"/>
      <c r="D74" s="98"/>
      <c r="E74" s="94"/>
      <c r="F74" s="95"/>
      <c r="G74" s="96"/>
    </row>
    <row r="75" spans="1:7" s="5" customFormat="1" ht="50" x14ac:dyDescent="0.25">
      <c r="A75" s="55"/>
      <c r="B75" s="97"/>
      <c r="C75" s="26" t="s">
        <v>758</v>
      </c>
      <c r="D75" s="100" t="s">
        <v>198</v>
      </c>
      <c r="E75" s="77">
        <v>100</v>
      </c>
      <c r="F75" s="101"/>
      <c r="G75" s="102"/>
    </row>
    <row r="76" spans="1:7" s="5" customFormat="1" x14ac:dyDescent="0.25">
      <c r="A76" s="55"/>
      <c r="B76" s="97"/>
      <c r="C76" s="24"/>
      <c r="D76" s="98"/>
      <c r="E76" s="94"/>
      <c r="F76" s="95"/>
      <c r="G76" s="96"/>
    </row>
    <row r="77" spans="1:7" s="5" customFormat="1" x14ac:dyDescent="0.25">
      <c r="A77" s="55"/>
      <c r="B77" s="215"/>
      <c r="C77" s="129"/>
      <c r="D77" s="98"/>
      <c r="E77" s="94"/>
      <c r="F77" s="95"/>
      <c r="G77" s="96"/>
    </row>
    <row r="78" spans="1:7" s="5" customFormat="1" x14ac:dyDescent="0.25">
      <c r="A78" s="55"/>
      <c r="B78" s="215"/>
      <c r="C78" s="216"/>
      <c r="D78" s="217"/>
      <c r="E78" s="218"/>
      <c r="F78" s="219"/>
      <c r="G78" s="96"/>
    </row>
    <row r="79" spans="1:7" s="5" customFormat="1" x14ac:dyDescent="0.25">
      <c r="A79" s="30"/>
      <c r="B79" s="117"/>
      <c r="C79" s="46"/>
      <c r="D79" s="47"/>
      <c r="E79" s="51"/>
      <c r="F79" s="118"/>
      <c r="G79" s="119"/>
    </row>
    <row r="80" spans="1:7" s="5" customFormat="1" x14ac:dyDescent="0.25">
      <c r="A80" s="55" t="s">
        <v>294</v>
      </c>
      <c r="B80" s="120"/>
      <c r="C80" s="120" t="s">
        <v>80</v>
      </c>
      <c r="D80" s="23"/>
      <c r="E80" s="22"/>
      <c r="F80" s="121"/>
      <c r="G80" s="122"/>
    </row>
    <row r="81" spans="1:7" s="5" customFormat="1" x14ac:dyDescent="0.25">
      <c r="A81" s="123"/>
      <c r="B81" s="124"/>
      <c r="C81" s="48"/>
      <c r="D81" s="49"/>
      <c r="E81" s="54"/>
      <c r="F81" s="125"/>
      <c r="G81" s="126"/>
    </row>
    <row r="82" spans="1:7" s="5" customFormat="1" x14ac:dyDescent="0.25">
      <c r="A82" s="30"/>
      <c r="B82" s="117"/>
      <c r="C82" s="46"/>
      <c r="D82" s="47"/>
      <c r="E82" s="51"/>
      <c r="F82" s="118"/>
      <c r="G82" s="119"/>
    </row>
    <row r="83" spans="1:7" s="5" customFormat="1" x14ac:dyDescent="0.25">
      <c r="A83" s="55"/>
      <c r="B83" s="120"/>
      <c r="C83" s="120" t="s">
        <v>81</v>
      </c>
      <c r="D83" s="23"/>
      <c r="E83" s="22"/>
      <c r="F83" s="121"/>
      <c r="G83" s="122"/>
    </row>
    <row r="84" spans="1:7" s="5" customFormat="1" x14ac:dyDescent="0.25">
      <c r="A84" s="123"/>
      <c r="B84" s="124"/>
      <c r="C84" s="48"/>
      <c r="D84" s="49"/>
      <c r="E84" s="54"/>
      <c r="F84" s="125"/>
      <c r="G84" s="126"/>
    </row>
    <row r="85" spans="1:7" s="5" customFormat="1" ht="25" x14ac:dyDescent="0.25">
      <c r="A85" s="55"/>
      <c r="B85" s="97"/>
      <c r="C85" s="26" t="s">
        <v>759</v>
      </c>
      <c r="D85" s="100" t="s">
        <v>198</v>
      </c>
      <c r="E85" s="77">
        <v>1300</v>
      </c>
      <c r="F85" s="101"/>
      <c r="G85" s="102"/>
    </row>
    <row r="86" spans="1:7" s="5" customFormat="1" x14ac:dyDescent="0.25">
      <c r="A86" s="55"/>
      <c r="B86" s="97"/>
      <c r="C86" s="24"/>
      <c r="D86" s="98"/>
      <c r="E86" s="94"/>
      <c r="F86" s="95"/>
      <c r="G86" s="96"/>
    </row>
    <row r="87" spans="1:7" s="5" customFormat="1" ht="25" x14ac:dyDescent="0.25">
      <c r="A87" s="55"/>
      <c r="B87" s="97"/>
      <c r="C87" s="26" t="s">
        <v>760</v>
      </c>
      <c r="D87" s="100" t="s">
        <v>198</v>
      </c>
      <c r="E87" s="77">
        <v>200</v>
      </c>
      <c r="F87" s="101"/>
      <c r="G87" s="102"/>
    </row>
    <row r="88" spans="1:7" s="5" customFormat="1" x14ac:dyDescent="0.25">
      <c r="A88" s="55"/>
      <c r="B88" s="97"/>
      <c r="C88" s="24"/>
      <c r="D88" s="98"/>
      <c r="E88" s="94"/>
      <c r="F88" s="95"/>
      <c r="G88" s="96"/>
    </row>
    <row r="89" spans="1:7" s="5" customFormat="1" ht="37.5" x14ac:dyDescent="0.25">
      <c r="A89" s="55"/>
      <c r="B89" s="97"/>
      <c r="C89" s="26" t="s">
        <v>761</v>
      </c>
      <c r="D89" s="100" t="s">
        <v>198</v>
      </c>
      <c r="E89" s="77">
        <v>350</v>
      </c>
      <c r="F89" s="101"/>
      <c r="G89" s="102"/>
    </row>
    <row r="90" spans="1:7" s="5" customFormat="1" x14ac:dyDescent="0.25">
      <c r="A90" s="55"/>
      <c r="B90" s="97"/>
      <c r="C90" s="24"/>
      <c r="D90" s="98"/>
      <c r="E90" s="94"/>
      <c r="F90" s="95"/>
      <c r="G90" s="96"/>
    </row>
    <row r="91" spans="1:7" s="5" customFormat="1" ht="13" x14ac:dyDescent="0.25">
      <c r="A91" s="99">
        <v>71.069999999999993</v>
      </c>
      <c r="B91" s="97"/>
      <c r="C91" s="25" t="s">
        <v>673</v>
      </c>
      <c r="D91" s="100"/>
      <c r="E91" s="77"/>
      <c r="F91" s="103"/>
      <c r="G91" s="102"/>
    </row>
    <row r="92" spans="1:7" s="5" customFormat="1" x14ac:dyDescent="0.25">
      <c r="A92" s="55"/>
      <c r="B92" s="97"/>
      <c r="C92" s="24"/>
      <c r="D92" s="98"/>
      <c r="E92" s="94"/>
      <c r="F92" s="95"/>
      <c r="G92" s="96"/>
    </row>
    <row r="93" spans="1:7" s="5" customFormat="1" x14ac:dyDescent="0.25">
      <c r="A93" s="55"/>
      <c r="B93" s="97"/>
      <c r="C93" s="24" t="s">
        <v>674</v>
      </c>
      <c r="D93" s="100" t="s">
        <v>36</v>
      </c>
      <c r="E93" s="77">
        <v>100</v>
      </c>
      <c r="F93" s="101"/>
      <c r="G93" s="102"/>
    </row>
    <row r="94" spans="1:7" s="5" customFormat="1" x14ac:dyDescent="0.25">
      <c r="A94" s="55"/>
      <c r="B94" s="97"/>
      <c r="C94" s="24"/>
      <c r="D94" s="98"/>
      <c r="E94" s="94"/>
      <c r="F94" s="95"/>
      <c r="G94" s="96"/>
    </row>
    <row r="95" spans="1:7" s="5" customFormat="1" ht="25" x14ac:dyDescent="0.25">
      <c r="A95" s="55"/>
      <c r="B95" s="97"/>
      <c r="C95" s="24" t="s">
        <v>675</v>
      </c>
      <c r="D95" s="100" t="s">
        <v>36</v>
      </c>
      <c r="E95" s="77">
        <v>100</v>
      </c>
      <c r="F95" s="101"/>
      <c r="G95" s="102"/>
    </row>
    <row r="96" spans="1:7" s="5" customFormat="1" x14ac:dyDescent="0.25">
      <c r="A96" s="55"/>
      <c r="B96" s="97"/>
      <c r="C96" s="24"/>
      <c r="D96" s="98"/>
      <c r="E96" s="94"/>
      <c r="F96" s="95"/>
      <c r="G96" s="96"/>
    </row>
    <row r="97" spans="1:7" s="5" customFormat="1" ht="13" x14ac:dyDescent="0.25">
      <c r="A97" s="99">
        <v>71.08</v>
      </c>
      <c r="B97" s="97"/>
      <c r="C97" s="25" t="s">
        <v>676</v>
      </c>
      <c r="D97" s="100"/>
      <c r="E97" s="77"/>
      <c r="F97" s="103"/>
      <c r="G97" s="102"/>
    </row>
    <row r="98" spans="1:7" s="5" customFormat="1" x14ac:dyDescent="0.25">
      <c r="A98" s="55"/>
      <c r="B98" s="97"/>
      <c r="C98" s="24"/>
      <c r="D98" s="98"/>
      <c r="E98" s="94"/>
      <c r="F98" s="95"/>
      <c r="G98" s="96"/>
    </row>
    <row r="99" spans="1:7" s="5" customFormat="1" x14ac:dyDescent="0.25">
      <c r="A99" s="55"/>
      <c r="B99" s="97"/>
      <c r="C99" s="26" t="s">
        <v>677</v>
      </c>
      <c r="D99" s="100"/>
      <c r="E99" s="77"/>
      <c r="F99" s="103"/>
      <c r="G99" s="102"/>
    </row>
    <row r="100" spans="1:7" s="5" customFormat="1" x14ac:dyDescent="0.25">
      <c r="A100" s="55"/>
      <c r="B100" s="97"/>
      <c r="C100" s="24"/>
      <c r="D100" s="98"/>
      <c r="E100" s="94"/>
      <c r="F100" s="95"/>
      <c r="G100" s="96"/>
    </row>
    <row r="101" spans="1:7" s="5" customFormat="1" x14ac:dyDescent="0.25">
      <c r="A101" s="55"/>
      <c r="B101" s="97"/>
      <c r="C101" s="34" t="s">
        <v>678</v>
      </c>
      <c r="D101" s="100" t="s">
        <v>399</v>
      </c>
      <c r="E101" s="77">
        <v>11450</v>
      </c>
      <c r="F101" s="101"/>
      <c r="G101" s="102"/>
    </row>
    <row r="102" spans="1:7" s="5" customFormat="1" x14ac:dyDescent="0.25">
      <c r="A102" s="55"/>
      <c r="B102" s="97"/>
      <c r="C102" s="24"/>
      <c r="D102" s="98"/>
      <c r="E102" s="94"/>
      <c r="F102" s="95"/>
      <c r="G102" s="96"/>
    </row>
    <row r="103" spans="1:7" s="5" customFormat="1" x14ac:dyDescent="0.25">
      <c r="A103" s="55"/>
      <c r="B103" s="97"/>
      <c r="C103" s="34" t="s">
        <v>679</v>
      </c>
      <c r="D103" s="100" t="s">
        <v>399</v>
      </c>
      <c r="E103" s="77">
        <v>9300</v>
      </c>
      <c r="F103" s="101"/>
      <c r="G103" s="102"/>
    </row>
    <row r="104" spans="1:7" s="5" customFormat="1" x14ac:dyDescent="0.25">
      <c r="A104" s="55"/>
      <c r="B104" s="97"/>
      <c r="C104" s="24"/>
      <c r="D104" s="98"/>
      <c r="E104" s="94"/>
      <c r="F104" s="95"/>
      <c r="G104" s="96"/>
    </row>
    <row r="105" spans="1:7" s="5" customFormat="1" x14ac:dyDescent="0.25">
      <c r="A105" s="55"/>
      <c r="B105" s="97"/>
      <c r="C105" s="34" t="s">
        <v>680</v>
      </c>
      <c r="D105" s="100" t="s">
        <v>399</v>
      </c>
      <c r="E105" s="77">
        <v>1100</v>
      </c>
      <c r="F105" s="101"/>
      <c r="G105" s="102"/>
    </row>
    <row r="106" spans="1:7" s="5" customFormat="1" x14ac:dyDescent="0.25">
      <c r="A106" s="55"/>
      <c r="B106" s="97"/>
      <c r="C106" s="24"/>
      <c r="D106" s="98"/>
      <c r="E106" s="94"/>
      <c r="F106" s="95"/>
      <c r="G106" s="96"/>
    </row>
    <row r="107" spans="1:7" s="5" customFormat="1" ht="26" x14ac:dyDescent="0.25">
      <c r="A107" s="99">
        <v>71.09</v>
      </c>
      <c r="B107" s="97"/>
      <c r="C107" s="25" t="s">
        <v>681</v>
      </c>
      <c r="D107" s="100"/>
      <c r="E107" s="77"/>
      <c r="F107" s="103"/>
      <c r="G107" s="102"/>
    </row>
    <row r="108" spans="1:7" s="5" customFormat="1" x14ac:dyDescent="0.25">
      <c r="A108" s="55"/>
      <c r="B108" s="97"/>
      <c r="C108" s="24"/>
      <c r="D108" s="98"/>
      <c r="E108" s="94"/>
      <c r="F108" s="95"/>
      <c r="G108" s="96"/>
    </row>
    <row r="109" spans="1:7" s="5" customFormat="1" x14ac:dyDescent="0.25">
      <c r="A109" s="55"/>
      <c r="B109" s="97"/>
      <c r="C109" s="24" t="s">
        <v>682</v>
      </c>
      <c r="D109" s="100" t="s">
        <v>138</v>
      </c>
      <c r="E109" s="77">
        <v>2</v>
      </c>
      <c r="F109" s="101"/>
      <c r="G109" s="102"/>
    </row>
    <row r="110" spans="1:7" s="5" customFormat="1" x14ac:dyDescent="0.25">
      <c r="A110" s="55"/>
      <c r="B110" s="97"/>
      <c r="C110" s="24"/>
      <c r="D110" s="98"/>
      <c r="E110" s="94"/>
      <c r="F110" s="95"/>
      <c r="G110" s="96"/>
    </row>
    <row r="111" spans="1:7" s="5" customFormat="1" x14ac:dyDescent="0.25">
      <c r="A111" s="55"/>
      <c r="B111" s="97"/>
      <c r="C111" s="24" t="s">
        <v>683</v>
      </c>
      <c r="D111" s="100" t="s">
        <v>138</v>
      </c>
      <c r="E111" s="77">
        <v>2</v>
      </c>
      <c r="F111" s="101"/>
      <c r="G111" s="102"/>
    </row>
    <row r="112" spans="1:7" s="5" customFormat="1" x14ac:dyDescent="0.25">
      <c r="A112" s="55"/>
      <c r="B112" s="97"/>
      <c r="C112" s="24"/>
      <c r="D112" s="98"/>
      <c r="E112" s="94"/>
      <c r="F112" s="95"/>
      <c r="G112" s="96"/>
    </row>
    <row r="113" spans="1:7" s="5" customFormat="1" ht="26" x14ac:dyDescent="0.25">
      <c r="A113" s="99" t="s">
        <v>684</v>
      </c>
      <c r="B113" s="97"/>
      <c r="C113" s="25" t="s">
        <v>685</v>
      </c>
      <c r="D113" s="100" t="s">
        <v>58</v>
      </c>
      <c r="E113" s="77">
        <v>2</v>
      </c>
      <c r="F113" s="101"/>
      <c r="G113" s="102"/>
    </row>
    <row r="114" spans="1:7" s="5" customFormat="1" x14ac:dyDescent="0.25">
      <c r="A114" s="55"/>
      <c r="B114" s="97"/>
      <c r="C114" s="24"/>
      <c r="D114" s="98"/>
      <c r="E114" s="94"/>
      <c r="F114" s="95"/>
      <c r="G114" s="96"/>
    </row>
    <row r="115" spans="1:7" s="5" customFormat="1" ht="13" x14ac:dyDescent="0.25">
      <c r="A115" s="99" t="s">
        <v>686</v>
      </c>
      <c r="B115" s="97"/>
      <c r="C115" s="25" t="s">
        <v>687</v>
      </c>
      <c r="D115" s="100"/>
      <c r="E115" s="77"/>
      <c r="F115" s="103"/>
      <c r="G115" s="102"/>
    </row>
    <row r="116" spans="1:7" s="5" customFormat="1" x14ac:dyDescent="0.25">
      <c r="A116" s="55"/>
      <c r="B116" s="97"/>
      <c r="C116" s="24"/>
      <c r="D116" s="98"/>
      <c r="E116" s="94"/>
      <c r="F116" s="95"/>
      <c r="G116" s="96"/>
    </row>
    <row r="117" spans="1:7" s="5" customFormat="1" ht="25" x14ac:dyDescent="0.25">
      <c r="A117" s="55"/>
      <c r="B117" s="97"/>
      <c r="C117" s="24" t="s">
        <v>762</v>
      </c>
      <c r="D117" s="100" t="s">
        <v>198</v>
      </c>
      <c r="E117" s="77">
        <v>70</v>
      </c>
      <c r="F117" s="101"/>
      <c r="G117" s="102"/>
    </row>
    <row r="118" spans="1:7" s="5" customFormat="1" x14ac:dyDescent="0.25">
      <c r="A118" s="55"/>
      <c r="B118" s="97"/>
      <c r="C118" s="24"/>
      <c r="D118" s="98"/>
      <c r="E118" s="94"/>
      <c r="F118" s="95"/>
      <c r="G118" s="96"/>
    </row>
    <row r="119" spans="1:7" s="5" customFormat="1" ht="25" x14ac:dyDescent="0.25">
      <c r="A119" s="55"/>
      <c r="B119" s="97"/>
      <c r="C119" s="24" t="s">
        <v>689</v>
      </c>
      <c r="D119" s="100" t="s">
        <v>198</v>
      </c>
      <c r="E119" s="77">
        <v>1</v>
      </c>
      <c r="F119" s="101"/>
      <c r="G119" s="102"/>
    </row>
    <row r="120" spans="1:7" s="5" customFormat="1" x14ac:dyDescent="0.25">
      <c r="A120" s="55"/>
      <c r="B120" s="97"/>
      <c r="C120" s="24"/>
      <c r="D120" s="98"/>
      <c r="E120" s="94"/>
      <c r="F120" s="95"/>
      <c r="G120" s="96"/>
    </row>
    <row r="121" spans="1:7" s="5" customFormat="1" x14ac:dyDescent="0.25">
      <c r="A121" s="55"/>
      <c r="B121" s="215"/>
      <c r="C121" s="129"/>
      <c r="D121" s="98"/>
      <c r="E121" s="94"/>
      <c r="F121" s="96"/>
      <c r="G121" s="96"/>
    </row>
    <row r="122" spans="1:7" s="5" customFormat="1" x14ac:dyDescent="0.25">
      <c r="A122" s="55"/>
      <c r="B122" s="215"/>
      <c r="C122" s="216"/>
      <c r="D122" s="217"/>
      <c r="E122" s="218"/>
      <c r="F122" s="96"/>
      <c r="G122" s="96"/>
    </row>
    <row r="123" spans="1:7" x14ac:dyDescent="0.25">
      <c r="A123" s="36"/>
      <c r="B123" s="56"/>
      <c r="C123" s="50"/>
      <c r="D123" s="51"/>
      <c r="E123" s="106"/>
      <c r="F123" s="107"/>
      <c r="G123" s="108"/>
    </row>
    <row r="124" spans="1:7" ht="13" x14ac:dyDescent="0.25">
      <c r="A124" s="52" t="s">
        <v>294</v>
      </c>
      <c r="B124" s="109"/>
      <c r="C124" s="110" t="s">
        <v>43</v>
      </c>
      <c r="D124" s="22"/>
      <c r="E124" s="111"/>
      <c r="F124" s="112"/>
      <c r="G124" s="113"/>
    </row>
    <row r="125" spans="1:7" x14ac:dyDescent="0.25">
      <c r="A125" s="37"/>
      <c r="B125" s="57"/>
      <c r="C125" s="53"/>
      <c r="D125" s="54"/>
      <c r="E125" s="114"/>
      <c r="F125" s="115"/>
      <c r="G125" s="116"/>
    </row>
  </sheetData>
  <dataConsolidate/>
  <conditionalFormatting sqref="A5:G7 A8:E122 G8:G122 A123:G125">
    <cfRule type="expression" dxfId="21" priority="1" stopIfTrue="1">
      <formula>NOT(CELL("protect",A5))</formula>
    </cfRule>
  </conditionalFormatting>
  <dataValidations count="1">
    <dataValidation type="list" showInputMessage="1" showErrorMessage="1" sqref="D41:D46 D79:D84" xr:uid="{B7A5100A-9342-423B-A2A2-52D669560E48}">
      <formula1>"-,No,m,m²,m³,%,Prov Sum,Lump Sum,Sum, Litre, hour, day"</formula1>
    </dataValidation>
  </dataValidations>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rowBreaks count="2" manualBreakCount="2">
    <brk id="43" max="6" man="1"/>
    <brk id="81" max="6"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07E06-EF70-43EA-9C5E-59D3F5005AAA}">
  <sheetPr>
    <tabColor rgb="FF008000"/>
  </sheetPr>
  <dimension ref="A1:C28"/>
  <sheetViews>
    <sheetView view="pageBreakPreview" zoomScaleNormal="100" zoomScaleSheetLayoutView="100" workbookViewId="0">
      <selection activeCell="F28" sqref="F5:F28"/>
    </sheetView>
  </sheetViews>
  <sheetFormatPr defaultRowHeight="12.5" x14ac:dyDescent="0.25"/>
  <cols>
    <col min="1" max="1" width="7.1796875" style="66" customWidth="1"/>
    <col min="2" max="2" width="61.54296875" style="66" customWidth="1"/>
    <col min="3" max="3" width="22.453125" style="66" customWidth="1"/>
    <col min="4" max="252" width="9.1796875" style="66"/>
    <col min="253" max="253" width="14.453125" style="66" bestFit="1" customWidth="1"/>
    <col min="254" max="254" width="70.1796875" style="66" customWidth="1"/>
    <col min="255" max="255" width="18" style="66" customWidth="1"/>
    <col min="256" max="256" width="13.54296875" style="66" bestFit="1" customWidth="1"/>
    <col min="257" max="508" width="9.1796875" style="66"/>
    <col min="509" max="509" width="14.453125" style="66" bestFit="1" customWidth="1"/>
    <col min="510" max="510" width="70.1796875" style="66" customWidth="1"/>
    <col min="511" max="511" width="18" style="66" customWidth="1"/>
    <col min="512" max="512" width="13.54296875" style="66" bestFit="1" customWidth="1"/>
    <col min="513" max="764" width="9.1796875" style="66"/>
    <col min="765" max="765" width="14.453125" style="66" bestFit="1" customWidth="1"/>
    <col min="766" max="766" width="70.1796875" style="66" customWidth="1"/>
    <col min="767" max="767" width="18" style="66" customWidth="1"/>
    <col min="768" max="768" width="13.54296875" style="66" bestFit="1" customWidth="1"/>
    <col min="769" max="1020" width="9.1796875" style="66"/>
    <col min="1021" max="1021" width="14.453125" style="66" bestFit="1" customWidth="1"/>
    <col min="1022" max="1022" width="70.1796875" style="66" customWidth="1"/>
    <col min="1023" max="1023" width="18" style="66" customWidth="1"/>
    <col min="1024" max="1024" width="13.54296875" style="66" bestFit="1" customWidth="1"/>
    <col min="1025" max="1276" width="9.1796875" style="66"/>
    <col min="1277" max="1277" width="14.453125" style="66" bestFit="1" customWidth="1"/>
    <col min="1278" max="1278" width="70.1796875" style="66" customWidth="1"/>
    <col min="1279" max="1279" width="18" style="66" customWidth="1"/>
    <col min="1280" max="1280" width="13.54296875" style="66" bestFit="1" customWidth="1"/>
    <col min="1281" max="1532" width="9.1796875" style="66"/>
    <col min="1533" max="1533" width="14.453125" style="66" bestFit="1" customWidth="1"/>
    <col min="1534" max="1534" width="70.1796875" style="66" customWidth="1"/>
    <col min="1535" max="1535" width="18" style="66" customWidth="1"/>
    <col min="1536" max="1536" width="13.54296875" style="66" bestFit="1" customWidth="1"/>
    <col min="1537" max="1788" width="9.1796875" style="66"/>
    <col min="1789" max="1789" width="14.453125" style="66" bestFit="1" customWidth="1"/>
    <col min="1790" max="1790" width="70.1796875" style="66" customWidth="1"/>
    <col min="1791" max="1791" width="18" style="66" customWidth="1"/>
    <col min="1792" max="1792" width="13.54296875" style="66" bestFit="1" customWidth="1"/>
    <col min="1793" max="2044" width="9.1796875" style="66"/>
    <col min="2045" max="2045" width="14.453125" style="66" bestFit="1" customWidth="1"/>
    <col min="2046" max="2046" width="70.1796875" style="66" customWidth="1"/>
    <col min="2047" max="2047" width="18" style="66" customWidth="1"/>
    <col min="2048" max="2048" width="13.54296875" style="66" bestFit="1" customWidth="1"/>
    <col min="2049" max="2300" width="9.1796875" style="66"/>
    <col min="2301" max="2301" width="14.453125" style="66" bestFit="1" customWidth="1"/>
    <col min="2302" max="2302" width="70.1796875" style="66" customWidth="1"/>
    <col min="2303" max="2303" width="18" style="66" customWidth="1"/>
    <col min="2304" max="2304" width="13.54296875" style="66" bestFit="1" customWidth="1"/>
    <col min="2305" max="2556" width="9.1796875" style="66"/>
    <col min="2557" max="2557" width="14.453125" style="66" bestFit="1" customWidth="1"/>
    <col min="2558" max="2558" width="70.1796875" style="66" customWidth="1"/>
    <col min="2559" max="2559" width="18" style="66" customWidth="1"/>
    <col min="2560" max="2560" width="13.54296875" style="66" bestFit="1" customWidth="1"/>
    <col min="2561" max="2812" width="9.1796875" style="66"/>
    <col min="2813" max="2813" width="14.453125" style="66" bestFit="1" customWidth="1"/>
    <col min="2814" max="2814" width="70.1796875" style="66" customWidth="1"/>
    <col min="2815" max="2815" width="18" style="66" customWidth="1"/>
    <col min="2816" max="2816" width="13.54296875" style="66" bestFit="1" customWidth="1"/>
    <col min="2817" max="3068" width="9.1796875" style="66"/>
    <col min="3069" max="3069" width="14.453125" style="66" bestFit="1" customWidth="1"/>
    <col min="3070" max="3070" width="70.1796875" style="66" customWidth="1"/>
    <col min="3071" max="3071" width="18" style="66" customWidth="1"/>
    <col min="3072" max="3072" width="13.54296875" style="66" bestFit="1" customWidth="1"/>
    <col min="3073" max="3324" width="9.1796875" style="66"/>
    <col min="3325" max="3325" width="14.453125" style="66" bestFit="1" customWidth="1"/>
    <col min="3326" max="3326" width="70.1796875" style="66" customWidth="1"/>
    <col min="3327" max="3327" width="18" style="66" customWidth="1"/>
    <col min="3328" max="3328" width="13.54296875" style="66" bestFit="1" customWidth="1"/>
    <col min="3329" max="3580" width="9.1796875" style="66"/>
    <col min="3581" max="3581" width="14.453125" style="66" bestFit="1" customWidth="1"/>
    <col min="3582" max="3582" width="70.1796875" style="66" customWidth="1"/>
    <col min="3583" max="3583" width="18" style="66" customWidth="1"/>
    <col min="3584" max="3584" width="13.54296875" style="66" bestFit="1" customWidth="1"/>
    <col min="3585" max="3836" width="9.1796875" style="66"/>
    <col min="3837" max="3837" width="14.453125" style="66" bestFit="1" customWidth="1"/>
    <col min="3838" max="3838" width="70.1796875" style="66" customWidth="1"/>
    <col min="3839" max="3839" width="18" style="66" customWidth="1"/>
    <col min="3840" max="3840" width="13.54296875" style="66" bestFit="1" customWidth="1"/>
    <col min="3841" max="4092" width="9.1796875" style="66"/>
    <col min="4093" max="4093" width="14.453125" style="66" bestFit="1" customWidth="1"/>
    <col min="4094" max="4094" width="70.1796875" style="66" customWidth="1"/>
    <col min="4095" max="4095" width="18" style="66" customWidth="1"/>
    <col min="4096" max="4096" width="13.54296875" style="66" bestFit="1" customWidth="1"/>
    <col min="4097" max="4348" width="9.1796875" style="66"/>
    <col min="4349" max="4349" width="14.453125" style="66" bestFit="1" customWidth="1"/>
    <col min="4350" max="4350" width="70.1796875" style="66" customWidth="1"/>
    <col min="4351" max="4351" width="18" style="66" customWidth="1"/>
    <col min="4352" max="4352" width="13.54296875" style="66" bestFit="1" customWidth="1"/>
    <col min="4353" max="4604" width="9.1796875" style="66"/>
    <col min="4605" max="4605" width="14.453125" style="66" bestFit="1" customWidth="1"/>
    <col min="4606" max="4606" width="70.1796875" style="66" customWidth="1"/>
    <col min="4607" max="4607" width="18" style="66" customWidth="1"/>
    <col min="4608" max="4608" width="13.54296875" style="66" bestFit="1" customWidth="1"/>
    <col min="4609" max="4860" width="9.1796875" style="66"/>
    <col min="4861" max="4861" width="14.453125" style="66" bestFit="1" customWidth="1"/>
    <col min="4862" max="4862" width="70.1796875" style="66" customWidth="1"/>
    <col min="4863" max="4863" width="18" style="66" customWidth="1"/>
    <col min="4864" max="4864" width="13.54296875" style="66" bestFit="1" customWidth="1"/>
    <col min="4865" max="5116" width="9.1796875" style="66"/>
    <col min="5117" max="5117" width="14.453125" style="66" bestFit="1" customWidth="1"/>
    <col min="5118" max="5118" width="70.1796875" style="66" customWidth="1"/>
    <col min="5119" max="5119" width="18" style="66" customWidth="1"/>
    <col min="5120" max="5120" width="13.54296875" style="66" bestFit="1" customWidth="1"/>
    <col min="5121" max="5372" width="9.1796875" style="66"/>
    <col min="5373" max="5373" width="14.453125" style="66" bestFit="1" customWidth="1"/>
    <col min="5374" max="5374" width="70.1796875" style="66" customWidth="1"/>
    <col min="5375" max="5375" width="18" style="66" customWidth="1"/>
    <col min="5376" max="5376" width="13.54296875" style="66" bestFit="1" customWidth="1"/>
    <col min="5377" max="5628" width="9.1796875" style="66"/>
    <col min="5629" max="5629" width="14.453125" style="66" bestFit="1" customWidth="1"/>
    <col min="5630" max="5630" width="70.1796875" style="66" customWidth="1"/>
    <col min="5631" max="5631" width="18" style="66" customWidth="1"/>
    <col min="5632" max="5632" width="13.54296875" style="66" bestFit="1" customWidth="1"/>
    <col min="5633" max="5884" width="9.1796875" style="66"/>
    <col min="5885" max="5885" width="14.453125" style="66" bestFit="1" customWidth="1"/>
    <col min="5886" max="5886" width="70.1796875" style="66" customWidth="1"/>
    <col min="5887" max="5887" width="18" style="66" customWidth="1"/>
    <col min="5888" max="5888" width="13.54296875" style="66" bestFit="1" customWidth="1"/>
    <col min="5889" max="6140" width="9.1796875" style="66"/>
    <col min="6141" max="6141" width="14.453125" style="66" bestFit="1" customWidth="1"/>
    <col min="6142" max="6142" width="70.1796875" style="66" customWidth="1"/>
    <col min="6143" max="6143" width="18" style="66" customWidth="1"/>
    <col min="6144" max="6144" width="13.54296875" style="66" bestFit="1" customWidth="1"/>
    <col min="6145" max="6396" width="9.1796875" style="66"/>
    <col min="6397" max="6397" width="14.453125" style="66" bestFit="1" customWidth="1"/>
    <col min="6398" max="6398" width="70.1796875" style="66" customWidth="1"/>
    <col min="6399" max="6399" width="18" style="66" customWidth="1"/>
    <col min="6400" max="6400" width="13.54296875" style="66" bestFit="1" customWidth="1"/>
    <col min="6401" max="6652" width="9.1796875" style="66"/>
    <col min="6653" max="6653" width="14.453125" style="66" bestFit="1" customWidth="1"/>
    <col min="6654" max="6654" width="70.1796875" style="66" customWidth="1"/>
    <col min="6655" max="6655" width="18" style="66" customWidth="1"/>
    <col min="6656" max="6656" width="13.54296875" style="66" bestFit="1" customWidth="1"/>
    <col min="6657" max="6908" width="9.1796875" style="66"/>
    <col min="6909" max="6909" width="14.453125" style="66" bestFit="1" customWidth="1"/>
    <col min="6910" max="6910" width="70.1796875" style="66" customWidth="1"/>
    <col min="6911" max="6911" width="18" style="66" customWidth="1"/>
    <col min="6912" max="6912" width="13.54296875" style="66" bestFit="1" customWidth="1"/>
    <col min="6913" max="7164" width="9.1796875" style="66"/>
    <col min="7165" max="7165" width="14.453125" style="66" bestFit="1" customWidth="1"/>
    <col min="7166" max="7166" width="70.1796875" style="66" customWidth="1"/>
    <col min="7167" max="7167" width="18" style="66" customWidth="1"/>
    <col min="7168" max="7168" width="13.54296875" style="66" bestFit="1" customWidth="1"/>
    <col min="7169" max="7420" width="9.1796875" style="66"/>
    <col min="7421" max="7421" width="14.453125" style="66" bestFit="1" customWidth="1"/>
    <col min="7422" max="7422" width="70.1796875" style="66" customWidth="1"/>
    <col min="7423" max="7423" width="18" style="66" customWidth="1"/>
    <col min="7424" max="7424" width="13.54296875" style="66" bestFit="1" customWidth="1"/>
    <col min="7425" max="7676" width="9.1796875" style="66"/>
    <col min="7677" max="7677" width="14.453125" style="66" bestFit="1" customWidth="1"/>
    <col min="7678" max="7678" width="70.1796875" style="66" customWidth="1"/>
    <col min="7679" max="7679" width="18" style="66" customWidth="1"/>
    <col min="7680" max="7680" width="13.54296875" style="66" bestFit="1" customWidth="1"/>
    <col min="7681" max="7932" width="9.1796875" style="66"/>
    <col min="7933" max="7933" width="14.453125" style="66" bestFit="1" customWidth="1"/>
    <col min="7934" max="7934" width="70.1796875" style="66" customWidth="1"/>
    <col min="7935" max="7935" width="18" style="66" customWidth="1"/>
    <col min="7936" max="7936" width="13.54296875" style="66" bestFit="1" customWidth="1"/>
    <col min="7937" max="8188" width="9.1796875" style="66"/>
    <col min="8189" max="8189" width="14.453125" style="66" bestFit="1" customWidth="1"/>
    <col min="8190" max="8190" width="70.1796875" style="66" customWidth="1"/>
    <col min="8191" max="8191" width="18" style="66" customWidth="1"/>
    <col min="8192" max="8192" width="13.54296875" style="66" bestFit="1" customWidth="1"/>
    <col min="8193" max="8444" width="9.1796875" style="66"/>
    <col min="8445" max="8445" width="14.453125" style="66" bestFit="1" customWidth="1"/>
    <col min="8446" max="8446" width="70.1796875" style="66" customWidth="1"/>
    <col min="8447" max="8447" width="18" style="66" customWidth="1"/>
    <col min="8448" max="8448" width="13.54296875" style="66" bestFit="1" customWidth="1"/>
    <col min="8449" max="8700" width="9.1796875" style="66"/>
    <col min="8701" max="8701" width="14.453125" style="66" bestFit="1" customWidth="1"/>
    <col min="8702" max="8702" width="70.1796875" style="66" customWidth="1"/>
    <col min="8703" max="8703" width="18" style="66" customWidth="1"/>
    <col min="8704" max="8704" width="13.54296875" style="66" bestFit="1" customWidth="1"/>
    <col min="8705" max="8956" width="9.1796875" style="66"/>
    <col min="8957" max="8957" width="14.453125" style="66" bestFit="1" customWidth="1"/>
    <col min="8958" max="8958" width="70.1796875" style="66" customWidth="1"/>
    <col min="8959" max="8959" width="18" style="66" customWidth="1"/>
    <col min="8960" max="8960" width="13.54296875" style="66" bestFit="1" customWidth="1"/>
    <col min="8961" max="9212" width="9.1796875" style="66"/>
    <col min="9213" max="9213" width="14.453125" style="66" bestFit="1" customWidth="1"/>
    <col min="9214" max="9214" width="70.1796875" style="66" customWidth="1"/>
    <col min="9215" max="9215" width="18" style="66" customWidth="1"/>
    <col min="9216" max="9216" width="13.54296875" style="66" bestFit="1" customWidth="1"/>
    <col min="9217" max="9468" width="9.1796875" style="66"/>
    <col min="9469" max="9469" width="14.453125" style="66" bestFit="1" customWidth="1"/>
    <col min="9470" max="9470" width="70.1796875" style="66" customWidth="1"/>
    <col min="9471" max="9471" width="18" style="66" customWidth="1"/>
    <col min="9472" max="9472" width="13.54296875" style="66" bestFit="1" customWidth="1"/>
    <col min="9473" max="9724" width="9.1796875" style="66"/>
    <col min="9725" max="9725" width="14.453125" style="66" bestFit="1" customWidth="1"/>
    <col min="9726" max="9726" width="70.1796875" style="66" customWidth="1"/>
    <col min="9727" max="9727" width="18" style="66" customWidth="1"/>
    <col min="9728" max="9728" width="13.54296875" style="66" bestFit="1" customWidth="1"/>
    <col min="9729" max="9980" width="9.1796875" style="66"/>
    <col min="9981" max="9981" width="14.453125" style="66" bestFit="1" customWidth="1"/>
    <col min="9982" max="9982" width="70.1796875" style="66" customWidth="1"/>
    <col min="9983" max="9983" width="18" style="66" customWidth="1"/>
    <col min="9984" max="9984" width="13.54296875" style="66" bestFit="1" customWidth="1"/>
    <col min="9985" max="10236" width="9.1796875" style="66"/>
    <col min="10237" max="10237" width="14.453125" style="66" bestFit="1" customWidth="1"/>
    <col min="10238" max="10238" width="70.1796875" style="66" customWidth="1"/>
    <col min="10239" max="10239" width="18" style="66" customWidth="1"/>
    <col min="10240" max="10240" width="13.54296875" style="66" bestFit="1" customWidth="1"/>
    <col min="10241" max="10492" width="9.1796875" style="66"/>
    <col min="10493" max="10493" width="14.453125" style="66" bestFit="1" customWidth="1"/>
    <col min="10494" max="10494" width="70.1796875" style="66" customWidth="1"/>
    <col min="10495" max="10495" width="18" style="66" customWidth="1"/>
    <col min="10496" max="10496" width="13.54296875" style="66" bestFit="1" customWidth="1"/>
    <col min="10497" max="10748" width="9.1796875" style="66"/>
    <col min="10749" max="10749" width="14.453125" style="66" bestFit="1" customWidth="1"/>
    <col min="10750" max="10750" width="70.1796875" style="66" customWidth="1"/>
    <col min="10751" max="10751" width="18" style="66" customWidth="1"/>
    <col min="10752" max="10752" width="13.54296875" style="66" bestFit="1" customWidth="1"/>
    <col min="10753" max="11004" width="9.1796875" style="66"/>
    <col min="11005" max="11005" width="14.453125" style="66" bestFit="1" customWidth="1"/>
    <col min="11006" max="11006" width="70.1796875" style="66" customWidth="1"/>
    <col min="11007" max="11007" width="18" style="66" customWidth="1"/>
    <col min="11008" max="11008" width="13.54296875" style="66" bestFit="1" customWidth="1"/>
    <col min="11009" max="11260" width="9.1796875" style="66"/>
    <col min="11261" max="11261" width="14.453125" style="66" bestFit="1" customWidth="1"/>
    <col min="11262" max="11262" width="70.1796875" style="66" customWidth="1"/>
    <col min="11263" max="11263" width="18" style="66" customWidth="1"/>
    <col min="11264" max="11264" width="13.54296875" style="66" bestFit="1" customWidth="1"/>
    <col min="11265" max="11516" width="9.1796875" style="66"/>
    <col min="11517" max="11517" width="14.453125" style="66" bestFit="1" customWidth="1"/>
    <col min="11518" max="11518" width="70.1796875" style="66" customWidth="1"/>
    <col min="11519" max="11519" width="18" style="66" customWidth="1"/>
    <col min="11520" max="11520" width="13.54296875" style="66" bestFit="1" customWidth="1"/>
    <col min="11521" max="11772" width="9.1796875" style="66"/>
    <col min="11773" max="11773" width="14.453125" style="66" bestFit="1" customWidth="1"/>
    <col min="11774" max="11774" width="70.1796875" style="66" customWidth="1"/>
    <col min="11775" max="11775" width="18" style="66" customWidth="1"/>
    <col min="11776" max="11776" width="13.54296875" style="66" bestFit="1" customWidth="1"/>
    <col min="11777" max="12028" width="9.1796875" style="66"/>
    <col min="12029" max="12029" width="14.453125" style="66" bestFit="1" customWidth="1"/>
    <col min="12030" max="12030" width="70.1796875" style="66" customWidth="1"/>
    <col min="12031" max="12031" width="18" style="66" customWidth="1"/>
    <col min="12032" max="12032" width="13.54296875" style="66" bestFit="1" customWidth="1"/>
    <col min="12033" max="12284" width="9.1796875" style="66"/>
    <col min="12285" max="12285" width="14.453125" style="66" bestFit="1" customWidth="1"/>
    <col min="12286" max="12286" width="70.1796875" style="66" customWidth="1"/>
    <col min="12287" max="12287" width="18" style="66" customWidth="1"/>
    <col min="12288" max="12288" width="13.54296875" style="66" bestFit="1" customWidth="1"/>
    <col min="12289" max="12540" width="9.1796875" style="66"/>
    <col min="12541" max="12541" width="14.453125" style="66" bestFit="1" customWidth="1"/>
    <col min="12542" max="12542" width="70.1796875" style="66" customWidth="1"/>
    <col min="12543" max="12543" width="18" style="66" customWidth="1"/>
    <col min="12544" max="12544" width="13.54296875" style="66" bestFit="1" customWidth="1"/>
    <col min="12545" max="12796" width="9.1796875" style="66"/>
    <col min="12797" max="12797" width="14.453125" style="66" bestFit="1" customWidth="1"/>
    <col min="12798" max="12798" width="70.1796875" style="66" customWidth="1"/>
    <col min="12799" max="12799" width="18" style="66" customWidth="1"/>
    <col min="12800" max="12800" width="13.54296875" style="66" bestFit="1" customWidth="1"/>
    <col min="12801" max="13052" width="9.1796875" style="66"/>
    <col min="13053" max="13053" width="14.453125" style="66" bestFit="1" customWidth="1"/>
    <col min="13054" max="13054" width="70.1796875" style="66" customWidth="1"/>
    <col min="13055" max="13055" width="18" style="66" customWidth="1"/>
    <col min="13056" max="13056" width="13.54296875" style="66" bestFit="1" customWidth="1"/>
    <col min="13057" max="13308" width="9.1796875" style="66"/>
    <col min="13309" max="13309" width="14.453125" style="66" bestFit="1" customWidth="1"/>
    <col min="13310" max="13310" width="70.1796875" style="66" customWidth="1"/>
    <col min="13311" max="13311" width="18" style="66" customWidth="1"/>
    <col min="13312" max="13312" width="13.54296875" style="66" bestFit="1" customWidth="1"/>
    <col min="13313" max="13564" width="9.1796875" style="66"/>
    <col min="13565" max="13565" width="14.453125" style="66" bestFit="1" customWidth="1"/>
    <col min="13566" max="13566" width="70.1796875" style="66" customWidth="1"/>
    <col min="13567" max="13567" width="18" style="66" customWidth="1"/>
    <col min="13568" max="13568" width="13.54296875" style="66" bestFit="1" customWidth="1"/>
    <col min="13569" max="13820" width="9.1796875" style="66"/>
    <col min="13821" max="13821" width="14.453125" style="66" bestFit="1" customWidth="1"/>
    <col min="13822" max="13822" width="70.1796875" style="66" customWidth="1"/>
    <col min="13823" max="13823" width="18" style="66" customWidth="1"/>
    <col min="13824" max="13824" width="13.54296875" style="66" bestFit="1" customWidth="1"/>
    <col min="13825" max="14076" width="9.1796875" style="66"/>
    <col min="14077" max="14077" width="14.453125" style="66" bestFit="1" customWidth="1"/>
    <col min="14078" max="14078" width="70.1796875" style="66" customWidth="1"/>
    <col min="14079" max="14079" width="18" style="66" customWidth="1"/>
    <col min="14080" max="14080" width="13.54296875" style="66" bestFit="1" customWidth="1"/>
    <col min="14081" max="14332" width="9.1796875" style="66"/>
    <col min="14333" max="14333" width="14.453125" style="66" bestFit="1" customWidth="1"/>
    <col min="14334" max="14334" width="70.1796875" style="66" customWidth="1"/>
    <col min="14335" max="14335" width="18" style="66" customWidth="1"/>
    <col min="14336" max="14336" width="13.54296875" style="66" bestFit="1" customWidth="1"/>
    <col min="14337" max="14588" width="9.1796875" style="66"/>
    <col min="14589" max="14589" width="14.453125" style="66" bestFit="1" customWidth="1"/>
    <col min="14590" max="14590" width="70.1796875" style="66" customWidth="1"/>
    <col min="14591" max="14591" width="18" style="66" customWidth="1"/>
    <col min="14592" max="14592" width="13.54296875" style="66" bestFit="1" customWidth="1"/>
    <col min="14593" max="14844" width="9.1796875" style="66"/>
    <col min="14845" max="14845" width="14.453125" style="66" bestFit="1" customWidth="1"/>
    <col min="14846" max="14846" width="70.1796875" style="66" customWidth="1"/>
    <col min="14847" max="14847" width="18" style="66" customWidth="1"/>
    <col min="14848" max="14848" width="13.54296875" style="66" bestFit="1" customWidth="1"/>
    <col min="14849" max="15100" width="9.1796875" style="66"/>
    <col min="15101" max="15101" width="14.453125" style="66" bestFit="1" customWidth="1"/>
    <col min="15102" max="15102" width="70.1796875" style="66" customWidth="1"/>
    <col min="15103" max="15103" width="18" style="66" customWidth="1"/>
    <col min="15104" max="15104" width="13.54296875" style="66" bestFit="1" customWidth="1"/>
    <col min="15105" max="15356" width="9.1796875" style="66"/>
    <col min="15357" max="15357" width="14.453125" style="66" bestFit="1" customWidth="1"/>
    <col min="15358" max="15358" width="70.1796875" style="66" customWidth="1"/>
    <col min="15359" max="15359" width="18" style="66" customWidth="1"/>
    <col min="15360" max="15360" width="13.54296875" style="66" bestFit="1" customWidth="1"/>
    <col min="15361" max="15612" width="9.1796875" style="66"/>
    <col min="15613" max="15613" width="14.453125" style="66" bestFit="1" customWidth="1"/>
    <col min="15614" max="15614" width="70.1796875" style="66" customWidth="1"/>
    <col min="15615" max="15615" width="18" style="66" customWidth="1"/>
    <col min="15616" max="15616" width="13.54296875" style="66" bestFit="1" customWidth="1"/>
    <col min="15617" max="15868" width="9.1796875" style="66"/>
    <col min="15869" max="15869" width="14.453125" style="66" bestFit="1" customWidth="1"/>
    <col min="15870" max="15870" width="70.1796875" style="66" customWidth="1"/>
    <col min="15871" max="15871" width="18" style="66" customWidth="1"/>
    <col min="15872" max="15872" width="13.54296875" style="66" bestFit="1" customWidth="1"/>
    <col min="15873" max="16124" width="9.1796875" style="66"/>
    <col min="16125" max="16125" width="14.453125" style="66" bestFit="1" customWidth="1"/>
    <col min="16126" max="16126" width="70.1796875" style="66" customWidth="1"/>
    <col min="16127" max="16127" width="18" style="66" customWidth="1"/>
    <col min="16128" max="16128" width="13.54296875" style="66" bestFit="1" customWidth="1"/>
    <col min="16129" max="16380" width="9.1796875" style="66"/>
    <col min="16381" max="16384" width="9.1796875" style="66" customWidth="1"/>
  </cols>
  <sheetData>
    <row r="1" spans="1:3" ht="15.5" x14ac:dyDescent="0.3">
      <c r="A1" s="38" t="s">
        <v>0</v>
      </c>
      <c r="B1" s="17"/>
      <c r="C1" s="62"/>
    </row>
    <row r="2" spans="1:3" ht="13" x14ac:dyDescent="0.25">
      <c r="A2" s="16"/>
      <c r="B2" s="7"/>
      <c r="C2" s="62"/>
    </row>
    <row r="3" spans="1:3" ht="13" x14ac:dyDescent="0.25">
      <c r="A3" s="16" t="s">
        <v>1264</v>
      </c>
      <c r="B3" s="7"/>
      <c r="C3" s="62"/>
    </row>
    <row r="4" spans="1:3" x14ac:dyDescent="0.25">
      <c r="A4" s="7"/>
      <c r="B4" s="7"/>
      <c r="C4" s="63"/>
    </row>
    <row r="5" spans="1:3" x14ac:dyDescent="0.25">
      <c r="A5" s="32" t="s">
        <v>262</v>
      </c>
      <c r="B5" s="61" t="s">
        <v>263</v>
      </c>
      <c r="C5" s="33"/>
    </row>
    <row r="6" spans="1:3" x14ac:dyDescent="0.25">
      <c r="A6" s="32" t="s">
        <v>264</v>
      </c>
      <c r="B6" s="61" t="s">
        <v>265</v>
      </c>
      <c r="C6" s="33"/>
    </row>
    <row r="7" spans="1:3" x14ac:dyDescent="0.25">
      <c r="A7" s="32" t="s">
        <v>266</v>
      </c>
      <c r="B7" s="61" t="s">
        <v>267</v>
      </c>
      <c r="C7" s="33"/>
    </row>
    <row r="8" spans="1:3" ht="25" x14ac:dyDescent="0.25">
      <c r="A8" s="32" t="s">
        <v>268</v>
      </c>
      <c r="B8" s="61" t="s">
        <v>269</v>
      </c>
      <c r="C8" s="33"/>
    </row>
    <row r="9" spans="1:3" x14ac:dyDescent="0.25">
      <c r="A9" s="32" t="s">
        <v>270</v>
      </c>
      <c r="B9" s="61" t="s">
        <v>271</v>
      </c>
      <c r="C9" s="33"/>
    </row>
    <row r="10" spans="1:3" x14ac:dyDescent="0.25">
      <c r="A10" s="32" t="s">
        <v>272</v>
      </c>
      <c r="B10" s="61" t="s">
        <v>273</v>
      </c>
      <c r="C10" s="33"/>
    </row>
    <row r="11" spans="1:3" x14ac:dyDescent="0.25">
      <c r="A11" s="32" t="s">
        <v>274</v>
      </c>
      <c r="B11" s="61" t="s">
        <v>275</v>
      </c>
      <c r="C11" s="33"/>
    </row>
    <row r="12" spans="1:3" x14ac:dyDescent="0.25">
      <c r="A12" s="32" t="s">
        <v>276</v>
      </c>
      <c r="B12" s="61" t="s">
        <v>277</v>
      </c>
      <c r="C12" s="33"/>
    </row>
    <row r="13" spans="1:3" x14ac:dyDescent="0.25">
      <c r="A13" s="32" t="s">
        <v>278</v>
      </c>
      <c r="B13" s="61" t="s">
        <v>279</v>
      </c>
      <c r="C13" s="33"/>
    </row>
    <row r="14" spans="1:3" x14ac:dyDescent="0.25">
      <c r="A14" s="32" t="s">
        <v>691</v>
      </c>
      <c r="B14" s="61" t="s">
        <v>692</v>
      </c>
      <c r="C14" s="33"/>
    </row>
    <row r="15" spans="1:3" x14ac:dyDescent="0.25">
      <c r="A15" s="32" t="s">
        <v>280</v>
      </c>
      <c r="B15" s="61" t="s">
        <v>281</v>
      </c>
      <c r="C15" s="33"/>
    </row>
    <row r="16" spans="1:3" x14ac:dyDescent="0.25">
      <c r="A16" s="32" t="s">
        <v>12</v>
      </c>
      <c r="B16" s="61" t="s">
        <v>13</v>
      </c>
      <c r="C16" s="33"/>
    </row>
    <row r="17" spans="1:3" x14ac:dyDescent="0.25">
      <c r="A17" s="32" t="s">
        <v>282</v>
      </c>
      <c r="B17" s="61" t="s">
        <v>283</v>
      </c>
      <c r="C17" s="33"/>
    </row>
    <row r="18" spans="1:3" x14ac:dyDescent="0.25">
      <c r="A18" s="32" t="s">
        <v>284</v>
      </c>
      <c r="B18" s="61" t="s">
        <v>285</v>
      </c>
      <c r="C18" s="33"/>
    </row>
    <row r="19" spans="1:3" ht="25" x14ac:dyDescent="0.25">
      <c r="A19" s="32" t="s">
        <v>14</v>
      </c>
      <c r="B19" s="61" t="s">
        <v>15</v>
      </c>
      <c r="C19" s="33"/>
    </row>
    <row r="20" spans="1:3" x14ac:dyDescent="0.25">
      <c r="A20" s="32" t="s">
        <v>286</v>
      </c>
      <c r="B20" s="61" t="s">
        <v>287</v>
      </c>
      <c r="C20" s="33"/>
    </row>
    <row r="21" spans="1:3" x14ac:dyDescent="0.25">
      <c r="A21" s="32" t="s">
        <v>288</v>
      </c>
      <c r="B21" s="61" t="s">
        <v>289</v>
      </c>
      <c r="C21" s="33"/>
    </row>
    <row r="22" spans="1:3" x14ac:dyDescent="0.25">
      <c r="A22" s="32" t="s">
        <v>290</v>
      </c>
      <c r="B22" s="61" t="s">
        <v>291</v>
      </c>
      <c r="C22" s="33"/>
    </row>
    <row r="23" spans="1:3" x14ac:dyDescent="0.25">
      <c r="A23" s="32" t="s">
        <v>292</v>
      </c>
      <c r="B23" s="61" t="s">
        <v>293</v>
      </c>
      <c r="C23" s="33"/>
    </row>
    <row r="24" spans="1:3" x14ac:dyDescent="0.25">
      <c r="A24" s="32" t="s">
        <v>294</v>
      </c>
      <c r="B24" s="61" t="s">
        <v>295</v>
      </c>
      <c r="C24" s="33"/>
    </row>
    <row r="25" spans="1:3" ht="15" customHeight="1" x14ac:dyDescent="0.25">
      <c r="A25" s="39"/>
      <c r="B25" s="18"/>
      <c r="C25" s="59"/>
    </row>
    <row r="26" spans="1:3" ht="15" customHeight="1" x14ac:dyDescent="0.25">
      <c r="A26" s="7"/>
      <c r="B26" s="19"/>
      <c r="C26" s="60"/>
    </row>
    <row r="27" spans="1:3" ht="15" customHeight="1" x14ac:dyDescent="0.25">
      <c r="A27" s="7" t="s">
        <v>18</v>
      </c>
      <c r="C27" s="58"/>
    </row>
    <row r="28" spans="1:3" ht="15" customHeight="1" x14ac:dyDescent="0.25">
      <c r="A28" s="7"/>
      <c r="B28" s="19"/>
      <c r="C28" s="60"/>
    </row>
  </sheetData>
  <printOptions horizontalCentered="1" gridLines="1"/>
  <pageMargins left="0.78740157480314965" right="0.19685039370078741" top="0.78740157480314965" bottom="0.78740157480314965" header="0.19685039370078741" footer="0.19685039370078741"/>
  <pageSetup paperSize="9" scale="99" firstPageNumber="7" orientation="portrait" cellComments="atEnd" useFirstPageNumber="1"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6B41-053F-40A4-A350-4D566EC080B2}">
  <sheetPr>
    <tabColor rgb="FFFF0000"/>
  </sheetPr>
  <dimension ref="A1:G57"/>
  <sheetViews>
    <sheetView view="pageBreakPreview" zoomScaleNormal="100" zoomScaleSheetLayoutView="100" workbookViewId="0">
      <selection activeCell="G11" sqref="G11"/>
    </sheetView>
  </sheetViews>
  <sheetFormatPr defaultColWidth="18.81640625" defaultRowHeight="12.5" x14ac:dyDescent="0.25"/>
  <cols>
    <col min="1" max="1" width="10.81640625" style="66" customWidth="1"/>
    <col min="2" max="2" width="7.81640625" style="66" customWidth="1"/>
    <col min="3" max="3" width="32.81640625" style="66" customWidth="1"/>
    <col min="4" max="4" width="8.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778</v>
      </c>
      <c r="B1" s="20"/>
      <c r="C1" s="20"/>
      <c r="D1" s="20"/>
      <c r="E1" s="21"/>
      <c r="F1" s="21"/>
      <c r="G1" s="35" t="s">
        <v>765</v>
      </c>
    </row>
    <row r="2" spans="1:7" ht="13" x14ac:dyDescent="0.3">
      <c r="A2" s="86" t="s">
        <v>779</v>
      </c>
      <c r="B2" s="28"/>
      <c r="C2" s="29"/>
      <c r="D2" s="30"/>
      <c r="E2" s="31"/>
      <c r="F2" s="31"/>
      <c r="G2" s="31"/>
    </row>
    <row r="3" spans="1:7" ht="13" x14ac:dyDescent="0.3">
      <c r="A3" s="87" t="s">
        <v>780</v>
      </c>
      <c r="B3" s="74" t="s">
        <v>781</v>
      </c>
      <c r="C3" s="40" t="s">
        <v>23</v>
      </c>
      <c r="D3" s="40" t="s">
        <v>24</v>
      </c>
      <c r="E3" s="41" t="s">
        <v>25</v>
      </c>
      <c r="F3" s="42" t="s">
        <v>26</v>
      </c>
      <c r="G3" s="41" t="s">
        <v>27</v>
      </c>
    </row>
    <row r="4" spans="1:7" ht="13" x14ac:dyDescent="0.3">
      <c r="A4" s="88" t="s">
        <v>782</v>
      </c>
      <c r="B4" s="76" t="s">
        <v>783</v>
      </c>
      <c r="C4" s="43"/>
      <c r="D4" s="43"/>
      <c r="E4" s="44"/>
      <c r="F4" s="45"/>
      <c r="G4" s="44"/>
    </row>
    <row r="5" spans="1:7" ht="13" x14ac:dyDescent="0.25">
      <c r="A5" s="128"/>
      <c r="B5" s="52">
        <v>1</v>
      </c>
      <c r="C5" s="25" t="s">
        <v>765</v>
      </c>
      <c r="D5" s="93"/>
      <c r="E5" s="94"/>
      <c r="F5" s="95"/>
      <c r="G5" s="96"/>
    </row>
    <row r="6" spans="1:7" x14ac:dyDescent="0.25">
      <c r="A6" s="55"/>
      <c r="B6" s="97"/>
      <c r="C6" s="24"/>
      <c r="D6" s="98"/>
      <c r="E6" s="94"/>
      <c r="F6" s="95"/>
      <c r="G6" s="96"/>
    </row>
    <row r="7" spans="1:7" ht="25" x14ac:dyDescent="0.25">
      <c r="A7" s="129" t="s">
        <v>784</v>
      </c>
      <c r="B7" s="89" t="s">
        <v>785</v>
      </c>
      <c r="C7" s="25" t="s">
        <v>786</v>
      </c>
      <c r="D7" s="100"/>
      <c r="E7" s="77"/>
      <c r="F7" s="103"/>
      <c r="G7" s="102"/>
    </row>
    <row r="8" spans="1:7" x14ac:dyDescent="0.25">
      <c r="A8" s="55"/>
      <c r="B8" s="97"/>
      <c r="C8" s="24"/>
      <c r="D8" s="98"/>
      <c r="E8" s="94"/>
      <c r="F8" s="95"/>
      <c r="G8" s="96"/>
    </row>
    <row r="9" spans="1:7" ht="26" x14ac:dyDescent="0.25">
      <c r="A9" s="129" t="s">
        <v>787</v>
      </c>
      <c r="B9" s="89" t="s">
        <v>788</v>
      </c>
      <c r="C9" s="25" t="s">
        <v>789</v>
      </c>
      <c r="D9" s="100"/>
      <c r="E9" s="77"/>
      <c r="F9" s="103"/>
      <c r="G9" s="102"/>
    </row>
    <row r="10" spans="1:7" x14ac:dyDescent="0.25">
      <c r="A10" s="55"/>
      <c r="B10" s="97"/>
      <c r="C10" s="24"/>
      <c r="D10" s="98"/>
      <c r="E10" s="94"/>
      <c r="F10" s="95"/>
      <c r="G10" s="96"/>
    </row>
    <row r="11" spans="1:7" x14ac:dyDescent="0.25">
      <c r="A11" s="130"/>
      <c r="B11" s="90" t="s">
        <v>790</v>
      </c>
      <c r="C11" s="24" t="s">
        <v>791</v>
      </c>
      <c r="D11" s="100" t="s">
        <v>299</v>
      </c>
      <c r="E11" s="77">
        <v>5</v>
      </c>
      <c r="F11" s="101"/>
      <c r="G11" s="102"/>
    </row>
    <row r="12" spans="1:7" x14ac:dyDescent="0.25">
      <c r="A12" s="55"/>
      <c r="B12" s="97"/>
      <c r="C12" s="24"/>
      <c r="D12" s="98"/>
      <c r="E12" s="94"/>
      <c r="F12" s="95"/>
      <c r="G12" s="96"/>
    </row>
    <row r="13" spans="1:7" ht="13" x14ac:dyDescent="0.25">
      <c r="A13" s="129" t="s">
        <v>792</v>
      </c>
      <c r="B13" s="89" t="s">
        <v>793</v>
      </c>
      <c r="C13" s="25" t="s">
        <v>794</v>
      </c>
      <c r="D13" s="100" t="s">
        <v>134</v>
      </c>
      <c r="E13" s="77">
        <v>0.05</v>
      </c>
      <c r="F13" s="101"/>
      <c r="G13" s="102"/>
    </row>
    <row r="14" spans="1:7" x14ac:dyDescent="0.25">
      <c r="A14" s="55"/>
      <c r="B14" s="97"/>
      <c r="C14" s="24"/>
      <c r="D14" s="98"/>
      <c r="E14" s="94"/>
      <c r="F14" s="95"/>
      <c r="G14" s="96"/>
    </row>
    <row r="15" spans="1:7" ht="13" x14ac:dyDescent="0.25">
      <c r="A15" s="129" t="s">
        <v>795</v>
      </c>
      <c r="B15" s="89" t="s">
        <v>796</v>
      </c>
      <c r="C15" s="25" t="s">
        <v>797</v>
      </c>
      <c r="D15" s="100"/>
      <c r="E15" s="77"/>
      <c r="F15" s="103"/>
      <c r="G15" s="102"/>
    </row>
    <row r="16" spans="1:7" x14ac:dyDescent="0.25">
      <c r="A16" s="55"/>
      <c r="B16" s="97"/>
      <c r="C16" s="24"/>
      <c r="D16" s="98"/>
      <c r="E16" s="94"/>
      <c r="F16" s="95"/>
      <c r="G16" s="96"/>
    </row>
    <row r="17" spans="1:7" x14ac:dyDescent="0.25">
      <c r="A17" s="130"/>
      <c r="B17" s="90" t="s">
        <v>798</v>
      </c>
      <c r="C17" s="26" t="s">
        <v>799</v>
      </c>
      <c r="D17" s="100"/>
      <c r="E17" s="77"/>
      <c r="F17" s="103"/>
      <c r="G17" s="102"/>
    </row>
    <row r="18" spans="1:7" x14ac:dyDescent="0.25">
      <c r="A18" s="55"/>
      <c r="B18" s="97"/>
      <c r="C18" s="24"/>
      <c r="D18" s="98"/>
      <c r="E18" s="94"/>
      <c r="F18" s="95"/>
      <c r="G18" s="96"/>
    </row>
    <row r="19" spans="1:7" x14ac:dyDescent="0.25">
      <c r="A19" s="130"/>
      <c r="B19" s="90" t="s">
        <v>800</v>
      </c>
      <c r="C19" s="34" t="s">
        <v>801</v>
      </c>
      <c r="D19" s="100" t="s">
        <v>198</v>
      </c>
      <c r="E19" s="77">
        <v>850</v>
      </c>
      <c r="F19" s="101"/>
      <c r="G19" s="102"/>
    </row>
    <row r="20" spans="1:7" x14ac:dyDescent="0.25">
      <c r="A20" s="55"/>
      <c r="B20" s="97"/>
      <c r="C20" s="24"/>
      <c r="D20" s="98"/>
      <c r="E20" s="94"/>
      <c r="F20" s="95"/>
      <c r="G20" s="96"/>
    </row>
    <row r="21" spans="1:7" ht="26" x14ac:dyDescent="0.25">
      <c r="A21" s="129" t="s">
        <v>802</v>
      </c>
      <c r="B21" s="89" t="s">
        <v>803</v>
      </c>
      <c r="C21" s="25" t="s">
        <v>804</v>
      </c>
      <c r="D21" s="100"/>
      <c r="E21" s="77"/>
      <c r="F21" s="103"/>
      <c r="G21" s="102"/>
    </row>
    <row r="22" spans="1:7" x14ac:dyDescent="0.25">
      <c r="A22" s="55"/>
      <c r="B22" s="97"/>
      <c r="C22" s="24"/>
      <c r="D22" s="98"/>
      <c r="E22" s="94"/>
      <c r="F22" s="95"/>
      <c r="G22" s="96"/>
    </row>
    <row r="23" spans="1:7" ht="15" x14ac:dyDescent="0.25">
      <c r="A23" s="130"/>
      <c r="B23" s="90" t="s">
        <v>805</v>
      </c>
      <c r="C23" s="24" t="s">
        <v>806</v>
      </c>
      <c r="D23" s="100" t="s">
        <v>807</v>
      </c>
      <c r="E23" s="77">
        <v>3</v>
      </c>
      <c r="F23" s="101"/>
      <c r="G23" s="102"/>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36"/>
      <c r="B55" s="56"/>
      <c r="C55" s="50"/>
      <c r="D55" s="51"/>
      <c r="E55" s="106"/>
      <c r="F55" s="107"/>
      <c r="G55" s="108"/>
    </row>
    <row r="56" spans="1:7" ht="13" x14ac:dyDescent="0.25">
      <c r="A56" s="52" t="s">
        <v>764</v>
      </c>
      <c r="B56" s="110" t="s">
        <v>43</v>
      </c>
      <c r="C56" s="110"/>
      <c r="D56" s="22"/>
      <c r="E56" s="111"/>
      <c r="F56" s="112"/>
      <c r="G56" s="113"/>
    </row>
    <row r="57" spans="1:7" x14ac:dyDescent="0.25">
      <c r="A57" s="37"/>
      <c r="B57" s="57"/>
      <c r="C57" s="53"/>
      <c r="D57" s="54"/>
      <c r="E57" s="114"/>
      <c r="F57" s="115"/>
      <c r="G57" s="116"/>
    </row>
  </sheetData>
  <conditionalFormatting sqref="A5:G6 A7:E28 G7:G28 A29:G57">
    <cfRule type="expression" dxfId="20"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fitToHeight="0" orientation="portrait" cellComments="atEnd"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4D55-F437-46CA-8235-A2A066E6209A}">
  <sheetPr>
    <tabColor rgb="FFFF0000"/>
  </sheetPr>
  <dimension ref="A1:N79"/>
  <sheetViews>
    <sheetView view="pageBreakPreview" zoomScale="85" zoomScaleNormal="75" zoomScaleSheetLayoutView="85" workbookViewId="0">
      <selection activeCell="F60" sqref="F60"/>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9.81640625" style="5" customWidth="1"/>
    <col min="6" max="6" width="11.81640625" style="8" customWidth="1"/>
    <col min="7" max="7" width="12.81640625" style="8" customWidth="1"/>
    <col min="8" max="16384" width="9.1796875" style="7"/>
  </cols>
  <sheetData>
    <row r="1" spans="1:7" s="13" customFormat="1" ht="13" x14ac:dyDescent="0.25">
      <c r="A1" s="259" t="s">
        <v>1245</v>
      </c>
      <c r="B1" s="260"/>
      <c r="C1" s="261"/>
      <c r="D1" s="260" t="s">
        <v>19</v>
      </c>
      <c r="E1" s="269"/>
      <c r="F1" s="269"/>
      <c r="G1" s="270" t="s">
        <v>248</v>
      </c>
    </row>
    <row r="2" spans="1:7" customFormat="1" ht="13" x14ac:dyDescent="0.25">
      <c r="A2" s="27"/>
      <c r="B2" s="28"/>
      <c r="C2" s="29"/>
      <c r="D2" s="239"/>
      <c r="E2" s="31"/>
      <c r="F2" s="31"/>
      <c r="G2" s="31"/>
    </row>
    <row r="3" spans="1:7" customFormat="1" ht="13" x14ac:dyDescent="0.25">
      <c r="A3" s="40" t="s">
        <v>21</v>
      </c>
      <c r="B3" s="40" t="s">
        <v>22</v>
      </c>
      <c r="C3" s="40" t="s">
        <v>23</v>
      </c>
      <c r="D3" s="240" t="s">
        <v>24</v>
      </c>
      <c r="E3" s="41" t="s">
        <v>25</v>
      </c>
      <c r="F3" s="42" t="s">
        <v>26</v>
      </c>
      <c r="G3" s="41" t="s">
        <v>27</v>
      </c>
    </row>
    <row r="4" spans="1:7" customFormat="1" ht="13" x14ac:dyDescent="0.25">
      <c r="A4" s="43"/>
      <c r="B4" s="241"/>
      <c r="C4" s="43"/>
      <c r="D4" s="241"/>
      <c r="E4" s="44"/>
      <c r="F4" s="45"/>
      <c r="G4" s="44"/>
    </row>
    <row r="5" spans="1:7" customFormat="1" ht="26" x14ac:dyDescent="0.25">
      <c r="A5" s="55"/>
      <c r="B5" s="22"/>
      <c r="C5" s="262" t="s">
        <v>15</v>
      </c>
      <c r="D5" s="242"/>
      <c r="E5" s="94"/>
      <c r="F5" s="95"/>
      <c r="G5" s="96"/>
    </row>
    <row r="6" spans="1:7" customFormat="1" x14ac:dyDescent="0.25">
      <c r="A6" s="55"/>
      <c r="B6" s="215"/>
      <c r="C6" s="263"/>
      <c r="D6" s="243"/>
      <c r="E6" s="94"/>
      <c r="F6" s="95"/>
      <c r="G6" s="96"/>
    </row>
    <row r="7" spans="1:7" s="5" customFormat="1" ht="26" x14ac:dyDescent="0.25">
      <c r="A7" s="99">
        <v>59.02</v>
      </c>
      <c r="B7" s="215"/>
      <c r="C7" s="262" t="s">
        <v>249</v>
      </c>
      <c r="D7" s="244" t="s">
        <v>134</v>
      </c>
      <c r="E7" s="77">
        <v>1</v>
      </c>
      <c r="F7" s="101"/>
      <c r="G7" s="102">
        <f>$F$7*$E$7</f>
        <v>0</v>
      </c>
    </row>
    <row r="8" spans="1:7" s="5" customFormat="1" x14ac:dyDescent="0.25">
      <c r="A8" s="55"/>
      <c r="B8" s="215"/>
      <c r="C8" s="263"/>
      <c r="D8" s="243"/>
      <c r="E8" s="94"/>
      <c r="F8" s="95"/>
      <c r="G8" s="96"/>
    </row>
    <row r="9" spans="1:7" s="5" customFormat="1" x14ac:dyDescent="0.25">
      <c r="A9" s="55"/>
      <c r="B9" s="215"/>
      <c r="C9" s="263"/>
      <c r="D9" s="243"/>
      <c r="E9" s="94"/>
      <c r="F9" s="95"/>
      <c r="G9" s="96"/>
    </row>
    <row r="10" spans="1:7" s="5" customFormat="1" x14ac:dyDescent="0.25">
      <c r="A10" s="55"/>
      <c r="B10" s="215"/>
      <c r="C10" s="263"/>
      <c r="D10" s="243"/>
      <c r="E10" s="94"/>
      <c r="F10" s="95"/>
      <c r="G10" s="96"/>
    </row>
    <row r="11" spans="1:7" s="5" customFormat="1" x14ac:dyDescent="0.25">
      <c r="A11" s="55"/>
      <c r="B11" s="215"/>
      <c r="C11" s="263"/>
      <c r="D11" s="243"/>
      <c r="E11" s="94"/>
      <c r="F11" s="95"/>
      <c r="G11" s="96"/>
    </row>
    <row r="12" spans="1:7" s="5" customFormat="1" x14ac:dyDescent="0.25">
      <c r="A12" s="55"/>
      <c r="B12" s="215"/>
      <c r="C12" s="263"/>
      <c r="D12" s="243"/>
      <c r="E12" s="94"/>
      <c r="F12" s="95"/>
      <c r="G12" s="96"/>
    </row>
    <row r="13" spans="1:7" s="5" customFormat="1" x14ac:dyDescent="0.25">
      <c r="A13" s="55"/>
      <c r="B13" s="215"/>
      <c r="C13" s="263"/>
      <c r="D13" s="243"/>
      <c r="E13" s="94"/>
      <c r="F13" s="95"/>
      <c r="G13" s="96"/>
    </row>
    <row r="14" spans="1:7" s="5" customFormat="1" x14ac:dyDescent="0.25">
      <c r="A14" s="55"/>
      <c r="B14" s="215"/>
      <c r="C14" s="263"/>
      <c r="D14" s="243"/>
      <c r="E14" s="94"/>
      <c r="F14" s="95"/>
      <c r="G14" s="96"/>
    </row>
    <row r="15" spans="1:7" s="5" customFormat="1" x14ac:dyDescent="0.25">
      <c r="A15" s="55"/>
      <c r="B15" s="215"/>
      <c r="C15" s="263"/>
      <c r="D15" s="243"/>
      <c r="E15" s="94"/>
      <c r="F15" s="95"/>
      <c r="G15" s="96"/>
    </row>
    <row r="16" spans="1:7" s="5" customFormat="1" x14ac:dyDescent="0.25">
      <c r="A16" s="55"/>
      <c r="B16" s="215"/>
      <c r="C16" s="263"/>
      <c r="D16" s="243"/>
      <c r="E16" s="94"/>
      <c r="F16" s="95"/>
      <c r="G16" s="96"/>
    </row>
    <row r="17" spans="1:7" s="5" customFormat="1" x14ac:dyDescent="0.25">
      <c r="A17" s="55"/>
      <c r="B17" s="215"/>
      <c r="C17" s="263"/>
      <c r="D17" s="243"/>
      <c r="E17" s="94"/>
      <c r="F17" s="95"/>
      <c r="G17" s="96"/>
    </row>
    <row r="18" spans="1:7" s="5" customFormat="1" x14ac:dyDescent="0.25">
      <c r="A18" s="55"/>
      <c r="B18" s="267"/>
      <c r="C18" s="263"/>
      <c r="D18" s="243"/>
      <c r="E18" s="94"/>
      <c r="F18" s="95"/>
      <c r="G18" s="96"/>
    </row>
    <row r="19" spans="1:7" s="5" customFormat="1" x14ac:dyDescent="0.25">
      <c r="A19" s="55"/>
      <c r="B19" s="267"/>
      <c r="C19" s="263"/>
      <c r="D19" s="243"/>
      <c r="E19" s="94"/>
      <c r="F19" s="95"/>
      <c r="G19" s="96"/>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36"/>
      <c r="B54" s="56"/>
      <c r="C54" s="50"/>
      <c r="D54" s="51"/>
      <c r="E54" s="106"/>
      <c r="F54" s="107"/>
      <c r="G54" s="108"/>
    </row>
    <row r="55" spans="1:7" customFormat="1" ht="13" x14ac:dyDescent="0.25">
      <c r="A55" s="52" t="s">
        <v>14</v>
      </c>
      <c r="B55" s="109"/>
      <c r="C55" s="110" t="s">
        <v>43</v>
      </c>
      <c r="D55" s="22"/>
      <c r="E55" s="111"/>
      <c r="F55" s="112"/>
      <c r="G55" s="113"/>
    </row>
    <row r="56" spans="1:7" customFormat="1" x14ac:dyDescent="0.25">
      <c r="A56" s="37"/>
      <c r="B56" s="57"/>
      <c r="C56" s="53"/>
      <c r="D56" s="54"/>
      <c r="E56" s="114"/>
      <c r="F56" s="115"/>
      <c r="G56" s="116"/>
    </row>
    <row r="57" spans="1:7" x14ac:dyDescent="0.25">
      <c r="A57" s="273"/>
      <c r="G57" s="274"/>
    </row>
    <row r="58" spans="1:7" x14ac:dyDescent="0.25">
      <c r="A58" s="273"/>
      <c r="G58" s="274"/>
    </row>
    <row r="59" spans="1:7" x14ac:dyDescent="0.25">
      <c r="A59" s="273"/>
      <c r="G59" s="274"/>
    </row>
    <row r="60" spans="1:7" x14ac:dyDescent="0.25">
      <c r="A60" s="273"/>
      <c r="G60" s="274"/>
    </row>
    <row r="61" spans="1:7" x14ac:dyDescent="0.25">
      <c r="A61" s="273"/>
      <c r="G61" s="274"/>
    </row>
    <row r="62" spans="1:7" x14ac:dyDescent="0.25">
      <c r="A62" s="273"/>
      <c r="G62" s="274"/>
    </row>
    <row r="63" spans="1:7" x14ac:dyDescent="0.25">
      <c r="A63" s="273"/>
      <c r="G63" s="274"/>
    </row>
    <row r="64" spans="1:7" x14ac:dyDescent="0.25">
      <c r="A64" s="273"/>
      <c r="G64" s="274"/>
    </row>
    <row r="65" spans="1:14" x14ac:dyDescent="0.25">
      <c r="A65" s="273"/>
      <c r="G65" s="274"/>
    </row>
    <row r="66" spans="1:14" x14ac:dyDescent="0.25">
      <c r="A66" s="273"/>
      <c r="G66" s="274"/>
    </row>
    <row r="67" spans="1:14" x14ac:dyDescent="0.25">
      <c r="A67" s="273"/>
      <c r="G67" s="274"/>
    </row>
    <row r="68" spans="1:14" x14ac:dyDescent="0.25">
      <c r="A68" s="273"/>
      <c r="G68" s="274"/>
    </row>
    <row r="69" spans="1:14" x14ac:dyDescent="0.25">
      <c r="A69" s="273"/>
      <c r="G69" s="274"/>
    </row>
    <row r="70" spans="1:14" x14ac:dyDescent="0.25">
      <c r="A70" s="273"/>
      <c r="G70" s="274"/>
    </row>
    <row r="71" spans="1:14" x14ac:dyDescent="0.25">
      <c r="A71" s="273"/>
      <c r="G71" s="274"/>
    </row>
    <row r="72" spans="1:14" x14ac:dyDescent="0.25">
      <c r="A72" s="273"/>
      <c r="G72" s="274"/>
    </row>
    <row r="73" spans="1:14" x14ac:dyDescent="0.25">
      <c r="A73" s="273"/>
      <c r="G73" s="274"/>
    </row>
    <row r="74" spans="1:14" x14ac:dyDescent="0.25">
      <c r="A74" s="273"/>
      <c r="G74" s="274"/>
    </row>
    <row r="75" spans="1:14" x14ac:dyDescent="0.25">
      <c r="A75" s="273"/>
      <c r="G75" s="274"/>
    </row>
    <row r="76" spans="1:14" x14ac:dyDescent="0.25">
      <c r="A76" s="275"/>
      <c r="B76" s="276"/>
      <c r="C76" s="277"/>
      <c r="D76" s="278"/>
      <c r="E76" s="278"/>
      <c r="F76" s="279"/>
      <c r="G76" s="280"/>
    </row>
    <row r="79" spans="1:14" x14ac:dyDescent="0.25">
      <c r="N79" s="237"/>
    </row>
  </sheetData>
  <dataConsolidate/>
  <conditionalFormatting sqref="A5:E7 G5:G7 A8:G56">
    <cfRule type="expression" dxfId="78" priority="1" stopIfTrue="1">
      <formula>NOT(CELL("protect",A5))</formula>
    </cfRule>
  </conditionalFormatting>
  <printOptions horizontalCentered="1" gridLines="1"/>
  <pageMargins left="0.23622047244094491" right="0.23622047244094491" top="0.74803149606299213" bottom="0.74803149606299213" header="0.31496062992125984" footer="0.31496062992125984"/>
  <pageSetup paperSize="9" scale="91" firstPageNumber="7" orientation="portrait" cellComments="atEnd" useFirstPageNumber="1"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777F0-07C4-437B-B15E-D58D59F6060B}">
  <sheetPr>
    <tabColor rgb="FFFF0000"/>
  </sheetPr>
  <dimension ref="A1:G56"/>
  <sheetViews>
    <sheetView view="pageBreakPreview" topLeftCell="B1" zoomScaleNormal="100" zoomScaleSheetLayoutView="100" workbookViewId="0">
      <selection activeCell="G13" sqref="G13"/>
    </sheetView>
  </sheetViews>
  <sheetFormatPr defaultColWidth="18.81640625" defaultRowHeight="12.5" x14ac:dyDescent="0.25"/>
  <cols>
    <col min="1" max="1" width="10.81640625" style="66" customWidth="1"/>
    <col min="2" max="2" width="8.1796875" style="66" customWidth="1"/>
    <col min="3" max="3" width="32.81640625" style="66" customWidth="1"/>
    <col min="4" max="4" width="8.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778</v>
      </c>
      <c r="B1" s="20"/>
      <c r="C1" s="20"/>
      <c r="D1" s="20"/>
      <c r="E1" s="21"/>
      <c r="F1" s="21"/>
      <c r="G1" s="35" t="s">
        <v>767</v>
      </c>
    </row>
    <row r="2" spans="1:7" ht="13" x14ac:dyDescent="0.3">
      <c r="A2" s="86" t="s">
        <v>779</v>
      </c>
      <c r="B2" s="28"/>
      <c r="C2" s="29"/>
      <c r="D2" s="30"/>
      <c r="E2" s="31"/>
      <c r="F2" s="31"/>
      <c r="G2" s="31"/>
    </row>
    <row r="3" spans="1:7" ht="13" x14ac:dyDescent="0.3">
      <c r="A3" s="87" t="s">
        <v>780</v>
      </c>
      <c r="B3" s="74" t="s">
        <v>781</v>
      </c>
      <c r="C3" s="40" t="s">
        <v>23</v>
      </c>
      <c r="D3" s="40" t="s">
        <v>24</v>
      </c>
      <c r="E3" s="41" t="s">
        <v>25</v>
      </c>
      <c r="F3" s="42" t="s">
        <v>26</v>
      </c>
      <c r="G3" s="41" t="s">
        <v>27</v>
      </c>
    </row>
    <row r="4" spans="1:7" ht="13" x14ac:dyDescent="0.3">
      <c r="A4" s="88" t="s">
        <v>782</v>
      </c>
      <c r="B4" s="76" t="s">
        <v>783</v>
      </c>
      <c r="C4" s="43"/>
      <c r="D4" s="43"/>
      <c r="E4" s="44"/>
      <c r="F4" s="45"/>
      <c r="G4" s="44"/>
    </row>
    <row r="5" spans="1:7" ht="13" x14ac:dyDescent="0.25">
      <c r="A5" s="128"/>
      <c r="B5" s="52">
        <v>2</v>
      </c>
      <c r="C5" s="25" t="s">
        <v>767</v>
      </c>
      <c r="D5" s="93"/>
      <c r="E5" s="94"/>
      <c r="F5" s="95"/>
      <c r="G5" s="96"/>
    </row>
    <row r="6" spans="1:7" x14ac:dyDescent="0.25">
      <c r="A6" s="55"/>
      <c r="B6" s="97"/>
      <c r="C6" s="24"/>
      <c r="D6" s="98"/>
      <c r="E6" s="94"/>
      <c r="F6" s="95"/>
      <c r="G6" s="96"/>
    </row>
    <row r="7" spans="1:7" ht="25" x14ac:dyDescent="0.25">
      <c r="A7" s="129" t="s">
        <v>808</v>
      </c>
      <c r="B7" s="89" t="s">
        <v>809</v>
      </c>
      <c r="C7" s="25" t="s">
        <v>810</v>
      </c>
      <c r="D7" s="100"/>
      <c r="E7" s="77"/>
      <c r="F7" s="103"/>
      <c r="G7" s="102"/>
    </row>
    <row r="8" spans="1:7" x14ac:dyDescent="0.25">
      <c r="A8" s="55"/>
      <c r="B8" s="97"/>
      <c r="C8" s="24"/>
      <c r="D8" s="98"/>
      <c r="E8" s="94"/>
      <c r="F8" s="95"/>
      <c r="G8" s="96"/>
    </row>
    <row r="9" spans="1:7" ht="13" x14ac:dyDescent="0.25">
      <c r="A9" s="129" t="s">
        <v>811</v>
      </c>
      <c r="B9" s="89" t="s">
        <v>812</v>
      </c>
      <c r="C9" s="25" t="s">
        <v>813</v>
      </c>
      <c r="D9" s="100"/>
      <c r="E9" s="77"/>
      <c r="F9" s="103"/>
      <c r="G9" s="102"/>
    </row>
    <row r="10" spans="1:7" x14ac:dyDescent="0.25">
      <c r="A10" s="55"/>
      <c r="B10" s="97"/>
      <c r="C10" s="24"/>
      <c r="D10" s="98"/>
      <c r="E10" s="94"/>
      <c r="F10" s="95"/>
      <c r="G10" s="96"/>
    </row>
    <row r="11" spans="1:7" ht="25" x14ac:dyDescent="0.25">
      <c r="A11" s="130"/>
      <c r="B11" s="90" t="s">
        <v>814</v>
      </c>
      <c r="C11" s="26" t="s">
        <v>815</v>
      </c>
      <c r="D11" s="100"/>
      <c r="E11" s="77"/>
      <c r="F11" s="103"/>
      <c r="G11" s="102"/>
    </row>
    <row r="12" spans="1:7" x14ac:dyDescent="0.25">
      <c r="A12" s="55"/>
      <c r="B12" s="97"/>
      <c r="C12" s="24"/>
      <c r="D12" s="98"/>
      <c r="E12" s="94"/>
      <c r="F12" s="95"/>
      <c r="G12" s="96"/>
    </row>
    <row r="13" spans="1:7" x14ac:dyDescent="0.25">
      <c r="A13" s="130"/>
      <c r="B13" s="90" t="s">
        <v>816</v>
      </c>
      <c r="C13" s="34" t="s">
        <v>817</v>
      </c>
      <c r="D13" s="100" t="s">
        <v>138</v>
      </c>
      <c r="E13" s="77">
        <v>900</v>
      </c>
      <c r="F13" s="101"/>
      <c r="G13" s="102"/>
    </row>
    <row r="14" spans="1:7" x14ac:dyDescent="0.25">
      <c r="A14" s="55"/>
      <c r="B14" s="97"/>
      <c r="C14" s="24"/>
      <c r="D14" s="98"/>
      <c r="E14" s="94"/>
      <c r="F14" s="95"/>
      <c r="G14" s="96"/>
    </row>
    <row r="15" spans="1:7" x14ac:dyDescent="0.25">
      <c r="A15" s="130"/>
      <c r="B15" s="90" t="s">
        <v>818</v>
      </c>
      <c r="C15" s="34" t="s">
        <v>819</v>
      </c>
      <c r="D15" s="100" t="s">
        <v>138</v>
      </c>
      <c r="E15" s="77">
        <v>500</v>
      </c>
      <c r="F15" s="101"/>
      <c r="G15" s="102"/>
    </row>
    <row r="16" spans="1:7" x14ac:dyDescent="0.25">
      <c r="A16" s="55"/>
      <c r="B16" s="97"/>
      <c r="C16" s="24"/>
      <c r="D16" s="98"/>
      <c r="E16" s="94"/>
      <c r="F16" s="95"/>
      <c r="G16" s="96"/>
    </row>
    <row r="17" spans="1:7" ht="52" x14ac:dyDescent="0.25">
      <c r="A17" s="129" t="s">
        <v>820</v>
      </c>
      <c r="B17" s="89" t="s">
        <v>821</v>
      </c>
      <c r="C17" s="25" t="s">
        <v>822</v>
      </c>
      <c r="D17" s="100" t="s">
        <v>138</v>
      </c>
      <c r="E17" s="77">
        <v>1600</v>
      </c>
      <c r="F17" s="101"/>
      <c r="G17" s="102"/>
    </row>
    <row r="18" spans="1:7" x14ac:dyDescent="0.25">
      <c r="A18" s="55"/>
      <c r="B18" s="97"/>
      <c r="C18" s="24"/>
      <c r="D18" s="98"/>
      <c r="E18" s="94"/>
      <c r="F18" s="95"/>
      <c r="G18" s="96"/>
    </row>
    <row r="19" spans="1:7" x14ac:dyDescent="0.25">
      <c r="A19" s="55"/>
      <c r="B19" s="97"/>
      <c r="C19" s="24"/>
      <c r="D19" s="98"/>
      <c r="E19" s="94"/>
      <c r="F19" s="95"/>
      <c r="G19" s="96"/>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36"/>
      <c r="B54" s="56"/>
      <c r="C54" s="50"/>
      <c r="D54" s="51"/>
      <c r="E54" s="106"/>
      <c r="F54" s="107"/>
      <c r="G54" s="108"/>
    </row>
    <row r="55" spans="1:7" ht="13" x14ac:dyDescent="0.25">
      <c r="A55" s="52" t="s">
        <v>766</v>
      </c>
      <c r="B55" s="110" t="s">
        <v>43</v>
      </c>
      <c r="C55" s="110"/>
      <c r="D55" s="22"/>
      <c r="E55" s="111"/>
      <c r="F55" s="112"/>
      <c r="G55" s="113"/>
    </row>
    <row r="56" spans="1:7" x14ac:dyDescent="0.25">
      <c r="A56" s="37"/>
      <c r="B56" s="57"/>
      <c r="C56" s="53"/>
      <c r="D56" s="54"/>
      <c r="E56" s="114"/>
      <c r="F56" s="115"/>
      <c r="G56" s="116"/>
    </row>
  </sheetData>
  <conditionalFormatting sqref="A5:G6 A7:E28 G7:G28 A29:G56">
    <cfRule type="expression" dxfId="19"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3" fitToHeight="0" orientation="portrait" cellComments="atEnd" useFirstPageNumber="1"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F4FBB-E89A-4769-A3AB-681603A30F7C}">
  <sheetPr>
    <tabColor rgb="FFFF0000"/>
  </sheetPr>
  <dimension ref="A1:G147"/>
  <sheetViews>
    <sheetView view="pageBreakPreview" topLeftCell="A110" zoomScaleNormal="100" zoomScaleSheetLayoutView="100" workbookViewId="0">
      <selection activeCell="F7" sqref="F7:F28"/>
    </sheetView>
  </sheetViews>
  <sheetFormatPr defaultColWidth="18.81640625" defaultRowHeight="12.5" x14ac:dyDescent="0.25"/>
  <cols>
    <col min="1" max="1" width="10.81640625" style="66" customWidth="1"/>
    <col min="2" max="2" width="9.1796875" style="66" customWidth="1"/>
    <col min="3" max="3" width="32.81640625" style="66" customWidth="1"/>
    <col min="4" max="4" width="7.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778</v>
      </c>
      <c r="B1" s="20"/>
      <c r="C1" s="20"/>
      <c r="D1" s="20"/>
      <c r="E1" s="21"/>
      <c r="F1" s="21"/>
      <c r="G1" s="35" t="s">
        <v>769</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3</v>
      </c>
      <c r="C5" s="25" t="s">
        <v>769</v>
      </c>
      <c r="D5" s="93"/>
      <c r="E5" s="94"/>
      <c r="F5" s="95"/>
      <c r="G5" s="96"/>
    </row>
    <row r="6" spans="1:7" x14ac:dyDescent="0.25">
      <c r="A6" s="55"/>
      <c r="B6" s="97"/>
      <c r="C6" s="24"/>
      <c r="D6" s="98"/>
      <c r="E6" s="94"/>
      <c r="F6" s="95"/>
      <c r="G6" s="96"/>
    </row>
    <row r="7" spans="1:7" ht="26" x14ac:dyDescent="0.25">
      <c r="A7" s="129" t="s">
        <v>823</v>
      </c>
      <c r="B7" s="89" t="s">
        <v>824</v>
      </c>
      <c r="C7" s="25" t="s">
        <v>825</v>
      </c>
      <c r="D7" s="100"/>
      <c r="E7" s="77"/>
      <c r="F7" s="103"/>
      <c r="G7" s="102"/>
    </row>
    <row r="8" spans="1:7" x14ac:dyDescent="0.25">
      <c r="A8" s="55"/>
      <c r="B8" s="97"/>
      <c r="C8" s="24"/>
      <c r="D8" s="98"/>
      <c r="E8" s="94"/>
      <c r="F8" s="95"/>
      <c r="G8" s="96"/>
    </row>
    <row r="9" spans="1:7" ht="39" x14ac:dyDescent="0.25">
      <c r="A9" s="129" t="s">
        <v>826</v>
      </c>
      <c r="B9" s="89" t="s">
        <v>827</v>
      </c>
      <c r="C9" s="25" t="s">
        <v>828</v>
      </c>
      <c r="D9" s="100"/>
      <c r="E9" s="77"/>
      <c r="F9" s="103"/>
      <c r="G9" s="102"/>
    </row>
    <row r="10" spans="1:7" x14ac:dyDescent="0.25">
      <c r="A10" s="55"/>
      <c r="B10" s="97"/>
      <c r="C10" s="24"/>
      <c r="D10" s="98"/>
      <c r="E10" s="94"/>
      <c r="F10" s="95"/>
      <c r="G10" s="96"/>
    </row>
    <row r="11" spans="1:7" ht="25" x14ac:dyDescent="0.25">
      <c r="A11" s="130"/>
      <c r="B11" s="90" t="s">
        <v>829</v>
      </c>
      <c r="C11" s="26" t="s">
        <v>830</v>
      </c>
      <c r="D11" s="100"/>
      <c r="E11" s="77"/>
      <c r="F11" s="103"/>
      <c r="G11" s="102"/>
    </row>
    <row r="12" spans="1:7" x14ac:dyDescent="0.25">
      <c r="A12" s="55"/>
      <c r="B12" s="97"/>
      <c r="C12" s="24"/>
      <c r="D12" s="98"/>
      <c r="E12" s="94"/>
      <c r="F12" s="95"/>
      <c r="G12" s="96"/>
    </row>
    <row r="13" spans="1:7" x14ac:dyDescent="0.25">
      <c r="A13" s="130"/>
      <c r="B13" s="90" t="s">
        <v>831</v>
      </c>
      <c r="C13" s="34" t="s">
        <v>832</v>
      </c>
      <c r="D13" s="100" t="s">
        <v>198</v>
      </c>
      <c r="E13" s="77">
        <v>10</v>
      </c>
      <c r="F13" s="101"/>
      <c r="G13" s="102"/>
    </row>
    <row r="14" spans="1:7" x14ac:dyDescent="0.25">
      <c r="A14" s="55"/>
      <c r="B14" s="97"/>
      <c r="C14" s="24"/>
      <c r="D14" s="98"/>
      <c r="E14" s="94"/>
      <c r="F14" s="95"/>
      <c r="G14" s="96"/>
    </row>
    <row r="15" spans="1:7" ht="25" x14ac:dyDescent="0.25">
      <c r="A15" s="130"/>
      <c r="B15" s="90" t="s">
        <v>833</v>
      </c>
      <c r="C15" s="26" t="s">
        <v>834</v>
      </c>
      <c r="D15" s="100"/>
      <c r="E15" s="77"/>
      <c r="F15" s="103"/>
      <c r="G15" s="102"/>
    </row>
    <row r="16" spans="1:7" x14ac:dyDescent="0.25">
      <c r="A16" s="55"/>
      <c r="B16" s="97"/>
      <c r="C16" s="24"/>
      <c r="D16" s="98"/>
      <c r="E16" s="94"/>
      <c r="F16" s="95"/>
      <c r="G16" s="96"/>
    </row>
    <row r="17" spans="1:7" x14ac:dyDescent="0.25">
      <c r="A17" s="130"/>
      <c r="B17" s="90" t="s">
        <v>835</v>
      </c>
      <c r="C17" s="34" t="s">
        <v>832</v>
      </c>
      <c r="D17" s="100" t="s">
        <v>198</v>
      </c>
      <c r="E17" s="77">
        <v>1250</v>
      </c>
      <c r="F17" s="101"/>
      <c r="G17" s="102"/>
    </row>
    <row r="18" spans="1:7" x14ac:dyDescent="0.25">
      <c r="A18" s="55"/>
      <c r="B18" s="97"/>
      <c r="C18" s="24"/>
      <c r="D18" s="98"/>
      <c r="E18" s="94"/>
      <c r="F18" s="95"/>
      <c r="G18" s="96"/>
    </row>
    <row r="19" spans="1:7" ht="13" x14ac:dyDescent="0.25">
      <c r="A19" s="129" t="s">
        <v>826</v>
      </c>
      <c r="B19" s="89" t="s">
        <v>836</v>
      </c>
      <c r="C19" s="25" t="s">
        <v>837</v>
      </c>
      <c r="D19" s="100"/>
      <c r="E19" s="77"/>
      <c r="F19" s="103"/>
      <c r="G19" s="102"/>
    </row>
    <row r="20" spans="1:7" x14ac:dyDescent="0.25">
      <c r="A20" s="55"/>
      <c r="B20" s="97"/>
      <c r="C20" s="24"/>
      <c r="D20" s="98"/>
      <c r="E20" s="94"/>
      <c r="F20" s="95"/>
      <c r="G20" s="96"/>
    </row>
    <row r="21" spans="1:7" ht="25" x14ac:dyDescent="0.25">
      <c r="A21" s="130"/>
      <c r="B21" s="90" t="s">
        <v>838</v>
      </c>
      <c r="C21" s="26" t="s">
        <v>839</v>
      </c>
      <c r="D21" s="100"/>
      <c r="E21" s="77"/>
      <c r="F21" s="103"/>
      <c r="G21" s="102"/>
    </row>
    <row r="22" spans="1:7" x14ac:dyDescent="0.25">
      <c r="A22" s="55"/>
      <c r="B22" s="97"/>
      <c r="C22" s="24"/>
      <c r="D22" s="98"/>
      <c r="E22" s="94"/>
      <c r="F22" s="95"/>
      <c r="G22" s="96"/>
    </row>
    <row r="23" spans="1:7" x14ac:dyDescent="0.25">
      <c r="A23" s="130"/>
      <c r="B23" s="90" t="s">
        <v>840</v>
      </c>
      <c r="C23" s="34" t="s">
        <v>841</v>
      </c>
      <c r="D23" s="100" t="s">
        <v>138</v>
      </c>
      <c r="E23" s="77">
        <v>1650</v>
      </c>
      <c r="F23" s="101"/>
      <c r="G23" s="102"/>
    </row>
    <row r="24" spans="1:7" x14ac:dyDescent="0.25">
      <c r="A24" s="55"/>
      <c r="B24" s="97"/>
      <c r="C24" s="24"/>
      <c r="D24" s="98"/>
      <c r="E24" s="94"/>
      <c r="F24" s="95"/>
      <c r="G24" s="96"/>
    </row>
    <row r="25" spans="1:7" x14ac:dyDescent="0.25">
      <c r="A25" s="130"/>
      <c r="B25" s="90" t="s">
        <v>842</v>
      </c>
      <c r="C25" s="34" t="s">
        <v>843</v>
      </c>
      <c r="D25" s="100" t="s">
        <v>138</v>
      </c>
      <c r="E25" s="77">
        <v>850</v>
      </c>
      <c r="F25" s="101"/>
      <c r="G25" s="102"/>
    </row>
    <row r="26" spans="1:7" x14ac:dyDescent="0.25">
      <c r="A26" s="55"/>
      <c r="B26" s="97"/>
      <c r="C26" s="24"/>
      <c r="D26" s="98"/>
      <c r="E26" s="94"/>
      <c r="F26" s="95"/>
      <c r="G26" s="96"/>
    </row>
    <row r="27" spans="1:7" x14ac:dyDescent="0.25">
      <c r="A27" s="130"/>
      <c r="B27" s="90" t="s">
        <v>844</v>
      </c>
      <c r="C27" s="34" t="s">
        <v>845</v>
      </c>
      <c r="D27" s="100" t="s">
        <v>138</v>
      </c>
      <c r="E27" s="77">
        <v>500</v>
      </c>
      <c r="F27" s="101"/>
      <c r="G27" s="102"/>
    </row>
    <row r="28" spans="1:7" x14ac:dyDescent="0.25">
      <c r="A28" s="55"/>
      <c r="B28" s="97"/>
      <c r="C28" s="24"/>
      <c r="D28" s="98"/>
      <c r="E28" s="94"/>
      <c r="F28" s="95"/>
      <c r="G28" s="96"/>
    </row>
    <row r="29" spans="1:7" ht="25" x14ac:dyDescent="0.25">
      <c r="A29" s="130"/>
      <c r="B29" s="90" t="s">
        <v>846</v>
      </c>
      <c r="C29" s="26" t="s">
        <v>847</v>
      </c>
      <c r="D29" s="100" t="s">
        <v>138</v>
      </c>
      <c r="E29" s="77">
        <v>350</v>
      </c>
      <c r="F29" s="101"/>
      <c r="G29" s="102"/>
    </row>
    <row r="30" spans="1:7" x14ac:dyDescent="0.25">
      <c r="A30" s="55"/>
      <c r="B30" s="97"/>
      <c r="C30" s="24"/>
      <c r="D30" s="98"/>
      <c r="E30" s="94"/>
      <c r="F30" s="95"/>
      <c r="G30" s="96"/>
    </row>
    <row r="31" spans="1:7" ht="25" x14ac:dyDescent="0.25">
      <c r="A31" s="130"/>
      <c r="B31" s="90" t="s">
        <v>848</v>
      </c>
      <c r="C31" s="26" t="s">
        <v>849</v>
      </c>
      <c r="D31" s="100" t="s">
        <v>138</v>
      </c>
      <c r="E31" s="77">
        <v>350</v>
      </c>
      <c r="F31" s="101"/>
      <c r="G31" s="102"/>
    </row>
    <row r="32" spans="1:7" x14ac:dyDescent="0.25">
      <c r="A32" s="55"/>
      <c r="B32" s="97"/>
      <c r="C32" s="24"/>
      <c r="D32" s="98"/>
      <c r="E32" s="94"/>
      <c r="F32" s="95"/>
      <c r="G32" s="96"/>
    </row>
    <row r="33" spans="1:7" ht="13" x14ac:dyDescent="0.25">
      <c r="A33" s="129" t="s">
        <v>850</v>
      </c>
      <c r="B33" s="89" t="s">
        <v>851</v>
      </c>
      <c r="C33" s="25" t="s">
        <v>852</v>
      </c>
      <c r="D33" s="100"/>
      <c r="E33" s="77"/>
      <c r="F33" s="103"/>
      <c r="G33" s="102"/>
    </row>
    <row r="34" spans="1:7" x14ac:dyDescent="0.25">
      <c r="A34" s="55"/>
      <c r="B34" s="97"/>
      <c r="C34" s="24"/>
      <c r="D34" s="98"/>
      <c r="E34" s="94"/>
      <c r="F34" s="95"/>
      <c r="G34" s="96"/>
    </row>
    <row r="35" spans="1:7" x14ac:dyDescent="0.25">
      <c r="A35" s="130"/>
      <c r="B35" s="90" t="s">
        <v>853</v>
      </c>
      <c r="C35" s="26" t="s">
        <v>854</v>
      </c>
      <c r="D35" s="100" t="s">
        <v>198</v>
      </c>
      <c r="E35" s="77">
        <v>1500</v>
      </c>
      <c r="F35" s="101"/>
      <c r="G35" s="102"/>
    </row>
    <row r="36" spans="1:7" x14ac:dyDescent="0.25">
      <c r="A36" s="55"/>
      <c r="B36" s="97"/>
      <c r="C36" s="24"/>
      <c r="D36" s="98"/>
      <c r="E36" s="94"/>
      <c r="F36" s="95"/>
      <c r="G36" s="96"/>
    </row>
    <row r="37" spans="1:7" x14ac:dyDescent="0.25">
      <c r="A37" s="130"/>
      <c r="B37" s="90" t="s">
        <v>855</v>
      </c>
      <c r="C37" s="26" t="s">
        <v>856</v>
      </c>
      <c r="D37" s="100"/>
      <c r="E37" s="77"/>
      <c r="F37" s="103"/>
      <c r="G37" s="102"/>
    </row>
    <row r="38" spans="1:7" x14ac:dyDescent="0.25">
      <c r="A38" s="55"/>
      <c r="B38" s="97"/>
      <c r="C38" s="24"/>
      <c r="D38" s="98"/>
      <c r="E38" s="94"/>
      <c r="F38" s="95"/>
      <c r="G38" s="96"/>
    </row>
    <row r="39" spans="1:7" x14ac:dyDescent="0.25">
      <c r="A39" s="130"/>
      <c r="B39" s="90" t="s">
        <v>857</v>
      </c>
      <c r="C39" s="34" t="s">
        <v>858</v>
      </c>
      <c r="D39" s="100" t="s">
        <v>859</v>
      </c>
      <c r="E39" s="77">
        <v>1</v>
      </c>
      <c r="F39" s="101"/>
      <c r="G39" s="102"/>
    </row>
    <row r="40" spans="1:7" x14ac:dyDescent="0.25">
      <c r="A40" s="55"/>
      <c r="B40" s="97"/>
      <c r="C40" s="24"/>
      <c r="D40" s="98"/>
      <c r="E40" s="94"/>
      <c r="F40" s="95"/>
      <c r="G40" s="96"/>
    </row>
    <row r="41" spans="1:7" x14ac:dyDescent="0.25">
      <c r="A41" s="130"/>
      <c r="B41" s="90" t="s">
        <v>860</v>
      </c>
      <c r="C41" s="34" t="s">
        <v>861</v>
      </c>
      <c r="D41" s="100" t="s">
        <v>862</v>
      </c>
      <c r="E41" s="77">
        <v>10</v>
      </c>
      <c r="F41" s="101"/>
      <c r="G41" s="102"/>
    </row>
    <row r="42" spans="1:7" x14ac:dyDescent="0.25">
      <c r="A42" s="55"/>
      <c r="B42" s="97"/>
      <c r="C42" s="24"/>
      <c r="D42" s="98"/>
      <c r="E42" s="94"/>
      <c r="F42" s="95"/>
      <c r="G42" s="96"/>
    </row>
    <row r="43" spans="1:7" x14ac:dyDescent="0.25">
      <c r="A43" s="130"/>
      <c r="B43" s="90" t="s">
        <v>863</v>
      </c>
      <c r="C43" s="34" t="s">
        <v>864</v>
      </c>
      <c r="D43" s="100" t="s">
        <v>859</v>
      </c>
      <c r="E43" s="77">
        <v>1</v>
      </c>
      <c r="F43" s="101"/>
      <c r="G43" s="102"/>
    </row>
    <row r="44" spans="1:7" x14ac:dyDescent="0.25">
      <c r="A44" s="55"/>
      <c r="B44" s="97"/>
      <c r="C44" s="24"/>
      <c r="D44" s="98"/>
      <c r="E44" s="94"/>
      <c r="F44" s="95"/>
      <c r="G44" s="96"/>
    </row>
    <row r="45" spans="1:7" ht="26" x14ac:dyDescent="0.25">
      <c r="A45" s="129" t="s">
        <v>823</v>
      </c>
      <c r="B45" s="89" t="s">
        <v>865</v>
      </c>
      <c r="C45" s="25" t="s">
        <v>866</v>
      </c>
      <c r="D45" s="100"/>
      <c r="E45" s="77"/>
      <c r="F45" s="103"/>
      <c r="G45" s="102"/>
    </row>
    <row r="46" spans="1:7" ht="13" x14ac:dyDescent="0.25">
      <c r="A46" s="129"/>
      <c r="B46" s="204"/>
      <c r="C46" s="205"/>
      <c r="D46" s="100"/>
      <c r="E46" s="77"/>
      <c r="F46" s="103"/>
      <c r="G46" s="102"/>
    </row>
    <row r="47" spans="1:7" ht="13" x14ac:dyDescent="0.25">
      <c r="A47" s="129"/>
      <c r="B47" s="204"/>
      <c r="C47" s="205"/>
      <c r="D47" s="100"/>
      <c r="E47" s="77"/>
      <c r="F47" s="103"/>
      <c r="G47" s="102"/>
    </row>
    <row r="48" spans="1:7" ht="13" x14ac:dyDescent="0.25">
      <c r="A48" s="129"/>
      <c r="B48" s="204"/>
      <c r="C48" s="206"/>
      <c r="D48" s="207"/>
      <c r="E48" s="208"/>
      <c r="F48" s="209"/>
      <c r="G48" s="102"/>
    </row>
    <row r="49" spans="1:7" x14ac:dyDescent="0.25">
      <c r="A49" s="30"/>
      <c r="B49" s="117"/>
      <c r="C49" s="46"/>
      <c r="D49" s="47"/>
      <c r="E49" s="51"/>
      <c r="F49" s="118"/>
      <c r="G49" s="119"/>
    </row>
    <row r="50" spans="1:7" x14ac:dyDescent="0.25">
      <c r="A50" s="55" t="s">
        <v>768</v>
      </c>
      <c r="B50" s="120" t="s">
        <v>80</v>
      </c>
      <c r="C50" s="120"/>
      <c r="D50" s="23"/>
      <c r="E50" s="22"/>
      <c r="F50" s="121"/>
      <c r="G50" s="131"/>
    </row>
    <row r="51" spans="1:7" x14ac:dyDescent="0.25">
      <c r="A51" s="123"/>
      <c r="B51" s="124"/>
      <c r="C51" s="48"/>
      <c r="D51" s="49"/>
      <c r="E51" s="54"/>
      <c r="F51" s="125"/>
      <c r="G51" s="126"/>
    </row>
    <row r="52" spans="1:7" x14ac:dyDescent="0.25">
      <c r="A52" s="30"/>
      <c r="B52" s="117"/>
      <c r="C52" s="46"/>
      <c r="D52" s="47"/>
      <c r="E52" s="51"/>
      <c r="F52" s="118"/>
      <c r="G52" s="119"/>
    </row>
    <row r="53" spans="1:7" x14ac:dyDescent="0.25">
      <c r="A53" s="55"/>
      <c r="B53" s="120" t="s">
        <v>81</v>
      </c>
      <c r="C53" s="120"/>
      <c r="D53" s="23"/>
      <c r="E53" s="22"/>
      <c r="F53" s="121"/>
      <c r="G53" s="131"/>
    </row>
    <row r="54" spans="1:7" x14ac:dyDescent="0.25">
      <c r="A54" s="123"/>
      <c r="B54" s="124"/>
      <c r="C54" s="48"/>
      <c r="D54" s="49"/>
      <c r="E54" s="54"/>
      <c r="F54" s="125"/>
      <c r="G54" s="126"/>
    </row>
    <row r="55" spans="1:7" x14ac:dyDescent="0.25">
      <c r="A55" s="55"/>
      <c r="B55" s="97"/>
      <c r="C55" s="24"/>
      <c r="D55" s="98"/>
      <c r="E55" s="94"/>
      <c r="F55" s="95"/>
      <c r="G55" s="96"/>
    </row>
    <row r="56" spans="1:7" ht="39" x14ac:dyDescent="0.25">
      <c r="A56" s="129" t="s">
        <v>826</v>
      </c>
      <c r="B56" s="89" t="s">
        <v>867</v>
      </c>
      <c r="C56" s="25" t="s">
        <v>828</v>
      </c>
      <c r="D56" s="100"/>
      <c r="E56" s="77"/>
      <c r="F56" s="103"/>
      <c r="G56" s="102"/>
    </row>
    <row r="57" spans="1:7" x14ac:dyDescent="0.25">
      <c r="A57" s="55"/>
      <c r="B57" s="97"/>
      <c r="C57" s="24"/>
      <c r="D57" s="98"/>
      <c r="E57" s="94"/>
      <c r="F57" s="95"/>
      <c r="G57" s="96"/>
    </row>
    <row r="58" spans="1:7" x14ac:dyDescent="0.25">
      <c r="A58" s="130"/>
      <c r="B58" s="90" t="s">
        <v>868</v>
      </c>
      <c r="C58" s="26" t="s">
        <v>869</v>
      </c>
      <c r="D58" s="100"/>
      <c r="E58" s="77"/>
      <c r="F58" s="103"/>
      <c r="G58" s="102"/>
    </row>
    <row r="59" spans="1:7" x14ac:dyDescent="0.25">
      <c r="A59" s="55"/>
      <c r="B59" s="97"/>
      <c r="C59" s="24"/>
      <c r="D59" s="98"/>
      <c r="E59" s="94"/>
      <c r="F59" s="95"/>
      <c r="G59" s="96"/>
    </row>
    <row r="60" spans="1:7" x14ac:dyDescent="0.25">
      <c r="A60" s="130"/>
      <c r="B60" s="90" t="s">
        <v>870</v>
      </c>
      <c r="C60" s="34" t="s">
        <v>871</v>
      </c>
      <c r="D60" s="100" t="s">
        <v>198</v>
      </c>
      <c r="E60" s="77">
        <v>250</v>
      </c>
      <c r="F60" s="101"/>
      <c r="G60" s="102"/>
    </row>
    <row r="61" spans="1:7" x14ac:dyDescent="0.25">
      <c r="A61" s="55"/>
      <c r="B61" s="97"/>
      <c r="C61" s="24"/>
      <c r="D61" s="98"/>
      <c r="E61" s="94"/>
      <c r="F61" s="95"/>
      <c r="G61" s="96"/>
    </row>
    <row r="62" spans="1:7" x14ac:dyDescent="0.25">
      <c r="A62" s="130"/>
      <c r="B62" s="90" t="s">
        <v>872</v>
      </c>
      <c r="C62" s="34" t="s">
        <v>832</v>
      </c>
      <c r="D62" s="100" t="s">
        <v>198</v>
      </c>
      <c r="E62" s="77">
        <v>200</v>
      </c>
      <c r="F62" s="101"/>
      <c r="G62" s="102"/>
    </row>
    <row r="63" spans="1:7" x14ac:dyDescent="0.25">
      <c r="A63" s="55"/>
      <c r="B63" s="97"/>
      <c r="C63" s="24"/>
      <c r="D63" s="98"/>
      <c r="E63" s="94"/>
      <c r="F63" s="95"/>
      <c r="G63" s="96"/>
    </row>
    <row r="64" spans="1:7" x14ac:dyDescent="0.25">
      <c r="A64" s="130"/>
      <c r="B64" s="90" t="s">
        <v>873</v>
      </c>
      <c r="C64" s="34" t="s">
        <v>874</v>
      </c>
      <c r="D64" s="100" t="s">
        <v>198</v>
      </c>
      <c r="E64" s="77">
        <v>15</v>
      </c>
      <c r="F64" s="101"/>
      <c r="G64" s="102"/>
    </row>
    <row r="65" spans="1:7" x14ac:dyDescent="0.25">
      <c r="A65" s="55"/>
      <c r="B65" s="97"/>
      <c r="C65" s="24"/>
      <c r="D65" s="98"/>
      <c r="E65" s="94"/>
      <c r="F65" s="95"/>
      <c r="G65" s="96"/>
    </row>
    <row r="66" spans="1:7" ht="25" x14ac:dyDescent="0.25">
      <c r="A66" s="130"/>
      <c r="B66" s="90" t="s">
        <v>875</v>
      </c>
      <c r="C66" s="26" t="s">
        <v>876</v>
      </c>
      <c r="D66" s="100"/>
      <c r="E66" s="77"/>
      <c r="F66" s="103"/>
      <c r="G66" s="102"/>
    </row>
    <row r="67" spans="1:7" x14ac:dyDescent="0.25">
      <c r="A67" s="55"/>
      <c r="B67" s="97"/>
      <c r="C67" s="24"/>
      <c r="D67" s="98"/>
      <c r="E67" s="94"/>
      <c r="F67" s="95"/>
      <c r="G67" s="96"/>
    </row>
    <row r="68" spans="1:7" x14ac:dyDescent="0.25">
      <c r="A68" s="130"/>
      <c r="B68" s="90" t="s">
        <v>877</v>
      </c>
      <c r="C68" s="34" t="s">
        <v>874</v>
      </c>
      <c r="D68" s="100" t="s">
        <v>198</v>
      </c>
      <c r="E68" s="77">
        <v>10</v>
      </c>
      <c r="F68" s="101"/>
      <c r="G68" s="102"/>
    </row>
    <row r="69" spans="1:7" x14ac:dyDescent="0.25">
      <c r="A69" s="55"/>
      <c r="B69" s="97"/>
      <c r="C69" s="24"/>
      <c r="D69" s="98"/>
      <c r="E69" s="94"/>
      <c r="F69" s="95"/>
      <c r="G69" s="96"/>
    </row>
    <row r="70" spans="1:7" ht="13" x14ac:dyDescent="0.25">
      <c r="A70" s="129" t="s">
        <v>826</v>
      </c>
      <c r="B70" s="89" t="s">
        <v>878</v>
      </c>
      <c r="C70" s="25" t="s">
        <v>879</v>
      </c>
      <c r="D70" s="100"/>
      <c r="E70" s="77"/>
      <c r="F70" s="103"/>
      <c r="G70" s="102"/>
    </row>
    <row r="71" spans="1:7" x14ac:dyDescent="0.25">
      <c r="A71" s="55"/>
      <c r="B71" s="97"/>
      <c r="C71" s="24"/>
      <c r="D71" s="98"/>
      <c r="E71" s="94"/>
      <c r="F71" s="95"/>
      <c r="G71" s="96"/>
    </row>
    <row r="72" spans="1:7" ht="25" x14ac:dyDescent="0.25">
      <c r="A72" s="130"/>
      <c r="B72" s="90" t="s">
        <v>880</v>
      </c>
      <c r="C72" s="26" t="s">
        <v>839</v>
      </c>
      <c r="D72" s="100"/>
      <c r="E72" s="77"/>
      <c r="F72" s="103"/>
      <c r="G72" s="102"/>
    </row>
    <row r="73" spans="1:7" x14ac:dyDescent="0.25">
      <c r="A73" s="55"/>
      <c r="B73" s="97"/>
      <c r="C73" s="24"/>
      <c r="D73" s="98"/>
      <c r="E73" s="94"/>
      <c r="F73" s="95"/>
      <c r="G73" s="96"/>
    </row>
    <row r="74" spans="1:7" x14ac:dyDescent="0.25">
      <c r="A74" s="130"/>
      <c r="B74" s="90" t="s">
        <v>881</v>
      </c>
      <c r="C74" s="34" t="s">
        <v>841</v>
      </c>
      <c r="D74" s="100" t="s">
        <v>138</v>
      </c>
      <c r="E74" s="77">
        <v>450</v>
      </c>
      <c r="F74" s="101"/>
      <c r="G74" s="102"/>
    </row>
    <row r="75" spans="1:7" x14ac:dyDescent="0.25">
      <c r="A75" s="55"/>
      <c r="B75" s="97"/>
      <c r="C75" s="24"/>
      <c r="D75" s="98"/>
      <c r="E75" s="94"/>
      <c r="F75" s="95"/>
      <c r="G75" s="96"/>
    </row>
    <row r="76" spans="1:7" x14ac:dyDescent="0.25">
      <c r="A76" s="130"/>
      <c r="B76" s="90" t="s">
        <v>882</v>
      </c>
      <c r="C76" s="34" t="s">
        <v>843</v>
      </c>
      <c r="D76" s="100" t="s">
        <v>138</v>
      </c>
      <c r="E76" s="77">
        <v>250</v>
      </c>
      <c r="F76" s="101"/>
      <c r="G76" s="102"/>
    </row>
    <row r="77" spans="1:7" x14ac:dyDescent="0.25">
      <c r="A77" s="55"/>
      <c r="B77" s="97"/>
      <c r="C77" s="24"/>
      <c r="D77" s="98"/>
      <c r="E77" s="94"/>
      <c r="F77" s="95"/>
      <c r="G77" s="96"/>
    </row>
    <row r="78" spans="1:7" x14ac:dyDescent="0.25">
      <c r="A78" s="130"/>
      <c r="B78" s="90" t="s">
        <v>883</v>
      </c>
      <c r="C78" s="34" t="s">
        <v>845</v>
      </c>
      <c r="D78" s="100" t="s">
        <v>138</v>
      </c>
      <c r="E78" s="77">
        <v>150</v>
      </c>
      <c r="F78" s="101"/>
      <c r="G78" s="102"/>
    </row>
    <row r="79" spans="1:7" x14ac:dyDescent="0.25">
      <c r="A79" s="55"/>
      <c r="B79" s="97"/>
      <c r="C79" s="24"/>
      <c r="D79" s="98"/>
      <c r="E79" s="94"/>
      <c r="F79" s="95"/>
      <c r="G79" s="96"/>
    </row>
    <row r="80" spans="1:7" ht="25" x14ac:dyDescent="0.25">
      <c r="A80" s="130"/>
      <c r="B80" s="90" t="s">
        <v>884</v>
      </c>
      <c r="C80" s="26" t="s">
        <v>847</v>
      </c>
      <c r="D80" s="100" t="s">
        <v>138</v>
      </c>
      <c r="E80" s="77">
        <v>150</v>
      </c>
      <c r="F80" s="101"/>
      <c r="G80" s="102"/>
    </row>
    <row r="81" spans="1:7" x14ac:dyDescent="0.25">
      <c r="A81" s="55"/>
      <c r="B81" s="97"/>
      <c r="C81" s="24"/>
      <c r="D81" s="98"/>
      <c r="E81" s="94"/>
      <c r="F81" s="95"/>
      <c r="G81" s="96"/>
    </row>
    <row r="82" spans="1:7" ht="25" x14ac:dyDescent="0.25">
      <c r="A82" s="130"/>
      <c r="B82" s="90" t="s">
        <v>885</v>
      </c>
      <c r="C82" s="26" t="s">
        <v>849</v>
      </c>
      <c r="D82" s="100" t="s">
        <v>138</v>
      </c>
      <c r="E82" s="77">
        <v>150</v>
      </c>
      <c r="F82" s="101"/>
      <c r="G82" s="102"/>
    </row>
    <row r="83" spans="1:7" x14ac:dyDescent="0.25">
      <c r="A83" s="55"/>
      <c r="B83" s="97"/>
      <c r="C83" s="24"/>
      <c r="D83" s="98"/>
      <c r="E83" s="94"/>
      <c r="F83" s="95"/>
      <c r="G83" s="96"/>
    </row>
    <row r="84" spans="1:7" ht="13" x14ac:dyDescent="0.25">
      <c r="A84" s="129" t="s">
        <v>850</v>
      </c>
      <c r="B84" s="89" t="s">
        <v>886</v>
      </c>
      <c r="C84" s="25" t="s">
        <v>852</v>
      </c>
      <c r="D84" s="100"/>
      <c r="E84" s="77"/>
      <c r="F84" s="103"/>
      <c r="G84" s="102"/>
    </row>
    <row r="85" spans="1:7" x14ac:dyDescent="0.25">
      <c r="A85" s="55"/>
      <c r="B85" s="97"/>
      <c r="C85" s="24"/>
      <c r="D85" s="98"/>
      <c r="E85" s="94"/>
      <c r="F85" s="95"/>
      <c r="G85" s="96"/>
    </row>
    <row r="86" spans="1:7" x14ac:dyDescent="0.25">
      <c r="A86" s="130"/>
      <c r="B86" s="90" t="s">
        <v>887</v>
      </c>
      <c r="C86" s="26" t="s">
        <v>854</v>
      </c>
      <c r="D86" s="100" t="s">
        <v>198</v>
      </c>
      <c r="E86" s="77">
        <v>250</v>
      </c>
      <c r="F86" s="101"/>
      <c r="G86" s="102"/>
    </row>
    <row r="87" spans="1:7" x14ac:dyDescent="0.25">
      <c r="A87" s="55"/>
      <c r="B87" s="97"/>
      <c r="C87" s="24"/>
      <c r="D87" s="98"/>
      <c r="E87" s="94"/>
      <c r="F87" s="95"/>
      <c r="G87" s="96"/>
    </row>
    <row r="88" spans="1:7" ht="26" x14ac:dyDescent="0.25">
      <c r="A88" s="129" t="s">
        <v>823</v>
      </c>
      <c r="B88" s="89" t="s">
        <v>888</v>
      </c>
      <c r="C88" s="25" t="s">
        <v>889</v>
      </c>
      <c r="D88" s="100"/>
      <c r="E88" s="77"/>
      <c r="F88" s="103"/>
      <c r="G88" s="102"/>
    </row>
    <row r="89" spans="1:7" x14ac:dyDescent="0.25">
      <c r="A89" s="55"/>
      <c r="B89" s="97"/>
      <c r="C89" s="24"/>
      <c r="D89" s="98"/>
      <c r="E89" s="94"/>
      <c r="F89" s="95"/>
      <c r="G89" s="96"/>
    </row>
    <row r="90" spans="1:7" ht="13" x14ac:dyDescent="0.25">
      <c r="A90" s="129" t="s">
        <v>826</v>
      </c>
      <c r="B90" s="89" t="s">
        <v>890</v>
      </c>
      <c r="C90" s="25" t="s">
        <v>891</v>
      </c>
      <c r="D90" s="100"/>
      <c r="E90" s="77"/>
      <c r="F90" s="103"/>
      <c r="G90" s="102"/>
    </row>
    <row r="91" spans="1:7" x14ac:dyDescent="0.25">
      <c r="A91" s="55"/>
      <c r="B91" s="97"/>
      <c r="C91" s="24"/>
      <c r="D91" s="98"/>
      <c r="E91" s="94"/>
      <c r="F91" s="95"/>
      <c r="G91" s="96"/>
    </row>
    <row r="92" spans="1:7" ht="25" x14ac:dyDescent="0.25">
      <c r="A92" s="130"/>
      <c r="B92" s="90" t="s">
        <v>892</v>
      </c>
      <c r="C92" s="26" t="s">
        <v>839</v>
      </c>
      <c r="D92" s="100"/>
      <c r="E92" s="77"/>
      <c r="F92" s="103"/>
      <c r="G92" s="102"/>
    </row>
    <row r="93" spans="1:7" x14ac:dyDescent="0.25">
      <c r="A93" s="55"/>
      <c r="B93" s="97"/>
      <c r="C93" s="24"/>
      <c r="D93" s="98"/>
      <c r="E93" s="94"/>
      <c r="F93" s="95"/>
      <c r="G93" s="96"/>
    </row>
    <row r="94" spans="1:7" x14ac:dyDescent="0.25">
      <c r="A94" s="130"/>
      <c r="B94" s="90" t="s">
        <v>893</v>
      </c>
      <c r="C94" s="34" t="s">
        <v>841</v>
      </c>
      <c r="D94" s="100" t="s">
        <v>138</v>
      </c>
      <c r="E94" s="77">
        <v>1500</v>
      </c>
      <c r="F94" s="101"/>
      <c r="G94" s="102"/>
    </row>
    <row r="95" spans="1:7" x14ac:dyDescent="0.25">
      <c r="A95" s="130"/>
      <c r="B95" s="90"/>
      <c r="C95" s="210"/>
      <c r="D95" s="100"/>
      <c r="E95" s="77"/>
      <c r="F95" s="193"/>
      <c r="G95" s="102"/>
    </row>
    <row r="96" spans="1:7" x14ac:dyDescent="0.25">
      <c r="A96" s="130"/>
      <c r="B96" s="90"/>
      <c r="C96" s="210"/>
      <c r="D96" s="100"/>
      <c r="E96" s="77"/>
      <c r="F96" s="193"/>
      <c r="G96" s="102"/>
    </row>
    <row r="97" spans="1:7" x14ac:dyDescent="0.25">
      <c r="A97" s="130"/>
      <c r="B97" s="211"/>
      <c r="C97" s="212"/>
      <c r="D97" s="207"/>
      <c r="E97" s="208"/>
      <c r="F97" s="193"/>
      <c r="G97" s="102"/>
    </row>
    <row r="98" spans="1:7" x14ac:dyDescent="0.25">
      <c r="A98" s="30"/>
      <c r="B98" s="117"/>
      <c r="C98" s="46"/>
      <c r="D98" s="47"/>
      <c r="E98" s="51"/>
      <c r="F98" s="118"/>
      <c r="G98" s="119"/>
    </row>
    <row r="99" spans="1:7" x14ac:dyDescent="0.25">
      <c r="A99" s="55" t="s">
        <v>768</v>
      </c>
      <c r="B99" s="120" t="s">
        <v>80</v>
      </c>
      <c r="C99" s="120"/>
      <c r="D99" s="23"/>
      <c r="E99" s="22"/>
      <c r="F99" s="121"/>
      <c r="G99" s="131"/>
    </row>
    <row r="100" spans="1:7" x14ac:dyDescent="0.25">
      <c r="A100" s="123"/>
      <c r="B100" s="124"/>
      <c r="C100" s="48"/>
      <c r="D100" s="49"/>
      <c r="E100" s="54"/>
      <c r="F100" s="125"/>
      <c r="G100" s="126"/>
    </row>
    <row r="101" spans="1:7" x14ac:dyDescent="0.25">
      <c r="A101" s="30"/>
      <c r="B101" s="117"/>
      <c r="C101" s="46"/>
      <c r="D101" s="47"/>
      <c r="E101" s="51"/>
      <c r="F101" s="118"/>
      <c r="G101" s="119"/>
    </row>
    <row r="102" spans="1:7" x14ac:dyDescent="0.25">
      <c r="A102" s="55"/>
      <c r="B102" s="120" t="s">
        <v>81</v>
      </c>
      <c r="C102" s="120"/>
      <c r="D102" s="23"/>
      <c r="E102" s="22"/>
      <c r="F102" s="121"/>
      <c r="G102" s="131"/>
    </row>
    <row r="103" spans="1:7" x14ac:dyDescent="0.25">
      <c r="A103" s="123"/>
      <c r="B103" s="124"/>
      <c r="C103" s="48"/>
      <c r="D103" s="49"/>
      <c r="E103" s="54"/>
      <c r="F103" s="125"/>
      <c r="G103" s="126"/>
    </row>
    <row r="104" spans="1:7" x14ac:dyDescent="0.25">
      <c r="A104" s="55"/>
      <c r="B104" s="97"/>
      <c r="C104" s="24"/>
      <c r="D104" s="98"/>
      <c r="E104" s="94"/>
      <c r="F104" s="95"/>
      <c r="G104" s="96"/>
    </row>
    <row r="105" spans="1:7" x14ac:dyDescent="0.25">
      <c r="A105" s="130"/>
      <c r="B105" s="90" t="s">
        <v>894</v>
      </c>
      <c r="C105" s="34" t="s">
        <v>843</v>
      </c>
      <c r="D105" s="100" t="s">
        <v>138</v>
      </c>
      <c r="E105" s="77">
        <v>750</v>
      </c>
      <c r="F105" s="101"/>
      <c r="G105" s="102"/>
    </row>
    <row r="106" spans="1:7" x14ac:dyDescent="0.25">
      <c r="A106" s="55"/>
      <c r="B106" s="97"/>
      <c r="C106" s="24"/>
      <c r="D106" s="98"/>
      <c r="E106" s="94"/>
      <c r="F106" s="95"/>
      <c r="G106" s="96"/>
    </row>
    <row r="107" spans="1:7" x14ac:dyDescent="0.25">
      <c r="A107" s="130"/>
      <c r="B107" s="90" t="s">
        <v>895</v>
      </c>
      <c r="C107" s="34" t="s">
        <v>845</v>
      </c>
      <c r="D107" s="100" t="s">
        <v>138</v>
      </c>
      <c r="E107" s="77">
        <v>450</v>
      </c>
      <c r="F107" s="101"/>
      <c r="G107" s="102"/>
    </row>
    <row r="108" spans="1:7" x14ac:dyDescent="0.25">
      <c r="A108" s="55"/>
      <c r="B108" s="97"/>
      <c r="C108" s="24"/>
      <c r="D108" s="98"/>
      <c r="E108" s="94"/>
      <c r="F108" s="95"/>
      <c r="G108" s="96"/>
    </row>
    <row r="109" spans="1:7" ht="25" x14ac:dyDescent="0.25">
      <c r="A109" s="130"/>
      <c r="B109" s="90" t="s">
        <v>896</v>
      </c>
      <c r="C109" s="26" t="s">
        <v>847</v>
      </c>
      <c r="D109" s="100" t="s">
        <v>138</v>
      </c>
      <c r="E109" s="77">
        <v>250</v>
      </c>
      <c r="F109" s="101"/>
      <c r="G109" s="102"/>
    </row>
    <row r="110" spans="1:7" x14ac:dyDescent="0.25">
      <c r="A110" s="55"/>
      <c r="B110" s="97"/>
      <c r="C110" s="24"/>
      <c r="D110" s="98"/>
      <c r="E110" s="94"/>
      <c r="F110" s="95"/>
      <c r="G110" s="96"/>
    </row>
    <row r="111" spans="1:7" ht="25" x14ac:dyDescent="0.25">
      <c r="A111" s="130"/>
      <c r="B111" s="90" t="s">
        <v>897</v>
      </c>
      <c r="C111" s="26" t="s">
        <v>849</v>
      </c>
      <c r="D111" s="100" t="s">
        <v>138</v>
      </c>
      <c r="E111" s="77">
        <v>250</v>
      </c>
      <c r="F111" s="101"/>
      <c r="G111" s="102"/>
    </row>
    <row r="112" spans="1:7" x14ac:dyDescent="0.25">
      <c r="A112" s="55"/>
      <c r="B112" s="97"/>
      <c r="C112" s="24"/>
      <c r="D112" s="98"/>
      <c r="E112" s="94"/>
      <c r="F112" s="95"/>
      <c r="G112" s="96"/>
    </row>
    <row r="113" spans="1:7" ht="39" x14ac:dyDescent="0.25">
      <c r="A113" s="129" t="s">
        <v>823</v>
      </c>
      <c r="B113" s="89" t="s">
        <v>898</v>
      </c>
      <c r="C113" s="25" t="s">
        <v>899</v>
      </c>
      <c r="D113" s="100"/>
      <c r="E113" s="77"/>
      <c r="F113" s="103"/>
      <c r="G113" s="102"/>
    </row>
    <row r="114" spans="1:7" x14ac:dyDescent="0.25">
      <c r="A114" s="55"/>
      <c r="B114" s="97"/>
      <c r="C114" s="24"/>
      <c r="D114" s="98"/>
      <c r="E114" s="94"/>
      <c r="F114" s="95"/>
      <c r="G114" s="96"/>
    </row>
    <row r="115" spans="1:7" ht="13" x14ac:dyDescent="0.25">
      <c r="A115" s="129" t="s">
        <v>900</v>
      </c>
      <c r="B115" s="89" t="s">
        <v>901</v>
      </c>
      <c r="C115" s="25" t="s">
        <v>902</v>
      </c>
      <c r="D115" s="100"/>
      <c r="E115" s="77"/>
      <c r="F115" s="103"/>
      <c r="G115" s="102"/>
    </row>
    <row r="116" spans="1:7" x14ac:dyDescent="0.25">
      <c r="A116" s="55"/>
      <c r="B116" s="97"/>
      <c r="C116" s="24"/>
      <c r="D116" s="98"/>
      <c r="E116" s="94"/>
      <c r="F116" s="95"/>
      <c r="G116" s="96"/>
    </row>
    <row r="117" spans="1:7" ht="25" x14ac:dyDescent="0.25">
      <c r="A117" s="130"/>
      <c r="B117" s="90" t="s">
        <v>903</v>
      </c>
      <c r="C117" s="26" t="s">
        <v>904</v>
      </c>
      <c r="D117" s="100"/>
      <c r="E117" s="77"/>
      <c r="F117" s="103"/>
      <c r="G117" s="102"/>
    </row>
    <row r="118" spans="1:7" x14ac:dyDescent="0.25">
      <c r="A118" s="55"/>
      <c r="B118" s="97"/>
      <c r="C118" s="24"/>
      <c r="D118" s="98"/>
      <c r="E118" s="94"/>
      <c r="F118" s="95"/>
      <c r="G118" s="96"/>
    </row>
    <row r="119" spans="1:7" x14ac:dyDescent="0.25">
      <c r="A119" s="130"/>
      <c r="B119" s="90" t="s">
        <v>905</v>
      </c>
      <c r="C119" s="34" t="s">
        <v>906</v>
      </c>
      <c r="D119" s="100" t="s">
        <v>138</v>
      </c>
      <c r="E119" s="77">
        <v>1050</v>
      </c>
      <c r="F119" s="101"/>
      <c r="G119" s="102"/>
    </row>
    <row r="120" spans="1:7" x14ac:dyDescent="0.25">
      <c r="A120" s="55"/>
      <c r="B120" s="97"/>
      <c r="C120" s="24"/>
      <c r="D120" s="98"/>
      <c r="E120" s="94"/>
      <c r="F120" s="95"/>
      <c r="G120" s="96"/>
    </row>
    <row r="121" spans="1:7" x14ac:dyDescent="0.25">
      <c r="A121" s="130"/>
      <c r="B121" s="90" t="s">
        <v>907</v>
      </c>
      <c r="C121" s="34" t="s">
        <v>908</v>
      </c>
      <c r="D121" s="100" t="s">
        <v>138</v>
      </c>
      <c r="E121" s="77">
        <v>200</v>
      </c>
      <c r="F121" s="101"/>
      <c r="G121" s="102"/>
    </row>
    <row r="122" spans="1:7" x14ac:dyDescent="0.25">
      <c r="A122" s="55"/>
      <c r="B122" s="97"/>
      <c r="C122" s="24"/>
      <c r="D122" s="98"/>
      <c r="E122" s="94"/>
      <c r="F122" s="95"/>
      <c r="G122" s="96"/>
    </row>
    <row r="123" spans="1:7" x14ac:dyDescent="0.25">
      <c r="A123" s="130"/>
      <c r="B123" s="90" t="s">
        <v>909</v>
      </c>
      <c r="C123" s="34" t="s">
        <v>910</v>
      </c>
      <c r="D123" s="100" t="s">
        <v>138</v>
      </c>
      <c r="E123" s="77">
        <v>100</v>
      </c>
      <c r="F123" s="101"/>
      <c r="G123" s="102"/>
    </row>
    <row r="124" spans="1:7" x14ac:dyDescent="0.25">
      <c r="A124" s="55"/>
      <c r="B124" s="97"/>
      <c r="C124" s="24"/>
      <c r="D124" s="98"/>
      <c r="E124" s="94"/>
      <c r="F124" s="95"/>
      <c r="G124" s="96"/>
    </row>
    <row r="125" spans="1:7" x14ac:dyDescent="0.25">
      <c r="A125" s="55"/>
      <c r="B125" s="97"/>
      <c r="C125" s="24"/>
      <c r="D125" s="98"/>
      <c r="E125" s="94"/>
      <c r="F125" s="95"/>
      <c r="G125" s="96"/>
    </row>
    <row r="126" spans="1:7" x14ac:dyDescent="0.25">
      <c r="A126" s="55"/>
      <c r="B126" s="97"/>
      <c r="C126" s="24"/>
      <c r="D126" s="98"/>
      <c r="E126" s="94"/>
      <c r="F126" s="95"/>
      <c r="G126" s="96"/>
    </row>
    <row r="127" spans="1:7" x14ac:dyDescent="0.25">
      <c r="A127" s="55"/>
      <c r="B127" s="97"/>
      <c r="C127" s="24"/>
      <c r="D127" s="98"/>
      <c r="E127" s="94"/>
      <c r="F127" s="95"/>
      <c r="G127" s="96"/>
    </row>
    <row r="128" spans="1:7" x14ac:dyDescent="0.25">
      <c r="A128" s="55"/>
      <c r="B128" s="97"/>
      <c r="C128" s="24"/>
      <c r="D128" s="98"/>
      <c r="E128" s="94"/>
      <c r="F128" s="95"/>
      <c r="G128" s="96"/>
    </row>
    <row r="129" spans="1:7" x14ac:dyDescent="0.25">
      <c r="A129" s="55"/>
      <c r="B129" s="97"/>
      <c r="C129" s="24"/>
      <c r="D129" s="98"/>
      <c r="E129" s="94"/>
      <c r="F129" s="95"/>
      <c r="G129" s="96"/>
    </row>
    <row r="130" spans="1:7" x14ac:dyDescent="0.25">
      <c r="A130" s="55"/>
      <c r="B130" s="97"/>
      <c r="C130" s="24"/>
      <c r="D130" s="98"/>
      <c r="E130" s="94"/>
      <c r="F130" s="95"/>
      <c r="G130" s="96"/>
    </row>
    <row r="131" spans="1:7" x14ac:dyDescent="0.25">
      <c r="A131" s="55"/>
      <c r="B131" s="97"/>
      <c r="C131" s="24"/>
      <c r="D131" s="98"/>
      <c r="E131" s="94"/>
      <c r="F131" s="95"/>
      <c r="G131" s="96"/>
    </row>
    <row r="132" spans="1:7" x14ac:dyDescent="0.25">
      <c r="A132" s="55"/>
      <c r="B132" s="97"/>
      <c r="C132" s="24"/>
      <c r="D132" s="98"/>
      <c r="E132" s="94"/>
      <c r="F132" s="95"/>
      <c r="G132" s="96"/>
    </row>
    <row r="133" spans="1:7" x14ac:dyDescent="0.25">
      <c r="A133" s="55"/>
      <c r="B133" s="97"/>
      <c r="C133" s="24"/>
      <c r="D133" s="98"/>
      <c r="E133" s="94"/>
      <c r="F133" s="95"/>
      <c r="G133" s="96"/>
    </row>
    <row r="134" spans="1:7" x14ac:dyDescent="0.25">
      <c r="A134" s="55"/>
      <c r="B134" s="97"/>
      <c r="C134" s="24"/>
      <c r="D134" s="98"/>
      <c r="E134" s="94"/>
      <c r="F134" s="95"/>
      <c r="G134" s="96"/>
    </row>
    <row r="135" spans="1:7" x14ac:dyDescent="0.25">
      <c r="A135" s="55"/>
      <c r="B135" s="97"/>
      <c r="C135" s="24"/>
      <c r="D135" s="98"/>
      <c r="E135" s="94"/>
      <c r="F135" s="95"/>
      <c r="G135" s="96"/>
    </row>
    <row r="136" spans="1:7" x14ac:dyDescent="0.25">
      <c r="A136" s="55"/>
      <c r="B136" s="97"/>
      <c r="C136" s="24"/>
      <c r="D136" s="98"/>
      <c r="E136" s="94"/>
      <c r="F136" s="95"/>
      <c r="G136" s="96"/>
    </row>
    <row r="137" spans="1:7" x14ac:dyDescent="0.25">
      <c r="A137" s="55"/>
      <c r="B137" s="97"/>
      <c r="C137" s="24"/>
      <c r="D137" s="98"/>
      <c r="E137" s="94"/>
      <c r="F137" s="95"/>
      <c r="G137" s="96"/>
    </row>
    <row r="138" spans="1:7" x14ac:dyDescent="0.25">
      <c r="A138" s="55"/>
      <c r="B138" s="97"/>
      <c r="C138" s="24"/>
      <c r="D138" s="98"/>
      <c r="E138" s="94"/>
      <c r="F138" s="95"/>
      <c r="G138" s="96"/>
    </row>
    <row r="139" spans="1:7" x14ac:dyDescent="0.25">
      <c r="A139" s="55"/>
      <c r="B139" s="97"/>
      <c r="C139" s="24"/>
      <c r="D139" s="98"/>
      <c r="E139" s="94"/>
      <c r="F139" s="95"/>
      <c r="G139" s="96"/>
    </row>
    <row r="140" spans="1:7" x14ac:dyDescent="0.25">
      <c r="A140" s="55"/>
      <c r="B140" s="97"/>
      <c r="C140" s="24"/>
      <c r="D140" s="98"/>
      <c r="E140" s="94"/>
      <c r="F140" s="95"/>
      <c r="G140" s="96"/>
    </row>
    <row r="141" spans="1:7" x14ac:dyDescent="0.25">
      <c r="A141" s="55"/>
      <c r="B141" s="97"/>
      <c r="C141" s="24"/>
      <c r="D141" s="98"/>
      <c r="E141" s="94"/>
      <c r="F141" s="95"/>
      <c r="G141" s="96"/>
    </row>
    <row r="142" spans="1:7" x14ac:dyDescent="0.25">
      <c r="A142" s="55"/>
      <c r="B142" s="97"/>
      <c r="C142" s="24"/>
      <c r="D142" s="98"/>
      <c r="E142" s="94"/>
      <c r="F142" s="95"/>
      <c r="G142" s="96"/>
    </row>
    <row r="143" spans="1:7" x14ac:dyDescent="0.25">
      <c r="A143" s="55"/>
      <c r="B143" s="97"/>
      <c r="C143" s="24"/>
      <c r="D143" s="98"/>
      <c r="E143" s="94"/>
      <c r="F143" s="95"/>
      <c r="G143" s="96"/>
    </row>
    <row r="144" spans="1:7" x14ac:dyDescent="0.25">
      <c r="A144" s="55"/>
      <c r="B144" s="97"/>
      <c r="C144" s="24"/>
      <c r="D144" s="98"/>
      <c r="E144" s="94"/>
      <c r="F144" s="95"/>
      <c r="G144" s="96"/>
    </row>
    <row r="145" spans="1:7" x14ac:dyDescent="0.25">
      <c r="A145" s="36"/>
      <c r="B145" s="56"/>
      <c r="C145" s="50"/>
      <c r="D145" s="51"/>
      <c r="E145" s="106"/>
      <c r="F145" s="107"/>
      <c r="G145" s="108"/>
    </row>
    <row r="146" spans="1:7" ht="13" x14ac:dyDescent="0.25">
      <c r="A146" s="52" t="s">
        <v>768</v>
      </c>
      <c r="B146" s="110" t="s">
        <v>43</v>
      </c>
      <c r="C146" s="110"/>
      <c r="D146" s="22"/>
      <c r="E146" s="111"/>
      <c r="F146" s="112"/>
      <c r="G146" s="113"/>
    </row>
    <row r="147" spans="1:7" x14ac:dyDescent="0.25">
      <c r="A147" s="37"/>
      <c r="B147" s="57"/>
      <c r="C147" s="53"/>
      <c r="D147" s="54"/>
      <c r="E147" s="114"/>
      <c r="F147" s="115"/>
      <c r="G147" s="116"/>
    </row>
  </sheetData>
  <conditionalFormatting sqref="A5:G6 A7:E142 G7:G142 A143:G147">
    <cfRule type="expression" dxfId="18" priority="1" stopIfTrue="1">
      <formula>NOT(CELL("protect",A5))</formula>
    </cfRule>
  </conditionalFormatting>
  <dataValidations count="1">
    <dataValidation type="list" showInputMessage="1" showErrorMessage="1" sqref="D49:D54 D98:D103" xr:uid="{0685634B-95A6-4BE9-BD6D-EF8F10EA0D15}">
      <formula1>"-,No,m,m²,m³,%,Prov Sum,Lump Sum,Sum, Litre, hour, day"</formula1>
    </dataValidation>
  </dataValidations>
  <printOptions horizontalCentered="1" gridLines="1"/>
  <pageMargins left="0.78740157480314965" right="0.19685039370078741" top="0.59055118110236227" bottom="0.59055118110236227" header="0.19685039370078741" footer="0.19685039370078741"/>
  <pageSetup paperSize="9" scale="99" fitToHeight="0" orientation="portrait" cellComments="atEnd" useFirstPageNumber="1" r:id="rId1"/>
  <rowBreaks count="2" manualBreakCount="2">
    <brk id="51" max="6" man="1"/>
    <brk id="100" max="6"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08A3-CFA9-44E5-B524-67D56E0CB5E3}">
  <sheetPr>
    <tabColor rgb="FFFF0000"/>
  </sheetPr>
  <dimension ref="A1:G147"/>
  <sheetViews>
    <sheetView view="pageBreakPreview" topLeftCell="A106" zoomScaleNormal="100" zoomScaleSheetLayoutView="100" workbookViewId="0">
      <selection activeCell="F7" sqref="F7:F28"/>
    </sheetView>
  </sheetViews>
  <sheetFormatPr defaultColWidth="18.81640625" defaultRowHeight="12.5" x14ac:dyDescent="0.25"/>
  <cols>
    <col min="1" max="2" width="9.81640625" style="66" customWidth="1"/>
    <col min="3" max="3" width="32.81640625" style="66" customWidth="1"/>
    <col min="4" max="4" width="7.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778</v>
      </c>
      <c r="B1" s="20"/>
      <c r="C1" s="20"/>
      <c r="D1" s="20"/>
      <c r="E1" s="21"/>
      <c r="F1" s="21"/>
      <c r="G1" s="35" t="s">
        <v>771</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4</v>
      </c>
      <c r="C5" s="25" t="s">
        <v>771</v>
      </c>
      <c r="D5" s="93"/>
      <c r="E5" s="94"/>
      <c r="F5" s="95"/>
      <c r="G5" s="96"/>
    </row>
    <row r="6" spans="1:7" x14ac:dyDescent="0.25">
      <c r="A6" s="55"/>
      <c r="B6" s="97"/>
      <c r="C6" s="24"/>
      <c r="D6" s="98"/>
      <c r="E6" s="94"/>
      <c r="F6" s="95"/>
      <c r="G6" s="96"/>
    </row>
    <row r="7" spans="1:7" ht="25" x14ac:dyDescent="0.25">
      <c r="A7" s="129" t="s">
        <v>911</v>
      </c>
      <c r="B7" s="89" t="s">
        <v>912</v>
      </c>
      <c r="C7" s="25" t="s">
        <v>913</v>
      </c>
      <c r="D7" s="100"/>
      <c r="E7" s="77"/>
      <c r="F7" s="103"/>
      <c r="G7" s="102"/>
    </row>
    <row r="8" spans="1:7" x14ac:dyDescent="0.25">
      <c r="A8" s="55"/>
      <c r="B8" s="97"/>
      <c r="C8" s="24"/>
      <c r="D8" s="98"/>
      <c r="E8" s="94"/>
      <c r="F8" s="95"/>
      <c r="G8" s="96"/>
    </row>
    <row r="9" spans="1:7" ht="26" x14ac:dyDescent="0.25">
      <c r="A9" s="129" t="s">
        <v>914</v>
      </c>
      <c r="B9" s="89" t="s">
        <v>915</v>
      </c>
      <c r="C9" s="25" t="s">
        <v>916</v>
      </c>
      <c r="D9" s="100"/>
      <c r="E9" s="77"/>
      <c r="F9" s="103"/>
      <c r="G9" s="102"/>
    </row>
    <row r="10" spans="1:7" x14ac:dyDescent="0.25">
      <c r="A10" s="55"/>
      <c r="B10" s="97"/>
      <c r="C10" s="24"/>
      <c r="D10" s="98"/>
      <c r="E10" s="94"/>
      <c r="F10" s="95"/>
      <c r="G10" s="96"/>
    </row>
    <row r="11" spans="1:7" x14ac:dyDescent="0.25">
      <c r="A11" s="130"/>
      <c r="B11" s="90" t="s">
        <v>917</v>
      </c>
      <c r="C11" s="26" t="s">
        <v>918</v>
      </c>
      <c r="D11" s="100"/>
      <c r="E11" s="77"/>
      <c r="F11" s="103"/>
      <c r="G11" s="102"/>
    </row>
    <row r="12" spans="1:7" x14ac:dyDescent="0.25">
      <c r="A12" s="55"/>
      <c r="B12" s="97"/>
      <c r="C12" s="24"/>
      <c r="D12" s="98"/>
      <c r="E12" s="94"/>
      <c r="F12" s="95"/>
      <c r="G12" s="96"/>
    </row>
    <row r="13" spans="1:7" x14ac:dyDescent="0.25">
      <c r="A13" s="130"/>
      <c r="B13" s="90" t="s">
        <v>919</v>
      </c>
      <c r="C13" s="34" t="s">
        <v>920</v>
      </c>
      <c r="D13" s="100" t="s">
        <v>198</v>
      </c>
      <c r="E13" s="77">
        <v>100</v>
      </c>
      <c r="F13" s="101"/>
      <c r="G13" s="102"/>
    </row>
    <row r="14" spans="1:7" x14ac:dyDescent="0.25">
      <c r="A14" s="55"/>
      <c r="B14" s="97"/>
      <c r="C14" s="24"/>
      <c r="D14" s="98"/>
      <c r="E14" s="94"/>
      <c r="F14" s="95"/>
      <c r="G14" s="96"/>
    </row>
    <row r="15" spans="1:7" x14ac:dyDescent="0.25">
      <c r="A15" s="130"/>
      <c r="B15" s="90" t="s">
        <v>921</v>
      </c>
      <c r="C15" s="34" t="s">
        <v>922</v>
      </c>
      <c r="D15" s="100" t="s">
        <v>198</v>
      </c>
      <c r="E15" s="77">
        <v>60</v>
      </c>
      <c r="F15" s="101"/>
      <c r="G15" s="102"/>
    </row>
    <row r="16" spans="1:7" x14ac:dyDescent="0.25">
      <c r="A16" s="55"/>
      <c r="B16" s="97"/>
      <c r="C16" s="24"/>
      <c r="D16" s="98"/>
      <c r="E16" s="94"/>
      <c r="F16" s="95"/>
      <c r="G16" s="96"/>
    </row>
    <row r="17" spans="1:7" x14ac:dyDescent="0.25">
      <c r="A17" s="130"/>
      <c r="B17" s="90" t="s">
        <v>923</v>
      </c>
      <c r="C17" s="34" t="s">
        <v>924</v>
      </c>
      <c r="D17" s="100" t="s">
        <v>198</v>
      </c>
      <c r="E17" s="77">
        <v>350</v>
      </c>
      <c r="F17" s="101"/>
      <c r="G17" s="102"/>
    </row>
    <row r="18" spans="1:7" x14ac:dyDescent="0.25">
      <c r="A18" s="55"/>
      <c r="B18" s="97"/>
      <c r="C18" s="24"/>
      <c r="D18" s="98"/>
      <c r="E18" s="94"/>
      <c r="F18" s="95"/>
      <c r="G18" s="96"/>
    </row>
    <row r="19" spans="1:7" ht="25" x14ac:dyDescent="0.25">
      <c r="A19" s="130"/>
      <c r="B19" s="90" t="s">
        <v>925</v>
      </c>
      <c r="C19" s="26" t="s">
        <v>926</v>
      </c>
      <c r="D19" s="100"/>
      <c r="E19" s="77"/>
      <c r="F19" s="103"/>
      <c r="G19" s="102"/>
    </row>
    <row r="20" spans="1:7" x14ac:dyDescent="0.25">
      <c r="A20" s="55"/>
      <c r="B20" s="97"/>
      <c r="C20" s="24"/>
      <c r="D20" s="98"/>
      <c r="E20" s="94"/>
      <c r="F20" s="95"/>
      <c r="G20" s="96"/>
    </row>
    <row r="21" spans="1:7" x14ac:dyDescent="0.25">
      <c r="A21" s="130"/>
      <c r="B21" s="90" t="s">
        <v>927</v>
      </c>
      <c r="C21" s="34" t="s">
        <v>924</v>
      </c>
      <c r="D21" s="100" t="s">
        <v>198</v>
      </c>
      <c r="E21" s="77">
        <v>400</v>
      </c>
      <c r="F21" s="101"/>
      <c r="G21" s="102"/>
    </row>
    <row r="22" spans="1:7" x14ac:dyDescent="0.25">
      <c r="A22" s="55"/>
      <c r="B22" s="97"/>
      <c r="C22" s="24"/>
      <c r="D22" s="98"/>
      <c r="E22" s="94"/>
      <c r="F22" s="95"/>
      <c r="G22" s="96"/>
    </row>
    <row r="23" spans="1:7" ht="52" x14ac:dyDescent="0.25">
      <c r="A23" s="129" t="s">
        <v>928</v>
      </c>
      <c r="B23" s="89" t="s">
        <v>929</v>
      </c>
      <c r="C23" s="25" t="s">
        <v>930</v>
      </c>
      <c r="D23" s="100"/>
      <c r="E23" s="77"/>
      <c r="F23" s="103"/>
      <c r="G23" s="102"/>
    </row>
    <row r="24" spans="1:7" x14ac:dyDescent="0.25">
      <c r="A24" s="55"/>
      <c r="B24" s="97"/>
      <c r="C24" s="24"/>
      <c r="D24" s="98"/>
      <c r="E24" s="94"/>
      <c r="F24" s="95"/>
      <c r="G24" s="96"/>
    </row>
    <row r="25" spans="1:7" x14ac:dyDescent="0.25">
      <c r="A25" s="130"/>
      <c r="B25" s="90" t="s">
        <v>931</v>
      </c>
      <c r="C25" s="26" t="s">
        <v>932</v>
      </c>
      <c r="D25" s="100"/>
      <c r="E25" s="77"/>
      <c r="F25" s="103"/>
      <c r="G25" s="102"/>
    </row>
    <row r="26" spans="1:7" x14ac:dyDescent="0.25">
      <c r="A26" s="55"/>
      <c r="B26" s="97"/>
      <c r="C26" s="24"/>
      <c r="D26" s="98"/>
      <c r="E26" s="94"/>
      <c r="F26" s="95"/>
      <c r="G26" s="96"/>
    </row>
    <row r="27" spans="1:7" x14ac:dyDescent="0.25">
      <c r="A27" s="130"/>
      <c r="B27" s="90" t="s">
        <v>933</v>
      </c>
      <c r="C27" s="34" t="s">
        <v>934</v>
      </c>
      <c r="D27" s="100" t="s">
        <v>36</v>
      </c>
      <c r="E27" s="77">
        <v>5</v>
      </c>
      <c r="F27" s="101"/>
      <c r="G27" s="102"/>
    </row>
    <row r="28" spans="1:7" x14ac:dyDescent="0.25">
      <c r="A28" s="55"/>
      <c r="B28" s="97"/>
      <c r="C28" s="24"/>
      <c r="D28" s="98"/>
      <c r="E28" s="94"/>
      <c r="F28" s="95"/>
      <c r="G28" s="96"/>
    </row>
    <row r="29" spans="1:7" x14ac:dyDescent="0.25">
      <c r="A29" s="130"/>
      <c r="B29" s="90" t="s">
        <v>935</v>
      </c>
      <c r="C29" s="26" t="s">
        <v>936</v>
      </c>
      <c r="D29" s="100"/>
      <c r="E29" s="77"/>
      <c r="F29" s="103"/>
      <c r="G29" s="102"/>
    </row>
    <row r="30" spans="1:7" x14ac:dyDescent="0.25">
      <c r="A30" s="55"/>
      <c r="B30" s="97"/>
      <c r="C30" s="24"/>
      <c r="D30" s="98"/>
      <c r="E30" s="94"/>
      <c r="F30" s="95"/>
      <c r="G30" s="96"/>
    </row>
    <row r="31" spans="1:7" x14ac:dyDescent="0.25">
      <c r="A31" s="130"/>
      <c r="B31" s="90" t="s">
        <v>937</v>
      </c>
      <c r="C31" s="34" t="s">
        <v>934</v>
      </c>
      <c r="D31" s="100" t="s">
        <v>36</v>
      </c>
      <c r="E31" s="77">
        <v>5</v>
      </c>
      <c r="F31" s="101"/>
      <c r="G31" s="102"/>
    </row>
    <row r="32" spans="1:7" x14ac:dyDescent="0.25">
      <c r="A32" s="55"/>
      <c r="B32" s="97"/>
      <c r="C32" s="24"/>
      <c r="D32" s="98"/>
      <c r="E32" s="94"/>
      <c r="F32" s="95"/>
      <c r="G32" s="96"/>
    </row>
    <row r="33" spans="1:7" x14ac:dyDescent="0.25">
      <c r="A33" s="130"/>
      <c r="B33" s="90" t="s">
        <v>938</v>
      </c>
      <c r="C33" s="34" t="s">
        <v>939</v>
      </c>
      <c r="D33" s="100" t="s">
        <v>36</v>
      </c>
      <c r="E33" s="77">
        <v>5</v>
      </c>
      <c r="F33" s="101"/>
      <c r="G33" s="102"/>
    </row>
    <row r="34" spans="1:7" x14ac:dyDescent="0.25">
      <c r="A34" s="55"/>
      <c r="B34" s="97"/>
      <c r="C34" s="24"/>
      <c r="D34" s="98"/>
      <c r="E34" s="94"/>
      <c r="F34" s="95"/>
      <c r="G34" s="96"/>
    </row>
    <row r="35" spans="1:7" x14ac:dyDescent="0.25">
      <c r="A35" s="130"/>
      <c r="B35" s="90" t="s">
        <v>940</v>
      </c>
      <c r="C35" s="26" t="s">
        <v>941</v>
      </c>
      <c r="D35" s="100"/>
      <c r="E35" s="77"/>
      <c r="F35" s="103"/>
      <c r="G35" s="102"/>
    </row>
    <row r="36" spans="1:7" x14ac:dyDescent="0.25">
      <c r="A36" s="55"/>
      <c r="B36" s="97"/>
      <c r="C36" s="24"/>
      <c r="D36" s="98"/>
      <c r="E36" s="94"/>
      <c r="F36" s="95"/>
      <c r="G36" s="96"/>
    </row>
    <row r="37" spans="1:7" x14ac:dyDescent="0.25">
      <c r="A37" s="130"/>
      <c r="B37" s="90" t="s">
        <v>942</v>
      </c>
      <c r="C37" s="34" t="s">
        <v>934</v>
      </c>
      <c r="D37" s="100" t="s">
        <v>36</v>
      </c>
      <c r="E37" s="77">
        <v>5</v>
      </c>
      <c r="F37" s="101"/>
      <c r="G37" s="102"/>
    </row>
    <row r="38" spans="1:7" x14ac:dyDescent="0.25">
      <c r="A38" s="55"/>
      <c r="B38" s="97"/>
      <c r="C38" s="24"/>
      <c r="D38" s="98"/>
      <c r="E38" s="94"/>
      <c r="F38" s="95"/>
      <c r="G38" s="96"/>
    </row>
    <row r="39" spans="1:7" x14ac:dyDescent="0.25">
      <c r="A39" s="130"/>
      <c r="B39" s="90" t="s">
        <v>943</v>
      </c>
      <c r="C39" s="26" t="s">
        <v>944</v>
      </c>
      <c r="D39" s="100"/>
      <c r="E39" s="77"/>
      <c r="F39" s="103"/>
      <c r="G39" s="102"/>
    </row>
    <row r="40" spans="1:7" x14ac:dyDescent="0.25">
      <c r="A40" s="55"/>
      <c r="B40" s="97"/>
      <c r="C40" s="24"/>
      <c r="D40" s="98"/>
      <c r="E40" s="94"/>
      <c r="F40" s="95"/>
      <c r="G40" s="96"/>
    </row>
    <row r="41" spans="1:7" x14ac:dyDescent="0.25">
      <c r="A41" s="130"/>
      <c r="B41" s="90" t="s">
        <v>945</v>
      </c>
      <c r="C41" s="34" t="s">
        <v>946</v>
      </c>
      <c r="D41" s="100" t="s">
        <v>36</v>
      </c>
      <c r="E41" s="77">
        <v>5</v>
      </c>
      <c r="F41" s="101"/>
      <c r="G41" s="102"/>
    </row>
    <row r="42" spans="1:7" x14ac:dyDescent="0.25">
      <c r="A42" s="55"/>
      <c r="B42" s="97"/>
      <c r="C42" s="24"/>
      <c r="D42" s="98"/>
      <c r="E42" s="94"/>
      <c r="F42" s="95"/>
      <c r="G42" s="96"/>
    </row>
    <row r="43" spans="1:7" x14ac:dyDescent="0.25">
      <c r="A43" s="130"/>
      <c r="B43" s="90" t="s">
        <v>947</v>
      </c>
      <c r="C43" s="34" t="s">
        <v>948</v>
      </c>
      <c r="D43" s="100" t="s">
        <v>36</v>
      </c>
      <c r="E43" s="77">
        <v>5</v>
      </c>
      <c r="F43" s="101"/>
      <c r="G43" s="102"/>
    </row>
    <row r="44" spans="1:7" x14ac:dyDescent="0.25">
      <c r="A44" s="55"/>
      <c r="B44" s="97"/>
      <c r="C44" s="24"/>
      <c r="D44" s="98"/>
      <c r="E44" s="94"/>
      <c r="F44" s="95"/>
      <c r="G44" s="96"/>
    </row>
    <row r="45" spans="1:7" x14ac:dyDescent="0.25">
      <c r="A45" s="130"/>
      <c r="B45" s="90" t="s">
        <v>949</v>
      </c>
      <c r="C45" s="26" t="s">
        <v>950</v>
      </c>
      <c r="D45" s="100"/>
      <c r="E45" s="77"/>
      <c r="F45" s="103"/>
      <c r="G45" s="102"/>
    </row>
    <row r="46" spans="1:7" x14ac:dyDescent="0.25">
      <c r="A46" s="55"/>
      <c r="B46" s="97"/>
      <c r="C46" s="24"/>
      <c r="D46" s="98"/>
      <c r="E46" s="94"/>
      <c r="F46" s="95"/>
      <c r="G46" s="96"/>
    </row>
    <row r="47" spans="1:7" x14ac:dyDescent="0.25">
      <c r="A47" s="130"/>
      <c r="B47" s="90" t="s">
        <v>951</v>
      </c>
      <c r="C47" s="34" t="s">
        <v>952</v>
      </c>
      <c r="D47" s="100" t="s">
        <v>36</v>
      </c>
      <c r="E47" s="77">
        <v>5</v>
      </c>
      <c r="F47" s="101"/>
      <c r="G47" s="102"/>
    </row>
    <row r="48" spans="1:7" x14ac:dyDescent="0.25">
      <c r="A48" s="55"/>
      <c r="B48" s="97"/>
      <c r="C48" s="24"/>
      <c r="D48" s="98"/>
      <c r="E48" s="94"/>
      <c r="F48" s="95"/>
      <c r="G48" s="96"/>
    </row>
    <row r="49" spans="1:7" x14ac:dyDescent="0.25">
      <c r="A49" s="130"/>
      <c r="B49" s="90" t="s">
        <v>953</v>
      </c>
      <c r="C49" s="34" t="s">
        <v>954</v>
      </c>
      <c r="D49" s="100" t="s">
        <v>36</v>
      </c>
      <c r="E49" s="77">
        <v>5</v>
      </c>
      <c r="F49" s="101"/>
      <c r="G49" s="102"/>
    </row>
    <row r="50" spans="1:7" x14ac:dyDescent="0.25">
      <c r="A50" s="130"/>
      <c r="B50" s="90"/>
      <c r="C50" s="34"/>
      <c r="D50" s="100"/>
      <c r="E50" s="77"/>
      <c r="F50" s="101"/>
      <c r="G50" s="102"/>
    </row>
    <row r="51" spans="1:7" x14ac:dyDescent="0.25">
      <c r="A51" s="55"/>
      <c r="B51" s="97"/>
      <c r="C51" s="24"/>
      <c r="D51" s="98"/>
      <c r="E51" s="94"/>
      <c r="F51" s="95"/>
      <c r="G51" s="96"/>
    </row>
    <row r="52" spans="1:7" x14ac:dyDescent="0.25">
      <c r="A52" s="30"/>
      <c r="B52" s="117"/>
      <c r="C52" s="46"/>
      <c r="D52" s="47"/>
      <c r="E52" s="51"/>
      <c r="F52" s="118"/>
      <c r="G52" s="119"/>
    </row>
    <row r="53" spans="1:7" x14ac:dyDescent="0.25">
      <c r="A53" s="55" t="s">
        <v>770</v>
      </c>
      <c r="B53" s="120" t="s">
        <v>80</v>
      </c>
      <c r="C53" s="120"/>
      <c r="D53" s="23"/>
      <c r="E53" s="22"/>
      <c r="F53" s="121"/>
      <c r="G53" s="131"/>
    </row>
    <row r="54" spans="1:7" x14ac:dyDescent="0.25">
      <c r="A54" s="123"/>
      <c r="B54" s="124"/>
      <c r="C54" s="48"/>
      <c r="D54" s="49"/>
      <c r="E54" s="54"/>
      <c r="F54" s="125"/>
      <c r="G54" s="126"/>
    </row>
    <row r="55" spans="1:7" x14ac:dyDescent="0.25">
      <c r="A55" s="30"/>
      <c r="B55" s="117"/>
      <c r="C55" s="46"/>
      <c r="D55" s="47"/>
      <c r="E55" s="51"/>
      <c r="F55" s="118"/>
      <c r="G55" s="119"/>
    </row>
    <row r="56" spans="1:7" x14ac:dyDescent="0.25">
      <c r="A56" s="55"/>
      <c r="B56" s="120" t="s">
        <v>81</v>
      </c>
      <c r="C56" s="120"/>
      <c r="D56" s="23"/>
      <c r="E56" s="22"/>
      <c r="F56" s="121"/>
      <c r="G56" s="131"/>
    </row>
    <row r="57" spans="1:7" x14ac:dyDescent="0.25">
      <c r="A57" s="123"/>
      <c r="B57" s="124"/>
      <c r="C57" s="48"/>
      <c r="D57" s="49"/>
      <c r="E57" s="54"/>
      <c r="F57" s="125"/>
      <c r="G57" s="126"/>
    </row>
    <row r="58" spans="1:7" x14ac:dyDescent="0.25">
      <c r="A58" s="130"/>
      <c r="B58" s="90" t="s">
        <v>955</v>
      </c>
      <c r="C58" s="26" t="s">
        <v>956</v>
      </c>
      <c r="D58" s="100"/>
      <c r="E58" s="77"/>
      <c r="F58" s="103"/>
      <c r="G58" s="102"/>
    </row>
    <row r="59" spans="1:7" x14ac:dyDescent="0.25">
      <c r="A59" s="55"/>
      <c r="B59" s="97"/>
      <c r="C59" s="24"/>
      <c r="D59" s="98"/>
      <c r="E59" s="94"/>
      <c r="F59" s="95"/>
      <c r="G59" s="96"/>
    </row>
    <row r="60" spans="1:7" x14ac:dyDescent="0.25">
      <c r="A60" s="130"/>
      <c r="B60" s="90" t="s">
        <v>957</v>
      </c>
      <c r="C60" s="34" t="s">
        <v>946</v>
      </c>
      <c r="D60" s="100" t="s">
        <v>36</v>
      </c>
      <c r="E60" s="77">
        <v>10</v>
      </c>
      <c r="F60" s="101"/>
      <c r="G60" s="102"/>
    </row>
    <row r="61" spans="1:7" x14ac:dyDescent="0.25">
      <c r="A61" s="55"/>
      <c r="B61" s="97"/>
      <c r="C61" s="24"/>
      <c r="D61" s="98"/>
      <c r="E61" s="94"/>
      <c r="F61" s="95"/>
      <c r="G61" s="96"/>
    </row>
    <row r="62" spans="1:7" x14ac:dyDescent="0.25">
      <c r="A62" s="130"/>
      <c r="B62" s="90" t="s">
        <v>958</v>
      </c>
      <c r="C62" s="34" t="s">
        <v>959</v>
      </c>
      <c r="D62" s="100" t="s">
        <v>36</v>
      </c>
      <c r="E62" s="77">
        <v>15</v>
      </c>
      <c r="F62" s="101"/>
      <c r="G62" s="102"/>
    </row>
    <row r="63" spans="1:7" x14ac:dyDescent="0.25">
      <c r="A63" s="55"/>
      <c r="B63" s="97"/>
      <c r="C63" s="24"/>
      <c r="D63" s="98"/>
      <c r="E63" s="94"/>
      <c r="F63" s="95"/>
      <c r="G63" s="96"/>
    </row>
    <row r="64" spans="1:7" x14ac:dyDescent="0.25">
      <c r="A64" s="130"/>
      <c r="B64" s="90" t="s">
        <v>960</v>
      </c>
      <c r="C64" s="34" t="s">
        <v>948</v>
      </c>
      <c r="D64" s="100" t="s">
        <v>36</v>
      </c>
      <c r="E64" s="77">
        <v>15</v>
      </c>
      <c r="F64" s="101"/>
      <c r="G64" s="102"/>
    </row>
    <row r="65" spans="1:7" x14ac:dyDescent="0.25">
      <c r="A65" s="55"/>
      <c r="B65" s="97"/>
      <c r="C65" s="24"/>
      <c r="D65" s="98"/>
      <c r="E65" s="94"/>
      <c r="F65" s="95"/>
      <c r="G65" s="96"/>
    </row>
    <row r="66" spans="1:7" ht="39" x14ac:dyDescent="0.25">
      <c r="A66" s="129" t="s">
        <v>928</v>
      </c>
      <c r="B66" s="89" t="s">
        <v>961</v>
      </c>
      <c r="C66" s="25" t="s">
        <v>962</v>
      </c>
      <c r="D66" s="100"/>
      <c r="E66" s="77"/>
      <c r="F66" s="103"/>
      <c r="G66" s="102"/>
    </row>
    <row r="67" spans="1:7" x14ac:dyDescent="0.25">
      <c r="A67" s="55"/>
      <c r="B67" s="97"/>
      <c r="C67" s="24"/>
      <c r="D67" s="98"/>
      <c r="E67" s="94"/>
      <c r="F67" s="95"/>
      <c r="G67" s="96"/>
    </row>
    <row r="68" spans="1:7" x14ac:dyDescent="0.25">
      <c r="A68" s="130"/>
      <c r="B68" s="90" t="s">
        <v>963</v>
      </c>
      <c r="C68" s="26" t="s">
        <v>964</v>
      </c>
      <c r="D68" s="100"/>
      <c r="E68" s="77"/>
      <c r="F68" s="103"/>
      <c r="G68" s="102"/>
    </row>
    <row r="69" spans="1:7" x14ac:dyDescent="0.25">
      <c r="A69" s="55"/>
      <c r="B69" s="97"/>
      <c r="C69" s="24"/>
      <c r="D69" s="98"/>
      <c r="E69" s="94"/>
      <c r="F69" s="95"/>
      <c r="G69" s="96"/>
    </row>
    <row r="70" spans="1:7" x14ac:dyDescent="0.25">
      <c r="A70" s="130"/>
      <c r="B70" s="90" t="s">
        <v>965</v>
      </c>
      <c r="C70" s="34" t="s">
        <v>948</v>
      </c>
      <c r="D70" s="100" t="s">
        <v>36</v>
      </c>
      <c r="E70" s="77">
        <v>5</v>
      </c>
      <c r="F70" s="101"/>
      <c r="G70" s="102"/>
    </row>
    <row r="71" spans="1:7" x14ac:dyDescent="0.25">
      <c r="A71" s="55"/>
      <c r="B71" s="97"/>
      <c r="C71" s="24"/>
      <c r="D71" s="98"/>
      <c r="E71" s="94"/>
      <c r="F71" s="95"/>
      <c r="G71" s="96"/>
    </row>
    <row r="72" spans="1:7" ht="52" x14ac:dyDescent="0.25">
      <c r="A72" s="129" t="s">
        <v>928</v>
      </c>
      <c r="B72" s="89" t="s">
        <v>966</v>
      </c>
      <c r="C72" s="25" t="s">
        <v>967</v>
      </c>
      <c r="D72" s="100"/>
      <c r="E72" s="77"/>
      <c r="F72" s="103"/>
      <c r="G72" s="102"/>
    </row>
    <row r="73" spans="1:7" x14ac:dyDescent="0.25">
      <c r="A73" s="55"/>
      <c r="B73" s="97"/>
      <c r="C73" s="24"/>
      <c r="D73" s="98"/>
      <c r="E73" s="94"/>
      <c r="F73" s="95"/>
      <c r="G73" s="96"/>
    </row>
    <row r="74" spans="1:7" x14ac:dyDescent="0.25">
      <c r="A74" s="130"/>
      <c r="B74" s="90" t="s">
        <v>968</v>
      </c>
      <c r="C74" s="26" t="s">
        <v>969</v>
      </c>
      <c r="D74" s="100"/>
      <c r="E74" s="77"/>
      <c r="F74" s="103"/>
      <c r="G74" s="102"/>
    </row>
    <row r="75" spans="1:7" x14ac:dyDescent="0.25">
      <c r="A75" s="55"/>
      <c r="B75" s="97"/>
      <c r="C75" s="24"/>
      <c r="D75" s="98"/>
      <c r="E75" s="94"/>
      <c r="F75" s="95"/>
      <c r="G75" s="96"/>
    </row>
    <row r="76" spans="1:7" x14ac:dyDescent="0.25">
      <c r="A76" s="130"/>
      <c r="B76" s="90" t="s">
        <v>970</v>
      </c>
      <c r="C76" s="34" t="s">
        <v>948</v>
      </c>
      <c r="D76" s="100" t="s">
        <v>36</v>
      </c>
      <c r="E76" s="77">
        <v>15</v>
      </c>
      <c r="F76" s="101"/>
      <c r="G76" s="102"/>
    </row>
    <row r="77" spans="1:7" x14ac:dyDescent="0.25">
      <c r="A77" s="55"/>
      <c r="B77" s="97"/>
      <c r="C77" s="24"/>
      <c r="D77" s="98"/>
      <c r="E77" s="94"/>
      <c r="F77" s="95"/>
      <c r="G77" s="96"/>
    </row>
    <row r="78" spans="1:7" ht="39" x14ac:dyDescent="0.25">
      <c r="A78" s="129" t="s">
        <v>971</v>
      </c>
      <c r="B78" s="89" t="s">
        <v>972</v>
      </c>
      <c r="C78" s="25" t="s">
        <v>973</v>
      </c>
      <c r="D78" s="100"/>
      <c r="E78" s="77"/>
      <c r="F78" s="103"/>
      <c r="G78" s="102"/>
    </row>
    <row r="79" spans="1:7" x14ac:dyDescent="0.25">
      <c r="A79" s="55"/>
      <c r="B79" s="97"/>
      <c r="C79" s="24"/>
      <c r="D79" s="98"/>
      <c r="E79" s="94"/>
      <c r="F79" s="95"/>
      <c r="G79" s="96"/>
    </row>
    <row r="80" spans="1:7" x14ac:dyDescent="0.25">
      <c r="A80" s="130"/>
      <c r="B80" s="90" t="s">
        <v>974</v>
      </c>
      <c r="C80" s="24" t="s">
        <v>946</v>
      </c>
      <c r="D80" s="100" t="s">
        <v>36</v>
      </c>
      <c r="E80" s="77">
        <v>5</v>
      </c>
      <c r="F80" s="101"/>
      <c r="G80" s="102"/>
    </row>
    <row r="81" spans="1:7" x14ac:dyDescent="0.25">
      <c r="A81" s="55"/>
      <c r="B81" s="97"/>
      <c r="C81" s="24"/>
      <c r="D81" s="98"/>
      <c r="E81" s="94"/>
      <c r="F81" s="95"/>
      <c r="G81" s="96"/>
    </row>
    <row r="82" spans="1:7" ht="52" x14ac:dyDescent="0.25">
      <c r="A82" s="129" t="s">
        <v>971</v>
      </c>
      <c r="B82" s="89" t="s">
        <v>975</v>
      </c>
      <c r="C82" s="25" t="s">
        <v>976</v>
      </c>
      <c r="D82" s="100"/>
      <c r="E82" s="77"/>
      <c r="F82" s="103"/>
      <c r="G82" s="102"/>
    </row>
    <row r="83" spans="1:7" x14ac:dyDescent="0.25">
      <c r="A83" s="55"/>
      <c r="B83" s="97"/>
      <c r="C83" s="24"/>
      <c r="D83" s="98"/>
      <c r="E83" s="94"/>
      <c r="F83" s="95"/>
      <c r="G83" s="96"/>
    </row>
    <row r="84" spans="1:7" x14ac:dyDescent="0.25">
      <c r="A84" s="130"/>
      <c r="B84" s="90" t="s">
        <v>977</v>
      </c>
      <c r="C84" s="24" t="s">
        <v>948</v>
      </c>
      <c r="D84" s="100" t="s">
        <v>36</v>
      </c>
      <c r="E84" s="77">
        <v>5</v>
      </c>
      <c r="F84" s="101"/>
      <c r="G84" s="102"/>
    </row>
    <row r="85" spans="1:7" x14ac:dyDescent="0.25">
      <c r="A85" s="55"/>
      <c r="B85" s="97"/>
      <c r="C85" s="24"/>
      <c r="D85" s="98"/>
      <c r="E85" s="94"/>
      <c r="F85" s="95"/>
      <c r="G85" s="96"/>
    </row>
    <row r="86" spans="1:7" ht="13" x14ac:dyDescent="0.25">
      <c r="A86" s="129" t="s">
        <v>978</v>
      </c>
      <c r="B86" s="89" t="s">
        <v>979</v>
      </c>
      <c r="C86" s="25" t="s">
        <v>980</v>
      </c>
      <c r="D86" s="100"/>
      <c r="E86" s="77"/>
      <c r="F86" s="103"/>
      <c r="G86" s="102"/>
    </row>
    <row r="87" spans="1:7" x14ac:dyDescent="0.25">
      <c r="A87" s="55"/>
      <c r="B87" s="97"/>
      <c r="C87" s="24"/>
      <c r="D87" s="98"/>
      <c r="E87" s="94"/>
      <c r="F87" s="95"/>
      <c r="G87" s="96"/>
    </row>
    <row r="88" spans="1:7" x14ac:dyDescent="0.25">
      <c r="A88" s="130"/>
      <c r="B88" s="90" t="s">
        <v>981</v>
      </c>
      <c r="C88" s="26" t="s">
        <v>982</v>
      </c>
      <c r="D88" s="100"/>
      <c r="E88" s="77"/>
      <c r="F88" s="103"/>
      <c r="G88" s="102"/>
    </row>
    <row r="89" spans="1:7" x14ac:dyDescent="0.25">
      <c r="A89" s="55"/>
      <c r="B89" s="97"/>
      <c r="C89" s="24"/>
      <c r="D89" s="98"/>
      <c r="E89" s="94"/>
      <c r="F89" s="95"/>
      <c r="G89" s="96"/>
    </row>
    <row r="90" spans="1:7" x14ac:dyDescent="0.25">
      <c r="A90" s="130"/>
      <c r="B90" s="90" t="s">
        <v>983</v>
      </c>
      <c r="C90" s="34" t="s">
        <v>984</v>
      </c>
      <c r="D90" s="100" t="s">
        <v>138</v>
      </c>
      <c r="E90" s="77">
        <v>15</v>
      </c>
      <c r="F90" s="101"/>
      <c r="G90" s="102"/>
    </row>
    <row r="91" spans="1:7" x14ac:dyDescent="0.25">
      <c r="A91" s="55"/>
      <c r="B91" s="97"/>
      <c r="C91" s="24"/>
      <c r="D91" s="98"/>
      <c r="E91" s="94"/>
      <c r="F91" s="95"/>
      <c r="G91" s="96"/>
    </row>
    <row r="92" spans="1:7" ht="13" x14ac:dyDescent="0.25">
      <c r="A92" s="129" t="s">
        <v>985</v>
      </c>
      <c r="B92" s="89" t="s">
        <v>986</v>
      </c>
      <c r="C92" s="25" t="s">
        <v>987</v>
      </c>
      <c r="D92" s="100"/>
      <c r="E92" s="77"/>
      <c r="F92" s="103"/>
      <c r="G92" s="102"/>
    </row>
    <row r="93" spans="1:7" x14ac:dyDescent="0.25">
      <c r="A93" s="55"/>
      <c r="B93" s="97"/>
      <c r="C93" s="24"/>
      <c r="D93" s="98"/>
      <c r="E93" s="94"/>
      <c r="F93" s="95"/>
      <c r="G93" s="96"/>
    </row>
    <row r="94" spans="1:7" ht="25" x14ac:dyDescent="0.25">
      <c r="A94" s="130"/>
      <c r="B94" s="90" t="s">
        <v>988</v>
      </c>
      <c r="C94" s="24" t="s">
        <v>989</v>
      </c>
      <c r="D94" s="100" t="s">
        <v>36</v>
      </c>
      <c r="E94" s="77">
        <v>2</v>
      </c>
      <c r="F94" s="101"/>
      <c r="G94" s="102"/>
    </row>
    <row r="95" spans="1:7" x14ac:dyDescent="0.25">
      <c r="A95" s="130"/>
      <c r="B95" s="90"/>
      <c r="C95" s="24"/>
      <c r="D95" s="100"/>
      <c r="E95" s="77"/>
      <c r="F95" s="101"/>
      <c r="G95" s="102"/>
    </row>
    <row r="96" spans="1:7" x14ac:dyDescent="0.25">
      <c r="A96" s="55"/>
      <c r="B96" s="97"/>
      <c r="C96" s="24"/>
      <c r="D96" s="98"/>
      <c r="E96" s="94"/>
      <c r="F96" s="95"/>
      <c r="G96" s="96"/>
    </row>
    <row r="97" spans="1:7" x14ac:dyDescent="0.25">
      <c r="A97" s="30"/>
      <c r="B97" s="117"/>
      <c r="C97" s="46"/>
      <c r="D97" s="47"/>
      <c r="E97" s="51"/>
      <c r="F97" s="118"/>
      <c r="G97" s="119"/>
    </row>
    <row r="98" spans="1:7" x14ac:dyDescent="0.25">
      <c r="A98" s="55" t="s">
        <v>770</v>
      </c>
      <c r="B98" s="120" t="s">
        <v>80</v>
      </c>
      <c r="C98" s="120"/>
      <c r="D98" s="23"/>
      <c r="E98" s="22"/>
      <c r="F98" s="121"/>
      <c r="G98" s="131"/>
    </row>
    <row r="99" spans="1:7" x14ac:dyDescent="0.25">
      <c r="A99" s="123"/>
      <c r="B99" s="124"/>
      <c r="C99" s="48"/>
      <c r="D99" s="49"/>
      <c r="E99" s="54"/>
      <c r="F99" s="125"/>
      <c r="G99" s="126"/>
    </row>
    <row r="100" spans="1:7" x14ac:dyDescent="0.25">
      <c r="A100" s="30"/>
      <c r="B100" s="117"/>
      <c r="C100" s="46"/>
      <c r="D100" s="47"/>
      <c r="E100" s="51"/>
      <c r="F100" s="118"/>
      <c r="G100" s="119"/>
    </row>
    <row r="101" spans="1:7" x14ac:dyDescent="0.25">
      <c r="A101" s="55"/>
      <c r="B101" s="120" t="s">
        <v>81</v>
      </c>
      <c r="C101" s="120"/>
      <c r="D101" s="23"/>
      <c r="E101" s="22"/>
      <c r="F101" s="121"/>
      <c r="G101" s="131"/>
    </row>
    <row r="102" spans="1:7" x14ac:dyDescent="0.25">
      <c r="A102" s="123"/>
      <c r="B102" s="124"/>
      <c r="C102" s="48"/>
      <c r="D102" s="49"/>
      <c r="E102" s="54"/>
      <c r="F102" s="125"/>
      <c r="G102" s="126"/>
    </row>
    <row r="103" spans="1:7" ht="13" x14ac:dyDescent="0.25">
      <c r="A103" s="129" t="s">
        <v>990</v>
      </c>
      <c r="B103" s="89" t="s">
        <v>991</v>
      </c>
      <c r="C103" s="25" t="s">
        <v>992</v>
      </c>
      <c r="D103" s="100"/>
      <c r="E103" s="77"/>
      <c r="F103" s="103"/>
      <c r="G103" s="102"/>
    </row>
    <row r="104" spans="1:7" x14ac:dyDescent="0.25">
      <c r="A104" s="55"/>
      <c r="B104" s="97"/>
      <c r="C104" s="24"/>
      <c r="D104" s="98"/>
      <c r="E104" s="94"/>
      <c r="F104" s="95"/>
      <c r="G104" s="96"/>
    </row>
    <row r="105" spans="1:7" ht="25" x14ac:dyDescent="0.25">
      <c r="A105" s="130"/>
      <c r="B105" s="90" t="s">
        <v>993</v>
      </c>
      <c r="C105" s="24" t="s">
        <v>994</v>
      </c>
      <c r="D105" s="100" t="s">
        <v>36</v>
      </c>
      <c r="E105" s="77">
        <v>10</v>
      </c>
      <c r="F105" s="101"/>
      <c r="G105" s="102"/>
    </row>
    <row r="106" spans="1:7" x14ac:dyDescent="0.25">
      <c r="A106" s="55"/>
      <c r="B106" s="97"/>
      <c r="C106" s="24"/>
      <c r="D106" s="98"/>
      <c r="E106" s="94"/>
      <c r="F106" s="95"/>
      <c r="G106" s="96"/>
    </row>
    <row r="107" spans="1:7" ht="26" x14ac:dyDescent="0.25">
      <c r="A107" s="129" t="s">
        <v>995</v>
      </c>
      <c r="B107" s="89" t="s">
        <v>996</v>
      </c>
      <c r="C107" s="25" t="s">
        <v>997</v>
      </c>
      <c r="D107" s="100"/>
      <c r="E107" s="77"/>
      <c r="F107" s="103"/>
      <c r="G107" s="102"/>
    </row>
    <row r="108" spans="1:7" x14ac:dyDescent="0.25">
      <c r="A108" s="55"/>
      <c r="B108" s="97"/>
      <c r="C108" s="24"/>
      <c r="D108" s="98"/>
      <c r="E108" s="94"/>
      <c r="F108" s="95"/>
      <c r="G108" s="96"/>
    </row>
    <row r="109" spans="1:7" ht="25" x14ac:dyDescent="0.25">
      <c r="A109" s="130"/>
      <c r="B109" s="90" t="s">
        <v>998</v>
      </c>
      <c r="C109" s="24" t="s">
        <v>999</v>
      </c>
      <c r="D109" s="100" t="s">
        <v>36</v>
      </c>
      <c r="E109" s="77">
        <v>5</v>
      </c>
      <c r="F109" s="101"/>
      <c r="G109" s="102"/>
    </row>
    <row r="110" spans="1:7" x14ac:dyDescent="0.25">
      <c r="A110" s="55"/>
      <c r="B110" s="97"/>
      <c r="C110" s="24"/>
      <c r="D110" s="98"/>
      <c r="E110" s="94"/>
      <c r="F110" s="95"/>
      <c r="G110" s="96"/>
    </row>
    <row r="111" spans="1:7" ht="25" x14ac:dyDescent="0.25">
      <c r="A111" s="130"/>
      <c r="B111" s="90" t="s">
        <v>1000</v>
      </c>
      <c r="C111" s="24" t="s">
        <v>1001</v>
      </c>
      <c r="D111" s="100" t="s">
        <v>36</v>
      </c>
      <c r="E111" s="77">
        <v>3</v>
      </c>
      <c r="F111" s="101"/>
      <c r="G111" s="102"/>
    </row>
    <row r="112" spans="1:7" x14ac:dyDescent="0.25">
      <c r="A112" s="55"/>
      <c r="B112" s="97"/>
      <c r="C112" s="24"/>
      <c r="D112" s="98"/>
      <c r="E112" s="94"/>
      <c r="F112" s="95"/>
      <c r="G112" s="96"/>
    </row>
    <row r="113" spans="1:7" ht="25" x14ac:dyDescent="0.25">
      <c r="A113" s="130"/>
      <c r="B113" s="90" t="s">
        <v>1002</v>
      </c>
      <c r="C113" s="24" t="s">
        <v>1003</v>
      </c>
      <c r="D113" s="100" t="s">
        <v>36</v>
      </c>
      <c r="E113" s="77">
        <v>1</v>
      </c>
      <c r="F113" s="101"/>
      <c r="G113" s="102"/>
    </row>
    <row r="114" spans="1:7" x14ac:dyDescent="0.25">
      <c r="A114" s="55"/>
      <c r="B114" s="97"/>
      <c r="C114" s="24"/>
      <c r="D114" s="98"/>
      <c r="E114" s="94"/>
      <c r="F114" s="95"/>
      <c r="G114" s="96"/>
    </row>
    <row r="115" spans="1:7" ht="25" x14ac:dyDescent="0.25">
      <c r="A115" s="130"/>
      <c r="B115" s="90" t="s">
        <v>1004</v>
      </c>
      <c r="C115" s="24" t="s">
        <v>1005</v>
      </c>
      <c r="D115" s="100" t="s">
        <v>36</v>
      </c>
      <c r="E115" s="77">
        <v>1</v>
      </c>
      <c r="F115" s="101"/>
      <c r="G115" s="102"/>
    </row>
    <row r="116" spans="1:7" x14ac:dyDescent="0.25">
      <c r="A116" s="55"/>
      <c r="B116" s="97"/>
      <c r="C116" s="24"/>
      <c r="D116" s="98"/>
      <c r="E116" s="94"/>
      <c r="F116" s="95"/>
      <c r="G116" s="96"/>
    </row>
    <row r="117" spans="1:7" ht="25" x14ac:dyDescent="0.25">
      <c r="A117" s="130"/>
      <c r="B117" s="90" t="s">
        <v>1006</v>
      </c>
      <c r="C117" s="24" t="s">
        <v>1007</v>
      </c>
      <c r="D117" s="100" t="s">
        <v>36</v>
      </c>
      <c r="E117" s="77">
        <v>1</v>
      </c>
      <c r="F117" s="101"/>
      <c r="G117" s="102"/>
    </row>
    <row r="118" spans="1:7" x14ac:dyDescent="0.25">
      <c r="A118" s="55"/>
      <c r="B118" s="97"/>
      <c r="C118" s="24"/>
      <c r="D118" s="98"/>
      <c r="E118" s="94"/>
      <c r="F118" s="95"/>
      <c r="G118" s="96"/>
    </row>
    <row r="119" spans="1:7" ht="25" x14ac:dyDescent="0.25">
      <c r="A119" s="130"/>
      <c r="B119" s="90" t="s">
        <v>1008</v>
      </c>
      <c r="C119" s="24" t="s">
        <v>1009</v>
      </c>
      <c r="D119" s="100" t="s">
        <v>36</v>
      </c>
      <c r="E119" s="77">
        <v>2</v>
      </c>
      <c r="F119" s="101"/>
      <c r="G119" s="102"/>
    </row>
    <row r="120" spans="1:7" x14ac:dyDescent="0.25">
      <c r="A120" s="55"/>
      <c r="B120" s="97"/>
      <c r="C120" s="24"/>
      <c r="D120" s="98"/>
      <c r="E120" s="94"/>
      <c r="F120" s="95"/>
      <c r="G120" s="96"/>
    </row>
    <row r="121" spans="1:7" x14ac:dyDescent="0.25">
      <c r="A121" s="55"/>
      <c r="B121" s="97"/>
      <c r="C121" s="24"/>
      <c r="D121" s="98"/>
      <c r="E121" s="94"/>
      <c r="F121" s="95"/>
      <c r="G121" s="96"/>
    </row>
    <row r="122" spans="1:7" x14ac:dyDescent="0.25">
      <c r="A122" s="55"/>
      <c r="B122" s="97"/>
      <c r="C122" s="24"/>
      <c r="D122" s="98"/>
      <c r="E122" s="94"/>
      <c r="F122" s="95"/>
      <c r="G122" s="96"/>
    </row>
    <row r="123" spans="1:7" x14ac:dyDescent="0.25">
      <c r="A123" s="55"/>
      <c r="B123" s="97"/>
      <c r="C123" s="24"/>
      <c r="D123" s="98"/>
      <c r="E123" s="94"/>
      <c r="F123" s="95"/>
      <c r="G123" s="96"/>
    </row>
    <row r="124" spans="1:7" x14ac:dyDescent="0.25">
      <c r="A124" s="55"/>
      <c r="B124" s="97"/>
      <c r="C124" s="24"/>
      <c r="D124" s="98"/>
      <c r="E124" s="94"/>
      <c r="F124" s="95"/>
      <c r="G124" s="96"/>
    </row>
    <row r="125" spans="1:7" x14ac:dyDescent="0.25">
      <c r="A125" s="55"/>
      <c r="B125" s="97"/>
      <c r="C125" s="24"/>
      <c r="D125" s="98"/>
      <c r="E125" s="94"/>
      <c r="F125" s="95"/>
      <c r="G125" s="96"/>
    </row>
    <row r="126" spans="1:7" x14ac:dyDescent="0.25">
      <c r="A126" s="55"/>
      <c r="B126" s="97"/>
      <c r="C126" s="24"/>
      <c r="D126" s="98"/>
      <c r="E126" s="94"/>
      <c r="F126" s="95"/>
      <c r="G126" s="96"/>
    </row>
    <row r="127" spans="1:7" x14ac:dyDescent="0.25">
      <c r="A127" s="55"/>
      <c r="B127" s="97"/>
      <c r="C127" s="24"/>
      <c r="D127" s="98"/>
      <c r="E127" s="94"/>
      <c r="F127" s="95"/>
      <c r="G127" s="96"/>
    </row>
    <row r="128" spans="1:7" x14ac:dyDescent="0.25">
      <c r="A128" s="55"/>
      <c r="B128" s="97"/>
      <c r="C128" s="24"/>
      <c r="D128" s="98"/>
      <c r="E128" s="94"/>
      <c r="F128" s="95"/>
      <c r="G128" s="96"/>
    </row>
    <row r="129" spans="1:7" x14ac:dyDescent="0.25">
      <c r="A129" s="55"/>
      <c r="B129" s="97"/>
      <c r="C129" s="24"/>
      <c r="D129" s="98"/>
      <c r="E129" s="94"/>
      <c r="F129" s="95"/>
      <c r="G129" s="96"/>
    </row>
    <row r="130" spans="1:7" x14ac:dyDescent="0.25">
      <c r="A130" s="55"/>
      <c r="B130" s="97"/>
      <c r="C130" s="24"/>
      <c r="D130" s="98"/>
      <c r="E130" s="94"/>
      <c r="F130" s="95"/>
      <c r="G130" s="96"/>
    </row>
    <row r="131" spans="1:7" x14ac:dyDescent="0.25">
      <c r="A131" s="55"/>
      <c r="B131" s="97"/>
      <c r="C131" s="24"/>
      <c r="D131" s="98"/>
      <c r="E131" s="94"/>
      <c r="F131" s="95"/>
      <c r="G131" s="96"/>
    </row>
    <row r="132" spans="1:7" x14ac:dyDescent="0.25">
      <c r="A132" s="55"/>
      <c r="B132" s="97"/>
      <c r="C132" s="24"/>
      <c r="D132" s="98"/>
      <c r="E132" s="94"/>
      <c r="F132" s="95"/>
      <c r="G132" s="96"/>
    </row>
    <row r="133" spans="1:7" x14ac:dyDescent="0.25">
      <c r="A133" s="55"/>
      <c r="B133" s="97"/>
      <c r="C133" s="24"/>
      <c r="D133" s="98"/>
      <c r="E133" s="94"/>
      <c r="F133" s="95"/>
      <c r="G133" s="96"/>
    </row>
    <row r="134" spans="1:7" x14ac:dyDescent="0.25">
      <c r="A134" s="55"/>
      <c r="B134" s="97"/>
      <c r="C134" s="24"/>
      <c r="D134" s="98"/>
      <c r="E134" s="94"/>
      <c r="F134" s="95"/>
      <c r="G134" s="96"/>
    </row>
    <row r="135" spans="1:7" x14ac:dyDescent="0.25">
      <c r="A135" s="55"/>
      <c r="B135" s="97"/>
      <c r="C135" s="24"/>
      <c r="D135" s="98"/>
      <c r="E135" s="94"/>
      <c r="F135" s="95"/>
      <c r="G135" s="96"/>
    </row>
    <row r="136" spans="1:7" x14ac:dyDescent="0.25">
      <c r="A136" s="55"/>
      <c r="B136" s="97"/>
      <c r="C136" s="24"/>
      <c r="D136" s="98"/>
      <c r="E136" s="94"/>
      <c r="F136" s="95"/>
      <c r="G136" s="96"/>
    </row>
    <row r="137" spans="1:7" x14ac:dyDescent="0.25">
      <c r="A137" s="55"/>
      <c r="B137" s="97"/>
      <c r="C137" s="24"/>
      <c r="D137" s="98"/>
      <c r="E137" s="94"/>
      <c r="F137" s="95"/>
      <c r="G137" s="96"/>
    </row>
    <row r="138" spans="1:7" x14ac:dyDescent="0.25">
      <c r="A138" s="55"/>
      <c r="B138" s="97"/>
      <c r="C138" s="24"/>
      <c r="D138" s="98"/>
      <c r="E138" s="94"/>
      <c r="F138" s="95"/>
      <c r="G138" s="96"/>
    </row>
    <row r="139" spans="1:7" x14ac:dyDescent="0.25">
      <c r="A139" s="55"/>
      <c r="B139" s="97"/>
      <c r="C139" s="24"/>
      <c r="D139" s="98"/>
      <c r="E139" s="94"/>
      <c r="F139" s="95"/>
      <c r="G139" s="96"/>
    </row>
    <row r="140" spans="1:7" x14ac:dyDescent="0.25">
      <c r="A140" s="55"/>
      <c r="B140" s="97"/>
      <c r="C140" s="24"/>
      <c r="D140" s="98"/>
      <c r="E140" s="94"/>
      <c r="F140" s="95"/>
      <c r="G140" s="96"/>
    </row>
    <row r="141" spans="1:7" x14ac:dyDescent="0.25">
      <c r="A141" s="55"/>
      <c r="B141" s="97"/>
      <c r="C141" s="24"/>
      <c r="D141" s="98"/>
      <c r="E141" s="94"/>
      <c r="F141" s="95"/>
      <c r="G141" s="96"/>
    </row>
    <row r="142" spans="1:7" x14ac:dyDescent="0.25">
      <c r="A142" s="55"/>
      <c r="B142" s="97"/>
      <c r="C142" s="24"/>
      <c r="D142" s="98"/>
      <c r="E142" s="94"/>
      <c r="F142" s="95"/>
      <c r="G142" s="96"/>
    </row>
    <row r="143" spans="1:7" x14ac:dyDescent="0.25">
      <c r="A143" s="55"/>
      <c r="B143" s="97"/>
      <c r="C143" s="24"/>
      <c r="D143" s="98"/>
      <c r="E143" s="94"/>
      <c r="F143" s="95"/>
      <c r="G143" s="96"/>
    </row>
    <row r="144" spans="1:7" x14ac:dyDescent="0.25">
      <c r="A144" s="55"/>
      <c r="B144" s="97"/>
      <c r="C144" s="24"/>
      <c r="D144" s="98"/>
      <c r="E144" s="94"/>
      <c r="F144" s="95"/>
      <c r="G144" s="96"/>
    </row>
    <row r="145" spans="1:7" x14ac:dyDescent="0.25">
      <c r="A145" s="36"/>
      <c r="B145" s="56"/>
      <c r="C145" s="50"/>
      <c r="D145" s="51"/>
      <c r="E145" s="106"/>
      <c r="F145" s="107"/>
      <c r="G145" s="108"/>
    </row>
    <row r="146" spans="1:7" ht="13" x14ac:dyDescent="0.25">
      <c r="A146" s="52" t="s">
        <v>770</v>
      </c>
      <c r="B146" s="110" t="s">
        <v>43</v>
      </c>
      <c r="C146" s="110"/>
      <c r="D146" s="22"/>
      <c r="E146" s="111"/>
      <c r="F146" s="112"/>
      <c r="G146" s="113"/>
    </row>
    <row r="147" spans="1:7" x14ac:dyDescent="0.25">
      <c r="A147" s="37"/>
      <c r="B147" s="57"/>
      <c r="C147" s="53"/>
      <c r="D147" s="54"/>
      <c r="E147" s="114"/>
      <c r="F147" s="115"/>
      <c r="G147" s="116"/>
    </row>
  </sheetData>
  <conditionalFormatting sqref="A5:G9 A10:E132 G10:G132 A133:G147">
    <cfRule type="expression" dxfId="17" priority="1" stopIfTrue="1">
      <formula>NOT(CELL("protect",A5))</formula>
    </cfRule>
  </conditionalFormatting>
  <dataValidations count="1">
    <dataValidation type="list" showInputMessage="1" showErrorMessage="1" sqref="D52:D57 D97:D102" xr:uid="{40FCB1BB-0213-4D18-8F71-972294CFEF7F}">
      <formula1>"-,No,m,m²,m³,%,Prov Sum,Lump Sum,Sum, Litre, hour, day"</formula1>
    </dataValidation>
  </dataValidations>
  <printOptions horizontalCentered="1" gridLines="1"/>
  <pageMargins left="0.78740157480314965" right="0.19685039370078741" top="0.59055118110236227" bottom="0.59055118110236227" header="0.19685039370078741" footer="0.19685039370078741"/>
  <pageSetup paperSize="9" scale="99" fitToHeight="0" orientation="portrait" cellComments="atEnd" useFirstPageNumber="1" r:id="rId1"/>
  <rowBreaks count="2" manualBreakCount="2">
    <brk id="54" max="6" man="1"/>
    <brk id="99"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29EFB-1C16-488A-AC98-FE4A0A4CD2DF}">
  <sheetPr>
    <tabColor rgb="FFFF0000"/>
  </sheetPr>
  <dimension ref="A1:G54"/>
  <sheetViews>
    <sheetView view="pageBreakPreview" topLeftCell="A17" zoomScaleNormal="100" zoomScaleSheetLayoutView="100" workbookViewId="0">
      <selection activeCell="G29" sqref="G29"/>
    </sheetView>
  </sheetViews>
  <sheetFormatPr defaultColWidth="18.81640625" defaultRowHeight="12.5" x14ac:dyDescent="0.25"/>
  <cols>
    <col min="1" max="1" width="10.81640625" style="66" customWidth="1"/>
    <col min="2" max="2" width="9.81640625" style="66" customWidth="1"/>
    <col min="3" max="3" width="32.81640625" style="66" customWidth="1"/>
    <col min="4" max="4" width="7.81640625" style="66" customWidth="1"/>
    <col min="5" max="6" width="9.81640625" style="66" customWidth="1"/>
    <col min="7" max="7" width="12.81640625" style="66" customWidth="1"/>
    <col min="8" max="16384" width="18.81640625" style="66"/>
  </cols>
  <sheetData>
    <row r="1" spans="1:7" ht="13" x14ac:dyDescent="0.25">
      <c r="A1" s="20" t="s">
        <v>778</v>
      </c>
      <c r="B1" s="20"/>
      <c r="C1" s="20"/>
      <c r="D1" s="20"/>
      <c r="E1" s="21"/>
      <c r="F1" s="21"/>
      <c r="G1" s="35" t="s">
        <v>773</v>
      </c>
    </row>
    <row r="2" spans="1:7" ht="13" x14ac:dyDescent="0.3">
      <c r="A2" s="86" t="s">
        <v>779</v>
      </c>
      <c r="B2" s="28"/>
      <c r="C2" s="29"/>
      <c r="D2" s="30"/>
      <c r="E2" s="31"/>
      <c r="F2" s="31"/>
      <c r="G2" s="31"/>
    </row>
    <row r="3" spans="1:7" ht="13" x14ac:dyDescent="0.3">
      <c r="A3" s="87" t="s">
        <v>780</v>
      </c>
      <c r="B3" s="74" t="s">
        <v>781</v>
      </c>
      <c r="C3" s="40" t="s">
        <v>23</v>
      </c>
      <c r="D3" s="40" t="s">
        <v>24</v>
      </c>
      <c r="E3" s="41" t="s">
        <v>25</v>
      </c>
      <c r="F3" s="42" t="s">
        <v>26</v>
      </c>
      <c r="G3" s="41" t="s">
        <v>27</v>
      </c>
    </row>
    <row r="4" spans="1:7" ht="13" x14ac:dyDescent="0.3">
      <c r="A4" s="88" t="s">
        <v>782</v>
      </c>
      <c r="B4" s="76" t="s">
        <v>783</v>
      </c>
      <c r="C4" s="43"/>
      <c r="D4" s="43"/>
      <c r="E4" s="44"/>
      <c r="F4" s="45"/>
      <c r="G4" s="44"/>
    </row>
    <row r="5" spans="1:7" ht="13" x14ac:dyDescent="0.25">
      <c r="A5" s="128"/>
      <c r="B5" s="52">
        <v>5</v>
      </c>
      <c r="C5" s="25" t="s">
        <v>773</v>
      </c>
      <c r="D5" s="93"/>
      <c r="E5" s="94"/>
      <c r="F5" s="95"/>
      <c r="G5" s="96"/>
    </row>
    <row r="6" spans="1:7" x14ac:dyDescent="0.25">
      <c r="A6" s="55"/>
      <c r="B6" s="97"/>
      <c r="C6" s="24"/>
      <c r="D6" s="98"/>
      <c r="E6" s="94"/>
      <c r="F6" s="95"/>
      <c r="G6" s="96"/>
    </row>
    <row r="7" spans="1:7" ht="26" x14ac:dyDescent="0.25">
      <c r="A7" s="129" t="s">
        <v>1010</v>
      </c>
      <c r="B7" s="89" t="s">
        <v>1011</v>
      </c>
      <c r="C7" s="25" t="s">
        <v>1012</v>
      </c>
      <c r="D7" s="100"/>
      <c r="E7" s="77"/>
      <c r="F7" s="103"/>
      <c r="G7" s="102"/>
    </row>
    <row r="8" spans="1:7" x14ac:dyDescent="0.25">
      <c r="A8" s="55"/>
      <c r="B8" s="97"/>
      <c r="C8" s="24"/>
      <c r="D8" s="98"/>
      <c r="E8" s="94"/>
      <c r="F8" s="95"/>
      <c r="G8" s="96"/>
    </row>
    <row r="9" spans="1:7" ht="26" x14ac:dyDescent="0.25">
      <c r="A9" s="129" t="s">
        <v>1013</v>
      </c>
      <c r="B9" s="89" t="s">
        <v>1014</v>
      </c>
      <c r="C9" s="25" t="s">
        <v>1015</v>
      </c>
      <c r="D9" s="100"/>
      <c r="E9" s="77"/>
      <c r="F9" s="103"/>
      <c r="G9" s="102"/>
    </row>
    <row r="10" spans="1:7" x14ac:dyDescent="0.25">
      <c r="A10" s="55"/>
      <c r="B10" s="97"/>
      <c r="C10" s="24"/>
      <c r="D10" s="98"/>
      <c r="E10" s="94"/>
      <c r="F10" s="95"/>
      <c r="G10" s="96"/>
    </row>
    <row r="11" spans="1:7" x14ac:dyDescent="0.25">
      <c r="A11" s="130"/>
      <c r="B11" s="90" t="s">
        <v>1016</v>
      </c>
      <c r="C11" s="26" t="s">
        <v>1017</v>
      </c>
      <c r="D11" s="100"/>
      <c r="E11" s="77"/>
      <c r="F11" s="103"/>
      <c r="G11" s="102"/>
    </row>
    <row r="12" spans="1:7" x14ac:dyDescent="0.25">
      <c r="A12" s="55"/>
      <c r="B12" s="97"/>
      <c r="C12" s="24"/>
      <c r="D12" s="98"/>
      <c r="E12" s="94"/>
      <c r="F12" s="95"/>
      <c r="G12" s="96"/>
    </row>
    <row r="13" spans="1:7" x14ac:dyDescent="0.25">
      <c r="A13" s="130"/>
      <c r="B13" s="90" t="s">
        <v>1018</v>
      </c>
      <c r="C13" s="34" t="s">
        <v>1019</v>
      </c>
      <c r="D13" s="100" t="s">
        <v>138</v>
      </c>
      <c r="E13" s="77">
        <v>300</v>
      </c>
      <c r="F13" s="101"/>
      <c r="G13" s="102"/>
    </row>
    <row r="14" spans="1:7" x14ac:dyDescent="0.25">
      <c r="A14" s="55"/>
      <c r="B14" s="97"/>
      <c r="C14" s="24"/>
      <c r="D14" s="98"/>
      <c r="E14" s="94"/>
      <c r="F14" s="95"/>
      <c r="G14" s="96"/>
    </row>
    <row r="15" spans="1:7" x14ac:dyDescent="0.25">
      <c r="A15" s="130"/>
      <c r="B15" s="90" t="s">
        <v>1020</v>
      </c>
      <c r="C15" s="34" t="s">
        <v>1021</v>
      </c>
      <c r="D15" s="100" t="s">
        <v>138</v>
      </c>
      <c r="E15" s="77">
        <v>150</v>
      </c>
      <c r="F15" s="101"/>
      <c r="G15" s="102"/>
    </row>
    <row r="16" spans="1:7" x14ac:dyDescent="0.25">
      <c r="A16" s="55"/>
      <c r="B16" s="97"/>
      <c r="C16" s="24"/>
      <c r="D16" s="98"/>
      <c r="E16" s="94"/>
      <c r="F16" s="95"/>
      <c r="G16" s="96"/>
    </row>
    <row r="17" spans="1:7" ht="13" x14ac:dyDescent="0.25">
      <c r="A17" s="129" t="s">
        <v>787</v>
      </c>
      <c r="B17" s="89" t="s">
        <v>1022</v>
      </c>
      <c r="C17" s="25" t="s">
        <v>1023</v>
      </c>
      <c r="D17" s="100"/>
      <c r="E17" s="77"/>
      <c r="F17" s="103"/>
      <c r="G17" s="102"/>
    </row>
    <row r="18" spans="1:7" x14ac:dyDescent="0.25">
      <c r="A18" s="55"/>
      <c r="B18" s="97"/>
      <c r="C18" s="24"/>
      <c r="D18" s="98"/>
      <c r="E18" s="94"/>
      <c r="F18" s="95"/>
      <c r="G18" s="96"/>
    </row>
    <row r="19" spans="1:7" x14ac:dyDescent="0.25">
      <c r="A19" s="130"/>
      <c r="B19" s="90" t="s">
        <v>1024</v>
      </c>
      <c r="C19" s="24" t="s">
        <v>1025</v>
      </c>
      <c r="D19" s="100" t="s">
        <v>138</v>
      </c>
      <c r="E19" s="77">
        <v>300</v>
      </c>
      <c r="F19" s="101"/>
      <c r="G19" s="102"/>
    </row>
    <row r="20" spans="1:7" x14ac:dyDescent="0.25">
      <c r="A20" s="55"/>
      <c r="B20" s="97"/>
      <c r="C20" s="24"/>
      <c r="D20" s="98"/>
      <c r="E20" s="94"/>
      <c r="F20" s="95"/>
      <c r="G20" s="96"/>
    </row>
    <row r="21" spans="1:7" ht="26" x14ac:dyDescent="0.25">
      <c r="A21" s="129" t="s">
        <v>1026</v>
      </c>
      <c r="B21" s="89" t="s">
        <v>1027</v>
      </c>
      <c r="C21" s="25" t="s">
        <v>1028</v>
      </c>
      <c r="D21" s="100" t="s">
        <v>138</v>
      </c>
      <c r="E21" s="77">
        <v>70</v>
      </c>
      <c r="F21" s="101"/>
      <c r="G21" s="102"/>
    </row>
    <row r="22" spans="1:7" x14ac:dyDescent="0.25">
      <c r="A22" s="55"/>
      <c r="B22" s="97"/>
      <c r="C22" s="24"/>
      <c r="D22" s="98"/>
      <c r="E22" s="94"/>
      <c r="F22" s="95"/>
      <c r="G22" s="96"/>
    </row>
    <row r="23" spans="1:7" ht="13" x14ac:dyDescent="0.25">
      <c r="A23" s="128"/>
      <c r="B23" s="52"/>
      <c r="C23" s="25" t="s">
        <v>1029</v>
      </c>
      <c r="D23" s="93"/>
      <c r="E23" s="94"/>
      <c r="F23" s="95"/>
      <c r="G23" s="96"/>
    </row>
    <row r="24" spans="1:7" x14ac:dyDescent="0.25">
      <c r="A24" s="55"/>
      <c r="B24" s="97"/>
      <c r="C24" s="24"/>
      <c r="D24" s="98"/>
      <c r="E24" s="94"/>
      <c r="F24" s="95"/>
      <c r="G24" s="96"/>
    </row>
    <row r="25" spans="1:7" ht="26" x14ac:dyDescent="0.25">
      <c r="A25" s="129" t="s">
        <v>1013</v>
      </c>
      <c r="B25" s="89" t="s">
        <v>1030</v>
      </c>
      <c r="C25" s="25" t="s">
        <v>1015</v>
      </c>
      <c r="D25" s="100"/>
      <c r="E25" s="77"/>
      <c r="F25" s="103"/>
      <c r="G25" s="102"/>
    </row>
    <row r="26" spans="1:7" x14ac:dyDescent="0.25">
      <c r="A26" s="55"/>
      <c r="B26" s="97"/>
      <c r="C26" s="24"/>
      <c r="D26" s="98"/>
      <c r="E26" s="94"/>
      <c r="F26" s="95"/>
      <c r="G26" s="96"/>
    </row>
    <row r="27" spans="1:7" x14ac:dyDescent="0.25">
      <c r="A27" s="130"/>
      <c r="B27" s="90" t="s">
        <v>1031</v>
      </c>
      <c r="C27" s="26" t="s">
        <v>1017</v>
      </c>
      <c r="D27" s="100"/>
      <c r="E27" s="77"/>
      <c r="F27" s="103"/>
      <c r="G27" s="102"/>
    </row>
    <row r="28" spans="1:7" x14ac:dyDescent="0.25">
      <c r="A28" s="55"/>
      <c r="B28" s="97"/>
      <c r="C28" s="24"/>
      <c r="D28" s="98"/>
      <c r="E28" s="94"/>
      <c r="F28" s="95"/>
      <c r="G28" s="96"/>
    </row>
    <row r="29" spans="1:7" x14ac:dyDescent="0.25">
      <c r="A29" s="130"/>
      <c r="B29" s="90" t="s">
        <v>1032</v>
      </c>
      <c r="C29" s="34" t="s">
        <v>1019</v>
      </c>
      <c r="D29" s="100" t="s">
        <v>138</v>
      </c>
      <c r="E29" s="77">
        <v>15</v>
      </c>
      <c r="F29" s="101"/>
      <c r="G29" s="102"/>
    </row>
    <row r="30" spans="1:7" x14ac:dyDescent="0.25">
      <c r="A30" s="55"/>
      <c r="B30" s="97"/>
      <c r="C30" s="24"/>
      <c r="D30" s="98"/>
      <c r="E30" s="94"/>
      <c r="F30" s="95"/>
      <c r="G30" s="96"/>
    </row>
    <row r="31" spans="1:7" x14ac:dyDescent="0.25">
      <c r="A31" s="130"/>
      <c r="B31" s="90" t="s">
        <v>1033</v>
      </c>
      <c r="C31" s="34" t="s">
        <v>1021</v>
      </c>
      <c r="D31" s="100" t="s">
        <v>138</v>
      </c>
      <c r="E31" s="77">
        <v>10</v>
      </c>
      <c r="F31" s="101"/>
      <c r="G31" s="102"/>
    </row>
    <row r="32" spans="1:7" x14ac:dyDescent="0.25">
      <c r="A32" s="55"/>
      <c r="B32" s="97"/>
      <c r="C32" s="24"/>
      <c r="D32" s="98"/>
      <c r="E32" s="94"/>
      <c r="F32" s="95"/>
      <c r="G32" s="96"/>
    </row>
    <row r="33" spans="1:7" ht="26" x14ac:dyDescent="0.25">
      <c r="A33" s="129" t="s">
        <v>1026</v>
      </c>
      <c r="B33" s="89" t="s">
        <v>1034</v>
      </c>
      <c r="C33" s="25" t="s">
        <v>1028</v>
      </c>
      <c r="D33" s="100" t="s">
        <v>138</v>
      </c>
      <c r="E33" s="77">
        <v>5</v>
      </c>
      <c r="F33" s="101"/>
      <c r="G33" s="102"/>
    </row>
    <row r="34" spans="1:7" x14ac:dyDescent="0.25">
      <c r="A34" s="55"/>
      <c r="B34" s="97"/>
      <c r="C34" s="24"/>
      <c r="D34" s="98"/>
      <c r="E34" s="94"/>
      <c r="F34" s="95"/>
      <c r="G34" s="96"/>
    </row>
    <row r="35" spans="1:7" ht="26" x14ac:dyDescent="0.25">
      <c r="A35" s="128"/>
      <c r="B35" s="52"/>
      <c r="C35" s="25" t="s">
        <v>1035</v>
      </c>
      <c r="D35" s="93"/>
      <c r="E35" s="94"/>
      <c r="F35" s="95"/>
      <c r="G35" s="96"/>
    </row>
    <row r="36" spans="1:7" x14ac:dyDescent="0.25">
      <c r="A36" s="55"/>
      <c r="B36" s="97"/>
      <c r="C36" s="24"/>
      <c r="D36" s="98"/>
      <c r="E36" s="94"/>
      <c r="F36" s="95"/>
      <c r="G36" s="96"/>
    </row>
    <row r="37" spans="1:7" ht="26" x14ac:dyDescent="0.25">
      <c r="A37" s="129" t="s">
        <v>1010</v>
      </c>
      <c r="B37" s="89" t="s">
        <v>1036</v>
      </c>
      <c r="C37" s="25" t="s">
        <v>1037</v>
      </c>
      <c r="D37" s="100"/>
      <c r="E37" s="77"/>
      <c r="F37" s="103"/>
      <c r="G37" s="102"/>
    </row>
    <row r="38" spans="1:7" x14ac:dyDescent="0.25">
      <c r="A38" s="55"/>
      <c r="B38" s="97"/>
      <c r="C38" s="24"/>
      <c r="D38" s="98"/>
      <c r="E38" s="94"/>
      <c r="F38" s="95"/>
      <c r="G38" s="96"/>
    </row>
    <row r="39" spans="1:7" ht="13" x14ac:dyDescent="0.25">
      <c r="A39" s="129" t="s">
        <v>787</v>
      </c>
      <c r="B39" s="89" t="s">
        <v>1038</v>
      </c>
      <c r="C39" s="25" t="s">
        <v>1023</v>
      </c>
      <c r="D39" s="100"/>
      <c r="E39" s="77"/>
      <c r="F39" s="103"/>
      <c r="G39" s="102"/>
    </row>
    <row r="40" spans="1:7" x14ac:dyDescent="0.25">
      <c r="A40" s="55"/>
      <c r="B40" s="97"/>
      <c r="C40" s="24"/>
      <c r="D40" s="98"/>
      <c r="E40" s="94"/>
      <c r="F40" s="95"/>
      <c r="G40" s="96"/>
    </row>
    <row r="41" spans="1:7" x14ac:dyDescent="0.25">
      <c r="A41" s="130"/>
      <c r="B41" s="90" t="s">
        <v>1039</v>
      </c>
      <c r="C41" s="24" t="s">
        <v>1025</v>
      </c>
      <c r="D41" s="100" t="s">
        <v>138</v>
      </c>
      <c r="E41" s="77">
        <v>300</v>
      </c>
      <c r="F41" s="101"/>
      <c r="G41" s="102"/>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36"/>
      <c r="B52" s="56"/>
      <c r="C52" s="50"/>
      <c r="D52" s="51"/>
      <c r="E52" s="106"/>
      <c r="F52" s="107"/>
      <c r="G52" s="108"/>
    </row>
    <row r="53" spans="1:7" ht="13" x14ac:dyDescent="0.25">
      <c r="A53" s="52" t="s">
        <v>772</v>
      </c>
      <c r="B53" s="110" t="s">
        <v>43</v>
      </c>
      <c r="C53" s="110"/>
      <c r="D53" s="22"/>
      <c r="E53" s="111"/>
      <c r="F53" s="112"/>
      <c r="G53" s="113"/>
    </row>
    <row r="54" spans="1:7" x14ac:dyDescent="0.25">
      <c r="A54" s="37"/>
      <c r="B54" s="57"/>
      <c r="C54" s="53"/>
      <c r="D54" s="54"/>
      <c r="E54" s="114"/>
      <c r="F54" s="115"/>
      <c r="G54" s="116"/>
    </row>
  </sheetData>
  <conditionalFormatting sqref="A5:G10 A11:E47 G11:G47 A48:G54">
    <cfRule type="expression" dxfId="16"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2" fitToHeight="0" orientation="portrait" cellComments="atEnd" useFirstPageNumber="1"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7247D-BFA9-4942-89EC-A7861BBA4599}">
  <sheetPr>
    <tabColor rgb="FFFF0000"/>
  </sheetPr>
  <dimension ref="A1:G54"/>
  <sheetViews>
    <sheetView view="pageBreakPreview" topLeftCell="A29" zoomScaleNormal="100" zoomScaleSheetLayoutView="100" workbookViewId="0">
      <selection activeCell="F7" sqref="F7:F28"/>
    </sheetView>
  </sheetViews>
  <sheetFormatPr defaultColWidth="18.81640625" defaultRowHeight="12.5" x14ac:dyDescent="0.25"/>
  <cols>
    <col min="1" max="1" width="10.81640625" style="66" customWidth="1"/>
    <col min="2" max="2" width="9.81640625" style="66" customWidth="1"/>
    <col min="3" max="3" width="32.81640625" style="66" customWidth="1"/>
    <col min="4" max="4" width="7.81640625" style="66" customWidth="1"/>
    <col min="5" max="6" width="9.81640625" style="66" customWidth="1"/>
    <col min="7" max="7" width="12.81640625" style="66" customWidth="1"/>
    <col min="8" max="16384" width="18.81640625" style="66"/>
  </cols>
  <sheetData>
    <row r="1" spans="1:7" ht="13" x14ac:dyDescent="0.25">
      <c r="A1" s="20" t="s">
        <v>778</v>
      </c>
      <c r="B1" s="20"/>
      <c r="C1" s="20"/>
      <c r="D1" s="20"/>
      <c r="E1" s="21"/>
      <c r="F1" s="21"/>
      <c r="G1" s="35" t="s">
        <v>775</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6</v>
      </c>
      <c r="C5" s="25" t="s">
        <v>775</v>
      </c>
      <c r="D5" s="93"/>
      <c r="E5" s="94"/>
      <c r="F5" s="95"/>
      <c r="G5" s="96"/>
    </row>
    <row r="6" spans="1:7" x14ac:dyDescent="0.25">
      <c r="A6" s="55"/>
      <c r="B6" s="97"/>
      <c r="C6" s="24"/>
      <c r="D6" s="98"/>
      <c r="E6" s="94"/>
      <c r="F6" s="95"/>
      <c r="G6" s="96"/>
    </row>
    <row r="7" spans="1:7" ht="25" x14ac:dyDescent="0.25">
      <c r="A7" s="129" t="s">
        <v>1040</v>
      </c>
      <c r="B7" s="89" t="s">
        <v>1041</v>
      </c>
      <c r="C7" s="25" t="s">
        <v>1042</v>
      </c>
      <c r="D7" s="100"/>
      <c r="E7" s="77"/>
      <c r="F7" s="103"/>
      <c r="G7" s="102"/>
    </row>
    <row r="8" spans="1:7" x14ac:dyDescent="0.25">
      <c r="A8" s="55"/>
      <c r="B8" s="97"/>
      <c r="C8" s="24"/>
      <c r="D8" s="98"/>
      <c r="E8" s="94"/>
      <c r="F8" s="95"/>
      <c r="G8" s="96"/>
    </row>
    <row r="9" spans="1:7" ht="13" x14ac:dyDescent="0.25">
      <c r="A9" s="129" t="s">
        <v>1043</v>
      </c>
      <c r="B9" s="89" t="s">
        <v>1044</v>
      </c>
      <c r="C9" s="25" t="s">
        <v>1045</v>
      </c>
      <c r="D9" s="100"/>
      <c r="E9" s="77"/>
      <c r="F9" s="103"/>
      <c r="G9" s="102"/>
    </row>
    <row r="10" spans="1:7" x14ac:dyDescent="0.25">
      <c r="A10" s="55"/>
      <c r="B10" s="97"/>
      <c r="C10" s="24"/>
      <c r="D10" s="98"/>
      <c r="E10" s="94"/>
      <c r="F10" s="95"/>
      <c r="G10" s="96"/>
    </row>
    <row r="11" spans="1:7" ht="25" x14ac:dyDescent="0.25">
      <c r="A11" s="130"/>
      <c r="B11" s="90" t="s">
        <v>1046</v>
      </c>
      <c r="C11" s="26" t="s">
        <v>1047</v>
      </c>
      <c r="D11" s="100"/>
      <c r="E11" s="77"/>
      <c r="F11" s="103"/>
      <c r="G11" s="102"/>
    </row>
    <row r="12" spans="1:7" x14ac:dyDescent="0.25">
      <c r="A12" s="55"/>
      <c r="B12" s="97"/>
      <c r="C12" s="24"/>
      <c r="D12" s="98"/>
      <c r="E12" s="94"/>
      <c r="F12" s="95"/>
      <c r="G12" s="96"/>
    </row>
    <row r="13" spans="1:7" x14ac:dyDescent="0.25">
      <c r="A13" s="130"/>
      <c r="B13" s="90" t="s">
        <v>1048</v>
      </c>
      <c r="C13" s="34" t="s">
        <v>1049</v>
      </c>
      <c r="D13" s="100" t="s">
        <v>198</v>
      </c>
      <c r="E13" s="77">
        <v>1650</v>
      </c>
      <c r="F13" s="101"/>
      <c r="G13" s="102"/>
    </row>
    <row r="14" spans="1:7" x14ac:dyDescent="0.25">
      <c r="A14" s="55"/>
      <c r="B14" s="97"/>
      <c r="C14" s="24"/>
      <c r="D14" s="98"/>
      <c r="E14" s="94"/>
      <c r="F14" s="95"/>
      <c r="G14" s="96"/>
    </row>
    <row r="15" spans="1:7" x14ac:dyDescent="0.25">
      <c r="A15" s="130"/>
      <c r="B15" s="90" t="s">
        <v>1050</v>
      </c>
      <c r="C15" s="34" t="s">
        <v>1051</v>
      </c>
      <c r="D15" s="100" t="s">
        <v>198</v>
      </c>
      <c r="E15" s="77">
        <v>3000</v>
      </c>
      <c r="F15" s="101"/>
      <c r="G15" s="102"/>
    </row>
    <row r="16" spans="1:7" x14ac:dyDescent="0.25">
      <c r="A16" s="55"/>
      <c r="B16" s="97"/>
      <c r="C16" s="24"/>
      <c r="D16" s="98"/>
      <c r="E16" s="94"/>
      <c r="F16" s="95"/>
      <c r="G16" s="96"/>
    </row>
    <row r="17" spans="1:7" ht="13" x14ac:dyDescent="0.25">
      <c r="A17" s="129" t="s">
        <v>802</v>
      </c>
      <c r="B17" s="89" t="s">
        <v>1052</v>
      </c>
      <c r="C17" s="25" t="s">
        <v>1053</v>
      </c>
      <c r="D17" s="100"/>
      <c r="E17" s="77"/>
      <c r="F17" s="103"/>
      <c r="G17" s="102"/>
    </row>
    <row r="18" spans="1:7" x14ac:dyDescent="0.25">
      <c r="A18" s="55"/>
      <c r="B18" s="97"/>
      <c r="C18" s="24"/>
      <c r="D18" s="98"/>
      <c r="E18" s="94"/>
      <c r="F18" s="95"/>
      <c r="G18" s="96"/>
    </row>
    <row r="19" spans="1:7" x14ac:dyDescent="0.25">
      <c r="A19" s="130"/>
      <c r="B19" s="90" t="s">
        <v>1054</v>
      </c>
      <c r="C19" s="24" t="s">
        <v>1055</v>
      </c>
      <c r="D19" s="100" t="s">
        <v>36</v>
      </c>
      <c r="E19" s="77">
        <v>170</v>
      </c>
      <c r="F19" s="101"/>
      <c r="G19" s="102"/>
    </row>
    <row r="20" spans="1:7" x14ac:dyDescent="0.25">
      <c r="A20" s="55"/>
      <c r="B20" s="97"/>
      <c r="C20" s="24"/>
      <c r="D20" s="98"/>
      <c r="E20" s="94"/>
      <c r="F20" s="95"/>
      <c r="G20" s="96"/>
    </row>
    <row r="21" spans="1:7" ht="39" x14ac:dyDescent="0.25">
      <c r="A21" s="129" t="s">
        <v>928</v>
      </c>
      <c r="B21" s="89" t="s">
        <v>1056</v>
      </c>
      <c r="C21" s="25" t="s">
        <v>1057</v>
      </c>
      <c r="D21" s="100"/>
      <c r="E21" s="77"/>
      <c r="F21" s="103"/>
      <c r="G21" s="102"/>
    </row>
    <row r="22" spans="1:7" x14ac:dyDescent="0.25">
      <c r="A22" s="55"/>
      <c r="B22" s="97"/>
      <c r="C22" s="24"/>
      <c r="D22" s="98"/>
      <c r="E22" s="94"/>
      <c r="F22" s="95"/>
      <c r="G22" s="96"/>
    </row>
    <row r="23" spans="1:7" ht="25" x14ac:dyDescent="0.25">
      <c r="A23" s="130"/>
      <c r="B23" s="90" t="s">
        <v>1058</v>
      </c>
      <c r="C23" s="26" t="s">
        <v>1059</v>
      </c>
      <c r="D23" s="100"/>
      <c r="E23" s="77"/>
      <c r="F23" s="103"/>
      <c r="G23" s="102"/>
    </row>
    <row r="24" spans="1:7" x14ac:dyDescent="0.25">
      <c r="A24" s="55"/>
      <c r="B24" s="97"/>
      <c r="C24" s="24"/>
      <c r="D24" s="98"/>
      <c r="E24" s="94"/>
      <c r="F24" s="95"/>
      <c r="G24" s="96"/>
    </row>
    <row r="25" spans="1:7" x14ac:dyDescent="0.25">
      <c r="A25" s="130"/>
      <c r="B25" s="90" t="s">
        <v>1060</v>
      </c>
      <c r="C25" s="34" t="s">
        <v>1049</v>
      </c>
      <c r="D25" s="100" t="s">
        <v>198</v>
      </c>
      <c r="E25" s="77">
        <v>1150</v>
      </c>
      <c r="F25" s="101"/>
      <c r="G25" s="102"/>
    </row>
    <row r="26" spans="1:7" x14ac:dyDescent="0.25">
      <c r="A26" s="55"/>
      <c r="B26" s="97"/>
      <c r="C26" s="24"/>
      <c r="D26" s="98"/>
      <c r="E26" s="94"/>
      <c r="F26" s="95"/>
      <c r="G26" s="96"/>
    </row>
    <row r="27" spans="1:7" ht="25" x14ac:dyDescent="0.25">
      <c r="A27" s="130"/>
      <c r="B27" s="90" t="s">
        <v>1061</v>
      </c>
      <c r="C27" s="26" t="s">
        <v>1062</v>
      </c>
      <c r="D27" s="100"/>
      <c r="E27" s="77"/>
      <c r="F27" s="103"/>
      <c r="G27" s="102"/>
    </row>
    <row r="28" spans="1:7" x14ac:dyDescent="0.25">
      <c r="A28" s="55"/>
      <c r="B28" s="97"/>
      <c r="C28" s="24"/>
      <c r="D28" s="98"/>
      <c r="E28" s="94"/>
      <c r="F28" s="95"/>
      <c r="G28" s="96"/>
    </row>
    <row r="29" spans="1:7" x14ac:dyDescent="0.25">
      <c r="A29" s="130"/>
      <c r="B29" s="90" t="s">
        <v>1063</v>
      </c>
      <c r="C29" s="34" t="s">
        <v>1064</v>
      </c>
      <c r="D29" s="100" t="s">
        <v>198</v>
      </c>
      <c r="E29" s="77">
        <v>350</v>
      </c>
      <c r="F29" s="101"/>
      <c r="G29" s="102"/>
    </row>
    <row r="30" spans="1:7" x14ac:dyDescent="0.25">
      <c r="A30" s="55"/>
      <c r="B30" s="97"/>
      <c r="C30" s="24"/>
      <c r="D30" s="98"/>
      <c r="E30" s="94"/>
      <c r="F30" s="95"/>
      <c r="G30" s="96"/>
    </row>
    <row r="31" spans="1:7" ht="25" x14ac:dyDescent="0.25">
      <c r="A31" s="130"/>
      <c r="B31" s="90" t="s">
        <v>1065</v>
      </c>
      <c r="C31" s="26" t="s">
        <v>1066</v>
      </c>
      <c r="D31" s="100"/>
      <c r="E31" s="77"/>
      <c r="F31" s="103"/>
      <c r="G31" s="102"/>
    </row>
    <row r="32" spans="1:7" x14ac:dyDescent="0.25">
      <c r="A32" s="55"/>
      <c r="B32" s="97"/>
      <c r="C32" s="24"/>
      <c r="D32" s="98"/>
      <c r="E32" s="94"/>
      <c r="F32" s="95"/>
      <c r="G32" s="96"/>
    </row>
    <row r="33" spans="1:7" x14ac:dyDescent="0.25">
      <c r="A33" s="130"/>
      <c r="B33" s="90" t="s">
        <v>1067</v>
      </c>
      <c r="C33" s="34" t="s">
        <v>1068</v>
      </c>
      <c r="D33" s="100" t="s">
        <v>198</v>
      </c>
      <c r="E33" s="77">
        <v>950</v>
      </c>
      <c r="F33" s="101"/>
      <c r="G33" s="102"/>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ht="12.65" customHeight="1"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36"/>
      <c r="B52" s="56"/>
      <c r="C52" s="50"/>
      <c r="D52" s="51"/>
      <c r="E52" s="106"/>
      <c r="F52" s="107"/>
      <c r="G52" s="108"/>
    </row>
    <row r="53" spans="1:7" ht="13" x14ac:dyDescent="0.25">
      <c r="A53" s="52" t="s">
        <v>774</v>
      </c>
      <c r="B53" s="110" t="s">
        <v>43</v>
      </c>
      <c r="C53" s="110"/>
      <c r="D53" s="22"/>
      <c r="E53" s="111"/>
      <c r="F53" s="112"/>
      <c r="G53" s="113"/>
    </row>
    <row r="54" spans="1:7" x14ac:dyDescent="0.25">
      <c r="A54" s="37"/>
      <c r="B54" s="57"/>
      <c r="C54" s="53"/>
      <c r="D54" s="54"/>
      <c r="E54" s="114"/>
      <c r="F54" s="115"/>
      <c r="G54" s="116"/>
    </row>
  </sheetData>
  <conditionalFormatting sqref="A5:G9 A10:E47 G10:G47 A48:G54">
    <cfRule type="expression" dxfId="15"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3" fitToHeight="0" orientation="portrait" cellComments="atEnd" useFirstPageNumber="1"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5BA63-F0F7-42AE-849F-FAEFB60A8A41}">
  <sheetPr>
    <tabColor rgb="FFFF0000"/>
  </sheetPr>
  <dimension ref="A1:G59"/>
  <sheetViews>
    <sheetView view="pageBreakPreview" zoomScaleNormal="100" zoomScaleSheetLayoutView="100" workbookViewId="0">
      <selection activeCell="F7" sqref="F7:F28"/>
    </sheetView>
  </sheetViews>
  <sheetFormatPr defaultColWidth="18.81640625" defaultRowHeight="12.5" x14ac:dyDescent="0.25"/>
  <cols>
    <col min="1" max="1" width="10.81640625" style="66" customWidth="1"/>
    <col min="2" max="2" width="9.81640625" style="66" customWidth="1"/>
    <col min="3" max="3" width="32.81640625" style="66" customWidth="1"/>
    <col min="4" max="4" width="8.81640625" style="66" customWidth="1"/>
    <col min="5" max="6" width="9.81640625" style="66" customWidth="1"/>
    <col min="7" max="7" width="12.81640625" style="66" customWidth="1"/>
    <col min="8" max="16384" width="18.81640625" style="66"/>
  </cols>
  <sheetData>
    <row r="1" spans="1:7" ht="13" x14ac:dyDescent="0.25">
      <c r="A1" s="20" t="s">
        <v>778</v>
      </c>
      <c r="B1" s="20"/>
      <c r="C1" s="20"/>
      <c r="D1" s="20"/>
      <c r="E1" s="21"/>
      <c r="F1" s="21"/>
      <c r="G1" s="35" t="s">
        <v>777</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7</v>
      </c>
      <c r="C5" s="25" t="s">
        <v>777</v>
      </c>
      <c r="D5" s="93"/>
      <c r="E5" s="94"/>
      <c r="F5" s="95"/>
      <c r="G5" s="96"/>
    </row>
    <row r="6" spans="1:7" x14ac:dyDescent="0.25">
      <c r="A6" s="55"/>
      <c r="B6" s="97"/>
      <c r="C6" s="24"/>
      <c r="D6" s="98"/>
      <c r="E6" s="94"/>
      <c r="F6" s="95"/>
      <c r="G6" s="96"/>
    </row>
    <row r="7" spans="1:7" ht="25" x14ac:dyDescent="0.25">
      <c r="A7" s="129" t="s">
        <v>1069</v>
      </c>
      <c r="B7" s="89" t="s">
        <v>1070</v>
      </c>
      <c r="C7" s="25" t="s">
        <v>1071</v>
      </c>
      <c r="D7" s="100"/>
      <c r="E7" s="77"/>
      <c r="F7" s="103"/>
      <c r="G7" s="102"/>
    </row>
    <row r="8" spans="1:7" x14ac:dyDescent="0.25">
      <c r="A8" s="55"/>
      <c r="B8" s="97"/>
      <c r="C8" s="24"/>
      <c r="D8" s="98"/>
      <c r="E8" s="94"/>
      <c r="F8" s="95"/>
      <c r="G8" s="96"/>
    </row>
    <row r="9" spans="1:7" ht="26" x14ac:dyDescent="0.25">
      <c r="A9" s="129" t="s">
        <v>914</v>
      </c>
      <c r="B9" s="89" t="s">
        <v>1072</v>
      </c>
      <c r="C9" s="25" t="s">
        <v>1073</v>
      </c>
      <c r="D9" s="100"/>
      <c r="E9" s="77"/>
      <c r="F9" s="103"/>
      <c r="G9" s="102"/>
    </row>
    <row r="10" spans="1:7" x14ac:dyDescent="0.25">
      <c r="A10" s="55"/>
      <c r="B10" s="97"/>
      <c r="C10" s="24"/>
      <c r="D10" s="98"/>
      <c r="E10" s="94"/>
      <c r="F10" s="95"/>
      <c r="G10" s="96"/>
    </row>
    <row r="11" spans="1:7" x14ac:dyDescent="0.25">
      <c r="A11" s="130"/>
      <c r="B11" s="90" t="s">
        <v>1074</v>
      </c>
      <c r="C11" s="26" t="s">
        <v>1075</v>
      </c>
      <c r="D11" s="100"/>
      <c r="E11" s="77"/>
      <c r="F11" s="103"/>
      <c r="G11" s="102"/>
    </row>
    <row r="12" spans="1:7" x14ac:dyDescent="0.25">
      <c r="A12" s="55"/>
      <c r="B12" s="97"/>
      <c r="C12" s="24"/>
      <c r="D12" s="98"/>
      <c r="E12" s="94"/>
      <c r="F12" s="95"/>
      <c r="G12" s="96"/>
    </row>
    <row r="13" spans="1:7" x14ac:dyDescent="0.25">
      <c r="A13" s="130"/>
      <c r="B13" s="90" t="s">
        <v>1076</v>
      </c>
      <c r="C13" s="34" t="s">
        <v>1049</v>
      </c>
      <c r="D13" s="100" t="s">
        <v>198</v>
      </c>
      <c r="E13" s="77">
        <v>70</v>
      </c>
      <c r="F13" s="101"/>
      <c r="G13" s="102"/>
    </row>
    <row r="14" spans="1:7" x14ac:dyDescent="0.25">
      <c r="A14" s="55"/>
      <c r="B14" s="97"/>
      <c r="C14" s="24"/>
      <c r="D14" s="98"/>
      <c r="E14" s="94"/>
      <c r="F14" s="95"/>
      <c r="G14" s="96"/>
    </row>
    <row r="15" spans="1:7" ht="13" x14ac:dyDescent="0.25">
      <c r="A15" s="129" t="s">
        <v>795</v>
      </c>
      <c r="B15" s="89" t="s">
        <v>1077</v>
      </c>
      <c r="C15" s="25" t="s">
        <v>1023</v>
      </c>
      <c r="D15" s="100"/>
      <c r="E15" s="77"/>
      <c r="F15" s="103"/>
      <c r="G15" s="102"/>
    </row>
    <row r="16" spans="1:7" x14ac:dyDescent="0.25">
      <c r="A16" s="55"/>
      <c r="B16" s="97"/>
      <c r="C16" s="24"/>
      <c r="D16" s="98"/>
      <c r="E16" s="94"/>
      <c r="F16" s="95"/>
      <c r="G16" s="96"/>
    </row>
    <row r="17" spans="1:7" x14ac:dyDescent="0.25">
      <c r="A17" s="130"/>
      <c r="B17" s="90" t="s">
        <v>1078</v>
      </c>
      <c r="C17" s="26" t="s">
        <v>982</v>
      </c>
      <c r="D17" s="100"/>
      <c r="E17" s="77"/>
      <c r="F17" s="103"/>
      <c r="G17" s="102"/>
    </row>
    <row r="18" spans="1:7" x14ac:dyDescent="0.25">
      <c r="A18" s="55"/>
      <c r="B18" s="97"/>
      <c r="C18" s="24"/>
      <c r="D18" s="98"/>
      <c r="E18" s="94"/>
      <c r="F18" s="95"/>
      <c r="G18" s="96"/>
    </row>
    <row r="19" spans="1:7" x14ac:dyDescent="0.25">
      <c r="A19" s="130"/>
      <c r="B19" s="90" t="s">
        <v>1079</v>
      </c>
      <c r="C19" s="34" t="s">
        <v>1049</v>
      </c>
      <c r="D19" s="100" t="s">
        <v>138</v>
      </c>
      <c r="E19" s="77">
        <v>200</v>
      </c>
      <c r="F19" s="101"/>
      <c r="G19" s="102"/>
    </row>
    <row r="20" spans="1:7" x14ac:dyDescent="0.25">
      <c r="A20" s="55"/>
      <c r="B20" s="97"/>
      <c r="C20" s="24"/>
      <c r="D20" s="98"/>
      <c r="E20" s="94"/>
      <c r="F20" s="95"/>
      <c r="G20" s="96"/>
    </row>
    <row r="21" spans="1:7" x14ac:dyDescent="0.25">
      <c r="A21" s="130"/>
      <c r="B21" s="90" t="s">
        <v>1080</v>
      </c>
      <c r="C21" s="34" t="s">
        <v>934</v>
      </c>
      <c r="D21" s="100" t="s">
        <v>138</v>
      </c>
      <c r="E21" s="77">
        <v>5</v>
      </c>
      <c r="F21" s="101"/>
      <c r="G21" s="102"/>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55"/>
      <c r="B55" s="97"/>
      <c r="C55" s="24"/>
      <c r="D55" s="98"/>
      <c r="E55" s="94"/>
      <c r="F55" s="95"/>
      <c r="G55" s="96"/>
    </row>
    <row r="56" spans="1:7" x14ac:dyDescent="0.25">
      <c r="A56" s="55"/>
      <c r="B56" s="97"/>
      <c r="C56" s="24"/>
      <c r="D56" s="98"/>
      <c r="E56" s="94"/>
      <c r="F56" s="95"/>
      <c r="G56" s="96"/>
    </row>
    <row r="57" spans="1:7" x14ac:dyDescent="0.25">
      <c r="A57" s="36"/>
      <c r="B57" s="56"/>
      <c r="C57" s="50"/>
      <c r="D57" s="51"/>
      <c r="E57" s="106"/>
      <c r="F57" s="107"/>
      <c r="G57" s="108"/>
    </row>
    <row r="58" spans="1:7" ht="13" x14ac:dyDescent="0.25">
      <c r="A58" s="52" t="s">
        <v>776</v>
      </c>
      <c r="B58" s="110" t="s">
        <v>43</v>
      </c>
      <c r="C58" s="110"/>
      <c r="D58" s="22"/>
      <c r="E58" s="111"/>
      <c r="F58" s="112"/>
      <c r="G58" s="113"/>
    </row>
    <row r="59" spans="1:7" x14ac:dyDescent="0.25">
      <c r="A59" s="37"/>
      <c r="B59" s="57"/>
      <c r="C59" s="53"/>
      <c r="D59" s="54"/>
      <c r="E59" s="114"/>
      <c r="F59" s="115"/>
      <c r="G59" s="116"/>
    </row>
  </sheetData>
  <conditionalFormatting sqref="A5:G8 A9:E24 G9:G24 A25:G59">
    <cfRule type="expression" dxfId="14"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3" fitToHeight="0" orientation="portrait" cellComments="atEnd" useFirstPageNumber="1"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A95AC-5799-4A74-8D8B-446EC2A234BC}">
  <sheetPr>
    <tabColor rgb="FF008000"/>
  </sheetPr>
  <dimension ref="A1:C15"/>
  <sheetViews>
    <sheetView view="pageBreakPreview" zoomScaleNormal="100" zoomScaleSheetLayoutView="100" workbookViewId="0">
      <selection activeCell="F7" sqref="F7:F28"/>
    </sheetView>
  </sheetViews>
  <sheetFormatPr defaultColWidth="18.81640625" defaultRowHeight="13" customHeight="1" x14ac:dyDescent="0.25"/>
  <cols>
    <col min="1" max="1" width="18.1796875" style="66" customWidth="1"/>
    <col min="2" max="2" width="44.453125" style="66" customWidth="1"/>
    <col min="3" max="3" width="22" style="66" customWidth="1"/>
    <col min="4" max="16384" width="18.81640625" style="66"/>
  </cols>
  <sheetData>
    <row r="1" spans="1:3" ht="15.5" x14ac:dyDescent="0.3">
      <c r="A1" s="38" t="s">
        <v>0</v>
      </c>
      <c r="B1" s="17"/>
      <c r="C1" s="62"/>
    </row>
    <row r="2" spans="1:3" ht="12.5" x14ac:dyDescent="0.25">
      <c r="A2" s="7"/>
      <c r="B2" s="7"/>
      <c r="C2" s="62"/>
    </row>
    <row r="3" spans="1:3" x14ac:dyDescent="0.3">
      <c r="A3" s="17" t="s">
        <v>763</v>
      </c>
      <c r="B3" s="7"/>
      <c r="C3" s="62"/>
    </row>
    <row r="4" spans="1:3" ht="12.5" x14ac:dyDescent="0.25">
      <c r="A4" s="7"/>
      <c r="B4" s="7"/>
      <c r="C4" s="33"/>
    </row>
    <row r="5" spans="1:3" ht="12.5" x14ac:dyDescent="0.25">
      <c r="A5" s="32" t="s">
        <v>764</v>
      </c>
      <c r="B5" s="61" t="s">
        <v>765</v>
      </c>
      <c r="C5" s="33">
        <f>'NW-SANS1200C'!G56</f>
        <v>0</v>
      </c>
    </row>
    <row r="6" spans="1:3" ht="12.5" x14ac:dyDescent="0.25">
      <c r="A6" s="32" t="s">
        <v>766</v>
      </c>
      <c r="B6" s="61" t="s">
        <v>767</v>
      </c>
      <c r="C6" s="33">
        <f>'NW-SANS-1200D'!G55</f>
        <v>0</v>
      </c>
    </row>
    <row r="7" spans="1:3" ht="12.5" x14ac:dyDescent="0.25">
      <c r="A7" s="32" t="s">
        <v>768</v>
      </c>
      <c r="B7" s="61" t="s">
        <v>769</v>
      </c>
      <c r="C7" s="33">
        <f>'NW-SANS-1200DB'!G146</f>
        <v>0</v>
      </c>
    </row>
    <row r="8" spans="1:3" ht="12.5" x14ac:dyDescent="0.25">
      <c r="A8" s="32" t="s">
        <v>770</v>
      </c>
      <c r="B8" s="61" t="s">
        <v>771</v>
      </c>
      <c r="C8" s="33">
        <f>'NW-SANS-1200L'!G146</f>
        <v>0</v>
      </c>
    </row>
    <row r="9" spans="1:3" ht="12.5" x14ac:dyDescent="0.25">
      <c r="A9" s="32" t="s">
        <v>772</v>
      </c>
      <c r="B9" s="61" t="s">
        <v>773</v>
      </c>
      <c r="C9" s="33">
        <f>'NW-SANS-1200LB'!G53</f>
        <v>0</v>
      </c>
    </row>
    <row r="10" spans="1:3" ht="12.5" x14ac:dyDescent="0.25">
      <c r="A10" s="32" t="s">
        <v>774</v>
      </c>
      <c r="B10" s="61" t="s">
        <v>775</v>
      </c>
      <c r="C10" s="33">
        <f>'NW-SANS-1200LC'!G53</f>
        <v>0</v>
      </c>
    </row>
    <row r="11" spans="1:3" ht="12.5" x14ac:dyDescent="0.25">
      <c r="A11" s="32" t="s">
        <v>776</v>
      </c>
      <c r="B11" s="61" t="s">
        <v>777</v>
      </c>
      <c r="C11" s="33">
        <f>'NW-SANS-1200LD'!G58</f>
        <v>0</v>
      </c>
    </row>
    <row r="12" spans="1:3" ht="12.5" x14ac:dyDescent="0.25">
      <c r="A12" s="39"/>
      <c r="B12" s="18"/>
      <c r="C12" s="71"/>
    </row>
    <row r="13" spans="1:3" ht="12.5" x14ac:dyDescent="0.25">
      <c r="A13" s="7"/>
      <c r="B13" s="19"/>
      <c r="C13" s="63"/>
    </row>
    <row r="14" spans="1:3" ht="12.5" x14ac:dyDescent="0.25">
      <c r="A14" s="7" t="s">
        <v>18</v>
      </c>
      <c r="B14" s="15"/>
      <c r="C14" s="33">
        <f>SUM(C5:C11)</f>
        <v>0</v>
      </c>
    </row>
    <row r="15" spans="1:3" ht="12.5" x14ac:dyDescent="0.25">
      <c r="A15" s="7"/>
      <c r="B15" s="19"/>
      <c r="C15" s="63"/>
    </row>
  </sheetData>
  <printOptions horizontalCentered="1" gridLines="1"/>
  <pageMargins left="0.78740157480314965" right="0.19685039370078741" top="0.59055118110236227" bottom="0.59055118110236227" header="0.19685039370078741" footer="0.19685039370078741"/>
  <pageSetup paperSize="9" orientation="portrait" cellComments="atEnd" useFirstPageNumber="1"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7D66-DBF2-49B5-B51D-13BBE0A9CAFB}">
  <sheetPr>
    <tabColor rgb="FFFF0000"/>
  </sheetPr>
  <dimension ref="A1:G57"/>
  <sheetViews>
    <sheetView view="pageBreakPreview" zoomScaleNormal="100" zoomScaleSheetLayoutView="100" workbookViewId="0">
      <selection activeCell="F7" sqref="F7:F28"/>
    </sheetView>
  </sheetViews>
  <sheetFormatPr defaultColWidth="18.81640625" defaultRowHeight="12.5" x14ac:dyDescent="0.25"/>
  <cols>
    <col min="1" max="1" width="10.81640625" style="66" customWidth="1"/>
    <col min="2" max="2" width="7.81640625" style="66" customWidth="1"/>
    <col min="3" max="3" width="32.81640625" style="66" customWidth="1"/>
    <col min="4" max="4" width="8.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1084</v>
      </c>
      <c r="B1" s="20"/>
      <c r="C1" s="20"/>
      <c r="D1" s="20"/>
      <c r="E1" s="21"/>
      <c r="F1" s="21"/>
      <c r="G1" s="35" t="s">
        <v>765</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1</v>
      </c>
      <c r="C5" s="25" t="s">
        <v>765</v>
      </c>
      <c r="D5" s="93"/>
      <c r="E5" s="94"/>
      <c r="F5" s="95"/>
      <c r="G5" s="96"/>
    </row>
    <row r="6" spans="1:7" x14ac:dyDescent="0.25">
      <c r="A6" s="55"/>
      <c r="B6" s="97"/>
      <c r="C6" s="24"/>
      <c r="D6" s="98"/>
      <c r="E6" s="94"/>
      <c r="F6" s="95"/>
      <c r="G6" s="96"/>
    </row>
    <row r="7" spans="1:7" ht="25" x14ac:dyDescent="0.25">
      <c r="A7" s="129" t="s">
        <v>784</v>
      </c>
      <c r="B7" s="89" t="s">
        <v>785</v>
      </c>
      <c r="C7" s="25" t="s">
        <v>786</v>
      </c>
      <c r="D7" s="100"/>
      <c r="E7" s="77"/>
      <c r="F7" s="103"/>
      <c r="G7" s="102"/>
    </row>
    <row r="8" spans="1:7" x14ac:dyDescent="0.25">
      <c r="A8" s="55"/>
      <c r="B8" s="97"/>
      <c r="C8" s="24"/>
      <c r="D8" s="98"/>
      <c r="E8" s="94"/>
      <c r="F8" s="95"/>
      <c r="G8" s="96"/>
    </row>
    <row r="9" spans="1:7" ht="26" x14ac:dyDescent="0.25">
      <c r="A9" s="129" t="s">
        <v>787</v>
      </c>
      <c r="B9" s="89" t="s">
        <v>788</v>
      </c>
      <c r="C9" s="25" t="s">
        <v>789</v>
      </c>
      <c r="D9" s="100"/>
      <c r="E9" s="77"/>
      <c r="F9" s="103"/>
      <c r="G9" s="102"/>
    </row>
    <row r="10" spans="1:7" x14ac:dyDescent="0.25">
      <c r="A10" s="55"/>
      <c r="B10" s="97"/>
      <c r="C10" s="24"/>
      <c r="D10" s="98"/>
      <c r="E10" s="94"/>
      <c r="F10" s="95"/>
      <c r="G10" s="96"/>
    </row>
    <row r="11" spans="1:7" x14ac:dyDescent="0.25">
      <c r="A11" s="130"/>
      <c r="B11" s="90" t="s">
        <v>790</v>
      </c>
      <c r="C11" s="24" t="s">
        <v>791</v>
      </c>
      <c r="D11" s="100" t="s">
        <v>299</v>
      </c>
      <c r="E11" s="77">
        <v>5</v>
      </c>
      <c r="F11" s="101"/>
      <c r="G11" s="102"/>
    </row>
    <row r="12" spans="1:7" x14ac:dyDescent="0.25">
      <c r="A12" s="55"/>
      <c r="B12" s="97"/>
      <c r="C12" s="24"/>
      <c r="D12" s="98"/>
      <c r="E12" s="94"/>
      <c r="F12" s="95"/>
      <c r="G12" s="96"/>
    </row>
    <row r="13" spans="1:7" ht="13" x14ac:dyDescent="0.25">
      <c r="A13" s="129" t="s">
        <v>792</v>
      </c>
      <c r="B13" s="89" t="s">
        <v>793</v>
      </c>
      <c r="C13" s="25" t="s">
        <v>794</v>
      </c>
      <c r="D13" s="100" t="s">
        <v>134</v>
      </c>
      <c r="E13" s="77">
        <v>0.5</v>
      </c>
      <c r="F13" s="101"/>
      <c r="G13" s="102"/>
    </row>
    <row r="14" spans="1:7" x14ac:dyDescent="0.25">
      <c r="A14" s="55"/>
      <c r="B14" s="97"/>
      <c r="C14" s="24"/>
      <c r="D14" s="98"/>
      <c r="E14" s="94"/>
      <c r="F14" s="95"/>
      <c r="G14" s="96"/>
    </row>
    <row r="15" spans="1:7" ht="13" x14ac:dyDescent="0.25">
      <c r="A15" s="129" t="s">
        <v>795</v>
      </c>
      <c r="B15" s="89" t="s">
        <v>796</v>
      </c>
      <c r="C15" s="25" t="s">
        <v>797</v>
      </c>
      <c r="D15" s="100"/>
      <c r="E15" s="77"/>
      <c r="F15" s="103"/>
      <c r="G15" s="102"/>
    </row>
    <row r="16" spans="1:7" x14ac:dyDescent="0.25">
      <c r="A16" s="55"/>
      <c r="B16" s="97"/>
      <c r="C16" s="24"/>
      <c r="D16" s="98"/>
      <c r="E16" s="94"/>
      <c r="F16" s="95"/>
      <c r="G16" s="96"/>
    </row>
    <row r="17" spans="1:7" x14ac:dyDescent="0.25">
      <c r="A17" s="130"/>
      <c r="B17" s="90" t="s">
        <v>798</v>
      </c>
      <c r="C17" s="26" t="s">
        <v>1085</v>
      </c>
      <c r="D17" s="100"/>
      <c r="E17" s="77"/>
      <c r="F17" s="103"/>
      <c r="G17" s="102"/>
    </row>
    <row r="18" spans="1:7" x14ac:dyDescent="0.25">
      <c r="A18" s="55"/>
      <c r="B18" s="97"/>
      <c r="C18" s="24"/>
      <c r="D18" s="98"/>
      <c r="E18" s="94"/>
      <c r="F18" s="95"/>
      <c r="G18" s="96"/>
    </row>
    <row r="19" spans="1:7" x14ac:dyDescent="0.25">
      <c r="A19" s="130"/>
      <c r="B19" s="90" t="s">
        <v>800</v>
      </c>
      <c r="C19" s="34" t="s">
        <v>801</v>
      </c>
      <c r="D19" s="100" t="s">
        <v>198</v>
      </c>
      <c r="E19" s="77">
        <v>50</v>
      </c>
      <c r="F19" s="101"/>
      <c r="G19" s="102"/>
    </row>
    <row r="20" spans="1:7" x14ac:dyDescent="0.25">
      <c r="A20" s="55"/>
      <c r="B20" s="97"/>
      <c r="C20" s="24"/>
      <c r="D20" s="98"/>
      <c r="E20" s="94"/>
      <c r="F20" s="95"/>
      <c r="G20" s="96"/>
    </row>
    <row r="21" spans="1:7" ht="26" x14ac:dyDescent="0.25">
      <c r="A21" s="129" t="s">
        <v>802</v>
      </c>
      <c r="B21" s="89" t="s">
        <v>803</v>
      </c>
      <c r="C21" s="25" t="s">
        <v>804</v>
      </c>
      <c r="D21" s="100"/>
      <c r="E21" s="77"/>
      <c r="F21" s="103"/>
      <c r="G21" s="102"/>
    </row>
    <row r="22" spans="1:7" x14ac:dyDescent="0.25">
      <c r="A22" s="55"/>
      <c r="B22" s="97"/>
      <c r="C22" s="24"/>
      <c r="D22" s="98"/>
      <c r="E22" s="94"/>
      <c r="F22" s="95"/>
      <c r="G22" s="96"/>
    </row>
    <row r="23" spans="1:7" ht="14.5" x14ac:dyDescent="0.25">
      <c r="A23" s="130"/>
      <c r="B23" s="90" t="s">
        <v>805</v>
      </c>
      <c r="C23" s="24" t="s">
        <v>1086</v>
      </c>
      <c r="D23" s="100" t="s">
        <v>859</v>
      </c>
      <c r="E23" s="77">
        <v>1</v>
      </c>
      <c r="F23" s="101"/>
      <c r="G23" s="102"/>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36"/>
      <c r="B55" s="56"/>
      <c r="C55" s="50"/>
      <c r="D55" s="51"/>
      <c r="E55" s="106"/>
      <c r="F55" s="107"/>
      <c r="G55" s="108"/>
    </row>
    <row r="56" spans="1:7" ht="13" x14ac:dyDescent="0.25">
      <c r="A56" s="52" t="s">
        <v>764</v>
      </c>
      <c r="B56" s="110" t="s">
        <v>43</v>
      </c>
      <c r="C56" s="110"/>
      <c r="D56" s="22"/>
      <c r="E56" s="111"/>
      <c r="F56" s="112"/>
      <c r="G56" s="113"/>
    </row>
    <row r="57" spans="1:7" x14ac:dyDescent="0.25">
      <c r="A57" s="37"/>
      <c r="B57" s="57"/>
      <c r="C57" s="53"/>
      <c r="D57" s="54"/>
      <c r="E57" s="114"/>
      <c r="F57" s="115"/>
      <c r="G57" s="116"/>
    </row>
  </sheetData>
  <conditionalFormatting sqref="A5:G7 A8:E30 G8:G30 A31:G57">
    <cfRule type="expression" dxfId="13"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fitToHeight="0" orientation="portrait" cellComments="atEnd" useFirstPageNumber="1"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3017-927B-47FE-983B-163D9291E4DB}">
  <sheetPr>
    <tabColor rgb="FFFF0000"/>
  </sheetPr>
  <dimension ref="A1:G56"/>
  <sheetViews>
    <sheetView view="pageBreakPreview" zoomScaleNormal="100" zoomScaleSheetLayoutView="100" workbookViewId="0">
      <selection activeCell="G13" sqref="G13"/>
    </sheetView>
  </sheetViews>
  <sheetFormatPr defaultColWidth="18.81640625" defaultRowHeight="12.5" x14ac:dyDescent="0.25"/>
  <cols>
    <col min="1" max="1" width="10.81640625" style="66" customWidth="1"/>
    <col min="2" max="2" width="8.1796875" style="66" customWidth="1"/>
    <col min="3" max="3" width="32.81640625" style="66" customWidth="1"/>
    <col min="4" max="4" width="8.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1084</v>
      </c>
      <c r="B1" s="20"/>
      <c r="C1" s="20"/>
      <c r="D1" s="20"/>
      <c r="E1" s="21"/>
      <c r="F1" s="21"/>
      <c r="G1" s="35" t="s">
        <v>767</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2</v>
      </c>
      <c r="C5" s="25" t="s">
        <v>767</v>
      </c>
      <c r="D5" s="93"/>
      <c r="E5" s="94"/>
      <c r="F5" s="95"/>
      <c r="G5" s="96"/>
    </row>
    <row r="6" spans="1:7" x14ac:dyDescent="0.25">
      <c r="A6" s="55"/>
      <c r="B6" s="97"/>
      <c r="C6" s="24"/>
      <c r="D6" s="98"/>
      <c r="E6" s="94"/>
      <c r="F6" s="95"/>
      <c r="G6" s="96"/>
    </row>
    <row r="7" spans="1:7" ht="25" x14ac:dyDescent="0.25">
      <c r="A7" s="129" t="s">
        <v>808</v>
      </c>
      <c r="B7" s="89" t="s">
        <v>809</v>
      </c>
      <c r="C7" s="25" t="s">
        <v>810</v>
      </c>
      <c r="D7" s="100"/>
      <c r="E7" s="77"/>
      <c r="F7" s="103"/>
      <c r="G7" s="102"/>
    </row>
    <row r="8" spans="1:7" x14ac:dyDescent="0.25">
      <c r="A8" s="55"/>
      <c r="B8" s="97"/>
      <c r="C8" s="24"/>
      <c r="D8" s="98"/>
      <c r="E8" s="94"/>
      <c r="F8" s="95"/>
      <c r="G8" s="96"/>
    </row>
    <row r="9" spans="1:7" ht="13" x14ac:dyDescent="0.25">
      <c r="A9" s="129" t="s">
        <v>811</v>
      </c>
      <c r="B9" s="89" t="s">
        <v>812</v>
      </c>
      <c r="C9" s="25" t="s">
        <v>813</v>
      </c>
      <c r="D9" s="100"/>
      <c r="E9" s="77"/>
      <c r="F9" s="103"/>
      <c r="G9" s="102"/>
    </row>
    <row r="10" spans="1:7" x14ac:dyDescent="0.25">
      <c r="A10" s="55"/>
      <c r="B10" s="97"/>
      <c r="C10" s="24"/>
      <c r="D10" s="98"/>
      <c r="E10" s="94"/>
      <c r="F10" s="95"/>
      <c r="G10" s="96"/>
    </row>
    <row r="11" spans="1:7" ht="25" x14ac:dyDescent="0.25">
      <c r="A11" s="130"/>
      <c r="B11" s="90" t="s">
        <v>814</v>
      </c>
      <c r="C11" s="26" t="s">
        <v>815</v>
      </c>
      <c r="D11" s="100"/>
      <c r="E11" s="77"/>
      <c r="F11" s="103"/>
      <c r="G11" s="102"/>
    </row>
    <row r="12" spans="1:7" x14ac:dyDescent="0.25">
      <c r="A12" s="55"/>
      <c r="B12" s="97"/>
      <c r="C12" s="24"/>
      <c r="D12" s="98"/>
      <c r="E12" s="94"/>
      <c r="F12" s="95"/>
      <c r="G12" s="96"/>
    </row>
    <row r="13" spans="1:7" x14ac:dyDescent="0.25">
      <c r="A13" s="130"/>
      <c r="B13" s="90" t="s">
        <v>816</v>
      </c>
      <c r="C13" s="34" t="s">
        <v>817</v>
      </c>
      <c r="D13" s="100" t="s">
        <v>138</v>
      </c>
      <c r="E13" s="77">
        <v>300</v>
      </c>
      <c r="F13" s="101"/>
      <c r="G13" s="102"/>
    </row>
    <row r="14" spans="1:7" x14ac:dyDescent="0.25">
      <c r="A14" s="55"/>
      <c r="B14" s="97"/>
      <c r="C14" s="24"/>
      <c r="D14" s="98"/>
      <c r="E14" s="94"/>
      <c r="F14" s="95"/>
      <c r="G14" s="96"/>
    </row>
    <row r="15" spans="1:7" x14ac:dyDescent="0.25">
      <c r="A15" s="130"/>
      <c r="B15" s="90" t="s">
        <v>818</v>
      </c>
      <c r="C15" s="34" t="s">
        <v>819</v>
      </c>
      <c r="D15" s="100" t="s">
        <v>138</v>
      </c>
      <c r="E15" s="77">
        <v>20</v>
      </c>
      <c r="F15" s="101"/>
      <c r="G15" s="102"/>
    </row>
    <row r="16" spans="1:7" x14ac:dyDescent="0.25">
      <c r="A16" s="55"/>
      <c r="B16" s="97"/>
      <c r="C16" s="24"/>
      <c r="D16" s="98"/>
      <c r="E16" s="94"/>
      <c r="F16" s="95"/>
      <c r="G16" s="96"/>
    </row>
    <row r="17" spans="1:7" ht="52" x14ac:dyDescent="0.25">
      <c r="A17" s="129" t="s">
        <v>820</v>
      </c>
      <c r="B17" s="89" t="s">
        <v>821</v>
      </c>
      <c r="C17" s="25" t="s">
        <v>822</v>
      </c>
      <c r="D17" s="100" t="s">
        <v>138</v>
      </c>
      <c r="E17" s="77">
        <v>300</v>
      </c>
      <c r="F17" s="101"/>
      <c r="G17" s="102"/>
    </row>
    <row r="18" spans="1:7" x14ac:dyDescent="0.25">
      <c r="A18" s="55"/>
      <c r="B18" s="97"/>
      <c r="C18" s="24"/>
      <c r="D18" s="98"/>
      <c r="E18" s="94"/>
      <c r="F18" s="95"/>
      <c r="G18" s="96"/>
    </row>
    <row r="19" spans="1:7" x14ac:dyDescent="0.25">
      <c r="A19" s="55"/>
      <c r="B19" s="97"/>
      <c r="C19" s="24"/>
      <c r="D19" s="98"/>
      <c r="E19" s="94"/>
      <c r="F19" s="95"/>
      <c r="G19" s="96"/>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36"/>
      <c r="B54" s="56"/>
      <c r="C54" s="50"/>
      <c r="D54" s="51"/>
      <c r="E54" s="106"/>
      <c r="F54" s="107"/>
      <c r="G54" s="108"/>
    </row>
    <row r="55" spans="1:7" ht="13" x14ac:dyDescent="0.25">
      <c r="A55" s="52" t="s">
        <v>766</v>
      </c>
      <c r="B55" s="110" t="s">
        <v>43</v>
      </c>
      <c r="C55" s="110"/>
      <c r="D55" s="22"/>
      <c r="E55" s="111"/>
      <c r="F55" s="112"/>
      <c r="G55" s="113">
        <f>SUBTOTAL(9,$G$5:$G$54)</f>
        <v>0</v>
      </c>
    </row>
    <row r="56" spans="1:7" x14ac:dyDescent="0.25">
      <c r="A56" s="37"/>
      <c r="B56" s="57"/>
      <c r="C56" s="53"/>
      <c r="D56" s="54"/>
      <c r="E56" s="114"/>
      <c r="F56" s="115"/>
      <c r="G56" s="116"/>
    </row>
  </sheetData>
  <conditionalFormatting sqref="A5:G8 A9:E20 G9:G20 A21:G56">
    <cfRule type="expression" dxfId="12"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9" fitToHeight="0" orientation="portrait" cellComments="atEnd" useFirstPageNumber="1"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47BDE-EF26-464C-9355-95C4CFDBA48E}">
  <sheetPr>
    <tabColor rgb="FFFF0000"/>
  </sheetPr>
  <dimension ref="A1:G153"/>
  <sheetViews>
    <sheetView view="pageBreakPreview" topLeftCell="A105" zoomScaleNormal="100" zoomScaleSheetLayoutView="100" workbookViewId="0">
      <selection activeCell="F7" sqref="F7:F28"/>
    </sheetView>
  </sheetViews>
  <sheetFormatPr defaultColWidth="18.81640625" defaultRowHeight="12.5" x14ac:dyDescent="0.25"/>
  <cols>
    <col min="1" max="1" width="10.81640625" style="66" customWidth="1"/>
    <col min="2" max="2" width="9.1796875" style="66" customWidth="1"/>
    <col min="3" max="3" width="32.81640625" style="66" customWidth="1"/>
    <col min="4" max="4" width="7.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1084</v>
      </c>
      <c r="B1" s="20"/>
      <c r="C1" s="20"/>
      <c r="D1" s="20"/>
      <c r="E1" s="21"/>
      <c r="F1" s="21"/>
      <c r="G1" s="35" t="s">
        <v>769</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3</v>
      </c>
      <c r="C5" s="25" t="s">
        <v>769</v>
      </c>
      <c r="D5" s="93"/>
      <c r="E5" s="94"/>
      <c r="F5" s="95"/>
      <c r="G5" s="96"/>
    </row>
    <row r="6" spans="1:7" x14ac:dyDescent="0.25">
      <c r="A6" s="55"/>
      <c r="B6" s="97"/>
      <c r="C6" s="24"/>
      <c r="D6" s="98"/>
      <c r="E6" s="94"/>
      <c r="F6" s="95"/>
      <c r="G6" s="96"/>
    </row>
    <row r="7" spans="1:7" ht="26" x14ac:dyDescent="0.25">
      <c r="A7" s="129" t="s">
        <v>823</v>
      </c>
      <c r="B7" s="89" t="s">
        <v>824</v>
      </c>
      <c r="C7" s="25" t="s">
        <v>825</v>
      </c>
      <c r="D7" s="100"/>
      <c r="E7" s="77"/>
      <c r="F7" s="103"/>
      <c r="G7" s="102"/>
    </row>
    <row r="8" spans="1:7" x14ac:dyDescent="0.25">
      <c r="A8" s="55"/>
      <c r="B8" s="97"/>
      <c r="C8" s="24"/>
      <c r="D8" s="98"/>
      <c r="E8" s="94"/>
      <c r="F8" s="95"/>
      <c r="G8" s="96"/>
    </row>
    <row r="9" spans="1:7" ht="39" x14ac:dyDescent="0.25">
      <c r="A9" s="129" t="s">
        <v>826</v>
      </c>
      <c r="B9" s="89" t="s">
        <v>827</v>
      </c>
      <c r="C9" s="25" t="s">
        <v>828</v>
      </c>
      <c r="D9" s="100"/>
      <c r="E9" s="77"/>
      <c r="F9" s="103"/>
      <c r="G9" s="102"/>
    </row>
    <row r="10" spans="1:7" x14ac:dyDescent="0.25">
      <c r="A10" s="55"/>
      <c r="B10" s="97"/>
      <c r="C10" s="24"/>
      <c r="D10" s="98"/>
      <c r="E10" s="94"/>
      <c r="F10" s="95"/>
      <c r="G10" s="96"/>
    </row>
    <row r="11" spans="1:7" ht="25" x14ac:dyDescent="0.25">
      <c r="A11" s="130"/>
      <c r="B11" s="90" t="s">
        <v>829</v>
      </c>
      <c r="C11" s="26" t="s">
        <v>834</v>
      </c>
      <c r="D11" s="100"/>
      <c r="E11" s="77"/>
      <c r="F11" s="103"/>
      <c r="G11" s="102"/>
    </row>
    <row r="12" spans="1:7" x14ac:dyDescent="0.25">
      <c r="A12" s="55"/>
      <c r="B12" s="97"/>
      <c r="C12" s="24"/>
      <c r="D12" s="98"/>
      <c r="E12" s="94"/>
      <c r="F12" s="95"/>
      <c r="G12" s="96"/>
    </row>
    <row r="13" spans="1:7" x14ac:dyDescent="0.25">
      <c r="A13" s="130"/>
      <c r="B13" s="90" t="s">
        <v>831</v>
      </c>
      <c r="C13" s="34" t="s">
        <v>832</v>
      </c>
      <c r="D13" s="100" t="s">
        <v>198</v>
      </c>
      <c r="E13" s="77">
        <v>250</v>
      </c>
      <c r="F13" s="101"/>
      <c r="G13" s="102"/>
    </row>
    <row r="14" spans="1:7" x14ac:dyDescent="0.25">
      <c r="A14" s="55"/>
      <c r="B14" s="97"/>
      <c r="C14" s="24"/>
      <c r="D14" s="98"/>
      <c r="E14" s="94"/>
      <c r="F14" s="95"/>
      <c r="G14" s="96"/>
    </row>
    <row r="15" spans="1:7" ht="13" x14ac:dyDescent="0.25">
      <c r="A15" s="129" t="s">
        <v>826</v>
      </c>
      <c r="B15" s="89" t="s">
        <v>836</v>
      </c>
      <c r="C15" s="25" t="s">
        <v>837</v>
      </c>
      <c r="D15" s="100"/>
      <c r="E15" s="77"/>
      <c r="F15" s="103"/>
      <c r="G15" s="102"/>
    </row>
    <row r="16" spans="1:7" x14ac:dyDescent="0.25">
      <c r="A16" s="55"/>
      <c r="B16" s="97"/>
      <c r="C16" s="24"/>
      <c r="D16" s="98"/>
      <c r="E16" s="94"/>
      <c r="F16" s="95"/>
      <c r="G16" s="96"/>
    </row>
    <row r="17" spans="1:7" ht="25" x14ac:dyDescent="0.25">
      <c r="A17" s="130"/>
      <c r="B17" s="90" t="s">
        <v>838</v>
      </c>
      <c r="C17" s="26" t="s">
        <v>839</v>
      </c>
      <c r="D17" s="100"/>
      <c r="E17" s="77"/>
      <c r="F17" s="103"/>
      <c r="G17" s="102"/>
    </row>
    <row r="18" spans="1:7" x14ac:dyDescent="0.25">
      <c r="A18" s="55"/>
      <c r="B18" s="97"/>
      <c r="C18" s="24"/>
      <c r="D18" s="98"/>
      <c r="E18" s="94"/>
      <c r="F18" s="95"/>
      <c r="G18" s="96"/>
    </row>
    <row r="19" spans="1:7" x14ac:dyDescent="0.25">
      <c r="A19" s="130"/>
      <c r="B19" s="90" t="s">
        <v>840</v>
      </c>
      <c r="C19" s="34" t="s">
        <v>841</v>
      </c>
      <c r="D19" s="100" t="s">
        <v>138</v>
      </c>
      <c r="E19" s="77">
        <v>350</v>
      </c>
      <c r="F19" s="101"/>
      <c r="G19" s="102"/>
    </row>
    <row r="20" spans="1:7" x14ac:dyDescent="0.25">
      <c r="A20" s="55"/>
      <c r="B20" s="97"/>
      <c r="C20" s="24"/>
      <c r="D20" s="98"/>
      <c r="E20" s="94"/>
      <c r="F20" s="95"/>
      <c r="G20" s="96"/>
    </row>
    <row r="21" spans="1:7" x14ac:dyDescent="0.25">
      <c r="A21" s="130"/>
      <c r="B21" s="90" t="s">
        <v>842</v>
      </c>
      <c r="C21" s="34" t="s">
        <v>843</v>
      </c>
      <c r="D21" s="100" t="s">
        <v>138</v>
      </c>
      <c r="E21" s="77">
        <v>200</v>
      </c>
      <c r="F21" s="101"/>
      <c r="G21" s="102"/>
    </row>
    <row r="22" spans="1:7" x14ac:dyDescent="0.25">
      <c r="A22" s="55"/>
      <c r="B22" s="97"/>
      <c r="C22" s="24"/>
      <c r="D22" s="98"/>
      <c r="E22" s="94"/>
      <c r="F22" s="95"/>
      <c r="G22" s="96"/>
    </row>
    <row r="23" spans="1:7" x14ac:dyDescent="0.25">
      <c r="A23" s="130"/>
      <c r="B23" s="90" t="s">
        <v>844</v>
      </c>
      <c r="C23" s="34" t="s">
        <v>845</v>
      </c>
      <c r="D23" s="100" t="s">
        <v>138</v>
      </c>
      <c r="E23" s="77">
        <v>100</v>
      </c>
      <c r="F23" s="101"/>
      <c r="G23" s="102"/>
    </row>
    <row r="24" spans="1:7" x14ac:dyDescent="0.25">
      <c r="A24" s="55"/>
      <c r="B24" s="97"/>
      <c r="C24" s="24"/>
      <c r="D24" s="98"/>
      <c r="E24" s="94"/>
      <c r="F24" s="95"/>
      <c r="G24" s="96"/>
    </row>
    <row r="25" spans="1:7" ht="25" x14ac:dyDescent="0.25">
      <c r="A25" s="130"/>
      <c r="B25" s="90" t="s">
        <v>846</v>
      </c>
      <c r="C25" s="26" t="s">
        <v>847</v>
      </c>
      <c r="D25" s="100" t="s">
        <v>138</v>
      </c>
      <c r="E25" s="77">
        <v>100</v>
      </c>
      <c r="F25" s="101"/>
      <c r="G25" s="102"/>
    </row>
    <row r="26" spans="1:7" x14ac:dyDescent="0.25">
      <c r="A26" s="55"/>
      <c r="B26" s="97"/>
      <c r="C26" s="24"/>
      <c r="D26" s="98"/>
      <c r="E26" s="94"/>
      <c r="F26" s="95"/>
      <c r="G26" s="96"/>
    </row>
    <row r="27" spans="1:7" ht="25" x14ac:dyDescent="0.25">
      <c r="A27" s="130"/>
      <c r="B27" s="90" t="s">
        <v>848</v>
      </c>
      <c r="C27" s="26" t="s">
        <v>849</v>
      </c>
      <c r="D27" s="100" t="s">
        <v>138</v>
      </c>
      <c r="E27" s="77">
        <v>100</v>
      </c>
      <c r="F27" s="101"/>
      <c r="G27" s="102"/>
    </row>
    <row r="28" spans="1:7" x14ac:dyDescent="0.25">
      <c r="A28" s="55"/>
      <c r="B28" s="97"/>
      <c r="C28" s="24"/>
      <c r="D28" s="98"/>
      <c r="E28" s="94"/>
      <c r="F28" s="95"/>
      <c r="G28" s="96"/>
    </row>
    <row r="29" spans="1:7" ht="13" x14ac:dyDescent="0.25">
      <c r="A29" s="129" t="s">
        <v>850</v>
      </c>
      <c r="B29" s="89" t="s">
        <v>851</v>
      </c>
      <c r="C29" s="25" t="s">
        <v>852</v>
      </c>
      <c r="D29" s="100"/>
      <c r="E29" s="77"/>
      <c r="F29" s="103"/>
      <c r="G29" s="102"/>
    </row>
    <row r="30" spans="1:7" x14ac:dyDescent="0.25">
      <c r="A30" s="55"/>
      <c r="B30" s="97"/>
      <c r="C30" s="24"/>
      <c r="D30" s="98"/>
      <c r="E30" s="94"/>
      <c r="F30" s="95"/>
      <c r="G30" s="96"/>
    </row>
    <row r="31" spans="1:7" x14ac:dyDescent="0.25">
      <c r="A31" s="130"/>
      <c r="B31" s="90" t="s">
        <v>853</v>
      </c>
      <c r="C31" s="26" t="s">
        <v>854</v>
      </c>
      <c r="D31" s="100" t="s">
        <v>198</v>
      </c>
      <c r="E31" s="77">
        <v>300</v>
      </c>
      <c r="F31" s="101"/>
      <c r="G31" s="102"/>
    </row>
    <row r="32" spans="1:7" x14ac:dyDescent="0.25">
      <c r="A32" s="55"/>
      <c r="B32" s="97"/>
      <c r="C32" s="24"/>
      <c r="D32" s="98"/>
      <c r="E32" s="94"/>
      <c r="F32" s="95"/>
      <c r="G32" s="96"/>
    </row>
    <row r="33" spans="1:7" x14ac:dyDescent="0.25">
      <c r="A33" s="130"/>
      <c r="B33" s="90" t="s">
        <v>855</v>
      </c>
      <c r="C33" s="26" t="s">
        <v>856</v>
      </c>
      <c r="D33" s="100"/>
      <c r="E33" s="77"/>
      <c r="F33" s="103"/>
      <c r="G33" s="102"/>
    </row>
    <row r="34" spans="1:7" x14ac:dyDescent="0.25">
      <c r="A34" s="55"/>
      <c r="B34" s="97"/>
      <c r="C34" s="24"/>
      <c r="D34" s="98"/>
      <c r="E34" s="94"/>
      <c r="F34" s="95"/>
      <c r="G34" s="96"/>
    </row>
    <row r="35" spans="1:7" x14ac:dyDescent="0.25">
      <c r="A35" s="130"/>
      <c r="B35" s="90" t="s">
        <v>857</v>
      </c>
      <c r="C35" s="34" t="s">
        <v>858</v>
      </c>
      <c r="D35" s="100" t="s">
        <v>859</v>
      </c>
      <c r="E35" s="77">
        <v>1</v>
      </c>
      <c r="F35" s="101"/>
      <c r="G35" s="102"/>
    </row>
    <row r="36" spans="1:7" x14ac:dyDescent="0.25">
      <c r="A36" s="55"/>
      <c r="B36" s="97"/>
      <c r="C36" s="24"/>
      <c r="D36" s="98"/>
      <c r="E36" s="94"/>
      <c r="F36" s="95"/>
      <c r="G36" s="96"/>
    </row>
    <row r="37" spans="1:7" x14ac:dyDescent="0.25">
      <c r="A37" s="130"/>
      <c r="B37" s="90" t="s">
        <v>860</v>
      </c>
      <c r="C37" s="34" t="s">
        <v>861</v>
      </c>
      <c r="D37" s="100" t="s">
        <v>862</v>
      </c>
      <c r="E37" s="77">
        <v>10</v>
      </c>
      <c r="F37" s="101"/>
      <c r="G37" s="102"/>
    </row>
    <row r="38" spans="1:7" x14ac:dyDescent="0.25">
      <c r="A38" s="55"/>
      <c r="B38" s="97"/>
      <c r="C38" s="24"/>
      <c r="D38" s="98"/>
      <c r="E38" s="94"/>
      <c r="F38" s="95"/>
      <c r="G38" s="96"/>
    </row>
    <row r="39" spans="1:7" x14ac:dyDescent="0.25">
      <c r="A39" s="130"/>
      <c r="B39" s="90" t="s">
        <v>863</v>
      </c>
      <c r="C39" s="34" t="s">
        <v>864</v>
      </c>
      <c r="D39" s="100" t="s">
        <v>859</v>
      </c>
      <c r="E39" s="77">
        <v>1</v>
      </c>
      <c r="F39" s="101"/>
      <c r="G39" s="102"/>
    </row>
    <row r="40" spans="1:7" x14ac:dyDescent="0.25">
      <c r="A40" s="55"/>
      <c r="B40" s="97"/>
      <c r="C40" s="24"/>
      <c r="D40" s="98"/>
      <c r="E40" s="94"/>
      <c r="F40" s="95"/>
      <c r="G40" s="96"/>
    </row>
    <row r="41" spans="1:7" ht="26" x14ac:dyDescent="0.25">
      <c r="A41" s="129" t="s">
        <v>823</v>
      </c>
      <c r="B41" s="89" t="s">
        <v>865</v>
      </c>
      <c r="C41" s="25" t="s">
        <v>866</v>
      </c>
      <c r="D41" s="100"/>
      <c r="E41" s="77"/>
      <c r="F41" s="103"/>
      <c r="G41" s="102"/>
    </row>
    <row r="42" spans="1:7" x14ac:dyDescent="0.25">
      <c r="A42" s="55"/>
      <c r="B42" s="97"/>
      <c r="C42" s="24"/>
      <c r="D42" s="98"/>
      <c r="E42" s="94"/>
      <c r="F42" s="95"/>
      <c r="G42" s="96"/>
    </row>
    <row r="43" spans="1:7" ht="39" x14ac:dyDescent="0.25">
      <c r="A43" s="129" t="s">
        <v>826</v>
      </c>
      <c r="B43" s="89" t="s">
        <v>867</v>
      </c>
      <c r="C43" s="25" t="s">
        <v>828</v>
      </c>
      <c r="D43" s="100"/>
      <c r="E43" s="77"/>
      <c r="F43" s="103"/>
      <c r="G43" s="102"/>
    </row>
    <row r="44" spans="1:7" ht="13" x14ac:dyDescent="0.25">
      <c r="A44" s="129"/>
      <c r="B44" s="89"/>
      <c r="C44" s="25"/>
      <c r="D44" s="100"/>
      <c r="E44" s="77"/>
      <c r="F44" s="103"/>
      <c r="G44" s="102"/>
    </row>
    <row r="45" spans="1:7" ht="13" x14ac:dyDescent="0.25">
      <c r="A45" s="129"/>
      <c r="B45" s="89"/>
      <c r="C45" s="25"/>
      <c r="D45" s="100"/>
      <c r="E45" s="77"/>
      <c r="F45" s="103"/>
      <c r="G45" s="102"/>
    </row>
    <row r="46" spans="1:7" ht="13" x14ac:dyDescent="0.25">
      <c r="A46" s="129"/>
      <c r="B46" s="89"/>
      <c r="C46" s="25"/>
      <c r="D46" s="100"/>
      <c r="E46" s="77"/>
      <c r="F46" s="103"/>
      <c r="G46" s="102"/>
    </row>
    <row r="47" spans="1:7" x14ac:dyDescent="0.25">
      <c r="A47" s="55"/>
      <c r="B47" s="97"/>
      <c r="C47" s="24"/>
      <c r="D47" s="98"/>
      <c r="E47" s="94"/>
      <c r="F47" s="95"/>
      <c r="G47" s="96"/>
    </row>
    <row r="48" spans="1:7" x14ac:dyDescent="0.25">
      <c r="A48" s="30"/>
      <c r="B48" s="117"/>
      <c r="C48" s="46"/>
      <c r="D48" s="47"/>
      <c r="E48" s="51"/>
      <c r="F48" s="118"/>
      <c r="G48" s="119"/>
    </row>
    <row r="49" spans="1:7" x14ac:dyDescent="0.25">
      <c r="A49" s="55" t="s">
        <v>768</v>
      </c>
      <c r="B49" s="120" t="s">
        <v>80</v>
      </c>
      <c r="C49" s="120"/>
      <c r="D49" s="23"/>
      <c r="E49" s="22"/>
      <c r="F49" s="121"/>
      <c r="G49" s="131"/>
    </row>
    <row r="50" spans="1:7" x14ac:dyDescent="0.25">
      <c r="A50" s="123"/>
      <c r="B50" s="124"/>
      <c r="C50" s="48"/>
      <c r="D50" s="49"/>
      <c r="E50" s="54"/>
      <c r="F50" s="125"/>
      <c r="G50" s="126"/>
    </row>
    <row r="51" spans="1:7" x14ac:dyDescent="0.25">
      <c r="A51" s="30"/>
      <c r="B51" s="117"/>
      <c r="C51" s="46"/>
      <c r="D51" s="47"/>
      <c r="E51" s="51"/>
      <c r="F51" s="118"/>
      <c r="G51" s="119"/>
    </row>
    <row r="52" spans="1:7" x14ac:dyDescent="0.25">
      <c r="A52" s="55"/>
      <c r="B52" s="120" t="s">
        <v>81</v>
      </c>
      <c r="C52" s="120"/>
      <c r="D52" s="23"/>
      <c r="E52" s="22"/>
      <c r="F52" s="121"/>
      <c r="G52" s="131"/>
    </row>
    <row r="53" spans="1:7" x14ac:dyDescent="0.25">
      <c r="A53" s="123"/>
      <c r="B53" s="124"/>
      <c r="C53" s="48"/>
      <c r="D53" s="49"/>
      <c r="E53" s="54"/>
      <c r="F53" s="125"/>
      <c r="G53" s="126"/>
    </row>
    <row r="54" spans="1:7" x14ac:dyDescent="0.25">
      <c r="A54" s="130"/>
      <c r="B54" s="90" t="s">
        <v>868</v>
      </c>
      <c r="C54" s="26" t="s">
        <v>869</v>
      </c>
      <c r="D54" s="100"/>
      <c r="E54" s="77"/>
      <c r="F54" s="103"/>
      <c r="G54" s="102"/>
    </row>
    <row r="55" spans="1:7" x14ac:dyDescent="0.25">
      <c r="A55" s="55"/>
      <c r="B55" s="97"/>
      <c r="C55" s="24"/>
      <c r="D55" s="98"/>
      <c r="E55" s="94"/>
      <c r="F55" s="95"/>
      <c r="G55" s="96"/>
    </row>
    <row r="56" spans="1:7" x14ac:dyDescent="0.25">
      <c r="A56" s="130"/>
      <c r="B56" s="90" t="s">
        <v>870</v>
      </c>
      <c r="C56" s="34" t="s">
        <v>871</v>
      </c>
      <c r="D56" s="100" t="s">
        <v>198</v>
      </c>
      <c r="E56" s="77">
        <v>100</v>
      </c>
      <c r="F56" s="101"/>
      <c r="G56" s="102"/>
    </row>
    <row r="57" spans="1:7" x14ac:dyDescent="0.25">
      <c r="A57" s="55"/>
      <c r="B57" s="97"/>
      <c r="C57" s="24"/>
      <c r="D57" s="98"/>
      <c r="E57" s="94"/>
      <c r="F57" s="95"/>
      <c r="G57" s="96"/>
    </row>
    <row r="58" spans="1:7" ht="25" x14ac:dyDescent="0.25">
      <c r="A58" s="130"/>
      <c r="B58" s="90" t="s">
        <v>875</v>
      </c>
      <c r="C58" s="26" t="s">
        <v>876</v>
      </c>
      <c r="D58" s="100"/>
      <c r="E58" s="77"/>
      <c r="F58" s="103"/>
      <c r="G58" s="102"/>
    </row>
    <row r="59" spans="1:7" x14ac:dyDescent="0.25">
      <c r="A59" s="55"/>
      <c r="B59" s="97"/>
      <c r="C59" s="24"/>
      <c r="D59" s="98"/>
      <c r="E59" s="94"/>
      <c r="F59" s="95"/>
      <c r="G59" s="96"/>
    </row>
    <row r="60" spans="1:7" x14ac:dyDescent="0.25">
      <c r="A60" s="130"/>
      <c r="B60" s="90" t="s">
        <v>877</v>
      </c>
      <c r="C60" s="34" t="s">
        <v>832</v>
      </c>
      <c r="D60" s="100" t="s">
        <v>198</v>
      </c>
      <c r="E60" s="77">
        <v>100</v>
      </c>
      <c r="F60" s="101"/>
      <c r="G60" s="102"/>
    </row>
    <row r="61" spans="1:7" x14ac:dyDescent="0.25">
      <c r="A61" s="55"/>
      <c r="B61" s="97"/>
      <c r="C61" s="24"/>
      <c r="D61" s="98"/>
      <c r="E61" s="94"/>
      <c r="F61" s="95"/>
      <c r="G61" s="96"/>
    </row>
    <row r="62" spans="1:7" ht="13" x14ac:dyDescent="0.25">
      <c r="A62" s="129" t="s">
        <v>826</v>
      </c>
      <c r="B62" s="89" t="s">
        <v>878</v>
      </c>
      <c r="C62" s="25" t="s">
        <v>879</v>
      </c>
      <c r="D62" s="100"/>
      <c r="E62" s="77"/>
      <c r="F62" s="103"/>
      <c r="G62" s="102"/>
    </row>
    <row r="63" spans="1:7" x14ac:dyDescent="0.25">
      <c r="A63" s="55"/>
      <c r="B63" s="97"/>
      <c r="C63" s="24"/>
      <c r="D63" s="98"/>
      <c r="E63" s="94"/>
      <c r="F63" s="95"/>
      <c r="G63" s="96"/>
    </row>
    <row r="64" spans="1:7" ht="25" x14ac:dyDescent="0.25">
      <c r="A64" s="130"/>
      <c r="B64" s="90" t="s">
        <v>880</v>
      </c>
      <c r="C64" s="26" t="s">
        <v>839</v>
      </c>
      <c r="D64" s="100"/>
      <c r="E64" s="77"/>
      <c r="F64" s="103"/>
      <c r="G64" s="102"/>
    </row>
    <row r="65" spans="1:7" x14ac:dyDescent="0.25">
      <c r="A65" s="55"/>
      <c r="B65" s="97"/>
      <c r="C65" s="24"/>
      <c r="D65" s="98"/>
      <c r="E65" s="94"/>
      <c r="F65" s="95"/>
      <c r="G65" s="96"/>
    </row>
    <row r="66" spans="1:7" x14ac:dyDescent="0.25">
      <c r="A66" s="130"/>
      <c r="B66" s="90" t="s">
        <v>881</v>
      </c>
      <c r="C66" s="34" t="s">
        <v>841</v>
      </c>
      <c r="D66" s="100" t="s">
        <v>138</v>
      </c>
      <c r="E66" s="77">
        <v>200</v>
      </c>
      <c r="F66" s="101"/>
      <c r="G66" s="102"/>
    </row>
    <row r="67" spans="1:7" x14ac:dyDescent="0.25">
      <c r="A67" s="55"/>
      <c r="B67" s="97"/>
      <c r="C67" s="24"/>
      <c r="D67" s="98"/>
      <c r="E67" s="94"/>
      <c r="F67" s="95"/>
      <c r="G67" s="96"/>
    </row>
    <row r="68" spans="1:7" x14ac:dyDescent="0.25">
      <c r="A68" s="130"/>
      <c r="B68" s="90" t="s">
        <v>882</v>
      </c>
      <c r="C68" s="34" t="s">
        <v>843</v>
      </c>
      <c r="D68" s="100" t="s">
        <v>138</v>
      </c>
      <c r="E68" s="77">
        <v>100</v>
      </c>
      <c r="F68" s="101"/>
      <c r="G68" s="102"/>
    </row>
    <row r="69" spans="1:7" x14ac:dyDescent="0.25">
      <c r="A69" s="55"/>
      <c r="B69" s="97"/>
      <c r="C69" s="24"/>
      <c r="D69" s="98"/>
      <c r="E69" s="94"/>
      <c r="F69" s="95"/>
      <c r="G69" s="96"/>
    </row>
    <row r="70" spans="1:7" x14ac:dyDescent="0.25">
      <c r="A70" s="130"/>
      <c r="B70" s="90" t="s">
        <v>883</v>
      </c>
      <c r="C70" s="34" t="s">
        <v>845</v>
      </c>
      <c r="D70" s="100" t="s">
        <v>138</v>
      </c>
      <c r="E70" s="77">
        <v>50</v>
      </c>
      <c r="F70" s="101"/>
      <c r="G70" s="102"/>
    </row>
    <row r="71" spans="1:7" x14ac:dyDescent="0.25">
      <c r="A71" s="55"/>
      <c r="B71" s="97"/>
      <c r="C71" s="24"/>
      <c r="D71" s="98"/>
      <c r="E71" s="94"/>
      <c r="F71" s="95"/>
      <c r="G71" s="96"/>
    </row>
    <row r="72" spans="1:7" ht="25" x14ac:dyDescent="0.25">
      <c r="A72" s="130"/>
      <c r="B72" s="90" t="s">
        <v>884</v>
      </c>
      <c r="C72" s="26" t="s">
        <v>847</v>
      </c>
      <c r="D72" s="100" t="s">
        <v>138</v>
      </c>
      <c r="E72" s="77">
        <v>50</v>
      </c>
      <c r="F72" s="101"/>
      <c r="G72" s="102"/>
    </row>
    <row r="73" spans="1:7" x14ac:dyDescent="0.25">
      <c r="A73" s="55"/>
      <c r="B73" s="97"/>
      <c r="C73" s="24"/>
      <c r="D73" s="98"/>
      <c r="E73" s="94"/>
      <c r="F73" s="95"/>
      <c r="G73" s="96"/>
    </row>
    <row r="74" spans="1:7" ht="25" x14ac:dyDescent="0.25">
      <c r="A74" s="130"/>
      <c r="B74" s="90" t="s">
        <v>885</v>
      </c>
      <c r="C74" s="26" t="s">
        <v>849</v>
      </c>
      <c r="D74" s="100" t="s">
        <v>138</v>
      </c>
      <c r="E74" s="77">
        <v>50</v>
      </c>
      <c r="F74" s="101"/>
      <c r="G74" s="102"/>
    </row>
    <row r="75" spans="1:7" x14ac:dyDescent="0.25">
      <c r="A75" s="55"/>
      <c r="B75" s="97"/>
      <c r="C75" s="24"/>
      <c r="D75" s="98"/>
      <c r="E75" s="94"/>
      <c r="F75" s="95"/>
      <c r="G75" s="96"/>
    </row>
    <row r="76" spans="1:7" ht="13" x14ac:dyDescent="0.25">
      <c r="A76" s="129" t="s">
        <v>850</v>
      </c>
      <c r="B76" s="89" t="s">
        <v>886</v>
      </c>
      <c r="C76" s="25" t="s">
        <v>852</v>
      </c>
      <c r="D76" s="100"/>
      <c r="E76" s="77"/>
      <c r="F76" s="103"/>
      <c r="G76" s="102"/>
    </row>
    <row r="77" spans="1:7" x14ac:dyDescent="0.25">
      <c r="A77" s="55"/>
      <c r="B77" s="97"/>
      <c r="C77" s="24"/>
      <c r="D77" s="98"/>
      <c r="E77" s="94"/>
      <c r="F77" s="95"/>
      <c r="G77" s="96"/>
    </row>
    <row r="78" spans="1:7" x14ac:dyDescent="0.25">
      <c r="A78" s="130"/>
      <c r="B78" s="90" t="s">
        <v>887</v>
      </c>
      <c r="C78" s="26" t="s">
        <v>854</v>
      </c>
      <c r="D78" s="100" t="s">
        <v>198</v>
      </c>
      <c r="E78" s="77">
        <v>150</v>
      </c>
      <c r="F78" s="101"/>
      <c r="G78" s="102"/>
    </row>
    <row r="79" spans="1:7" x14ac:dyDescent="0.25">
      <c r="A79" s="55"/>
      <c r="B79" s="97"/>
      <c r="C79" s="24"/>
      <c r="D79" s="98"/>
      <c r="E79" s="94"/>
      <c r="F79" s="95"/>
      <c r="G79" s="96"/>
    </row>
    <row r="80" spans="1:7" ht="26" x14ac:dyDescent="0.25">
      <c r="A80" s="129" t="s">
        <v>823</v>
      </c>
      <c r="B80" s="89" t="s">
        <v>888</v>
      </c>
      <c r="C80" s="25" t="s">
        <v>889</v>
      </c>
      <c r="D80" s="100"/>
      <c r="E80" s="77"/>
      <c r="F80" s="103"/>
      <c r="G80" s="102"/>
    </row>
    <row r="81" spans="1:7" x14ac:dyDescent="0.25">
      <c r="A81" s="55"/>
      <c r="B81" s="97"/>
      <c r="C81" s="24"/>
      <c r="D81" s="98"/>
      <c r="E81" s="94"/>
      <c r="F81" s="95"/>
      <c r="G81" s="96"/>
    </row>
    <row r="82" spans="1:7" ht="13" x14ac:dyDescent="0.25">
      <c r="A82" s="129" t="s">
        <v>826</v>
      </c>
      <c r="B82" s="89" t="s">
        <v>890</v>
      </c>
      <c r="C82" s="25" t="s">
        <v>891</v>
      </c>
      <c r="D82" s="100"/>
      <c r="E82" s="77"/>
      <c r="F82" s="103"/>
      <c r="G82" s="102"/>
    </row>
    <row r="83" spans="1:7" x14ac:dyDescent="0.25">
      <c r="A83" s="55"/>
      <c r="B83" s="97"/>
      <c r="C83" s="24"/>
      <c r="D83" s="98"/>
      <c r="E83" s="94"/>
      <c r="F83" s="95"/>
      <c r="G83" s="96"/>
    </row>
    <row r="84" spans="1:7" ht="25" x14ac:dyDescent="0.25">
      <c r="A84" s="130"/>
      <c r="B84" s="90" t="s">
        <v>892</v>
      </c>
      <c r="C84" s="26" t="s">
        <v>839</v>
      </c>
      <c r="D84" s="100"/>
      <c r="E84" s="77"/>
      <c r="F84" s="103"/>
      <c r="G84" s="102"/>
    </row>
    <row r="85" spans="1:7" x14ac:dyDescent="0.25">
      <c r="A85" s="55"/>
      <c r="B85" s="97"/>
      <c r="C85" s="24"/>
      <c r="D85" s="98"/>
      <c r="E85" s="94"/>
      <c r="F85" s="95"/>
      <c r="G85" s="96"/>
    </row>
    <row r="86" spans="1:7" x14ac:dyDescent="0.25">
      <c r="A86" s="130"/>
      <c r="B86" s="90" t="s">
        <v>893</v>
      </c>
      <c r="C86" s="34" t="s">
        <v>841</v>
      </c>
      <c r="D86" s="100" t="s">
        <v>138</v>
      </c>
      <c r="E86" s="77">
        <v>600</v>
      </c>
      <c r="F86" s="101"/>
      <c r="G86" s="102"/>
    </row>
    <row r="87" spans="1:7" x14ac:dyDescent="0.25">
      <c r="A87" s="55"/>
      <c r="B87" s="97"/>
      <c r="C87" s="24"/>
      <c r="D87" s="98"/>
      <c r="E87" s="94"/>
      <c r="F87" s="95"/>
      <c r="G87" s="96"/>
    </row>
    <row r="88" spans="1:7" x14ac:dyDescent="0.25">
      <c r="A88" s="130"/>
      <c r="B88" s="90" t="s">
        <v>894</v>
      </c>
      <c r="C88" s="34" t="s">
        <v>843</v>
      </c>
      <c r="D88" s="100" t="s">
        <v>138</v>
      </c>
      <c r="E88" s="77">
        <v>300</v>
      </c>
      <c r="F88" s="101"/>
      <c r="G88" s="102"/>
    </row>
    <row r="89" spans="1:7" x14ac:dyDescent="0.25">
      <c r="A89" s="55"/>
      <c r="B89" s="97"/>
      <c r="C89" s="24"/>
      <c r="D89" s="98"/>
      <c r="E89" s="94"/>
      <c r="F89" s="95"/>
      <c r="G89" s="96"/>
    </row>
    <row r="90" spans="1:7" x14ac:dyDescent="0.25">
      <c r="A90" s="130"/>
      <c r="B90" s="90" t="s">
        <v>895</v>
      </c>
      <c r="C90" s="34" t="s">
        <v>845</v>
      </c>
      <c r="D90" s="197" t="s">
        <v>138</v>
      </c>
      <c r="E90" s="200">
        <v>200</v>
      </c>
      <c r="F90" s="101"/>
      <c r="G90" s="102"/>
    </row>
    <row r="91" spans="1:7" x14ac:dyDescent="0.25">
      <c r="A91" s="55"/>
      <c r="B91" s="97"/>
      <c r="C91" s="24"/>
      <c r="D91" s="199"/>
      <c r="E91" s="202"/>
      <c r="F91" s="95"/>
      <c r="G91" s="96"/>
    </row>
    <row r="92" spans="1:7" ht="25" x14ac:dyDescent="0.25">
      <c r="A92" s="130"/>
      <c r="B92" s="194" t="s">
        <v>896</v>
      </c>
      <c r="C92" s="195" t="s">
        <v>847</v>
      </c>
      <c r="D92" s="197" t="s">
        <v>138</v>
      </c>
      <c r="E92" s="200">
        <v>100</v>
      </c>
      <c r="F92" s="101"/>
      <c r="G92" s="102"/>
    </row>
    <row r="93" spans="1:7" x14ac:dyDescent="0.25">
      <c r="A93" s="130"/>
      <c r="B93" s="190"/>
      <c r="C93" s="195"/>
      <c r="D93" s="197"/>
      <c r="E93" s="200"/>
      <c r="F93" s="101"/>
      <c r="G93" s="102"/>
    </row>
    <row r="94" spans="1:7" x14ac:dyDescent="0.25">
      <c r="A94" s="130"/>
      <c r="B94" s="190"/>
      <c r="C94" s="195"/>
      <c r="D94" s="197"/>
      <c r="E94" s="200"/>
      <c r="F94" s="101"/>
      <c r="G94" s="102"/>
    </row>
    <row r="95" spans="1:7" x14ac:dyDescent="0.25">
      <c r="A95" s="130"/>
      <c r="B95" s="190"/>
      <c r="C95" s="195"/>
      <c r="D95" s="197"/>
      <c r="E95" s="200"/>
      <c r="F95" s="101"/>
      <c r="G95" s="102"/>
    </row>
    <row r="96" spans="1:7" x14ac:dyDescent="0.25">
      <c r="A96" s="130"/>
      <c r="B96" s="190"/>
      <c r="C96" s="195"/>
      <c r="D96" s="197"/>
      <c r="E96" s="200"/>
      <c r="F96" s="101"/>
      <c r="G96" s="102"/>
    </row>
    <row r="97" spans="1:7" x14ac:dyDescent="0.25">
      <c r="A97" s="130"/>
      <c r="B97" s="190"/>
      <c r="C97" s="196"/>
      <c r="D97" s="198"/>
      <c r="E97" s="201"/>
      <c r="F97" s="203"/>
      <c r="G97" s="102"/>
    </row>
    <row r="98" spans="1:7" x14ac:dyDescent="0.25">
      <c r="A98" s="30"/>
      <c r="B98" s="117"/>
      <c r="C98" s="46"/>
      <c r="D98" s="47"/>
      <c r="E98" s="51"/>
      <c r="F98" s="118"/>
      <c r="G98" s="119"/>
    </row>
    <row r="99" spans="1:7" x14ac:dyDescent="0.25">
      <c r="A99" s="55" t="s">
        <v>768</v>
      </c>
      <c r="B99" s="120" t="s">
        <v>80</v>
      </c>
      <c r="C99" s="120"/>
      <c r="D99" s="23"/>
      <c r="E99" s="22"/>
      <c r="F99" s="121"/>
      <c r="G99" s="131"/>
    </row>
    <row r="100" spans="1:7" x14ac:dyDescent="0.25">
      <c r="A100" s="123"/>
      <c r="B100" s="124"/>
      <c r="C100" s="48"/>
      <c r="D100" s="49"/>
      <c r="E100" s="54"/>
      <c r="F100" s="125"/>
      <c r="G100" s="126"/>
    </row>
    <row r="101" spans="1:7" x14ac:dyDescent="0.25">
      <c r="A101" s="30"/>
      <c r="B101" s="117"/>
      <c r="C101" s="46"/>
      <c r="D101" s="47"/>
      <c r="E101" s="51"/>
      <c r="F101" s="118"/>
      <c r="G101" s="119"/>
    </row>
    <row r="102" spans="1:7" x14ac:dyDescent="0.25">
      <c r="A102" s="55"/>
      <c r="B102" s="120" t="s">
        <v>81</v>
      </c>
      <c r="C102" s="120"/>
      <c r="D102" s="23"/>
      <c r="E102" s="22"/>
      <c r="F102" s="121"/>
      <c r="G102" s="131"/>
    </row>
    <row r="103" spans="1:7" x14ac:dyDescent="0.25">
      <c r="A103" s="123"/>
      <c r="B103" s="124"/>
      <c r="C103" s="48"/>
      <c r="D103" s="49"/>
      <c r="E103" s="54"/>
      <c r="F103" s="125"/>
      <c r="G103" s="126"/>
    </row>
    <row r="104" spans="1:7" x14ac:dyDescent="0.25">
      <c r="A104" s="55"/>
      <c r="B104" s="97"/>
      <c r="C104" s="24"/>
      <c r="D104" s="98"/>
      <c r="E104" s="94"/>
      <c r="F104" s="95"/>
      <c r="G104" s="96"/>
    </row>
    <row r="105" spans="1:7" ht="25" x14ac:dyDescent="0.25">
      <c r="A105" s="130"/>
      <c r="B105" s="90" t="s">
        <v>897</v>
      </c>
      <c r="C105" s="26" t="s">
        <v>849</v>
      </c>
      <c r="D105" s="100" t="s">
        <v>138</v>
      </c>
      <c r="E105" s="77">
        <v>100</v>
      </c>
      <c r="F105" s="101"/>
      <c r="G105" s="102"/>
    </row>
    <row r="106" spans="1:7" x14ac:dyDescent="0.25">
      <c r="A106" s="55"/>
      <c r="B106" s="97"/>
      <c r="C106" s="24"/>
      <c r="D106" s="98"/>
      <c r="E106" s="94"/>
      <c r="F106" s="95"/>
      <c r="G106" s="96"/>
    </row>
    <row r="107" spans="1:7" ht="39" x14ac:dyDescent="0.25">
      <c r="A107" s="129" t="s">
        <v>823</v>
      </c>
      <c r="B107" s="89" t="s">
        <v>898</v>
      </c>
      <c r="C107" s="25" t="s">
        <v>899</v>
      </c>
      <c r="D107" s="100"/>
      <c r="E107" s="77"/>
      <c r="F107" s="103"/>
      <c r="G107" s="102"/>
    </row>
    <row r="108" spans="1:7" x14ac:dyDescent="0.25">
      <c r="A108" s="55"/>
      <c r="B108" s="97"/>
      <c r="C108" s="24"/>
      <c r="D108" s="98"/>
      <c r="E108" s="94"/>
      <c r="F108" s="95"/>
      <c r="G108" s="96"/>
    </row>
    <row r="109" spans="1:7" ht="13" x14ac:dyDescent="0.25">
      <c r="A109" s="129" t="s">
        <v>900</v>
      </c>
      <c r="B109" s="89" t="s">
        <v>901</v>
      </c>
      <c r="C109" s="25" t="s">
        <v>902</v>
      </c>
      <c r="D109" s="100"/>
      <c r="E109" s="77"/>
      <c r="F109" s="103"/>
      <c r="G109" s="102"/>
    </row>
    <row r="110" spans="1:7" x14ac:dyDescent="0.25">
      <c r="A110" s="55"/>
      <c r="B110" s="97"/>
      <c r="C110" s="24"/>
      <c r="D110" s="98"/>
      <c r="E110" s="94"/>
      <c r="F110" s="95"/>
      <c r="G110" s="96"/>
    </row>
    <row r="111" spans="1:7" ht="25" x14ac:dyDescent="0.25">
      <c r="A111" s="130"/>
      <c r="B111" s="90" t="s">
        <v>903</v>
      </c>
      <c r="C111" s="26" t="s">
        <v>904</v>
      </c>
      <c r="D111" s="100"/>
      <c r="E111" s="77"/>
      <c r="F111" s="103"/>
      <c r="G111" s="102"/>
    </row>
    <row r="112" spans="1:7" x14ac:dyDescent="0.25">
      <c r="A112" s="55"/>
      <c r="B112" s="97"/>
      <c r="C112" s="24"/>
      <c r="D112" s="98"/>
      <c r="E112" s="94"/>
      <c r="F112" s="95"/>
      <c r="G112" s="96"/>
    </row>
    <row r="113" spans="1:7" x14ac:dyDescent="0.25">
      <c r="A113" s="130"/>
      <c r="B113" s="90" t="s">
        <v>905</v>
      </c>
      <c r="C113" s="34" t="s">
        <v>1087</v>
      </c>
      <c r="D113" s="100" t="s">
        <v>138</v>
      </c>
      <c r="E113" s="77">
        <v>100</v>
      </c>
      <c r="F113" s="101"/>
      <c r="G113" s="102"/>
    </row>
    <row r="114" spans="1:7" x14ac:dyDescent="0.25">
      <c r="A114" s="55"/>
      <c r="B114" s="97"/>
      <c r="C114" s="24"/>
      <c r="D114" s="98"/>
      <c r="E114" s="94"/>
      <c r="F114" s="95"/>
      <c r="G114" s="96"/>
    </row>
    <row r="115" spans="1:7" x14ac:dyDescent="0.25">
      <c r="A115" s="55"/>
      <c r="B115" s="97"/>
      <c r="C115" s="24"/>
      <c r="D115" s="98"/>
      <c r="E115" s="94"/>
      <c r="F115" s="95"/>
      <c r="G115" s="96"/>
    </row>
    <row r="116" spans="1:7" x14ac:dyDescent="0.25">
      <c r="A116" s="55"/>
      <c r="B116" s="97"/>
      <c r="C116" s="24"/>
      <c r="D116" s="98"/>
      <c r="E116" s="94"/>
      <c r="F116" s="95"/>
      <c r="G116" s="96"/>
    </row>
    <row r="117" spans="1:7" x14ac:dyDescent="0.25">
      <c r="A117" s="55"/>
      <c r="B117" s="97"/>
      <c r="C117" s="24"/>
      <c r="D117" s="98"/>
      <c r="E117" s="94"/>
      <c r="F117" s="95"/>
      <c r="G117" s="96"/>
    </row>
    <row r="118" spans="1:7" x14ac:dyDescent="0.25">
      <c r="A118" s="55"/>
      <c r="B118" s="97"/>
      <c r="C118" s="24"/>
      <c r="D118" s="98"/>
      <c r="E118" s="94"/>
      <c r="F118" s="95"/>
      <c r="G118" s="96"/>
    </row>
    <row r="119" spans="1:7" x14ac:dyDescent="0.25">
      <c r="A119" s="55"/>
      <c r="B119" s="97"/>
      <c r="C119" s="24"/>
      <c r="D119" s="98"/>
      <c r="E119" s="94"/>
      <c r="F119" s="95"/>
      <c r="G119" s="96"/>
    </row>
    <row r="120" spans="1:7" x14ac:dyDescent="0.25">
      <c r="A120" s="55"/>
      <c r="B120" s="97"/>
      <c r="C120" s="24"/>
      <c r="D120" s="98"/>
      <c r="E120" s="94"/>
      <c r="F120" s="95"/>
      <c r="G120" s="96"/>
    </row>
    <row r="121" spans="1:7" x14ac:dyDescent="0.25">
      <c r="A121" s="55"/>
      <c r="B121" s="97"/>
      <c r="C121" s="24"/>
      <c r="D121" s="98"/>
      <c r="E121" s="94"/>
      <c r="F121" s="95"/>
      <c r="G121" s="96"/>
    </row>
    <row r="122" spans="1:7" x14ac:dyDescent="0.25">
      <c r="A122" s="55"/>
      <c r="B122" s="97"/>
      <c r="C122" s="24"/>
      <c r="D122" s="98"/>
      <c r="E122" s="94"/>
      <c r="F122" s="95"/>
      <c r="G122" s="96"/>
    </row>
    <row r="123" spans="1:7" x14ac:dyDescent="0.25">
      <c r="A123" s="55"/>
      <c r="B123" s="97"/>
      <c r="C123" s="24"/>
      <c r="D123" s="98"/>
      <c r="E123" s="94"/>
      <c r="F123" s="95"/>
      <c r="G123" s="96"/>
    </row>
    <row r="124" spans="1:7" x14ac:dyDescent="0.25">
      <c r="A124" s="55"/>
      <c r="B124" s="97"/>
      <c r="C124" s="24"/>
      <c r="D124" s="98"/>
      <c r="E124" s="94"/>
      <c r="F124" s="95"/>
      <c r="G124" s="96"/>
    </row>
    <row r="125" spans="1:7" x14ac:dyDescent="0.25">
      <c r="A125" s="55"/>
      <c r="B125" s="97"/>
      <c r="C125" s="24"/>
      <c r="D125" s="98"/>
      <c r="E125" s="94"/>
      <c r="F125" s="95"/>
      <c r="G125" s="96"/>
    </row>
    <row r="126" spans="1:7" x14ac:dyDescent="0.25">
      <c r="A126" s="55"/>
      <c r="B126" s="97"/>
      <c r="C126" s="24"/>
      <c r="D126" s="98"/>
      <c r="E126" s="94"/>
      <c r="F126" s="95"/>
      <c r="G126" s="96"/>
    </row>
    <row r="127" spans="1:7" x14ac:dyDescent="0.25">
      <c r="A127" s="55"/>
      <c r="B127" s="97"/>
      <c r="C127" s="24"/>
      <c r="D127" s="98"/>
      <c r="E127" s="94"/>
      <c r="F127" s="95"/>
      <c r="G127" s="96"/>
    </row>
    <row r="128" spans="1:7" x14ac:dyDescent="0.25">
      <c r="A128" s="55"/>
      <c r="B128" s="97"/>
      <c r="C128" s="24"/>
      <c r="D128" s="98"/>
      <c r="E128" s="94"/>
      <c r="F128" s="95"/>
      <c r="G128" s="96"/>
    </row>
    <row r="129" spans="1:7" x14ac:dyDescent="0.25">
      <c r="A129" s="55"/>
      <c r="B129" s="97"/>
      <c r="C129" s="24"/>
      <c r="D129" s="98"/>
      <c r="E129" s="94"/>
      <c r="F129" s="95"/>
      <c r="G129" s="96"/>
    </row>
    <row r="130" spans="1:7" x14ac:dyDescent="0.25">
      <c r="A130" s="55"/>
      <c r="B130" s="97"/>
      <c r="C130" s="24"/>
      <c r="D130" s="98"/>
      <c r="E130" s="94"/>
      <c r="F130" s="95"/>
      <c r="G130" s="96"/>
    </row>
    <row r="131" spans="1:7" x14ac:dyDescent="0.25">
      <c r="A131" s="55"/>
      <c r="B131" s="97"/>
      <c r="C131" s="24"/>
      <c r="D131" s="98"/>
      <c r="E131" s="94"/>
      <c r="F131" s="95"/>
      <c r="G131" s="96"/>
    </row>
    <row r="132" spans="1:7" x14ac:dyDescent="0.25">
      <c r="A132" s="55"/>
      <c r="B132" s="97"/>
      <c r="C132" s="24"/>
      <c r="D132" s="98"/>
      <c r="E132" s="94"/>
      <c r="F132" s="95"/>
      <c r="G132" s="96"/>
    </row>
    <row r="133" spans="1:7" x14ac:dyDescent="0.25">
      <c r="A133" s="55"/>
      <c r="B133" s="97"/>
      <c r="C133" s="24"/>
      <c r="D133" s="98"/>
      <c r="E133" s="94"/>
      <c r="F133" s="95"/>
      <c r="G133" s="96"/>
    </row>
    <row r="134" spans="1:7" x14ac:dyDescent="0.25">
      <c r="A134" s="55"/>
      <c r="B134" s="97"/>
      <c r="C134" s="24"/>
      <c r="D134" s="98"/>
      <c r="E134" s="94"/>
      <c r="F134" s="95"/>
      <c r="G134" s="96"/>
    </row>
    <row r="135" spans="1:7" x14ac:dyDescent="0.25">
      <c r="A135" s="55"/>
      <c r="B135" s="97"/>
      <c r="C135" s="24"/>
      <c r="D135" s="98"/>
      <c r="E135" s="94"/>
      <c r="F135" s="95"/>
      <c r="G135" s="96"/>
    </row>
    <row r="136" spans="1:7" x14ac:dyDescent="0.25">
      <c r="A136" s="55"/>
      <c r="B136" s="97"/>
      <c r="C136" s="24"/>
      <c r="D136" s="98"/>
      <c r="E136" s="94"/>
      <c r="F136" s="95"/>
      <c r="G136" s="96"/>
    </row>
    <row r="137" spans="1:7" x14ac:dyDescent="0.25">
      <c r="A137" s="55"/>
      <c r="B137" s="97"/>
      <c r="C137" s="24"/>
      <c r="D137" s="98"/>
      <c r="E137" s="94"/>
      <c r="F137" s="95"/>
      <c r="G137" s="96"/>
    </row>
    <row r="138" spans="1:7" x14ac:dyDescent="0.25">
      <c r="A138" s="55"/>
      <c r="B138" s="97"/>
      <c r="C138" s="24"/>
      <c r="D138" s="98"/>
      <c r="E138" s="94"/>
      <c r="F138" s="95"/>
      <c r="G138" s="96"/>
    </row>
    <row r="139" spans="1:7" x14ac:dyDescent="0.25">
      <c r="A139" s="55"/>
      <c r="B139" s="97"/>
      <c r="C139" s="24"/>
      <c r="D139" s="98"/>
      <c r="E139" s="94"/>
      <c r="F139" s="95"/>
      <c r="G139" s="96"/>
    </row>
    <row r="140" spans="1:7" x14ac:dyDescent="0.25">
      <c r="A140" s="55"/>
      <c r="B140" s="97"/>
      <c r="C140" s="24"/>
      <c r="D140" s="98"/>
      <c r="E140" s="94"/>
      <c r="F140" s="95"/>
      <c r="G140" s="96"/>
    </row>
    <row r="141" spans="1:7" x14ac:dyDescent="0.25">
      <c r="A141" s="55"/>
      <c r="B141" s="97"/>
      <c r="C141" s="24"/>
      <c r="D141" s="98"/>
      <c r="E141" s="94"/>
      <c r="F141" s="95"/>
      <c r="G141" s="96"/>
    </row>
    <row r="142" spans="1:7" x14ac:dyDescent="0.25">
      <c r="A142" s="55"/>
      <c r="B142" s="97"/>
      <c r="C142" s="24"/>
      <c r="D142" s="98"/>
      <c r="E142" s="94"/>
      <c r="F142" s="95"/>
      <c r="G142" s="96"/>
    </row>
    <row r="143" spans="1:7" x14ac:dyDescent="0.25">
      <c r="A143" s="55"/>
      <c r="B143" s="97"/>
      <c r="C143" s="24"/>
      <c r="D143" s="98"/>
      <c r="E143" s="94"/>
      <c r="F143" s="95"/>
      <c r="G143" s="96"/>
    </row>
    <row r="144" spans="1:7" x14ac:dyDescent="0.25">
      <c r="A144" s="55"/>
      <c r="B144" s="97"/>
      <c r="C144" s="24"/>
      <c r="D144" s="98"/>
      <c r="E144" s="94"/>
      <c r="F144" s="95"/>
      <c r="G144" s="96"/>
    </row>
    <row r="145" spans="1:7" x14ac:dyDescent="0.25">
      <c r="A145" s="55"/>
      <c r="B145" s="97"/>
      <c r="C145" s="24"/>
      <c r="D145" s="98"/>
      <c r="E145" s="94"/>
      <c r="F145" s="95"/>
      <c r="G145" s="96"/>
    </row>
    <row r="146" spans="1:7" x14ac:dyDescent="0.25">
      <c r="A146" s="55"/>
      <c r="B146" s="97"/>
      <c r="C146" s="24"/>
      <c r="D146" s="98"/>
      <c r="E146" s="94"/>
      <c r="F146" s="95"/>
      <c r="G146" s="96"/>
    </row>
    <row r="147" spans="1:7" x14ac:dyDescent="0.25">
      <c r="A147" s="55"/>
      <c r="B147" s="97"/>
      <c r="C147" s="24"/>
      <c r="D147" s="98"/>
      <c r="E147" s="94"/>
      <c r="F147" s="95"/>
      <c r="G147" s="96"/>
    </row>
    <row r="148" spans="1:7" x14ac:dyDescent="0.25">
      <c r="A148" s="55"/>
      <c r="B148" s="97"/>
      <c r="C148" s="24"/>
      <c r="D148" s="98"/>
      <c r="E148" s="94"/>
      <c r="F148" s="95"/>
      <c r="G148" s="96"/>
    </row>
    <row r="149" spans="1:7" x14ac:dyDescent="0.25">
      <c r="A149" s="55"/>
      <c r="B149" s="97"/>
      <c r="C149" s="24"/>
      <c r="D149" s="98"/>
      <c r="E149" s="94"/>
      <c r="F149" s="95"/>
      <c r="G149" s="96"/>
    </row>
    <row r="150" spans="1:7" x14ac:dyDescent="0.25">
      <c r="A150" s="55"/>
      <c r="B150" s="97"/>
      <c r="C150" s="24"/>
      <c r="D150" s="98"/>
      <c r="E150" s="94"/>
      <c r="F150" s="95"/>
      <c r="G150" s="96"/>
    </row>
    <row r="151" spans="1:7" x14ac:dyDescent="0.25">
      <c r="A151" s="36"/>
      <c r="B151" s="56"/>
      <c r="C151" s="50"/>
      <c r="D151" s="51"/>
      <c r="E151" s="106"/>
      <c r="F151" s="107"/>
      <c r="G151" s="108"/>
    </row>
    <row r="152" spans="1:7" ht="13" x14ac:dyDescent="0.25">
      <c r="A152" s="52" t="s">
        <v>768</v>
      </c>
      <c r="B152" s="110" t="s">
        <v>43</v>
      </c>
      <c r="C152" s="110"/>
      <c r="D152" s="22"/>
      <c r="E152" s="111"/>
      <c r="F152" s="112"/>
      <c r="G152" s="113"/>
    </row>
    <row r="153" spans="1:7" x14ac:dyDescent="0.25">
      <c r="A153" s="37"/>
      <c r="B153" s="57"/>
      <c r="C153" s="53"/>
      <c r="D153" s="54"/>
      <c r="E153" s="114"/>
      <c r="F153" s="115"/>
      <c r="G153" s="116"/>
    </row>
  </sheetData>
  <conditionalFormatting sqref="A5:G6 A7:E117 G7:G117 A118:G153">
    <cfRule type="expression" dxfId="11" priority="1" stopIfTrue="1">
      <formula>NOT(CELL("protect",A5))</formula>
    </cfRule>
  </conditionalFormatting>
  <dataValidations count="1">
    <dataValidation type="list" showInputMessage="1" showErrorMessage="1" sqref="D48:D53 D98:D103" xr:uid="{3B9F9DB3-EE78-46ED-9C2C-1486058B99E0}">
      <formula1>"-,No,m,m²,m³,%,Prov Sum,Lump Sum,Sum, Litre, hour, day"</formula1>
    </dataValidation>
  </dataValidations>
  <printOptions horizontalCentered="1" gridLines="1"/>
  <pageMargins left="0.78740157480314965" right="0.19685039370078741" top="0.59055118110236227" bottom="0.59055118110236227" header="0.19685039370078741" footer="0.19685039370078741"/>
  <pageSetup paperSize="9" scale="99" fitToHeight="0" orientation="portrait" cellComments="atEnd" useFirstPageNumber="1" r:id="rId1"/>
  <rowBreaks count="2" manualBreakCount="2">
    <brk id="50" max="6" man="1"/>
    <brk id="100"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tabColor rgb="FFFF0000"/>
  </sheetPr>
  <dimension ref="A1:N79"/>
  <sheetViews>
    <sheetView view="pageBreakPreview" topLeftCell="A18" zoomScale="85" zoomScaleNormal="75" zoomScaleSheetLayoutView="85" workbookViewId="0">
      <selection activeCell="F60" sqref="F60"/>
    </sheetView>
  </sheetViews>
  <sheetFormatPr defaultColWidth="9.1796875" defaultRowHeight="12.5" x14ac:dyDescent="0.25"/>
  <cols>
    <col min="1" max="1" width="8.81640625" style="14" customWidth="1"/>
    <col min="2" max="2" width="7.81640625" style="12" hidden="1" customWidth="1"/>
    <col min="3" max="3" width="40.81640625" style="10" customWidth="1"/>
    <col min="4" max="4" width="10.81640625" style="5" customWidth="1"/>
    <col min="5" max="5" width="12.90625" style="5" customWidth="1"/>
    <col min="6" max="6" width="11.81640625" style="8" customWidth="1"/>
    <col min="7" max="7" width="12.81640625" style="8" customWidth="1"/>
    <col min="8" max="16384" width="9.1796875" style="7"/>
  </cols>
  <sheetData>
    <row r="1" spans="1:7" s="13" customFormat="1" ht="13" x14ac:dyDescent="0.25">
      <c r="A1" s="259" t="s">
        <v>1245</v>
      </c>
      <c r="B1" s="260"/>
      <c r="C1" s="261"/>
      <c r="D1" s="260" t="s">
        <v>19</v>
      </c>
      <c r="E1" s="269"/>
      <c r="F1" s="269"/>
      <c r="G1" s="270" t="s">
        <v>250</v>
      </c>
    </row>
    <row r="2" spans="1:7" customFormat="1" ht="13" x14ac:dyDescent="0.25">
      <c r="A2" s="27"/>
      <c r="B2" s="28"/>
      <c r="C2" s="29"/>
      <c r="D2" s="239"/>
      <c r="E2" s="31"/>
      <c r="F2" s="31"/>
      <c r="G2" s="31"/>
    </row>
    <row r="3" spans="1:7" customFormat="1" ht="13" x14ac:dyDescent="0.25">
      <c r="A3" s="40" t="s">
        <v>21</v>
      </c>
      <c r="B3" s="40" t="s">
        <v>22</v>
      </c>
      <c r="C3" s="40" t="s">
        <v>23</v>
      </c>
      <c r="D3" s="240" t="s">
        <v>24</v>
      </c>
      <c r="E3" s="41" t="s">
        <v>25</v>
      </c>
      <c r="F3" s="42" t="s">
        <v>26</v>
      </c>
      <c r="G3" s="41" t="s">
        <v>27</v>
      </c>
    </row>
    <row r="4" spans="1:7" customFormat="1" ht="13" x14ac:dyDescent="0.25">
      <c r="A4" s="43"/>
      <c r="B4" s="241"/>
      <c r="C4" s="43"/>
      <c r="D4" s="241"/>
      <c r="E4" s="44"/>
      <c r="F4" s="45"/>
      <c r="G4" s="44"/>
    </row>
    <row r="5" spans="1:7" customFormat="1" ht="13" x14ac:dyDescent="0.25">
      <c r="A5" s="55"/>
      <c r="B5" s="22"/>
      <c r="C5" s="262" t="s">
        <v>17</v>
      </c>
      <c r="D5" s="242"/>
      <c r="E5" s="94"/>
      <c r="F5" s="95"/>
      <c r="G5" s="96"/>
    </row>
    <row r="6" spans="1:7" customFormat="1" x14ac:dyDescent="0.25">
      <c r="A6" s="55"/>
      <c r="B6" s="215"/>
      <c r="C6" s="263"/>
      <c r="D6" s="243"/>
      <c r="E6" s="94"/>
      <c r="F6" s="95"/>
      <c r="G6" s="96"/>
    </row>
    <row r="7" spans="1:7" s="5" customFormat="1" ht="26" x14ac:dyDescent="0.25">
      <c r="A7" s="99" t="s">
        <v>251</v>
      </c>
      <c r="B7" s="215"/>
      <c r="C7" s="262" t="s">
        <v>252</v>
      </c>
      <c r="D7" s="244"/>
      <c r="E7" s="77"/>
      <c r="F7" s="103"/>
      <c r="G7" s="102"/>
    </row>
    <row r="8" spans="1:7" s="5" customFormat="1" x14ac:dyDescent="0.25">
      <c r="A8" s="55"/>
      <c r="B8" s="215"/>
      <c r="C8" s="263"/>
      <c r="D8" s="243"/>
      <c r="E8" s="94"/>
      <c r="F8" s="95"/>
      <c r="G8" s="96"/>
    </row>
    <row r="9" spans="1:7" s="5" customFormat="1" x14ac:dyDescent="0.25">
      <c r="A9" s="55"/>
      <c r="B9" s="215"/>
      <c r="C9" s="263" t="s">
        <v>253</v>
      </c>
      <c r="D9" s="244" t="s">
        <v>40</v>
      </c>
      <c r="E9" s="77">
        <v>1</v>
      </c>
      <c r="F9" s="103">
        <v>500000</v>
      </c>
      <c r="G9" s="102"/>
    </row>
    <row r="10" spans="1:7" s="5" customFormat="1" x14ac:dyDescent="0.25">
      <c r="A10" s="55"/>
      <c r="B10" s="215"/>
      <c r="C10" s="263"/>
      <c r="D10" s="243"/>
      <c r="E10" s="94"/>
      <c r="F10" s="95"/>
      <c r="G10" s="96"/>
    </row>
    <row r="11" spans="1:7" s="5" customFormat="1" ht="25" x14ac:dyDescent="0.25">
      <c r="A11" s="55"/>
      <c r="B11" s="215"/>
      <c r="C11" s="263" t="s">
        <v>254</v>
      </c>
      <c r="D11" s="244" t="s">
        <v>42</v>
      </c>
      <c r="E11" s="104">
        <v>500000</v>
      </c>
      <c r="F11" s="105"/>
      <c r="G11" s="102"/>
    </row>
    <row r="12" spans="1:7" s="5" customFormat="1" x14ac:dyDescent="0.25">
      <c r="A12" s="55"/>
      <c r="B12" s="215"/>
      <c r="C12" s="263"/>
      <c r="D12" s="243"/>
      <c r="E12" s="94"/>
      <c r="F12" s="95"/>
      <c r="G12" s="96"/>
    </row>
    <row r="13" spans="1:7" s="5" customFormat="1" ht="13" x14ac:dyDescent="0.25">
      <c r="A13" s="99" t="s">
        <v>255</v>
      </c>
      <c r="B13" s="215"/>
      <c r="C13" s="262" t="s">
        <v>256</v>
      </c>
      <c r="D13" s="244"/>
      <c r="E13" s="77"/>
      <c r="F13" s="103"/>
      <c r="G13" s="102"/>
    </row>
    <row r="14" spans="1:7" s="5" customFormat="1" x14ac:dyDescent="0.25">
      <c r="A14" s="55"/>
      <c r="B14" s="215"/>
      <c r="C14" s="263"/>
      <c r="D14" s="243"/>
      <c r="E14" s="94"/>
      <c r="F14" s="95"/>
      <c r="G14" s="96"/>
    </row>
    <row r="15" spans="1:7" s="5" customFormat="1" x14ac:dyDescent="0.25">
      <c r="A15" s="55"/>
      <c r="B15" s="215"/>
      <c r="C15" s="263" t="s">
        <v>257</v>
      </c>
      <c r="D15" s="244" t="s">
        <v>36</v>
      </c>
      <c r="E15" s="77">
        <v>1</v>
      </c>
      <c r="F15" s="101"/>
      <c r="G15" s="102"/>
    </row>
    <row r="16" spans="1:7" s="5" customFormat="1" x14ac:dyDescent="0.25">
      <c r="A16" s="55"/>
      <c r="B16" s="215"/>
      <c r="C16" s="263"/>
      <c r="D16" s="243"/>
      <c r="E16" s="94"/>
      <c r="F16" s="95"/>
      <c r="G16" s="96"/>
    </row>
    <row r="17" spans="1:7" s="5" customFormat="1" x14ac:dyDescent="0.25">
      <c r="A17" s="55"/>
      <c r="B17" s="215"/>
      <c r="C17" s="263" t="s">
        <v>258</v>
      </c>
      <c r="D17" s="244" t="s">
        <v>36</v>
      </c>
      <c r="E17" s="77">
        <v>1</v>
      </c>
      <c r="F17" s="101"/>
      <c r="G17" s="102"/>
    </row>
    <row r="18" spans="1:7" s="5" customFormat="1" x14ac:dyDescent="0.25">
      <c r="A18" s="55"/>
      <c r="B18" s="267"/>
      <c r="C18" s="263"/>
      <c r="D18" s="243"/>
      <c r="E18" s="94"/>
      <c r="F18" s="95"/>
      <c r="G18" s="96"/>
    </row>
    <row r="19" spans="1:7" s="5" customFormat="1" ht="26" x14ac:dyDescent="0.25">
      <c r="A19" s="99" t="s">
        <v>259</v>
      </c>
      <c r="B19" s="267"/>
      <c r="C19" s="262" t="s">
        <v>260</v>
      </c>
      <c r="D19" s="244" t="s">
        <v>51</v>
      </c>
      <c r="E19" s="77">
        <v>15</v>
      </c>
      <c r="F19" s="101"/>
      <c r="G19" s="102"/>
    </row>
    <row r="20" spans="1:7" s="5" customFormat="1" x14ac:dyDescent="0.25">
      <c r="A20" s="55"/>
      <c r="B20" s="97"/>
      <c r="C20" s="24"/>
      <c r="D20" s="98"/>
      <c r="E20" s="94"/>
      <c r="F20" s="95"/>
      <c r="G20" s="96"/>
    </row>
    <row r="21" spans="1:7" s="5" customFormat="1" x14ac:dyDescent="0.25">
      <c r="A21" s="55"/>
      <c r="B21" s="97"/>
      <c r="C21" s="24"/>
      <c r="D21" s="98"/>
      <c r="E21" s="94"/>
      <c r="F21" s="95"/>
      <c r="G21" s="96"/>
    </row>
    <row r="22" spans="1:7" s="5" customFormat="1" x14ac:dyDescent="0.25">
      <c r="A22" s="55"/>
      <c r="B22" s="97"/>
      <c r="C22" s="24"/>
      <c r="D22" s="98"/>
      <c r="E22" s="94"/>
      <c r="F22" s="95"/>
      <c r="G22" s="96"/>
    </row>
    <row r="23" spans="1:7" s="5" customFormat="1" x14ac:dyDescent="0.25">
      <c r="A23" s="55"/>
      <c r="B23" s="97"/>
      <c r="C23" s="24"/>
      <c r="D23" s="98"/>
      <c r="E23" s="94"/>
      <c r="F23" s="95"/>
      <c r="G23" s="96"/>
    </row>
    <row r="24" spans="1:7" s="5" customFormat="1" x14ac:dyDescent="0.25">
      <c r="A24" s="55"/>
      <c r="B24" s="97"/>
      <c r="C24" s="24"/>
      <c r="D24" s="98"/>
      <c r="E24" s="94"/>
      <c r="F24" s="95"/>
      <c r="G24" s="96"/>
    </row>
    <row r="25" spans="1:7" s="5" customFormat="1" x14ac:dyDescent="0.25">
      <c r="A25" s="55"/>
      <c r="B25" s="97"/>
      <c r="C25" s="24"/>
      <c r="D25" s="98"/>
      <c r="E25" s="94"/>
      <c r="F25" s="95"/>
      <c r="G25" s="96"/>
    </row>
    <row r="26" spans="1:7" s="5" customFormat="1" x14ac:dyDescent="0.25">
      <c r="A26" s="55"/>
      <c r="B26" s="97"/>
      <c r="C26" s="24"/>
      <c r="D26" s="98"/>
      <c r="E26" s="94"/>
      <c r="F26" s="95"/>
      <c r="G26" s="96"/>
    </row>
    <row r="27" spans="1:7" s="5" customFormat="1" x14ac:dyDescent="0.25">
      <c r="A27" s="55"/>
      <c r="B27" s="97"/>
      <c r="C27" s="24"/>
      <c r="D27" s="98"/>
      <c r="E27" s="94"/>
      <c r="F27" s="95"/>
      <c r="G27" s="96"/>
    </row>
    <row r="28" spans="1:7" s="5" customFormat="1" x14ac:dyDescent="0.25">
      <c r="A28" s="55"/>
      <c r="B28" s="97"/>
      <c r="C28" s="24"/>
      <c r="D28" s="98"/>
      <c r="E28" s="94"/>
      <c r="F28" s="95"/>
      <c r="G28" s="96"/>
    </row>
    <row r="29" spans="1:7" s="5" customFormat="1" x14ac:dyDescent="0.25">
      <c r="A29" s="55"/>
      <c r="B29" s="97"/>
      <c r="C29" s="24"/>
      <c r="D29" s="98"/>
      <c r="E29" s="94"/>
      <c r="F29" s="95"/>
      <c r="G29" s="96"/>
    </row>
    <row r="30" spans="1:7" s="5" customFormat="1" x14ac:dyDescent="0.25">
      <c r="A30" s="55"/>
      <c r="B30" s="97"/>
      <c r="C30" s="24"/>
      <c r="D30" s="98"/>
      <c r="E30" s="94"/>
      <c r="F30" s="95"/>
      <c r="G30" s="96"/>
    </row>
    <row r="31" spans="1:7" s="5" customFormat="1" x14ac:dyDescent="0.25">
      <c r="A31" s="55"/>
      <c r="B31" s="97"/>
      <c r="C31" s="24"/>
      <c r="D31" s="98"/>
      <c r="E31" s="94"/>
      <c r="F31" s="95"/>
      <c r="G31" s="96"/>
    </row>
    <row r="32" spans="1:7" s="5" customFormat="1" x14ac:dyDescent="0.25">
      <c r="A32" s="55"/>
      <c r="B32" s="97"/>
      <c r="C32" s="24"/>
      <c r="D32" s="98"/>
      <c r="E32" s="94"/>
      <c r="F32" s="95"/>
      <c r="G32" s="96"/>
    </row>
    <row r="33" spans="1:7" s="5" customFormat="1" x14ac:dyDescent="0.25">
      <c r="A33" s="55"/>
      <c r="B33" s="97"/>
      <c r="C33" s="24"/>
      <c r="D33" s="98"/>
      <c r="E33" s="94"/>
      <c r="F33" s="95"/>
      <c r="G33" s="96"/>
    </row>
    <row r="34" spans="1:7" s="5" customFormat="1" x14ac:dyDescent="0.25">
      <c r="A34" s="55"/>
      <c r="B34" s="97"/>
      <c r="C34" s="24"/>
      <c r="D34" s="98"/>
      <c r="E34" s="94"/>
      <c r="F34" s="95"/>
      <c r="G34" s="96"/>
    </row>
    <row r="35" spans="1:7" s="5" customFormat="1" x14ac:dyDescent="0.25">
      <c r="A35" s="55"/>
      <c r="B35" s="97"/>
      <c r="C35" s="24"/>
      <c r="D35" s="98"/>
      <c r="E35" s="94"/>
      <c r="F35" s="95"/>
      <c r="G35" s="96"/>
    </row>
    <row r="36" spans="1:7" s="5" customFormat="1" x14ac:dyDescent="0.25">
      <c r="A36" s="55"/>
      <c r="B36" s="97"/>
      <c r="C36" s="24"/>
      <c r="D36" s="98"/>
      <c r="E36" s="94"/>
      <c r="F36" s="95"/>
      <c r="G36" s="96"/>
    </row>
    <row r="37" spans="1:7" s="5" customFormat="1" x14ac:dyDescent="0.25">
      <c r="A37" s="55"/>
      <c r="B37" s="97"/>
      <c r="C37" s="24"/>
      <c r="D37" s="98"/>
      <c r="E37" s="94"/>
      <c r="F37" s="95"/>
      <c r="G37" s="96"/>
    </row>
    <row r="38" spans="1:7" s="5" customFormat="1" x14ac:dyDescent="0.25">
      <c r="A38" s="55"/>
      <c r="B38" s="97"/>
      <c r="C38" s="24"/>
      <c r="D38" s="98"/>
      <c r="E38" s="94"/>
      <c r="F38" s="95"/>
      <c r="G38" s="96"/>
    </row>
    <row r="39" spans="1:7" s="5" customFormat="1" x14ac:dyDescent="0.25">
      <c r="A39" s="55"/>
      <c r="B39" s="97"/>
      <c r="C39" s="24"/>
      <c r="D39" s="98"/>
      <c r="E39" s="94"/>
      <c r="F39" s="95"/>
      <c r="G39" s="96"/>
    </row>
    <row r="40" spans="1:7" s="5" customFormat="1" x14ac:dyDescent="0.25">
      <c r="A40" s="55"/>
      <c r="B40" s="97"/>
      <c r="C40" s="24"/>
      <c r="D40" s="98"/>
      <c r="E40" s="94"/>
      <c r="F40" s="95"/>
      <c r="G40" s="96"/>
    </row>
    <row r="41" spans="1:7" s="5" customFormat="1" x14ac:dyDescent="0.25">
      <c r="A41" s="55"/>
      <c r="B41" s="97"/>
      <c r="C41" s="24"/>
      <c r="D41" s="98"/>
      <c r="E41" s="94"/>
      <c r="F41" s="95"/>
      <c r="G41" s="96"/>
    </row>
    <row r="42" spans="1:7" s="5" customFormat="1" x14ac:dyDescent="0.25">
      <c r="A42" s="55"/>
      <c r="B42" s="97"/>
      <c r="C42" s="24"/>
      <c r="D42" s="98"/>
      <c r="E42" s="94"/>
      <c r="F42" s="95"/>
      <c r="G42" s="96"/>
    </row>
    <row r="43" spans="1:7" s="5" customFormat="1" x14ac:dyDescent="0.25">
      <c r="A43" s="55"/>
      <c r="B43" s="97"/>
      <c r="C43" s="24"/>
      <c r="D43" s="98"/>
      <c r="E43" s="94"/>
      <c r="F43" s="95"/>
      <c r="G43" s="96"/>
    </row>
    <row r="44" spans="1:7" s="5" customFormat="1" x14ac:dyDescent="0.25">
      <c r="A44" s="55"/>
      <c r="B44" s="97"/>
      <c r="C44" s="24"/>
      <c r="D44" s="98"/>
      <c r="E44" s="94"/>
      <c r="F44" s="95"/>
      <c r="G44" s="96"/>
    </row>
    <row r="45" spans="1:7" s="5" customFormat="1" x14ac:dyDescent="0.25">
      <c r="A45" s="55"/>
      <c r="B45" s="97"/>
      <c r="C45" s="24"/>
      <c r="D45" s="98"/>
      <c r="E45" s="94"/>
      <c r="F45" s="95"/>
      <c r="G45" s="96"/>
    </row>
    <row r="46" spans="1:7" s="5" customFormat="1" x14ac:dyDescent="0.25">
      <c r="A46" s="55"/>
      <c r="B46" s="97"/>
      <c r="C46" s="24"/>
      <c r="D46" s="98"/>
      <c r="E46" s="94"/>
      <c r="F46" s="95"/>
      <c r="G46" s="96"/>
    </row>
    <row r="47" spans="1:7" s="5" customFormat="1" x14ac:dyDescent="0.25">
      <c r="A47" s="55"/>
      <c r="B47" s="97"/>
      <c r="C47" s="24"/>
      <c r="D47" s="98"/>
      <c r="E47" s="94"/>
      <c r="F47" s="95"/>
      <c r="G47" s="96"/>
    </row>
    <row r="48" spans="1:7" s="5" customFormat="1" x14ac:dyDescent="0.25">
      <c r="A48" s="55"/>
      <c r="B48" s="97"/>
      <c r="C48" s="24"/>
      <c r="D48" s="98"/>
      <c r="E48" s="94"/>
      <c r="F48" s="95"/>
      <c r="G48" s="96"/>
    </row>
    <row r="49" spans="1:7" s="5" customFormat="1" x14ac:dyDescent="0.25">
      <c r="A49" s="55"/>
      <c r="B49" s="97"/>
      <c r="C49" s="24"/>
      <c r="D49" s="98"/>
      <c r="E49" s="94"/>
      <c r="F49" s="95"/>
      <c r="G49" s="96"/>
    </row>
    <row r="50" spans="1:7" s="5" customFormat="1" x14ac:dyDescent="0.25">
      <c r="A50" s="55"/>
      <c r="B50" s="97"/>
      <c r="C50" s="24"/>
      <c r="D50" s="98"/>
      <c r="E50" s="94"/>
      <c r="F50" s="95"/>
      <c r="G50" s="96"/>
    </row>
    <row r="51" spans="1:7" s="5" customFormat="1" x14ac:dyDescent="0.25">
      <c r="A51" s="55"/>
      <c r="B51" s="97"/>
      <c r="C51" s="24"/>
      <c r="D51" s="98"/>
      <c r="E51" s="94"/>
      <c r="F51" s="95"/>
      <c r="G51" s="96"/>
    </row>
    <row r="52" spans="1:7" s="5" customFormat="1" x14ac:dyDescent="0.25">
      <c r="A52" s="55"/>
      <c r="B52" s="97"/>
      <c r="C52" s="24"/>
      <c r="D52" s="98"/>
      <c r="E52" s="94"/>
      <c r="F52" s="95"/>
      <c r="G52" s="96"/>
    </row>
    <row r="53" spans="1:7" s="5" customFormat="1" x14ac:dyDescent="0.25">
      <c r="A53" s="55"/>
      <c r="B53" s="97"/>
      <c r="C53" s="24"/>
      <c r="D53" s="98"/>
      <c r="E53" s="94"/>
      <c r="F53" s="95"/>
      <c r="G53" s="96"/>
    </row>
    <row r="54" spans="1:7" s="5" customFormat="1" x14ac:dyDescent="0.25">
      <c r="A54" s="55"/>
      <c r="B54" s="97"/>
      <c r="C54" s="24"/>
      <c r="D54" s="98"/>
      <c r="E54" s="94"/>
      <c r="F54" s="95"/>
      <c r="G54" s="96"/>
    </row>
    <row r="55" spans="1:7" customFormat="1" x14ac:dyDescent="0.25">
      <c r="A55" s="36"/>
      <c r="B55" s="56"/>
      <c r="C55" s="50"/>
      <c r="D55" s="51"/>
      <c r="E55" s="106"/>
      <c r="F55" s="107"/>
      <c r="G55" s="108"/>
    </row>
    <row r="56" spans="1:7" customFormat="1" ht="13" x14ac:dyDescent="0.25">
      <c r="A56" s="52" t="s">
        <v>16</v>
      </c>
      <c r="B56" s="109"/>
      <c r="C56" s="110" t="s">
        <v>43</v>
      </c>
      <c r="D56" s="22"/>
      <c r="E56" s="111"/>
      <c r="F56" s="112"/>
      <c r="G56" s="113"/>
    </row>
    <row r="57" spans="1:7" customFormat="1" x14ac:dyDescent="0.25">
      <c r="A57" s="37"/>
      <c r="B57" s="57"/>
      <c r="C57" s="53"/>
      <c r="D57" s="54"/>
      <c r="E57" s="114"/>
      <c r="F57" s="115"/>
      <c r="G57" s="116"/>
    </row>
    <row r="58" spans="1:7" x14ac:dyDescent="0.25">
      <c r="A58" s="273"/>
      <c r="G58" s="274"/>
    </row>
    <row r="59" spans="1:7" x14ac:dyDescent="0.25">
      <c r="A59" s="273"/>
      <c r="G59" s="274"/>
    </row>
    <row r="60" spans="1:7" x14ac:dyDescent="0.25">
      <c r="A60" s="273"/>
      <c r="G60" s="274"/>
    </row>
    <row r="61" spans="1:7" x14ac:dyDescent="0.25">
      <c r="A61" s="273"/>
      <c r="G61" s="274"/>
    </row>
    <row r="62" spans="1:7" x14ac:dyDescent="0.25">
      <c r="A62" s="273"/>
      <c r="G62" s="274"/>
    </row>
    <row r="63" spans="1:7" x14ac:dyDescent="0.25">
      <c r="A63" s="273"/>
      <c r="G63" s="274"/>
    </row>
    <row r="64" spans="1:7" x14ac:dyDescent="0.25">
      <c r="A64" s="273"/>
      <c r="G64" s="274"/>
    </row>
    <row r="65" spans="1:14" x14ac:dyDescent="0.25">
      <c r="A65" s="273"/>
      <c r="G65" s="274"/>
    </row>
    <row r="66" spans="1:14" x14ac:dyDescent="0.25">
      <c r="A66" s="273"/>
      <c r="G66" s="274"/>
    </row>
    <row r="67" spans="1:14" x14ac:dyDescent="0.25">
      <c r="A67" s="273"/>
      <c r="G67" s="274"/>
    </row>
    <row r="68" spans="1:14" x14ac:dyDescent="0.25">
      <c r="A68" s="273"/>
      <c r="G68" s="274"/>
    </row>
    <row r="69" spans="1:14" x14ac:dyDescent="0.25">
      <c r="A69" s="273"/>
      <c r="G69" s="274"/>
    </row>
    <row r="70" spans="1:14" x14ac:dyDescent="0.25">
      <c r="A70" s="273"/>
      <c r="G70" s="274"/>
    </row>
    <row r="71" spans="1:14" x14ac:dyDescent="0.25">
      <c r="A71" s="273"/>
      <c r="G71" s="274"/>
    </row>
    <row r="72" spans="1:14" x14ac:dyDescent="0.25">
      <c r="A72" s="273"/>
      <c r="G72" s="274"/>
    </row>
    <row r="73" spans="1:14" x14ac:dyDescent="0.25">
      <c r="A73" s="273"/>
      <c r="G73" s="274"/>
    </row>
    <row r="74" spans="1:14" x14ac:dyDescent="0.25">
      <c r="A74" s="273"/>
      <c r="G74" s="274"/>
    </row>
    <row r="75" spans="1:14" x14ac:dyDescent="0.25">
      <c r="A75" s="273"/>
      <c r="G75" s="274"/>
    </row>
    <row r="76" spans="1:14" x14ac:dyDescent="0.25">
      <c r="A76" s="275"/>
      <c r="B76" s="276"/>
      <c r="C76" s="277"/>
      <c r="D76" s="278"/>
      <c r="E76" s="278"/>
      <c r="F76" s="279"/>
      <c r="G76" s="280"/>
    </row>
    <row r="79" spans="1:14" x14ac:dyDescent="0.25">
      <c r="N79" s="237"/>
    </row>
  </sheetData>
  <dataConsolidate/>
  <conditionalFormatting sqref="A5:G6 A7:E21 G7:G21 A22:G57">
    <cfRule type="expression" dxfId="77" priority="1" stopIfTrue="1">
      <formula>NOT(CELL("protect",A5))</formula>
    </cfRule>
  </conditionalFormatting>
  <printOptions horizontalCentered="1" gridLines="1"/>
  <pageMargins left="0.23622047244094491" right="0.23622047244094491" top="0.74803149606299213" bottom="0.74803149606299213" header="0.31496062992125984" footer="0.31496062992125984"/>
  <pageSetup paperSize="9" scale="91" firstPageNumber="7" orientation="portrait" cellComments="atEnd" useFirstPageNumber="1"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3B6C8-E7E7-48A4-B871-109275C5E154}">
  <sheetPr>
    <tabColor rgb="FFFF0000"/>
  </sheetPr>
  <dimension ref="A1:G109"/>
  <sheetViews>
    <sheetView view="pageBreakPreview" zoomScaleNormal="100" zoomScaleSheetLayoutView="100" workbookViewId="0">
      <selection activeCell="F7" sqref="F7:F28"/>
    </sheetView>
  </sheetViews>
  <sheetFormatPr defaultColWidth="18.81640625" defaultRowHeight="12.5" x14ac:dyDescent="0.25"/>
  <cols>
    <col min="1" max="2" width="9.81640625" style="66" customWidth="1"/>
    <col min="3" max="3" width="32.81640625" style="66" customWidth="1"/>
    <col min="4" max="4" width="7.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1084</v>
      </c>
      <c r="B1" s="20"/>
      <c r="C1" s="20"/>
      <c r="D1" s="20"/>
      <c r="E1" s="21"/>
      <c r="F1" s="21"/>
      <c r="G1" s="35" t="s">
        <v>771</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4</v>
      </c>
      <c r="C5" s="25" t="s">
        <v>771</v>
      </c>
      <c r="D5" s="93"/>
      <c r="E5" s="94"/>
      <c r="F5" s="95"/>
      <c r="G5" s="96"/>
    </row>
    <row r="6" spans="1:7" x14ac:dyDescent="0.25">
      <c r="A6" s="55"/>
      <c r="B6" s="97"/>
      <c r="C6" s="24"/>
      <c r="D6" s="98"/>
      <c r="E6" s="94"/>
      <c r="F6" s="95"/>
      <c r="G6" s="96"/>
    </row>
    <row r="7" spans="1:7" ht="25" x14ac:dyDescent="0.25">
      <c r="A7" s="129" t="s">
        <v>911</v>
      </c>
      <c r="B7" s="89" t="s">
        <v>912</v>
      </c>
      <c r="C7" s="25" t="s">
        <v>913</v>
      </c>
      <c r="D7" s="100"/>
      <c r="E7" s="77"/>
      <c r="F7" s="103"/>
      <c r="G7" s="102"/>
    </row>
    <row r="8" spans="1:7" x14ac:dyDescent="0.25">
      <c r="A8" s="55"/>
      <c r="B8" s="97"/>
      <c r="C8" s="24"/>
      <c r="D8" s="98"/>
      <c r="E8" s="94"/>
      <c r="F8" s="95"/>
      <c r="G8" s="96"/>
    </row>
    <row r="9" spans="1:7" ht="26" x14ac:dyDescent="0.25">
      <c r="A9" s="129" t="s">
        <v>914</v>
      </c>
      <c r="B9" s="89" t="s">
        <v>915</v>
      </c>
      <c r="C9" s="25" t="s">
        <v>916</v>
      </c>
      <c r="D9" s="100"/>
      <c r="E9" s="77"/>
      <c r="F9" s="103"/>
      <c r="G9" s="102"/>
    </row>
    <row r="10" spans="1:7" x14ac:dyDescent="0.25">
      <c r="A10" s="55"/>
      <c r="B10" s="97"/>
      <c r="C10" s="24"/>
      <c r="D10" s="98"/>
      <c r="E10" s="94"/>
      <c r="F10" s="95"/>
      <c r="G10" s="96"/>
    </row>
    <row r="11" spans="1:7" x14ac:dyDescent="0.25">
      <c r="A11" s="130"/>
      <c r="B11" s="90" t="s">
        <v>917</v>
      </c>
      <c r="C11" s="26" t="s">
        <v>918</v>
      </c>
      <c r="D11" s="100"/>
      <c r="E11" s="77"/>
      <c r="F11" s="103"/>
      <c r="G11" s="102"/>
    </row>
    <row r="12" spans="1:7" x14ac:dyDescent="0.25">
      <c r="A12" s="55"/>
      <c r="B12" s="97"/>
      <c r="C12" s="24"/>
      <c r="D12" s="98"/>
      <c r="E12" s="94"/>
      <c r="F12" s="95"/>
      <c r="G12" s="96"/>
    </row>
    <row r="13" spans="1:7" x14ac:dyDescent="0.25">
      <c r="A13" s="130"/>
      <c r="B13" s="90" t="s">
        <v>919</v>
      </c>
      <c r="C13" s="34" t="s">
        <v>1088</v>
      </c>
      <c r="D13" s="100" t="s">
        <v>198</v>
      </c>
      <c r="E13" s="77">
        <v>100</v>
      </c>
      <c r="F13" s="101"/>
      <c r="G13" s="102"/>
    </row>
    <row r="14" spans="1:7" x14ac:dyDescent="0.25">
      <c r="A14" s="55"/>
      <c r="B14" s="97"/>
      <c r="C14" s="24"/>
      <c r="D14" s="98"/>
      <c r="E14" s="94"/>
      <c r="F14" s="95"/>
      <c r="G14" s="96"/>
    </row>
    <row r="15" spans="1:7" ht="52" x14ac:dyDescent="0.25">
      <c r="A15" s="129" t="s">
        <v>928</v>
      </c>
      <c r="B15" s="89" t="s">
        <v>929</v>
      </c>
      <c r="C15" s="25" t="s">
        <v>930</v>
      </c>
      <c r="D15" s="100"/>
      <c r="E15" s="77"/>
      <c r="F15" s="103"/>
      <c r="G15" s="102"/>
    </row>
    <row r="16" spans="1:7" x14ac:dyDescent="0.25">
      <c r="A16" s="55"/>
      <c r="B16" s="97"/>
      <c r="C16" s="24"/>
      <c r="D16" s="98"/>
      <c r="E16" s="94"/>
      <c r="F16" s="95"/>
      <c r="G16" s="96"/>
    </row>
    <row r="17" spans="1:7" x14ac:dyDescent="0.25">
      <c r="A17" s="130"/>
      <c r="B17" s="90" t="s">
        <v>931</v>
      </c>
      <c r="C17" s="26" t="s">
        <v>936</v>
      </c>
      <c r="D17" s="100"/>
      <c r="E17" s="77"/>
      <c r="F17" s="103"/>
      <c r="G17" s="102"/>
    </row>
    <row r="18" spans="1:7" x14ac:dyDescent="0.25">
      <c r="A18" s="55"/>
      <c r="B18" s="97"/>
      <c r="C18" s="24"/>
      <c r="D18" s="98"/>
      <c r="E18" s="94"/>
      <c r="F18" s="95"/>
      <c r="G18" s="96"/>
    </row>
    <row r="19" spans="1:7" x14ac:dyDescent="0.25">
      <c r="A19" s="130"/>
      <c r="B19" s="90" t="s">
        <v>933</v>
      </c>
      <c r="C19" s="34" t="s">
        <v>1089</v>
      </c>
      <c r="D19" s="100" t="s">
        <v>36</v>
      </c>
      <c r="E19" s="77">
        <v>5</v>
      </c>
      <c r="F19" s="101"/>
      <c r="G19" s="102"/>
    </row>
    <row r="20" spans="1:7" x14ac:dyDescent="0.25">
      <c r="A20" s="55"/>
      <c r="B20" s="97"/>
      <c r="C20" s="24"/>
      <c r="D20" s="98"/>
      <c r="E20" s="94"/>
      <c r="F20" s="95"/>
      <c r="G20" s="96"/>
    </row>
    <row r="21" spans="1:7" x14ac:dyDescent="0.25">
      <c r="A21" s="130"/>
      <c r="B21" s="90" t="s">
        <v>935</v>
      </c>
      <c r="C21" s="26" t="s">
        <v>944</v>
      </c>
      <c r="D21" s="100"/>
      <c r="E21" s="77"/>
      <c r="F21" s="103"/>
      <c r="G21" s="102"/>
    </row>
    <row r="22" spans="1:7" x14ac:dyDescent="0.25">
      <c r="A22" s="55"/>
      <c r="B22" s="97"/>
      <c r="C22" s="24"/>
      <c r="D22" s="98"/>
      <c r="E22" s="94"/>
      <c r="F22" s="95"/>
      <c r="G22" s="96"/>
    </row>
    <row r="23" spans="1:7" x14ac:dyDescent="0.25">
      <c r="A23" s="130"/>
      <c r="B23" s="90" t="s">
        <v>937</v>
      </c>
      <c r="C23" s="34" t="s">
        <v>1090</v>
      </c>
      <c r="D23" s="100" t="s">
        <v>36</v>
      </c>
      <c r="E23" s="77">
        <v>5</v>
      </c>
      <c r="F23" s="101"/>
      <c r="G23" s="102"/>
    </row>
    <row r="24" spans="1:7" x14ac:dyDescent="0.25">
      <c r="A24" s="55"/>
      <c r="B24" s="97"/>
      <c r="C24" s="24"/>
      <c r="D24" s="98"/>
      <c r="E24" s="94"/>
      <c r="F24" s="95"/>
      <c r="G24" s="96"/>
    </row>
    <row r="25" spans="1:7" x14ac:dyDescent="0.25">
      <c r="A25" s="130"/>
      <c r="B25" s="90" t="s">
        <v>940</v>
      </c>
      <c r="C25" s="26" t="s">
        <v>956</v>
      </c>
      <c r="D25" s="100"/>
      <c r="E25" s="77"/>
      <c r="F25" s="103"/>
      <c r="G25" s="102"/>
    </row>
    <row r="26" spans="1:7" x14ac:dyDescent="0.25">
      <c r="A26" s="55"/>
      <c r="B26" s="97"/>
      <c r="C26" s="24"/>
      <c r="D26" s="98"/>
      <c r="E26" s="94"/>
      <c r="F26" s="95"/>
      <c r="G26" s="96"/>
    </row>
    <row r="27" spans="1:7" x14ac:dyDescent="0.25">
      <c r="A27" s="130"/>
      <c r="B27" s="90" t="s">
        <v>942</v>
      </c>
      <c r="C27" s="34" t="s">
        <v>1090</v>
      </c>
      <c r="D27" s="100" t="s">
        <v>36</v>
      </c>
      <c r="E27" s="77">
        <v>10</v>
      </c>
      <c r="F27" s="101"/>
      <c r="G27" s="102"/>
    </row>
    <row r="28" spans="1:7" x14ac:dyDescent="0.25">
      <c r="A28" s="55"/>
      <c r="B28" s="97"/>
      <c r="C28" s="24"/>
      <c r="D28" s="98"/>
      <c r="E28" s="94"/>
      <c r="F28" s="95"/>
      <c r="G28" s="96"/>
    </row>
    <row r="29" spans="1:7" ht="39" x14ac:dyDescent="0.25">
      <c r="A29" s="129" t="s">
        <v>971</v>
      </c>
      <c r="B29" s="89" t="s">
        <v>961</v>
      </c>
      <c r="C29" s="25" t="s">
        <v>973</v>
      </c>
      <c r="D29" s="100"/>
      <c r="E29" s="77"/>
      <c r="F29" s="103"/>
      <c r="G29" s="102"/>
    </row>
    <row r="30" spans="1:7" x14ac:dyDescent="0.25">
      <c r="A30" s="55"/>
      <c r="B30" s="97"/>
      <c r="C30" s="24"/>
      <c r="D30" s="98"/>
      <c r="E30" s="94"/>
      <c r="F30" s="95"/>
      <c r="G30" s="96"/>
    </row>
    <row r="31" spans="1:7" x14ac:dyDescent="0.25">
      <c r="A31" s="130"/>
      <c r="B31" s="90" t="s">
        <v>963</v>
      </c>
      <c r="C31" s="24" t="s">
        <v>1090</v>
      </c>
      <c r="D31" s="100" t="s">
        <v>36</v>
      </c>
      <c r="E31" s="77">
        <v>5</v>
      </c>
      <c r="F31" s="101"/>
      <c r="G31" s="102"/>
    </row>
    <row r="32" spans="1:7" x14ac:dyDescent="0.25">
      <c r="A32" s="55"/>
      <c r="B32" s="97"/>
      <c r="C32" s="24"/>
      <c r="D32" s="98"/>
      <c r="E32" s="94"/>
      <c r="F32" s="95"/>
      <c r="G32" s="96"/>
    </row>
    <row r="33" spans="1:7" ht="13" x14ac:dyDescent="0.25">
      <c r="A33" s="129" t="s">
        <v>978</v>
      </c>
      <c r="B33" s="89" t="s">
        <v>966</v>
      </c>
      <c r="C33" s="25" t="s">
        <v>980</v>
      </c>
      <c r="D33" s="100"/>
      <c r="E33" s="77"/>
      <c r="F33" s="103"/>
      <c r="G33" s="102"/>
    </row>
    <row r="34" spans="1:7" x14ac:dyDescent="0.25">
      <c r="A34" s="55"/>
      <c r="B34" s="97"/>
      <c r="C34" s="24"/>
      <c r="D34" s="98"/>
      <c r="E34" s="94"/>
      <c r="F34" s="95"/>
      <c r="G34" s="96"/>
    </row>
    <row r="35" spans="1:7" x14ac:dyDescent="0.25">
      <c r="A35" s="130"/>
      <c r="B35" s="90" t="s">
        <v>968</v>
      </c>
      <c r="C35" s="26" t="s">
        <v>982</v>
      </c>
      <c r="D35" s="100"/>
      <c r="E35" s="77"/>
      <c r="F35" s="103"/>
      <c r="G35" s="102"/>
    </row>
    <row r="36" spans="1:7" x14ac:dyDescent="0.25">
      <c r="A36" s="55"/>
      <c r="B36" s="97"/>
      <c r="C36" s="24"/>
      <c r="D36" s="98"/>
      <c r="E36" s="94"/>
      <c r="F36" s="95"/>
      <c r="G36" s="96"/>
    </row>
    <row r="37" spans="1:7" x14ac:dyDescent="0.25">
      <c r="A37" s="130"/>
      <c r="B37" s="90" t="s">
        <v>970</v>
      </c>
      <c r="C37" s="34" t="s">
        <v>984</v>
      </c>
      <c r="D37" s="100" t="s">
        <v>138</v>
      </c>
      <c r="E37" s="77">
        <v>4</v>
      </c>
      <c r="F37" s="101"/>
      <c r="G37" s="102"/>
    </row>
    <row r="38" spans="1:7" x14ac:dyDescent="0.25">
      <c r="A38" s="55"/>
      <c r="B38" s="97"/>
      <c r="C38" s="24"/>
      <c r="D38" s="98"/>
      <c r="E38" s="94"/>
      <c r="F38" s="95"/>
      <c r="G38" s="96"/>
    </row>
    <row r="39" spans="1:7" ht="13" x14ac:dyDescent="0.25">
      <c r="A39" s="129" t="s">
        <v>985</v>
      </c>
      <c r="B39" s="89" t="s">
        <v>972</v>
      </c>
      <c r="C39" s="25" t="s">
        <v>987</v>
      </c>
      <c r="D39" s="100"/>
      <c r="E39" s="77"/>
      <c r="F39" s="103"/>
      <c r="G39" s="102"/>
    </row>
    <row r="40" spans="1:7" x14ac:dyDescent="0.25">
      <c r="A40" s="55"/>
      <c r="B40" s="97"/>
      <c r="C40" s="24"/>
      <c r="D40" s="98"/>
      <c r="E40" s="94"/>
      <c r="F40" s="95"/>
      <c r="G40" s="96"/>
    </row>
    <row r="41" spans="1:7" ht="25" x14ac:dyDescent="0.25">
      <c r="A41" s="130"/>
      <c r="B41" s="90" t="s">
        <v>974</v>
      </c>
      <c r="C41" s="24" t="s">
        <v>989</v>
      </c>
      <c r="D41" s="100" t="s">
        <v>36</v>
      </c>
      <c r="E41" s="77">
        <v>1</v>
      </c>
      <c r="F41" s="101"/>
      <c r="G41" s="102"/>
    </row>
    <row r="42" spans="1:7" x14ac:dyDescent="0.25">
      <c r="A42" s="55"/>
      <c r="B42" s="97"/>
      <c r="C42" s="24"/>
      <c r="D42" s="98"/>
      <c r="E42" s="94"/>
      <c r="F42" s="95"/>
      <c r="G42" s="96"/>
    </row>
    <row r="43" spans="1:7" ht="13" x14ac:dyDescent="0.25">
      <c r="A43" s="129" t="s">
        <v>1091</v>
      </c>
      <c r="B43" s="89" t="s">
        <v>975</v>
      </c>
      <c r="C43" s="25" t="s">
        <v>1092</v>
      </c>
      <c r="D43" s="100"/>
      <c r="E43" s="77"/>
      <c r="F43" s="103"/>
      <c r="G43" s="102"/>
    </row>
    <row r="44" spans="1:7" x14ac:dyDescent="0.25">
      <c r="A44" s="55"/>
      <c r="B44" s="97"/>
      <c r="C44" s="24"/>
      <c r="D44" s="98"/>
      <c r="E44" s="94"/>
      <c r="F44" s="95"/>
      <c r="G44" s="96"/>
    </row>
    <row r="45" spans="1:7" ht="25" x14ac:dyDescent="0.25">
      <c r="A45" s="130"/>
      <c r="B45" s="90" t="s">
        <v>977</v>
      </c>
      <c r="C45" s="24" t="s">
        <v>1093</v>
      </c>
      <c r="D45" s="100" t="s">
        <v>36</v>
      </c>
      <c r="E45" s="77">
        <v>2</v>
      </c>
      <c r="F45" s="101"/>
      <c r="G45" s="102"/>
    </row>
    <row r="46" spans="1:7" x14ac:dyDescent="0.25">
      <c r="A46" s="55"/>
      <c r="B46" s="97"/>
      <c r="C46" s="24"/>
      <c r="D46" s="98"/>
      <c r="E46" s="94"/>
      <c r="F46" s="95"/>
      <c r="G46" s="96"/>
    </row>
    <row r="47" spans="1:7" x14ac:dyDescent="0.25">
      <c r="A47" s="30"/>
      <c r="B47" s="117"/>
      <c r="C47" s="46"/>
      <c r="D47" s="47"/>
      <c r="E47" s="51"/>
      <c r="F47" s="118"/>
      <c r="G47" s="119"/>
    </row>
    <row r="48" spans="1:7" x14ac:dyDescent="0.25">
      <c r="A48" s="55" t="s">
        <v>770</v>
      </c>
      <c r="B48" s="120" t="s">
        <v>80</v>
      </c>
      <c r="C48" s="120"/>
      <c r="D48" s="23"/>
      <c r="E48" s="22"/>
      <c r="F48" s="121"/>
      <c r="G48" s="131"/>
    </row>
    <row r="49" spans="1:7" x14ac:dyDescent="0.25">
      <c r="A49" s="123"/>
      <c r="B49" s="124"/>
      <c r="C49" s="48"/>
      <c r="D49" s="49"/>
      <c r="E49" s="54"/>
      <c r="F49" s="125"/>
      <c r="G49" s="126"/>
    </row>
    <row r="50" spans="1:7" x14ac:dyDescent="0.25">
      <c r="A50" s="30"/>
      <c r="B50" s="117"/>
      <c r="C50" s="46"/>
      <c r="D50" s="47"/>
      <c r="E50" s="51"/>
      <c r="F50" s="118"/>
      <c r="G50" s="119"/>
    </row>
    <row r="51" spans="1:7" x14ac:dyDescent="0.25">
      <c r="A51" s="55"/>
      <c r="B51" s="120" t="s">
        <v>81</v>
      </c>
      <c r="C51" s="120"/>
      <c r="D51" s="23"/>
      <c r="E51" s="22"/>
      <c r="F51" s="121"/>
      <c r="G51" s="131"/>
    </row>
    <row r="52" spans="1:7" x14ac:dyDescent="0.25">
      <c r="A52" s="123"/>
      <c r="B52" s="124"/>
      <c r="C52" s="48"/>
      <c r="D52" s="49"/>
      <c r="E52" s="54"/>
      <c r="F52" s="125"/>
      <c r="G52" s="126"/>
    </row>
    <row r="53" spans="1:7" ht="26" x14ac:dyDescent="0.25">
      <c r="A53" s="129" t="s">
        <v>995</v>
      </c>
      <c r="B53" s="89" t="s">
        <v>979</v>
      </c>
      <c r="C53" s="25" t="s">
        <v>997</v>
      </c>
      <c r="D53" s="100" t="s">
        <v>36</v>
      </c>
      <c r="E53" s="77"/>
      <c r="F53" s="103"/>
      <c r="G53" s="102"/>
    </row>
    <row r="54" spans="1:7" x14ac:dyDescent="0.25">
      <c r="A54" s="55"/>
      <c r="B54" s="97"/>
      <c r="C54" s="24"/>
      <c r="D54" s="98"/>
      <c r="E54" s="94"/>
      <c r="F54" s="95"/>
      <c r="G54" s="96"/>
    </row>
    <row r="55" spans="1:7" ht="25" x14ac:dyDescent="0.25">
      <c r="A55" s="130"/>
      <c r="B55" s="90" t="s">
        <v>981</v>
      </c>
      <c r="C55" s="24" t="s">
        <v>1094</v>
      </c>
      <c r="D55" s="100" t="s">
        <v>36</v>
      </c>
      <c r="E55" s="77">
        <v>1</v>
      </c>
      <c r="F55" s="101"/>
      <c r="G55" s="102"/>
    </row>
    <row r="56" spans="1:7" x14ac:dyDescent="0.25">
      <c r="A56" s="55"/>
      <c r="B56" s="97"/>
      <c r="C56" s="24"/>
      <c r="D56" s="98"/>
      <c r="E56" s="94"/>
      <c r="F56" s="95"/>
      <c r="G56" s="96"/>
    </row>
    <row r="57" spans="1:7" x14ac:dyDescent="0.25">
      <c r="A57" s="55"/>
      <c r="B57" s="97"/>
      <c r="C57" s="24"/>
      <c r="D57" s="98"/>
      <c r="E57" s="94"/>
      <c r="F57" s="95"/>
      <c r="G57" s="96"/>
    </row>
    <row r="58" spans="1:7" x14ac:dyDescent="0.25">
      <c r="A58" s="55"/>
      <c r="B58" s="97"/>
      <c r="C58" s="24"/>
      <c r="D58" s="98"/>
      <c r="E58" s="94"/>
      <c r="F58" s="95"/>
      <c r="G58" s="96"/>
    </row>
    <row r="59" spans="1:7" x14ac:dyDescent="0.25">
      <c r="A59" s="55"/>
      <c r="B59" s="97"/>
      <c r="C59" s="24"/>
      <c r="D59" s="98"/>
      <c r="E59" s="94"/>
      <c r="F59" s="95"/>
      <c r="G59" s="96"/>
    </row>
    <row r="60" spans="1:7" x14ac:dyDescent="0.25">
      <c r="A60" s="55"/>
      <c r="B60" s="97"/>
      <c r="C60" s="24"/>
      <c r="D60" s="98"/>
      <c r="E60" s="94"/>
      <c r="F60" s="95"/>
      <c r="G60" s="96"/>
    </row>
    <row r="61" spans="1:7" x14ac:dyDescent="0.25">
      <c r="A61" s="55"/>
      <c r="B61" s="97"/>
      <c r="C61" s="24"/>
      <c r="D61" s="98"/>
      <c r="E61" s="94"/>
      <c r="F61" s="95"/>
      <c r="G61" s="96"/>
    </row>
    <row r="62" spans="1:7" x14ac:dyDescent="0.25">
      <c r="A62" s="55"/>
      <c r="B62" s="97"/>
      <c r="C62" s="24"/>
      <c r="D62" s="98"/>
      <c r="E62" s="94"/>
      <c r="F62" s="95"/>
      <c r="G62" s="96"/>
    </row>
    <row r="63" spans="1:7" x14ac:dyDescent="0.25">
      <c r="A63" s="55"/>
      <c r="B63" s="97"/>
      <c r="C63" s="24"/>
      <c r="D63" s="98"/>
      <c r="E63" s="94"/>
      <c r="F63" s="95"/>
      <c r="G63" s="96"/>
    </row>
    <row r="64" spans="1:7" x14ac:dyDescent="0.25">
      <c r="A64" s="55"/>
      <c r="B64" s="97"/>
      <c r="C64" s="24"/>
      <c r="D64" s="98"/>
      <c r="E64" s="94"/>
      <c r="F64" s="95"/>
      <c r="G64" s="96"/>
    </row>
    <row r="65" spans="1:7" x14ac:dyDescent="0.25">
      <c r="A65" s="55"/>
      <c r="B65" s="97"/>
      <c r="C65" s="24"/>
      <c r="D65" s="98"/>
      <c r="E65" s="94"/>
      <c r="F65" s="95"/>
      <c r="G65" s="96"/>
    </row>
    <row r="66" spans="1:7" x14ac:dyDescent="0.25">
      <c r="A66" s="55"/>
      <c r="B66" s="97"/>
      <c r="C66" s="24"/>
      <c r="D66" s="98"/>
      <c r="E66" s="94"/>
      <c r="F66" s="95"/>
      <c r="G66" s="96"/>
    </row>
    <row r="67" spans="1:7" x14ac:dyDescent="0.25">
      <c r="A67" s="55"/>
      <c r="B67" s="97"/>
      <c r="C67" s="24"/>
      <c r="D67" s="98"/>
      <c r="E67" s="94"/>
      <c r="F67" s="95"/>
      <c r="G67" s="96"/>
    </row>
    <row r="68" spans="1:7" x14ac:dyDescent="0.25">
      <c r="A68" s="55"/>
      <c r="B68" s="97"/>
      <c r="C68" s="24"/>
      <c r="D68" s="98"/>
      <c r="E68" s="94"/>
      <c r="F68" s="95"/>
      <c r="G68" s="96"/>
    </row>
    <row r="69" spans="1:7" x14ac:dyDescent="0.25">
      <c r="A69" s="55"/>
      <c r="B69" s="97"/>
      <c r="C69" s="24"/>
      <c r="D69" s="98"/>
      <c r="E69" s="94"/>
      <c r="F69" s="95"/>
      <c r="G69" s="96"/>
    </row>
    <row r="70" spans="1:7" x14ac:dyDescent="0.25">
      <c r="A70" s="55"/>
      <c r="B70" s="97"/>
      <c r="C70" s="24"/>
      <c r="D70" s="98"/>
      <c r="E70" s="94"/>
      <c r="F70" s="95"/>
      <c r="G70" s="96"/>
    </row>
    <row r="71" spans="1:7" x14ac:dyDescent="0.25">
      <c r="A71" s="55"/>
      <c r="B71" s="97"/>
      <c r="C71" s="24"/>
      <c r="D71" s="98"/>
      <c r="E71" s="94"/>
      <c r="F71" s="95"/>
      <c r="G71" s="96"/>
    </row>
    <row r="72" spans="1:7" x14ac:dyDescent="0.25">
      <c r="A72" s="55"/>
      <c r="B72" s="97"/>
      <c r="C72" s="24"/>
      <c r="D72" s="98"/>
      <c r="E72" s="94"/>
      <c r="F72" s="95"/>
      <c r="G72" s="96"/>
    </row>
    <row r="73" spans="1:7" x14ac:dyDescent="0.25">
      <c r="A73" s="55"/>
      <c r="B73" s="97"/>
      <c r="C73" s="24"/>
      <c r="D73" s="98"/>
      <c r="E73" s="94"/>
      <c r="F73" s="95"/>
      <c r="G73" s="96"/>
    </row>
    <row r="74" spans="1:7" x14ac:dyDescent="0.25">
      <c r="A74" s="55"/>
      <c r="B74" s="97"/>
      <c r="C74" s="24"/>
      <c r="D74" s="98"/>
      <c r="E74" s="94"/>
      <c r="F74" s="95"/>
      <c r="G74" s="96"/>
    </row>
    <row r="75" spans="1:7" x14ac:dyDescent="0.25">
      <c r="A75" s="55"/>
      <c r="B75" s="97"/>
      <c r="C75" s="24"/>
      <c r="D75" s="98"/>
      <c r="E75" s="94"/>
      <c r="F75" s="95"/>
      <c r="G75" s="96"/>
    </row>
    <row r="76" spans="1:7" x14ac:dyDescent="0.25">
      <c r="A76" s="55"/>
      <c r="B76" s="97"/>
      <c r="C76" s="24"/>
      <c r="D76" s="98"/>
      <c r="E76" s="94"/>
      <c r="F76" s="95"/>
      <c r="G76" s="96"/>
    </row>
    <row r="77" spans="1:7" x14ac:dyDescent="0.25">
      <c r="A77" s="55"/>
      <c r="B77" s="97"/>
      <c r="C77" s="24"/>
      <c r="D77" s="98"/>
      <c r="E77" s="94"/>
      <c r="F77" s="95"/>
      <c r="G77" s="96"/>
    </row>
    <row r="78" spans="1:7" x14ac:dyDescent="0.25">
      <c r="A78" s="55"/>
      <c r="B78" s="97"/>
      <c r="C78" s="24"/>
      <c r="D78" s="98"/>
      <c r="E78" s="94"/>
      <c r="F78" s="95"/>
      <c r="G78" s="96"/>
    </row>
    <row r="79" spans="1:7" x14ac:dyDescent="0.25">
      <c r="A79" s="55"/>
      <c r="B79" s="97"/>
      <c r="C79" s="24"/>
      <c r="D79" s="98"/>
      <c r="E79" s="94"/>
      <c r="F79" s="95"/>
      <c r="G79" s="96"/>
    </row>
    <row r="80" spans="1:7" x14ac:dyDescent="0.25">
      <c r="A80" s="55"/>
      <c r="B80" s="97"/>
      <c r="C80" s="24"/>
      <c r="D80" s="98"/>
      <c r="E80" s="94"/>
      <c r="F80" s="95"/>
      <c r="G80" s="96"/>
    </row>
    <row r="81" spans="1:7" x14ac:dyDescent="0.25">
      <c r="A81" s="55"/>
      <c r="B81" s="97"/>
      <c r="C81" s="24"/>
      <c r="D81" s="98"/>
      <c r="E81" s="94"/>
      <c r="F81" s="95"/>
      <c r="G81" s="96"/>
    </row>
    <row r="82" spans="1:7" x14ac:dyDescent="0.25">
      <c r="A82" s="55"/>
      <c r="B82" s="97"/>
      <c r="C82" s="24"/>
      <c r="D82" s="98"/>
      <c r="E82" s="94"/>
      <c r="F82" s="95"/>
      <c r="G82" s="96"/>
    </row>
    <row r="83" spans="1:7" x14ac:dyDescent="0.25">
      <c r="A83" s="55"/>
      <c r="B83" s="97"/>
      <c r="C83" s="24"/>
      <c r="D83" s="98"/>
      <c r="E83" s="94"/>
      <c r="F83" s="95"/>
      <c r="G83" s="96"/>
    </row>
    <row r="84" spans="1:7" x14ac:dyDescent="0.25">
      <c r="A84" s="55"/>
      <c r="B84" s="97"/>
      <c r="C84" s="24"/>
      <c r="D84" s="98"/>
      <c r="E84" s="94"/>
      <c r="F84" s="95"/>
      <c r="G84" s="96"/>
    </row>
    <row r="85" spans="1:7" x14ac:dyDescent="0.25">
      <c r="A85" s="55"/>
      <c r="B85" s="97"/>
      <c r="C85" s="24"/>
      <c r="D85" s="98"/>
      <c r="E85" s="94"/>
      <c r="F85" s="95"/>
      <c r="G85" s="96"/>
    </row>
    <row r="86" spans="1:7" x14ac:dyDescent="0.25">
      <c r="A86" s="55"/>
      <c r="B86" s="97"/>
      <c r="C86" s="24"/>
      <c r="D86" s="98"/>
      <c r="E86" s="94"/>
      <c r="F86" s="95"/>
      <c r="G86" s="96"/>
    </row>
    <row r="87" spans="1:7" x14ac:dyDescent="0.25">
      <c r="A87" s="55"/>
      <c r="B87" s="97"/>
      <c r="C87" s="24"/>
      <c r="D87" s="98"/>
      <c r="E87" s="94"/>
      <c r="F87" s="95"/>
      <c r="G87" s="96"/>
    </row>
    <row r="88" spans="1:7" x14ac:dyDescent="0.25">
      <c r="A88" s="55"/>
      <c r="B88" s="97"/>
      <c r="C88" s="24"/>
      <c r="D88" s="98"/>
      <c r="E88" s="94"/>
      <c r="F88" s="95"/>
      <c r="G88" s="96"/>
    </row>
    <row r="89" spans="1:7" x14ac:dyDescent="0.25">
      <c r="A89" s="55"/>
      <c r="B89" s="97"/>
      <c r="C89" s="24"/>
      <c r="D89" s="98"/>
      <c r="E89" s="94"/>
      <c r="F89" s="95"/>
      <c r="G89" s="96"/>
    </row>
    <row r="90" spans="1:7" x14ac:dyDescent="0.25">
      <c r="A90" s="55"/>
      <c r="B90" s="97"/>
      <c r="C90" s="24"/>
      <c r="D90" s="98"/>
      <c r="E90" s="94"/>
      <c r="F90" s="95"/>
      <c r="G90" s="96"/>
    </row>
    <row r="91" spans="1:7" x14ac:dyDescent="0.25">
      <c r="A91" s="55"/>
      <c r="B91" s="97"/>
      <c r="C91" s="24"/>
      <c r="D91" s="98"/>
      <c r="E91" s="94"/>
      <c r="F91" s="95"/>
      <c r="G91" s="96"/>
    </row>
    <row r="92" spans="1:7" x14ac:dyDescent="0.25">
      <c r="A92" s="55"/>
      <c r="B92" s="97"/>
      <c r="C92" s="24"/>
      <c r="D92" s="98"/>
      <c r="E92" s="94"/>
      <c r="F92" s="95"/>
      <c r="G92" s="96"/>
    </row>
    <row r="93" spans="1:7" x14ac:dyDescent="0.25">
      <c r="A93" s="55"/>
      <c r="B93" s="97"/>
      <c r="C93" s="24"/>
      <c r="D93" s="98"/>
      <c r="E93" s="94"/>
      <c r="F93" s="95"/>
      <c r="G93" s="96"/>
    </row>
    <row r="94" spans="1:7" x14ac:dyDescent="0.25">
      <c r="A94" s="55"/>
      <c r="B94" s="97"/>
      <c r="C94" s="24"/>
      <c r="D94" s="98"/>
      <c r="E94" s="94"/>
      <c r="F94" s="95"/>
      <c r="G94" s="96"/>
    </row>
    <row r="95" spans="1:7" x14ac:dyDescent="0.25">
      <c r="A95" s="55"/>
      <c r="B95" s="97"/>
      <c r="C95" s="24"/>
      <c r="D95" s="98"/>
      <c r="E95" s="94"/>
      <c r="F95" s="95"/>
      <c r="G95" s="96"/>
    </row>
    <row r="96" spans="1:7" x14ac:dyDescent="0.25">
      <c r="A96" s="55"/>
      <c r="B96" s="97"/>
      <c r="C96" s="24"/>
      <c r="D96" s="98"/>
      <c r="E96" s="94"/>
      <c r="F96" s="95"/>
      <c r="G96" s="96"/>
    </row>
    <row r="97" spans="1:7" x14ac:dyDescent="0.25">
      <c r="A97" s="55"/>
      <c r="B97" s="97"/>
      <c r="C97" s="24"/>
      <c r="D97" s="98"/>
      <c r="E97" s="94"/>
      <c r="F97" s="95"/>
      <c r="G97" s="96"/>
    </row>
    <row r="98" spans="1:7" x14ac:dyDescent="0.25">
      <c r="A98" s="55"/>
      <c r="B98" s="97"/>
      <c r="C98" s="24"/>
      <c r="D98" s="98"/>
      <c r="E98" s="94"/>
      <c r="F98" s="95"/>
      <c r="G98" s="96"/>
    </row>
    <row r="99" spans="1:7" x14ac:dyDescent="0.25">
      <c r="A99" s="55"/>
      <c r="B99" s="97"/>
      <c r="C99" s="24"/>
      <c r="D99" s="98"/>
      <c r="E99" s="94"/>
      <c r="F99" s="95"/>
      <c r="G99" s="96"/>
    </row>
    <row r="100" spans="1:7" x14ac:dyDescent="0.25">
      <c r="A100" s="55"/>
      <c r="B100" s="97"/>
      <c r="C100" s="24"/>
      <c r="D100" s="98"/>
      <c r="E100" s="94"/>
      <c r="F100" s="95"/>
      <c r="G100" s="96"/>
    </row>
    <row r="101" spans="1:7" x14ac:dyDescent="0.25">
      <c r="A101" s="55"/>
      <c r="B101" s="97"/>
      <c r="C101" s="24"/>
      <c r="D101" s="98"/>
      <c r="E101" s="94"/>
      <c r="F101" s="95"/>
      <c r="G101" s="96"/>
    </row>
    <row r="102" spans="1:7" x14ac:dyDescent="0.25">
      <c r="A102" s="55"/>
      <c r="B102" s="97"/>
      <c r="C102" s="24"/>
      <c r="D102" s="98"/>
      <c r="E102" s="94"/>
      <c r="F102" s="95"/>
      <c r="G102" s="96"/>
    </row>
    <row r="103" spans="1:7" x14ac:dyDescent="0.25">
      <c r="A103" s="55"/>
      <c r="B103" s="97"/>
      <c r="C103" s="24"/>
      <c r="D103" s="98"/>
      <c r="E103" s="94"/>
      <c r="F103" s="95"/>
      <c r="G103" s="96"/>
    </row>
    <row r="104" spans="1:7" x14ac:dyDescent="0.25">
      <c r="A104" s="55"/>
      <c r="B104" s="97"/>
      <c r="C104" s="24"/>
      <c r="D104" s="98"/>
      <c r="E104" s="94"/>
      <c r="F104" s="95"/>
      <c r="G104" s="96"/>
    </row>
    <row r="105" spans="1:7" x14ac:dyDescent="0.25">
      <c r="A105" s="55"/>
      <c r="B105" s="97"/>
      <c r="C105" s="24"/>
      <c r="D105" s="98"/>
      <c r="E105" s="94"/>
      <c r="F105" s="95"/>
      <c r="G105" s="96"/>
    </row>
    <row r="106" spans="1:7" x14ac:dyDescent="0.25">
      <c r="A106" s="55"/>
      <c r="B106" s="97"/>
      <c r="C106" s="24"/>
      <c r="D106" s="98"/>
      <c r="E106" s="94"/>
      <c r="F106" s="95"/>
      <c r="G106" s="96"/>
    </row>
    <row r="107" spans="1:7" x14ac:dyDescent="0.25">
      <c r="A107" s="36"/>
      <c r="B107" s="56"/>
      <c r="C107" s="50"/>
      <c r="D107" s="51"/>
      <c r="E107" s="106"/>
      <c r="F107" s="107"/>
      <c r="G107" s="108"/>
    </row>
    <row r="108" spans="1:7" ht="13" x14ac:dyDescent="0.25">
      <c r="A108" s="52" t="s">
        <v>770</v>
      </c>
      <c r="B108" s="110" t="s">
        <v>43</v>
      </c>
      <c r="C108" s="110"/>
      <c r="D108" s="22"/>
      <c r="E108" s="111"/>
      <c r="F108" s="112"/>
      <c r="G108" s="113"/>
    </row>
    <row r="109" spans="1:7" x14ac:dyDescent="0.25">
      <c r="A109" s="37"/>
      <c r="B109" s="57"/>
      <c r="C109" s="53"/>
      <c r="D109" s="54"/>
      <c r="E109" s="114"/>
      <c r="F109" s="115"/>
      <c r="G109" s="116"/>
    </row>
  </sheetData>
  <conditionalFormatting sqref="A5:G7 A8:E89 G8:G89 A90:G109">
    <cfRule type="expression" dxfId="10" priority="1" stopIfTrue="1">
      <formula>NOT(CELL("protect",A5))</formula>
    </cfRule>
  </conditionalFormatting>
  <dataValidations count="1">
    <dataValidation type="list" showInputMessage="1" showErrorMessage="1" sqref="D47:D52" xr:uid="{8BC39B54-42F1-4C2E-BE5B-B00FCD33981C}">
      <formula1>"-,No,m,m²,m³,%,Prov Sum,Lump Sum,Sum, Litre, hour, day"</formula1>
    </dataValidation>
  </dataValidations>
  <printOptions horizontalCentered="1" gridLines="1"/>
  <pageMargins left="0.78740157480314965" right="0.19685039370078741" top="0.59055118110236227" bottom="0.59055118110236227" header="0.19685039370078741" footer="0.19685039370078741"/>
  <pageSetup paperSize="9" scale="92" fitToHeight="0" orientation="portrait" cellComments="atEnd" useFirstPageNumber="1" r:id="rId1"/>
  <rowBreaks count="1" manualBreakCount="1">
    <brk id="49" max="6"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37CEF-714A-4D93-977D-E5088C43BADF}">
  <sheetPr>
    <tabColor rgb="FFFF0000"/>
  </sheetPr>
  <dimension ref="A1:G57"/>
  <sheetViews>
    <sheetView view="pageBreakPreview" zoomScaleNormal="100" zoomScaleSheetLayoutView="100" workbookViewId="0">
      <selection activeCell="F7" sqref="F7:F28"/>
    </sheetView>
  </sheetViews>
  <sheetFormatPr defaultColWidth="18.81640625" defaultRowHeight="12.5" x14ac:dyDescent="0.25"/>
  <cols>
    <col min="1" max="1" width="10.81640625" style="66" customWidth="1"/>
    <col min="2" max="2" width="9.81640625" style="66" customWidth="1"/>
    <col min="3" max="3" width="32.81640625" style="66" customWidth="1"/>
    <col min="4" max="4" width="7.81640625" style="66" customWidth="1"/>
    <col min="5" max="6" width="9.81640625" style="66" customWidth="1"/>
    <col min="7" max="7" width="12.81640625" style="66" customWidth="1"/>
    <col min="8" max="16384" width="18.81640625" style="66"/>
  </cols>
  <sheetData>
    <row r="1" spans="1:7" ht="13" x14ac:dyDescent="0.25">
      <c r="A1" s="20" t="s">
        <v>1084</v>
      </c>
      <c r="B1" s="20"/>
      <c r="C1" s="20"/>
      <c r="D1" s="20"/>
      <c r="E1" s="21"/>
      <c r="F1" s="21"/>
      <c r="G1" s="35" t="s">
        <v>773</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5</v>
      </c>
      <c r="C5" s="25" t="s">
        <v>773</v>
      </c>
      <c r="D5" s="93"/>
      <c r="E5" s="94"/>
      <c r="F5" s="95"/>
      <c r="G5" s="96"/>
    </row>
    <row r="6" spans="1:7" x14ac:dyDescent="0.25">
      <c r="A6" s="55"/>
      <c r="B6" s="97"/>
      <c r="C6" s="24"/>
      <c r="D6" s="98"/>
      <c r="E6" s="94"/>
      <c r="F6" s="95"/>
      <c r="G6" s="96"/>
    </row>
    <row r="7" spans="1:7" ht="26" x14ac:dyDescent="0.25">
      <c r="A7" s="129" t="s">
        <v>1010</v>
      </c>
      <c r="B7" s="89" t="s">
        <v>1011</v>
      </c>
      <c r="C7" s="25" t="s">
        <v>1012</v>
      </c>
      <c r="D7" s="100"/>
      <c r="E7" s="77"/>
      <c r="F7" s="103"/>
      <c r="G7" s="102"/>
    </row>
    <row r="8" spans="1:7" x14ac:dyDescent="0.25">
      <c r="A8" s="55"/>
      <c r="B8" s="97"/>
      <c r="C8" s="24"/>
      <c r="D8" s="98"/>
      <c r="E8" s="94"/>
      <c r="F8" s="95"/>
      <c r="G8" s="96"/>
    </row>
    <row r="9" spans="1:7" ht="26" x14ac:dyDescent="0.25">
      <c r="A9" s="129" t="s">
        <v>1013</v>
      </c>
      <c r="B9" s="89" t="s">
        <v>1014</v>
      </c>
      <c r="C9" s="25" t="s">
        <v>1015</v>
      </c>
      <c r="D9" s="100"/>
      <c r="E9" s="77"/>
      <c r="F9" s="103"/>
      <c r="G9" s="102"/>
    </row>
    <row r="10" spans="1:7" x14ac:dyDescent="0.25">
      <c r="A10" s="55"/>
      <c r="B10" s="97"/>
      <c r="C10" s="24"/>
      <c r="D10" s="98"/>
      <c r="E10" s="94"/>
      <c r="F10" s="95"/>
      <c r="G10" s="96"/>
    </row>
    <row r="11" spans="1:7" x14ac:dyDescent="0.25">
      <c r="A11" s="130"/>
      <c r="B11" s="90" t="s">
        <v>1016</v>
      </c>
      <c r="C11" s="26" t="s">
        <v>1017</v>
      </c>
      <c r="D11" s="100"/>
      <c r="E11" s="77"/>
      <c r="F11" s="103"/>
      <c r="G11" s="102"/>
    </row>
    <row r="12" spans="1:7" x14ac:dyDescent="0.25">
      <c r="A12" s="55"/>
      <c r="B12" s="97"/>
      <c r="C12" s="24"/>
      <c r="D12" s="98"/>
      <c r="E12" s="94"/>
      <c r="F12" s="95"/>
      <c r="G12" s="96"/>
    </row>
    <row r="13" spans="1:7" x14ac:dyDescent="0.25">
      <c r="A13" s="130"/>
      <c r="B13" s="90" t="s">
        <v>1018</v>
      </c>
      <c r="C13" s="34" t="s">
        <v>1019</v>
      </c>
      <c r="D13" s="100" t="s">
        <v>138</v>
      </c>
      <c r="E13" s="77">
        <v>50</v>
      </c>
      <c r="F13" s="101"/>
      <c r="G13" s="102"/>
    </row>
    <row r="14" spans="1:7" x14ac:dyDescent="0.25">
      <c r="A14" s="55"/>
      <c r="B14" s="97"/>
      <c r="C14" s="24"/>
      <c r="D14" s="98"/>
      <c r="E14" s="94"/>
      <c r="F14" s="95"/>
      <c r="G14" s="96"/>
    </row>
    <row r="15" spans="1:7" x14ac:dyDescent="0.25">
      <c r="A15" s="130"/>
      <c r="B15" s="90" t="s">
        <v>1020</v>
      </c>
      <c r="C15" s="34" t="s">
        <v>1021</v>
      </c>
      <c r="D15" s="100" t="s">
        <v>138</v>
      </c>
      <c r="E15" s="77">
        <v>20</v>
      </c>
      <c r="F15" s="101"/>
      <c r="G15" s="102"/>
    </row>
    <row r="16" spans="1:7" x14ac:dyDescent="0.25">
      <c r="A16" s="55"/>
      <c r="B16" s="97"/>
      <c r="C16" s="24"/>
      <c r="D16" s="98"/>
      <c r="E16" s="94"/>
      <c r="F16" s="95"/>
      <c r="G16" s="96"/>
    </row>
    <row r="17" spans="1:7" ht="13" x14ac:dyDescent="0.25">
      <c r="A17" s="129" t="s">
        <v>787</v>
      </c>
      <c r="B17" s="89" t="s">
        <v>1022</v>
      </c>
      <c r="C17" s="25" t="s">
        <v>1023</v>
      </c>
      <c r="D17" s="100"/>
      <c r="E17" s="77"/>
      <c r="F17" s="103"/>
      <c r="G17" s="102"/>
    </row>
    <row r="18" spans="1:7" x14ac:dyDescent="0.25">
      <c r="A18" s="55"/>
      <c r="B18" s="97"/>
      <c r="C18" s="24"/>
      <c r="D18" s="98"/>
      <c r="E18" s="94"/>
      <c r="F18" s="95"/>
      <c r="G18" s="96"/>
    </row>
    <row r="19" spans="1:7" x14ac:dyDescent="0.25">
      <c r="A19" s="130"/>
      <c r="B19" s="90" t="s">
        <v>1024</v>
      </c>
      <c r="C19" s="24" t="s">
        <v>1025</v>
      </c>
      <c r="D19" s="100" t="s">
        <v>138</v>
      </c>
      <c r="E19" s="77">
        <v>150</v>
      </c>
      <c r="F19" s="101"/>
      <c r="G19" s="102"/>
    </row>
    <row r="20" spans="1:7" x14ac:dyDescent="0.25">
      <c r="A20" s="55"/>
      <c r="B20" s="97"/>
      <c r="C20" s="24"/>
      <c r="D20" s="98"/>
      <c r="E20" s="94"/>
      <c r="F20" s="95"/>
      <c r="G20" s="96"/>
    </row>
    <row r="21" spans="1:7" ht="26" x14ac:dyDescent="0.25">
      <c r="A21" s="129" t="s">
        <v>1026</v>
      </c>
      <c r="B21" s="89" t="s">
        <v>1027</v>
      </c>
      <c r="C21" s="25" t="s">
        <v>1028</v>
      </c>
      <c r="D21" s="100" t="s">
        <v>138</v>
      </c>
      <c r="E21" s="77">
        <v>10</v>
      </c>
      <c r="F21" s="101"/>
      <c r="G21" s="102"/>
    </row>
    <row r="22" spans="1:7" x14ac:dyDescent="0.25">
      <c r="A22" s="55"/>
      <c r="B22" s="97"/>
      <c r="C22" s="24"/>
      <c r="D22" s="98"/>
      <c r="E22" s="94"/>
      <c r="F22" s="95"/>
      <c r="G22" s="96"/>
    </row>
    <row r="23" spans="1:7" ht="13" x14ac:dyDescent="0.25">
      <c r="A23" s="128"/>
      <c r="B23" s="52"/>
      <c r="C23" s="25" t="s">
        <v>1029</v>
      </c>
      <c r="D23" s="93"/>
      <c r="E23" s="94"/>
      <c r="F23" s="95"/>
      <c r="G23" s="96"/>
    </row>
    <row r="24" spans="1:7" x14ac:dyDescent="0.25">
      <c r="A24" s="55"/>
      <c r="B24" s="97"/>
      <c r="C24" s="24"/>
      <c r="D24" s="98"/>
      <c r="E24" s="94"/>
      <c r="F24" s="95"/>
      <c r="G24" s="96"/>
    </row>
    <row r="25" spans="1:7" ht="26" x14ac:dyDescent="0.25">
      <c r="A25" s="129" t="s">
        <v>1010</v>
      </c>
      <c r="B25" s="89" t="s">
        <v>1036</v>
      </c>
      <c r="C25" s="25" t="s">
        <v>1037</v>
      </c>
      <c r="D25" s="100"/>
      <c r="E25" s="77"/>
      <c r="F25" s="103"/>
      <c r="G25" s="102"/>
    </row>
    <row r="26" spans="1:7" x14ac:dyDescent="0.25">
      <c r="A26" s="55"/>
      <c r="B26" s="97"/>
      <c r="C26" s="24"/>
      <c r="D26" s="98"/>
      <c r="E26" s="94"/>
      <c r="F26" s="95"/>
      <c r="G26" s="96"/>
    </row>
    <row r="27" spans="1:7" ht="13" x14ac:dyDescent="0.25">
      <c r="A27" s="129" t="s">
        <v>787</v>
      </c>
      <c r="B27" s="89" t="s">
        <v>1038</v>
      </c>
      <c r="C27" s="25" t="s">
        <v>1023</v>
      </c>
      <c r="D27" s="100"/>
      <c r="E27" s="77"/>
      <c r="F27" s="103"/>
      <c r="G27" s="102"/>
    </row>
    <row r="28" spans="1:7" x14ac:dyDescent="0.25">
      <c r="A28" s="55"/>
      <c r="B28" s="97"/>
      <c r="C28" s="24"/>
      <c r="D28" s="98"/>
      <c r="E28" s="94"/>
      <c r="F28" s="95"/>
      <c r="G28" s="96"/>
    </row>
    <row r="29" spans="1:7" x14ac:dyDescent="0.25">
      <c r="A29" s="130"/>
      <c r="B29" s="90" t="s">
        <v>1039</v>
      </c>
      <c r="C29" s="24" t="s">
        <v>1025</v>
      </c>
      <c r="D29" s="100" t="s">
        <v>138</v>
      </c>
      <c r="E29" s="77">
        <v>300</v>
      </c>
      <c r="F29" s="101"/>
      <c r="G29" s="102"/>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36"/>
      <c r="B55" s="56"/>
      <c r="C55" s="50"/>
      <c r="D55" s="51"/>
      <c r="E55" s="106"/>
      <c r="F55" s="107"/>
      <c r="G55" s="108"/>
    </row>
    <row r="56" spans="1:7" ht="13" x14ac:dyDescent="0.25">
      <c r="A56" s="52" t="s">
        <v>772</v>
      </c>
      <c r="B56" s="110" t="s">
        <v>43</v>
      </c>
      <c r="C56" s="110"/>
      <c r="D56" s="22"/>
      <c r="E56" s="111"/>
      <c r="F56" s="112"/>
      <c r="G56" s="113"/>
    </row>
    <row r="57" spans="1:7" x14ac:dyDescent="0.25">
      <c r="A57" s="37"/>
      <c r="B57" s="57"/>
      <c r="C57" s="53"/>
      <c r="D57" s="54"/>
      <c r="E57" s="114"/>
      <c r="F57" s="115"/>
      <c r="G57" s="116"/>
    </row>
  </sheetData>
  <conditionalFormatting sqref="A5:G9 A10:E33 G10:G33 A34:G57">
    <cfRule type="expression" dxfId="9"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2" fitToHeight="0" orientation="portrait" cellComments="atEnd" useFirstPageNumber="1"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9AFAD-E175-4EBC-8D07-6812D2EBEB68}">
  <sheetPr>
    <tabColor rgb="FFFF0000"/>
  </sheetPr>
  <dimension ref="A1:G54"/>
  <sheetViews>
    <sheetView view="pageBreakPreview" topLeftCell="A29" zoomScaleNormal="100" zoomScaleSheetLayoutView="100" workbookViewId="0">
      <selection activeCell="F7" sqref="F7:F28"/>
    </sheetView>
  </sheetViews>
  <sheetFormatPr defaultColWidth="18.81640625" defaultRowHeight="12.5" x14ac:dyDescent="0.25"/>
  <cols>
    <col min="1" max="1" width="10.81640625" style="66" customWidth="1"/>
    <col min="2" max="2" width="9.81640625" style="66" customWidth="1"/>
    <col min="3" max="3" width="32.81640625" style="66" customWidth="1"/>
    <col min="4" max="4" width="7.81640625" style="66" customWidth="1"/>
    <col min="5" max="6" width="9.81640625" style="66" customWidth="1"/>
    <col min="7" max="7" width="12.81640625" style="66" customWidth="1"/>
    <col min="8" max="16384" width="18.81640625" style="66"/>
  </cols>
  <sheetData>
    <row r="1" spans="1:7" ht="13" x14ac:dyDescent="0.25">
      <c r="A1" s="20" t="s">
        <v>1084</v>
      </c>
      <c r="B1" s="20"/>
      <c r="C1" s="20"/>
      <c r="D1" s="20"/>
      <c r="E1" s="21"/>
      <c r="F1" s="21"/>
      <c r="G1" s="35" t="s">
        <v>775</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6</v>
      </c>
      <c r="C5" s="25" t="s">
        <v>775</v>
      </c>
      <c r="D5" s="93"/>
      <c r="E5" s="94"/>
      <c r="F5" s="95"/>
      <c r="G5" s="96"/>
    </row>
    <row r="6" spans="1:7" x14ac:dyDescent="0.25">
      <c r="A6" s="55"/>
      <c r="B6" s="97"/>
      <c r="C6" s="24"/>
      <c r="D6" s="98"/>
      <c r="E6" s="94"/>
      <c r="F6" s="95"/>
      <c r="G6" s="96"/>
    </row>
    <row r="7" spans="1:7" ht="25" x14ac:dyDescent="0.25">
      <c r="A7" s="129" t="s">
        <v>1040</v>
      </c>
      <c r="B7" s="89" t="s">
        <v>1041</v>
      </c>
      <c r="C7" s="25" t="s">
        <v>1042</v>
      </c>
      <c r="D7" s="100"/>
      <c r="E7" s="77"/>
      <c r="F7" s="103"/>
      <c r="G7" s="102"/>
    </row>
    <row r="8" spans="1:7" x14ac:dyDescent="0.25">
      <c r="A8" s="55"/>
      <c r="B8" s="97"/>
      <c r="C8" s="24"/>
      <c r="D8" s="98"/>
      <c r="E8" s="94"/>
      <c r="F8" s="95"/>
      <c r="G8" s="96"/>
    </row>
    <row r="9" spans="1:7" ht="13" x14ac:dyDescent="0.25">
      <c r="A9" s="129" t="s">
        <v>1043</v>
      </c>
      <c r="B9" s="89" t="s">
        <v>1044</v>
      </c>
      <c r="C9" s="25" t="s">
        <v>1045</v>
      </c>
      <c r="D9" s="100"/>
      <c r="E9" s="77"/>
      <c r="F9" s="103"/>
      <c r="G9" s="102"/>
    </row>
    <row r="10" spans="1:7" x14ac:dyDescent="0.25">
      <c r="A10" s="55"/>
      <c r="B10" s="97"/>
      <c r="C10" s="24"/>
      <c r="D10" s="98"/>
      <c r="E10" s="94"/>
      <c r="F10" s="95"/>
      <c r="G10" s="96"/>
    </row>
    <row r="11" spans="1:7" ht="25" x14ac:dyDescent="0.25">
      <c r="A11" s="130"/>
      <c r="B11" s="90" t="s">
        <v>1046</v>
      </c>
      <c r="C11" s="26" t="s">
        <v>1047</v>
      </c>
      <c r="D11" s="100"/>
      <c r="E11" s="77"/>
      <c r="F11" s="103"/>
      <c r="G11" s="102"/>
    </row>
    <row r="12" spans="1:7" x14ac:dyDescent="0.25">
      <c r="A12" s="55"/>
      <c r="B12" s="97"/>
      <c r="C12" s="24"/>
      <c r="D12" s="98"/>
      <c r="E12" s="94"/>
      <c r="F12" s="95"/>
      <c r="G12" s="96"/>
    </row>
    <row r="13" spans="1:7" x14ac:dyDescent="0.25">
      <c r="A13" s="130"/>
      <c r="B13" s="90" t="s">
        <v>1048</v>
      </c>
      <c r="C13" s="34" t="s">
        <v>1049</v>
      </c>
      <c r="D13" s="100" t="s">
        <v>198</v>
      </c>
      <c r="E13" s="77">
        <v>350</v>
      </c>
      <c r="F13" s="101"/>
      <c r="G13" s="102"/>
    </row>
    <row r="14" spans="1:7" x14ac:dyDescent="0.25">
      <c r="A14" s="55"/>
      <c r="B14" s="97"/>
      <c r="C14" s="24"/>
      <c r="D14" s="98"/>
      <c r="E14" s="94"/>
      <c r="F14" s="95"/>
      <c r="G14" s="96"/>
    </row>
    <row r="15" spans="1:7" x14ac:dyDescent="0.25">
      <c r="A15" s="130"/>
      <c r="B15" s="90" t="s">
        <v>1050</v>
      </c>
      <c r="C15" s="34" t="s">
        <v>1051</v>
      </c>
      <c r="D15" s="100" t="s">
        <v>198</v>
      </c>
      <c r="E15" s="77">
        <v>650</v>
      </c>
      <c r="F15" s="101"/>
      <c r="G15" s="102"/>
    </row>
    <row r="16" spans="1:7" x14ac:dyDescent="0.25">
      <c r="A16" s="55"/>
      <c r="B16" s="97"/>
      <c r="C16" s="24"/>
      <c r="D16" s="98"/>
      <c r="E16" s="94"/>
      <c r="F16" s="95"/>
      <c r="G16" s="96"/>
    </row>
    <row r="17" spans="1:7" ht="13" x14ac:dyDescent="0.25">
      <c r="A17" s="129" t="s">
        <v>802</v>
      </c>
      <c r="B17" s="89" t="s">
        <v>1052</v>
      </c>
      <c r="C17" s="25" t="s">
        <v>1053</v>
      </c>
      <c r="D17" s="100"/>
      <c r="E17" s="77"/>
      <c r="F17" s="103"/>
      <c r="G17" s="102"/>
    </row>
    <row r="18" spans="1:7" x14ac:dyDescent="0.25">
      <c r="A18" s="55"/>
      <c r="B18" s="97"/>
      <c r="C18" s="24"/>
      <c r="D18" s="98"/>
      <c r="E18" s="94"/>
      <c r="F18" s="95"/>
      <c r="G18" s="96"/>
    </row>
    <row r="19" spans="1:7" x14ac:dyDescent="0.25">
      <c r="A19" s="130"/>
      <c r="B19" s="90" t="s">
        <v>1054</v>
      </c>
      <c r="C19" s="24" t="s">
        <v>1055</v>
      </c>
      <c r="D19" s="100" t="s">
        <v>36</v>
      </c>
      <c r="E19" s="77">
        <v>50</v>
      </c>
      <c r="F19" s="101"/>
      <c r="G19" s="102"/>
    </row>
    <row r="20" spans="1:7" x14ac:dyDescent="0.25">
      <c r="A20" s="55"/>
      <c r="B20" s="97"/>
      <c r="C20" s="24"/>
      <c r="D20" s="98"/>
      <c r="E20" s="94"/>
      <c r="F20" s="95"/>
      <c r="G20" s="96"/>
    </row>
    <row r="21" spans="1:7" ht="39" x14ac:dyDescent="0.25">
      <c r="A21" s="129" t="s">
        <v>928</v>
      </c>
      <c r="B21" s="89" t="s">
        <v>1056</v>
      </c>
      <c r="C21" s="25" t="s">
        <v>1057</v>
      </c>
      <c r="D21" s="100"/>
      <c r="E21" s="77"/>
      <c r="F21" s="103"/>
      <c r="G21" s="102"/>
    </row>
    <row r="22" spans="1:7" x14ac:dyDescent="0.25">
      <c r="A22" s="55"/>
      <c r="B22" s="97"/>
      <c r="C22" s="24"/>
      <c r="D22" s="98"/>
      <c r="E22" s="94"/>
      <c r="F22" s="95"/>
      <c r="G22" s="96"/>
    </row>
    <row r="23" spans="1:7" ht="25" x14ac:dyDescent="0.25">
      <c r="A23" s="130"/>
      <c r="B23" s="90" t="s">
        <v>1058</v>
      </c>
      <c r="C23" s="26" t="s">
        <v>1059</v>
      </c>
      <c r="D23" s="100"/>
      <c r="E23" s="77"/>
      <c r="F23" s="103"/>
      <c r="G23" s="102"/>
    </row>
    <row r="24" spans="1:7" x14ac:dyDescent="0.25">
      <c r="A24" s="55"/>
      <c r="B24" s="97"/>
      <c r="C24" s="24"/>
      <c r="D24" s="98"/>
      <c r="E24" s="94"/>
      <c r="F24" s="95"/>
      <c r="G24" s="96"/>
    </row>
    <row r="25" spans="1:7" x14ac:dyDescent="0.25">
      <c r="A25" s="130"/>
      <c r="B25" s="90" t="s">
        <v>1060</v>
      </c>
      <c r="C25" s="34" t="s">
        <v>1049</v>
      </c>
      <c r="D25" s="100" t="s">
        <v>198</v>
      </c>
      <c r="E25" s="77">
        <v>800</v>
      </c>
      <c r="F25" s="101"/>
      <c r="G25" s="102"/>
    </row>
    <row r="26" spans="1:7" x14ac:dyDescent="0.25">
      <c r="A26" s="55"/>
      <c r="B26" s="97"/>
      <c r="C26" s="24"/>
      <c r="D26" s="98"/>
      <c r="E26" s="94"/>
      <c r="F26" s="95"/>
      <c r="G26" s="96"/>
    </row>
    <row r="27" spans="1:7" ht="25" x14ac:dyDescent="0.25">
      <c r="A27" s="130"/>
      <c r="B27" s="90" t="s">
        <v>1061</v>
      </c>
      <c r="C27" s="26" t="s">
        <v>1062</v>
      </c>
      <c r="D27" s="100"/>
      <c r="E27" s="77"/>
      <c r="F27" s="103"/>
      <c r="G27" s="102"/>
    </row>
    <row r="28" spans="1:7" x14ac:dyDescent="0.25">
      <c r="A28" s="55"/>
      <c r="B28" s="97"/>
      <c r="C28" s="24"/>
      <c r="D28" s="98"/>
      <c r="E28" s="94"/>
      <c r="F28" s="95"/>
      <c r="G28" s="96"/>
    </row>
    <row r="29" spans="1:7" x14ac:dyDescent="0.25">
      <c r="A29" s="130"/>
      <c r="B29" s="90" t="s">
        <v>1063</v>
      </c>
      <c r="C29" s="34" t="s">
        <v>1064</v>
      </c>
      <c r="D29" s="100" t="s">
        <v>198</v>
      </c>
      <c r="E29" s="77">
        <v>100</v>
      </c>
      <c r="F29" s="101"/>
      <c r="G29" s="102"/>
    </row>
    <row r="30" spans="1:7" x14ac:dyDescent="0.25">
      <c r="A30" s="55"/>
      <c r="B30" s="97"/>
      <c r="C30" s="24"/>
      <c r="D30" s="98"/>
      <c r="E30" s="94"/>
      <c r="F30" s="95"/>
      <c r="G30" s="96"/>
    </row>
    <row r="31" spans="1:7" ht="25" x14ac:dyDescent="0.25">
      <c r="A31" s="130"/>
      <c r="B31" s="90" t="s">
        <v>1065</v>
      </c>
      <c r="C31" s="26" t="s">
        <v>1066</v>
      </c>
      <c r="D31" s="100"/>
      <c r="E31" s="77"/>
      <c r="F31" s="103"/>
      <c r="G31" s="102"/>
    </row>
    <row r="32" spans="1:7" x14ac:dyDescent="0.25">
      <c r="A32" s="55"/>
      <c r="B32" s="97"/>
      <c r="C32" s="24"/>
      <c r="D32" s="98"/>
      <c r="E32" s="94"/>
      <c r="F32" s="95"/>
      <c r="G32" s="96"/>
    </row>
    <row r="33" spans="1:7" x14ac:dyDescent="0.25">
      <c r="A33" s="130"/>
      <c r="B33" s="90" t="s">
        <v>1067</v>
      </c>
      <c r="C33" s="34" t="s">
        <v>1068</v>
      </c>
      <c r="D33" s="100" t="s">
        <v>198</v>
      </c>
      <c r="E33" s="77">
        <v>250</v>
      </c>
      <c r="F33" s="101"/>
      <c r="G33" s="102"/>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36"/>
      <c r="B52" s="56"/>
      <c r="C52" s="50"/>
      <c r="D52" s="51"/>
      <c r="E52" s="106"/>
      <c r="F52" s="107"/>
      <c r="G52" s="108"/>
    </row>
    <row r="53" spans="1:7" ht="13" x14ac:dyDescent="0.25">
      <c r="A53" s="52" t="s">
        <v>774</v>
      </c>
      <c r="B53" s="110" t="s">
        <v>43</v>
      </c>
      <c r="C53" s="110"/>
      <c r="D53" s="22"/>
      <c r="E53" s="111"/>
      <c r="F53" s="112"/>
      <c r="G53" s="113"/>
    </row>
    <row r="54" spans="1:7" x14ac:dyDescent="0.25">
      <c r="A54" s="37"/>
      <c r="B54" s="57"/>
      <c r="C54" s="53"/>
      <c r="D54" s="54"/>
      <c r="E54" s="114"/>
      <c r="F54" s="115"/>
      <c r="G54" s="116"/>
    </row>
  </sheetData>
  <conditionalFormatting sqref="A5:G8 A9:E33 G9:G33 A34:G54">
    <cfRule type="expression" dxfId="8"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3" fitToHeight="0" orientation="portrait" cellComments="atEnd" useFirstPageNumber="1"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B90C7-9117-456D-9C07-741D3A04A6EB}">
  <sheetPr>
    <tabColor rgb="FFFF0000"/>
  </sheetPr>
  <dimension ref="A1:G60"/>
  <sheetViews>
    <sheetView view="pageBreakPreview" zoomScaleNormal="100" zoomScaleSheetLayoutView="100" workbookViewId="0">
      <selection activeCell="F7" sqref="F7:F28"/>
    </sheetView>
  </sheetViews>
  <sheetFormatPr defaultColWidth="18.81640625" defaultRowHeight="12.5" x14ac:dyDescent="0.25"/>
  <cols>
    <col min="1" max="1" width="10.81640625" style="66" customWidth="1"/>
    <col min="2" max="2" width="9.81640625" style="66" customWidth="1"/>
    <col min="3" max="3" width="32.81640625" style="66" customWidth="1"/>
    <col min="4" max="4" width="8.81640625" style="66" customWidth="1"/>
    <col min="5" max="6" width="9.81640625" style="66" customWidth="1"/>
    <col min="7" max="7" width="12.81640625" style="66" customWidth="1"/>
    <col min="8" max="16384" width="18.81640625" style="66"/>
  </cols>
  <sheetData>
    <row r="1" spans="1:7" ht="13" x14ac:dyDescent="0.25">
      <c r="A1" s="20" t="s">
        <v>1084</v>
      </c>
      <c r="B1" s="20"/>
      <c r="C1" s="20"/>
      <c r="D1" s="20"/>
      <c r="E1" s="21"/>
      <c r="F1" s="21"/>
      <c r="G1" s="35" t="s">
        <v>777</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7</v>
      </c>
      <c r="C5" s="25" t="s">
        <v>777</v>
      </c>
      <c r="D5" s="93"/>
      <c r="E5" s="94"/>
      <c r="F5" s="95"/>
      <c r="G5" s="96"/>
    </row>
    <row r="6" spans="1:7" x14ac:dyDescent="0.25">
      <c r="A6" s="55"/>
      <c r="B6" s="97"/>
      <c r="C6" s="24"/>
      <c r="D6" s="98"/>
      <c r="E6" s="94"/>
      <c r="F6" s="95"/>
      <c r="G6" s="96"/>
    </row>
    <row r="7" spans="1:7" ht="25" x14ac:dyDescent="0.25">
      <c r="A7" s="129" t="s">
        <v>1069</v>
      </c>
      <c r="B7" s="89" t="s">
        <v>1070</v>
      </c>
      <c r="C7" s="25" t="s">
        <v>1071</v>
      </c>
      <c r="D7" s="100"/>
      <c r="E7" s="77"/>
      <c r="F7" s="103"/>
      <c r="G7" s="102"/>
    </row>
    <row r="8" spans="1:7" x14ac:dyDescent="0.25">
      <c r="A8" s="55"/>
      <c r="B8" s="97"/>
      <c r="C8" s="24"/>
      <c r="D8" s="98"/>
      <c r="E8" s="94"/>
      <c r="F8" s="95"/>
      <c r="G8" s="96"/>
    </row>
    <row r="9" spans="1:7" ht="13" x14ac:dyDescent="0.25">
      <c r="A9" s="129" t="s">
        <v>795</v>
      </c>
      <c r="B9" s="89" t="s">
        <v>1072</v>
      </c>
      <c r="C9" s="25" t="s">
        <v>1023</v>
      </c>
      <c r="D9" s="100"/>
      <c r="E9" s="77"/>
      <c r="F9" s="103"/>
      <c r="G9" s="102"/>
    </row>
    <row r="10" spans="1:7" x14ac:dyDescent="0.25">
      <c r="A10" s="55"/>
      <c r="B10" s="97"/>
      <c r="C10" s="24"/>
      <c r="D10" s="98"/>
      <c r="E10" s="94"/>
      <c r="F10" s="95"/>
      <c r="G10" s="96"/>
    </row>
    <row r="11" spans="1:7" x14ac:dyDescent="0.25">
      <c r="A11" s="130"/>
      <c r="B11" s="90" t="s">
        <v>1074</v>
      </c>
      <c r="C11" s="26" t="s">
        <v>982</v>
      </c>
      <c r="D11" s="100"/>
      <c r="E11" s="77"/>
      <c r="F11" s="103"/>
      <c r="G11" s="102"/>
    </row>
    <row r="12" spans="1:7" x14ac:dyDescent="0.25">
      <c r="A12" s="55"/>
      <c r="B12" s="97"/>
      <c r="C12" s="24"/>
      <c r="D12" s="98"/>
      <c r="E12" s="94"/>
      <c r="F12" s="95"/>
      <c r="G12" s="96"/>
    </row>
    <row r="13" spans="1:7" x14ac:dyDescent="0.25">
      <c r="A13" s="130"/>
      <c r="B13" s="90" t="s">
        <v>1076</v>
      </c>
      <c r="C13" s="34" t="s">
        <v>1049</v>
      </c>
      <c r="D13" s="100" t="s">
        <v>138</v>
      </c>
      <c r="E13" s="77">
        <v>29</v>
      </c>
      <c r="F13" s="101"/>
      <c r="G13" s="102"/>
    </row>
    <row r="14" spans="1:7" x14ac:dyDescent="0.25">
      <c r="A14" s="55"/>
      <c r="B14" s="97"/>
      <c r="C14" s="24"/>
      <c r="D14" s="98"/>
      <c r="E14" s="94"/>
      <c r="F14" s="95"/>
      <c r="G14" s="96"/>
    </row>
    <row r="15" spans="1:7" x14ac:dyDescent="0.25">
      <c r="A15" s="130"/>
      <c r="B15" s="90" t="s">
        <v>1095</v>
      </c>
      <c r="C15" s="34" t="s">
        <v>1051</v>
      </c>
      <c r="D15" s="100" t="s">
        <v>138</v>
      </c>
      <c r="E15" s="77">
        <v>56</v>
      </c>
      <c r="F15" s="101"/>
      <c r="G15" s="102"/>
    </row>
    <row r="16" spans="1:7" x14ac:dyDescent="0.25">
      <c r="A16" s="55"/>
      <c r="B16" s="97"/>
      <c r="C16" s="24"/>
      <c r="D16" s="98"/>
      <c r="E16" s="94"/>
      <c r="F16" s="95"/>
      <c r="G16" s="96"/>
    </row>
    <row r="17" spans="1:7" x14ac:dyDescent="0.25">
      <c r="A17" s="55"/>
      <c r="B17" s="97"/>
      <c r="C17" s="24"/>
      <c r="D17" s="98"/>
      <c r="E17" s="94"/>
      <c r="F17" s="95"/>
      <c r="G17" s="96"/>
    </row>
    <row r="18" spans="1:7" x14ac:dyDescent="0.25">
      <c r="A18" s="55"/>
      <c r="B18" s="97"/>
      <c r="C18" s="24"/>
      <c r="D18" s="98"/>
      <c r="E18" s="94"/>
      <c r="F18" s="95"/>
      <c r="G18" s="96"/>
    </row>
    <row r="19" spans="1:7" x14ac:dyDescent="0.25">
      <c r="A19" s="55"/>
      <c r="B19" s="97"/>
      <c r="C19" s="24"/>
      <c r="D19" s="98"/>
      <c r="E19" s="94"/>
      <c r="F19" s="95"/>
      <c r="G19" s="96"/>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ht="11.4" customHeight="1"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55"/>
      <c r="B55" s="97"/>
      <c r="C55" s="24"/>
      <c r="D55" s="98"/>
      <c r="E55" s="94"/>
      <c r="F55" s="95"/>
      <c r="G55" s="96"/>
    </row>
    <row r="56" spans="1:7" x14ac:dyDescent="0.25">
      <c r="A56" s="55"/>
      <c r="B56" s="97"/>
      <c r="C56" s="24"/>
      <c r="D56" s="98"/>
      <c r="E56" s="94"/>
      <c r="F56" s="95"/>
      <c r="G56" s="96"/>
    </row>
    <row r="57" spans="1:7" x14ac:dyDescent="0.25">
      <c r="A57" s="55"/>
      <c r="B57" s="97"/>
      <c r="C57" s="24"/>
      <c r="D57" s="98"/>
      <c r="E57" s="94"/>
      <c r="F57" s="95"/>
      <c r="G57" s="96"/>
    </row>
    <row r="58" spans="1:7" x14ac:dyDescent="0.25">
      <c r="A58" s="36"/>
      <c r="B58" s="56"/>
      <c r="C58" s="50"/>
      <c r="D58" s="51"/>
      <c r="E58" s="106"/>
      <c r="F58" s="107"/>
      <c r="G58" s="108"/>
    </row>
    <row r="59" spans="1:7" ht="13" x14ac:dyDescent="0.25">
      <c r="A59" s="52" t="s">
        <v>776</v>
      </c>
      <c r="B59" s="110" t="s">
        <v>43</v>
      </c>
      <c r="C59" s="110"/>
      <c r="D59" s="22"/>
      <c r="E59" s="111"/>
      <c r="F59" s="112"/>
      <c r="G59" s="113"/>
    </row>
    <row r="60" spans="1:7" x14ac:dyDescent="0.25">
      <c r="A60" s="37"/>
      <c r="B60" s="57"/>
      <c r="C60" s="53"/>
      <c r="D60" s="54"/>
      <c r="E60" s="114"/>
      <c r="F60" s="115"/>
      <c r="G60" s="116"/>
    </row>
  </sheetData>
  <conditionalFormatting sqref="A5:G10 A11:E17 G11:G17 A18:G60">
    <cfRule type="expression" dxfId="7"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3" fitToHeight="0" orientation="portrait" cellComments="atEnd" useFirstPageNumber="1"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E5927-7FB0-4EA8-8D70-CE96912CAA32}">
  <sheetPr>
    <tabColor rgb="FFFF0000"/>
  </sheetPr>
  <dimension ref="A1:G50"/>
  <sheetViews>
    <sheetView view="pageBreakPreview" zoomScaleNormal="100" zoomScaleSheetLayoutView="100" workbookViewId="0">
      <selection activeCell="F7" sqref="F7:F28"/>
    </sheetView>
  </sheetViews>
  <sheetFormatPr defaultColWidth="18.81640625" defaultRowHeight="12.5" x14ac:dyDescent="0.25"/>
  <cols>
    <col min="1" max="1" width="10.81640625" style="66" customWidth="1"/>
    <col min="2" max="2" width="7.81640625" style="66" customWidth="1"/>
    <col min="3" max="3" width="32.81640625" style="66" customWidth="1"/>
    <col min="4" max="4" width="8.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1084</v>
      </c>
      <c r="B1" s="20"/>
      <c r="C1" s="20"/>
      <c r="D1" s="20"/>
      <c r="E1" s="21"/>
      <c r="F1" s="21"/>
      <c r="G1" s="35" t="s">
        <v>1083</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26" x14ac:dyDescent="0.25">
      <c r="A5" s="128"/>
      <c r="B5" s="52">
        <v>8</v>
      </c>
      <c r="C5" s="25" t="s">
        <v>1083</v>
      </c>
      <c r="D5" s="93"/>
      <c r="E5" s="94"/>
      <c r="F5" s="95"/>
      <c r="G5" s="96"/>
    </row>
    <row r="6" spans="1:7" x14ac:dyDescent="0.25">
      <c r="A6" s="55"/>
      <c r="B6" s="97"/>
      <c r="C6" s="24"/>
      <c r="D6" s="98"/>
      <c r="E6" s="94"/>
      <c r="F6" s="95"/>
      <c r="G6" s="96"/>
    </row>
    <row r="7" spans="1:7" ht="13" x14ac:dyDescent="0.25">
      <c r="A7" s="129"/>
      <c r="B7" s="89" t="s">
        <v>1096</v>
      </c>
      <c r="C7" s="25" t="s">
        <v>1097</v>
      </c>
      <c r="D7" s="100"/>
      <c r="E7" s="77"/>
      <c r="F7" s="103"/>
      <c r="G7" s="102"/>
    </row>
    <row r="8" spans="1:7" x14ac:dyDescent="0.25">
      <c r="A8" s="55"/>
      <c r="B8" s="97"/>
      <c r="C8" s="24"/>
      <c r="D8" s="98"/>
      <c r="E8" s="94"/>
      <c r="F8" s="95"/>
      <c r="G8" s="96"/>
    </row>
    <row r="9" spans="1:7" ht="26" x14ac:dyDescent="0.25">
      <c r="A9" s="129" t="s">
        <v>1098</v>
      </c>
      <c r="B9" s="89" t="s">
        <v>1099</v>
      </c>
      <c r="C9" s="25" t="s">
        <v>1100</v>
      </c>
      <c r="D9" s="100"/>
      <c r="E9" s="77"/>
      <c r="F9" s="103"/>
      <c r="G9" s="102"/>
    </row>
    <row r="10" spans="1:7" x14ac:dyDescent="0.25">
      <c r="A10" s="55"/>
      <c r="B10" s="97"/>
      <c r="C10" s="24"/>
      <c r="D10" s="98"/>
      <c r="E10" s="94"/>
      <c r="F10" s="95"/>
      <c r="G10" s="96"/>
    </row>
    <row r="11" spans="1:7" ht="62.5" x14ac:dyDescent="0.25">
      <c r="A11" s="130"/>
      <c r="B11" s="90" t="s">
        <v>1101</v>
      </c>
      <c r="C11" s="24" t="s">
        <v>1102</v>
      </c>
      <c r="D11" s="100" t="s">
        <v>198</v>
      </c>
      <c r="E11" s="77">
        <v>150</v>
      </c>
      <c r="F11" s="101"/>
      <c r="G11" s="102"/>
    </row>
    <row r="12" spans="1:7" x14ac:dyDescent="0.25">
      <c r="A12" s="55"/>
      <c r="B12" s="97"/>
      <c r="C12" s="24"/>
      <c r="D12" s="98"/>
      <c r="E12" s="94"/>
      <c r="F12" s="95"/>
      <c r="G12" s="96"/>
    </row>
    <row r="13" spans="1:7" ht="62.5" x14ac:dyDescent="0.25">
      <c r="A13" s="130"/>
      <c r="B13" s="90" t="s">
        <v>1103</v>
      </c>
      <c r="C13" s="24" t="s">
        <v>1104</v>
      </c>
      <c r="D13" s="100" t="s">
        <v>36</v>
      </c>
      <c r="E13" s="77">
        <v>1</v>
      </c>
      <c r="F13" s="101"/>
      <c r="G13" s="102"/>
    </row>
    <row r="14" spans="1:7" x14ac:dyDescent="0.25">
      <c r="A14" s="55"/>
      <c r="B14" s="97"/>
      <c r="C14" s="24"/>
      <c r="D14" s="98"/>
      <c r="E14" s="94"/>
      <c r="F14" s="95"/>
      <c r="G14" s="96"/>
    </row>
    <row r="15" spans="1:7" x14ac:dyDescent="0.25">
      <c r="A15" s="55"/>
      <c r="B15" s="97"/>
      <c r="C15" s="24"/>
      <c r="D15" s="98"/>
      <c r="E15" s="94"/>
      <c r="F15" s="95"/>
      <c r="G15" s="96"/>
    </row>
    <row r="16" spans="1:7" x14ac:dyDescent="0.25">
      <c r="A16" s="55"/>
      <c r="B16" s="97"/>
      <c r="C16" s="24"/>
      <c r="D16" s="98"/>
      <c r="E16" s="94"/>
      <c r="F16" s="95"/>
      <c r="G16" s="96"/>
    </row>
    <row r="17" spans="1:7" x14ac:dyDescent="0.25">
      <c r="A17" s="55"/>
      <c r="B17" s="97"/>
      <c r="C17" s="24"/>
      <c r="D17" s="98"/>
      <c r="E17" s="94"/>
      <c r="F17" s="95"/>
      <c r="G17" s="96"/>
    </row>
    <row r="18" spans="1:7" x14ac:dyDescent="0.25">
      <c r="A18" s="55"/>
      <c r="B18" s="97"/>
      <c r="C18" s="24"/>
      <c r="D18" s="98"/>
      <c r="E18" s="94"/>
      <c r="F18" s="95"/>
      <c r="G18" s="96"/>
    </row>
    <row r="19" spans="1:7" x14ac:dyDescent="0.25">
      <c r="A19" s="55"/>
      <c r="B19" s="97"/>
      <c r="C19" s="24"/>
      <c r="D19" s="98"/>
      <c r="E19" s="94"/>
      <c r="F19" s="95"/>
      <c r="G19" s="96"/>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36"/>
      <c r="B48" s="56"/>
      <c r="C48" s="50"/>
      <c r="D48" s="51"/>
      <c r="E48" s="106"/>
      <c r="F48" s="107"/>
      <c r="G48" s="108"/>
    </row>
    <row r="49" spans="1:7" ht="13" x14ac:dyDescent="0.25">
      <c r="A49" s="52" t="s">
        <v>1082</v>
      </c>
      <c r="B49" s="110" t="s">
        <v>43</v>
      </c>
      <c r="C49" s="110"/>
      <c r="D49" s="22"/>
      <c r="E49" s="111"/>
      <c r="F49" s="112"/>
      <c r="G49" s="113"/>
    </row>
    <row r="50" spans="1:7" x14ac:dyDescent="0.25">
      <c r="A50" s="37"/>
      <c r="B50" s="57"/>
      <c r="C50" s="53"/>
      <c r="D50" s="54"/>
      <c r="E50" s="114"/>
      <c r="F50" s="115"/>
      <c r="G50" s="116"/>
    </row>
  </sheetData>
  <conditionalFormatting sqref="A5:G7 A8:E18 G8:G18 A19:G50">
    <cfRule type="expression" dxfId="6"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fitToHeight="0" orientation="portrait" cellComments="atEnd" useFirstPageNumber="1"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8B70-0798-4C53-B240-73A85AF69772}">
  <sheetPr>
    <tabColor rgb="FF008000"/>
  </sheetPr>
  <dimension ref="A1:C16"/>
  <sheetViews>
    <sheetView view="pageBreakPreview" zoomScaleNormal="100" zoomScaleSheetLayoutView="100" workbookViewId="0">
      <selection activeCell="F7" sqref="F7:F28"/>
    </sheetView>
  </sheetViews>
  <sheetFormatPr defaultColWidth="18.81640625" defaultRowHeight="13" customHeight="1" x14ac:dyDescent="0.25"/>
  <cols>
    <col min="1" max="1" width="18.1796875" style="66" customWidth="1"/>
    <col min="2" max="2" width="44.453125" style="66" customWidth="1"/>
    <col min="3" max="3" width="22" style="66" customWidth="1"/>
    <col min="4" max="16384" width="18.81640625" style="66"/>
  </cols>
  <sheetData>
    <row r="1" spans="1:3" ht="15.5" x14ac:dyDescent="0.3">
      <c r="A1" s="38" t="s">
        <v>0</v>
      </c>
      <c r="B1" s="17"/>
      <c r="C1" s="62"/>
    </row>
    <row r="2" spans="1:3" ht="12.5" x14ac:dyDescent="0.25">
      <c r="A2" s="7"/>
      <c r="B2" s="7"/>
      <c r="C2" s="62"/>
    </row>
    <row r="3" spans="1:3" x14ac:dyDescent="0.25">
      <c r="A3" s="16" t="s">
        <v>1081</v>
      </c>
      <c r="B3" s="7"/>
      <c r="C3" s="62"/>
    </row>
    <row r="4" spans="1:3" ht="12.5" x14ac:dyDescent="0.25">
      <c r="A4" s="7"/>
      <c r="B4" s="7"/>
      <c r="C4" s="62"/>
    </row>
    <row r="5" spans="1:3" ht="12.5" x14ac:dyDescent="0.25">
      <c r="A5" s="67" t="s">
        <v>764</v>
      </c>
      <c r="B5" s="68" t="s">
        <v>765</v>
      </c>
      <c r="C5" s="33"/>
    </row>
    <row r="6" spans="1:3" ht="12.5" x14ac:dyDescent="0.25">
      <c r="A6" s="67" t="s">
        <v>766</v>
      </c>
      <c r="B6" s="68" t="s">
        <v>767</v>
      </c>
      <c r="C6" s="33"/>
    </row>
    <row r="7" spans="1:3" ht="12.5" x14ac:dyDescent="0.25">
      <c r="A7" s="67" t="s">
        <v>768</v>
      </c>
      <c r="B7" s="68" t="s">
        <v>769</v>
      </c>
      <c r="C7" s="33"/>
    </row>
    <row r="8" spans="1:3" ht="12.5" x14ac:dyDescent="0.25">
      <c r="A8" s="67" t="s">
        <v>770</v>
      </c>
      <c r="B8" s="68" t="s">
        <v>771</v>
      </c>
      <c r="C8" s="33"/>
    </row>
    <row r="9" spans="1:3" ht="12.5" x14ac:dyDescent="0.25">
      <c r="A9" s="67" t="s">
        <v>772</v>
      </c>
      <c r="B9" s="68" t="s">
        <v>773</v>
      </c>
      <c r="C9" s="33"/>
    </row>
    <row r="10" spans="1:3" ht="12.5" x14ac:dyDescent="0.25">
      <c r="A10" s="67" t="s">
        <v>774</v>
      </c>
      <c r="B10" s="68" t="s">
        <v>775</v>
      </c>
      <c r="C10" s="33"/>
    </row>
    <row r="11" spans="1:3" ht="12.5" x14ac:dyDescent="0.25">
      <c r="A11" s="67" t="s">
        <v>776</v>
      </c>
      <c r="B11" s="68" t="s">
        <v>777</v>
      </c>
      <c r="C11" s="33"/>
    </row>
    <row r="12" spans="1:3" ht="12.5" x14ac:dyDescent="0.25">
      <c r="A12" s="67" t="s">
        <v>1082</v>
      </c>
      <c r="B12" s="68" t="s">
        <v>1083</v>
      </c>
      <c r="C12" s="33"/>
    </row>
    <row r="13" spans="1:3" ht="12.5" x14ac:dyDescent="0.25">
      <c r="A13" s="39"/>
      <c r="B13" s="18"/>
      <c r="C13" s="71"/>
    </row>
    <row r="14" spans="1:3" ht="12.5" x14ac:dyDescent="0.25">
      <c r="A14" s="7"/>
      <c r="B14" s="19"/>
      <c r="C14" s="63"/>
    </row>
    <row r="15" spans="1:3" ht="12.5" x14ac:dyDescent="0.25">
      <c r="A15" s="7" t="s">
        <v>18</v>
      </c>
      <c r="C15" s="33"/>
    </row>
    <row r="16" spans="1:3" ht="12.5" x14ac:dyDescent="0.25">
      <c r="A16" s="7"/>
      <c r="B16" s="19"/>
      <c r="C16" s="63"/>
    </row>
  </sheetData>
  <printOptions horizontalCentered="1" gridLines="1"/>
  <pageMargins left="0.78740157480314965" right="0.19685039370078741" top="0.59055118110236227" bottom="0.59055118110236227" header="0.19685039370078741" footer="0.19685039370078741"/>
  <pageSetup paperSize="9" orientation="portrait" cellComments="atEnd" useFirstPageNumber="1"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DED7-321C-4A64-9FD2-880F8C358737}">
  <sheetPr>
    <tabColor rgb="FFFF0000"/>
  </sheetPr>
  <dimension ref="A1:G59"/>
  <sheetViews>
    <sheetView view="pageBreakPreview" zoomScaleNormal="100" zoomScaleSheetLayoutView="100" workbookViewId="0">
      <selection activeCell="F7" sqref="F7:F28"/>
    </sheetView>
  </sheetViews>
  <sheetFormatPr defaultColWidth="18.81640625" defaultRowHeight="12.5" x14ac:dyDescent="0.25"/>
  <cols>
    <col min="1" max="1" width="10.81640625" style="66" customWidth="1"/>
    <col min="2" max="2" width="7.81640625" style="66" customWidth="1"/>
    <col min="3" max="3" width="32.81640625" style="66" customWidth="1"/>
    <col min="4" max="4" width="8.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1106</v>
      </c>
      <c r="B1" s="20"/>
      <c r="C1" s="20"/>
      <c r="D1" s="20"/>
      <c r="E1" s="21"/>
      <c r="F1" s="21"/>
      <c r="G1" s="35" t="s">
        <v>765</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1</v>
      </c>
      <c r="C5" s="25" t="s">
        <v>765</v>
      </c>
      <c r="D5" s="93"/>
      <c r="E5" s="94"/>
      <c r="F5" s="95"/>
      <c r="G5" s="96"/>
    </row>
    <row r="6" spans="1:7" x14ac:dyDescent="0.25">
      <c r="A6" s="55"/>
      <c r="B6" s="97"/>
      <c r="C6" s="24"/>
      <c r="D6" s="98"/>
      <c r="E6" s="94"/>
      <c r="F6" s="95"/>
      <c r="G6" s="96"/>
    </row>
    <row r="7" spans="1:7" ht="25" x14ac:dyDescent="0.25">
      <c r="A7" s="129" t="s">
        <v>784</v>
      </c>
      <c r="B7" s="89" t="s">
        <v>785</v>
      </c>
      <c r="C7" s="25" t="s">
        <v>786</v>
      </c>
      <c r="D7" s="100"/>
      <c r="E7" s="77"/>
      <c r="F7" s="103"/>
      <c r="G7" s="102"/>
    </row>
    <row r="8" spans="1:7" x14ac:dyDescent="0.25">
      <c r="A8" s="55"/>
      <c r="B8" s="97"/>
      <c r="C8" s="24"/>
      <c r="D8" s="98"/>
      <c r="E8" s="94"/>
      <c r="F8" s="95"/>
      <c r="G8" s="96"/>
    </row>
    <row r="9" spans="1:7" ht="26" x14ac:dyDescent="0.25">
      <c r="A9" s="129" t="s">
        <v>787</v>
      </c>
      <c r="B9" s="89" t="s">
        <v>788</v>
      </c>
      <c r="C9" s="25" t="s">
        <v>789</v>
      </c>
      <c r="D9" s="100"/>
      <c r="E9" s="77"/>
      <c r="F9" s="103"/>
      <c r="G9" s="102"/>
    </row>
    <row r="10" spans="1:7" x14ac:dyDescent="0.25">
      <c r="A10" s="55"/>
      <c r="B10" s="97"/>
      <c r="C10" s="24"/>
      <c r="D10" s="98"/>
      <c r="E10" s="94"/>
      <c r="F10" s="95"/>
      <c r="G10" s="96"/>
    </row>
    <row r="11" spans="1:7" x14ac:dyDescent="0.25">
      <c r="A11" s="130"/>
      <c r="B11" s="90" t="s">
        <v>790</v>
      </c>
      <c r="C11" s="24" t="s">
        <v>791</v>
      </c>
      <c r="D11" s="100" t="s">
        <v>299</v>
      </c>
      <c r="E11" s="77">
        <v>5</v>
      </c>
      <c r="F11" s="101"/>
      <c r="G11" s="102"/>
    </row>
    <row r="12" spans="1:7" x14ac:dyDescent="0.25">
      <c r="A12" s="55"/>
      <c r="B12" s="97"/>
      <c r="C12" s="24"/>
      <c r="D12" s="98"/>
      <c r="E12" s="94"/>
      <c r="F12" s="95"/>
      <c r="G12" s="96"/>
    </row>
    <row r="13" spans="1:7" x14ac:dyDescent="0.25">
      <c r="A13" s="55"/>
      <c r="B13" s="97"/>
      <c r="C13" s="24"/>
      <c r="D13" s="98"/>
      <c r="E13" s="94"/>
      <c r="F13" s="95"/>
      <c r="G13" s="96"/>
    </row>
    <row r="14" spans="1:7" x14ac:dyDescent="0.25">
      <c r="A14" s="55"/>
      <c r="B14" s="97"/>
      <c r="C14" s="24"/>
      <c r="D14" s="98"/>
      <c r="E14" s="94"/>
      <c r="F14" s="95"/>
      <c r="G14" s="96"/>
    </row>
    <row r="15" spans="1:7" x14ac:dyDescent="0.25">
      <c r="A15" s="55"/>
      <c r="B15" s="97"/>
      <c r="C15" s="24"/>
      <c r="D15" s="98"/>
      <c r="E15" s="94"/>
      <c r="F15" s="95"/>
      <c r="G15" s="96"/>
    </row>
    <row r="16" spans="1:7" x14ac:dyDescent="0.25">
      <c r="A16" s="55"/>
      <c r="B16" s="97"/>
      <c r="C16" s="24"/>
      <c r="D16" s="98"/>
      <c r="E16" s="94"/>
      <c r="F16" s="95"/>
      <c r="G16" s="96"/>
    </row>
    <row r="17" spans="1:7" x14ac:dyDescent="0.25">
      <c r="A17" s="55"/>
      <c r="B17" s="97"/>
      <c r="C17" s="24"/>
      <c r="D17" s="98"/>
      <c r="E17" s="94"/>
      <c r="F17" s="95"/>
      <c r="G17" s="96"/>
    </row>
    <row r="18" spans="1:7" x14ac:dyDescent="0.25">
      <c r="A18" s="55"/>
      <c r="B18" s="97"/>
      <c r="C18" s="24"/>
      <c r="D18" s="98"/>
      <c r="E18" s="94"/>
      <c r="F18" s="95"/>
      <c r="G18" s="96"/>
    </row>
    <row r="19" spans="1:7" x14ac:dyDescent="0.25">
      <c r="A19" s="55"/>
      <c r="B19" s="97"/>
      <c r="C19" s="24"/>
      <c r="D19" s="98"/>
      <c r="E19" s="94"/>
      <c r="F19" s="95"/>
      <c r="G19" s="96"/>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55"/>
      <c r="B55" s="97"/>
      <c r="C55" s="24"/>
      <c r="D55" s="98"/>
      <c r="E55" s="94"/>
      <c r="F55" s="95"/>
      <c r="G55" s="96"/>
    </row>
    <row r="56" spans="1:7" x14ac:dyDescent="0.25">
      <c r="A56" s="55"/>
      <c r="B56" s="97"/>
      <c r="C56" s="24"/>
      <c r="D56" s="98"/>
      <c r="E56" s="94"/>
      <c r="F56" s="95"/>
      <c r="G56" s="96"/>
    </row>
    <row r="57" spans="1:7" x14ac:dyDescent="0.25">
      <c r="A57" s="36"/>
      <c r="B57" s="56"/>
      <c r="C57" s="50"/>
      <c r="D57" s="51"/>
      <c r="E57" s="106"/>
      <c r="F57" s="107"/>
      <c r="G57" s="108"/>
    </row>
    <row r="58" spans="1:7" ht="13" x14ac:dyDescent="0.25">
      <c r="A58" s="52" t="s">
        <v>764</v>
      </c>
      <c r="B58" s="110" t="s">
        <v>43</v>
      </c>
      <c r="C58" s="110"/>
      <c r="D58" s="22"/>
      <c r="E58" s="111"/>
      <c r="F58" s="112"/>
      <c r="G58" s="113"/>
    </row>
    <row r="59" spans="1:7" x14ac:dyDescent="0.25">
      <c r="A59" s="37"/>
      <c r="B59" s="57"/>
      <c r="C59" s="53"/>
      <c r="D59" s="54"/>
      <c r="E59" s="114"/>
      <c r="F59" s="115"/>
      <c r="G59" s="116"/>
    </row>
  </sheetData>
  <conditionalFormatting sqref="A5:G10 A11:E11 G11 A12:G59">
    <cfRule type="expression" dxfId="5"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3" fitToHeight="0" orientation="portrait" cellComments="atEnd" useFirstPageNumber="1"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0EE81-4794-4C2C-91DE-38AC21129265}">
  <sheetPr>
    <tabColor rgb="FFFF0000"/>
  </sheetPr>
  <dimension ref="A1:G56"/>
  <sheetViews>
    <sheetView view="pageBreakPreview" zoomScaleNormal="100" zoomScaleSheetLayoutView="100" workbookViewId="0">
      <selection activeCell="F7" sqref="F7:F28"/>
    </sheetView>
  </sheetViews>
  <sheetFormatPr defaultColWidth="18.81640625" defaultRowHeight="12.5" x14ac:dyDescent="0.25"/>
  <cols>
    <col min="1" max="1" width="10.81640625" style="66" customWidth="1"/>
    <col min="2" max="2" width="8.1796875" style="66" customWidth="1"/>
    <col min="3" max="3" width="32.81640625" style="66" customWidth="1"/>
    <col min="4" max="4" width="8.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1106</v>
      </c>
      <c r="B1" s="20"/>
      <c r="C1" s="20"/>
      <c r="D1" s="20"/>
      <c r="E1" s="21"/>
      <c r="F1" s="21"/>
      <c r="G1" s="35" t="s">
        <v>767</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2</v>
      </c>
      <c r="C5" s="25" t="s">
        <v>767</v>
      </c>
      <c r="D5" s="93"/>
      <c r="E5" s="94"/>
      <c r="F5" s="95"/>
      <c r="G5" s="96"/>
    </row>
    <row r="6" spans="1:7" x14ac:dyDescent="0.25">
      <c r="A6" s="55"/>
      <c r="B6" s="97"/>
      <c r="C6" s="24"/>
      <c r="D6" s="98"/>
      <c r="E6" s="94"/>
      <c r="F6" s="95"/>
      <c r="G6" s="96"/>
    </row>
    <row r="7" spans="1:7" ht="25" x14ac:dyDescent="0.25">
      <c r="A7" s="129" t="s">
        <v>808</v>
      </c>
      <c r="B7" s="89" t="s">
        <v>809</v>
      </c>
      <c r="C7" s="25" t="s">
        <v>810</v>
      </c>
      <c r="D7" s="100"/>
      <c r="E7" s="77"/>
      <c r="F7" s="103"/>
      <c r="G7" s="102"/>
    </row>
    <row r="8" spans="1:7" x14ac:dyDescent="0.25">
      <c r="A8" s="55"/>
      <c r="B8" s="97"/>
      <c r="C8" s="24"/>
      <c r="D8" s="98"/>
      <c r="E8" s="94"/>
      <c r="F8" s="95"/>
      <c r="G8" s="96"/>
    </row>
    <row r="9" spans="1:7" ht="13" x14ac:dyDescent="0.25">
      <c r="A9" s="129" t="s">
        <v>811</v>
      </c>
      <c r="B9" s="89" t="s">
        <v>812</v>
      </c>
      <c r="C9" s="25" t="s">
        <v>813</v>
      </c>
      <c r="D9" s="100"/>
      <c r="E9" s="77"/>
      <c r="F9" s="103"/>
      <c r="G9" s="102"/>
    </row>
    <row r="10" spans="1:7" x14ac:dyDescent="0.25">
      <c r="A10" s="55"/>
      <c r="B10" s="97"/>
      <c r="C10" s="24"/>
      <c r="D10" s="98"/>
      <c r="E10" s="94"/>
      <c r="F10" s="95"/>
      <c r="G10" s="96"/>
    </row>
    <row r="11" spans="1:7" ht="25" x14ac:dyDescent="0.25">
      <c r="A11" s="130"/>
      <c r="B11" s="90" t="s">
        <v>814</v>
      </c>
      <c r="C11" s="26" t="s">
        <v>815</v>
      </c>
      <c r="D11" s="100"/>
      <c r="E11" s="77"/>
      <c r="F11" s="103"/>
      <c r="G11" s="102"/>
    </row>
    <row r="12" spans="1:7" x14ac:dyDescent="0.25">
      <c r="A12" s="55"/>
      <c r="B12" s="97"/>
      <c r="C12" s="24"/>
      <c r="D12" s="98"/>
      <c r="E12" s="94"/>
      <c r="F12" s="95"/>
      <c r="G12" s="96"/>
    </row>
    <row r="13" spans="1:7" x14ac:dyDescent="0.25">
      <c r="A13" s="130"/>
      <c r="B13" s="90" t="s">
        <v>816</v>
      </c>
      <c r="C13" s="34" t="s">
        <v>817</v>
      </c>
      <c r="D13" s="100" t="s">
        <v>138</v>
      </c>
      <c r="E13" s="77">
        <v>150</v>
      </c>
      <c r="F13" s="101"/>
      <c r="G13" s="102"/>
    </row>
    <row r="14" spans="1:7" x14ac:dyDescent="0.25">
      <c r="A14" s="55"/>
      <c r="B14" s="97"/>
      <c r="C14" s="24"/>
      <c r="D14" s="98"/>
      <c r="E14" s="94"/>
      <c r="F14" s="95"/>
      <c r="G14" s="96"/>
    </row>
    <row r="15" spans="1:7" ht="52" x14ac:dyDescent="0.25">
      <c r="A15" s="129" t="s">
        <v>820</v>
      </c>
      <c r="B15" s="89" t="s">
        <v>821</v>
      </c>
      <c r="C15" s="25" t="s">
        <v>822</v>
      </c>
      <c r="D15" s="100" t="s">
        <v>138</v>
      </c>
      <c r="E15" s="77">
        <v>300</v>
      </c>
      <c r="F15" s="101"/>
      <c r="G15" s="102"/>
    </row>
    <row r="16" spans="1:7" x14ac:dyDescent="0.25">
      <c r="A16" s="55"/>
      <c r="B16" s="97"/>
      <c r="C16" s="24"/>
      <c r="D16" s="98"/>
      <c r="E16" s="94"/>
      <c r="F16" s="95"/>
      <c r="G16" s="96"/>
    </row>
    <row r="17" spans="1:7" x14ac:dyDescent="0.25">
      <c r="A17" s="55"/>
      <c r="B17" s="97"/>
      <c r="C17" s="24"/>
      <c r="D17" s="98"/>
      <c r="E17" s="94"/>
      <c r="F17" s="95"/>
      <c r="G17" s="96"/>
    </row>
    <row r="18" spans="1:7" x14ac:dyDescent="0.25">
      <c r="A18" s="55"/>
      <c r="B18" s="97"/>
      <c r="C18" s="24"/>
      <c r="D18" s="98"/>
      <c r="E18" s="94"/>
      <c r="F18" s="95"/>
      <c r="G18" s="96"/>
    </row>
    <row r="19" spans="1:7" x14ac:dyDescent="0.25">
      <c r="A19" s="55"/>
      <c r="B19" s="97"/>
      <c r="C19" s="24"/>
      <c r="D19" s="98"/>
      <c r="E19" s="94"/>
      <c r="F19" s="95"/>
      <c r="G19" s="96"/>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36"/>
      <c r="B54" s="56"/>
      <c r="C54" s="50"/>
      <c r="D54" s="51"/>
      <c r="E54" s="106"/>
      <c r="F54" s="107"/>
      <c r="G54" s="108"/>
    </row>
    <row r="55" spans="1:7" ht="13" x14ac:dyDescent="0.25">
      <c r="A55" s="52" t="s">
        <v>766</v>
      </c>
      <c r="B55" s="110" t="s">
        <v>43</v>
      </c>
      <c r="C55" s="110"/>
      <c r="D55" s="22"/>
      <c r="E55" s="111"/>
      <c r="F55" s="112"/>
      <c r="G55" s="113"/>
    </row>
    <row r="56" spans="1:7" x14ac:dyDescent="0.25">
      <c r="A56" s="37"/>
      <c r="B56" s="57"/>
      <c r="C56" s="53"/>
      <c r="D56" s="54"/>
      <c r="E56" s="114"/>
      <c r="F56" s="115"/>
      <c r="G56" s="116"/>
    </row>
  </sheetData>
  <conditionalFormatting sqref="A5:G10 A11:E17 G11:G17 A18:G56">
    <cfRule type="expression" dxfId="4"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9" fitToHeight="0" orientation="portrait" cellComments="atEnd" useFirstPageNumber="1"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2F6F4-2B36-4A67-B524-7204B3F0570D}">
  <sheetPr>
    <tabColor rgb="FFFF0000"/>
  </sheetPr>
  <dimension ref="A1:G102"/>
  <sheetViews>
    <sheetView view="pageBreakPreview" topLeftCell="B52" zoomScaleNormal="100" zoomScaleSheetLayoutView="100" workbookViewId="0">
      <selection activeCell="F7" sqref="F7:F28"/>
    </sheetView>
  </sheetViews>
  <sheetFormatPr defaultColWidth="18.81640625" defaultRowHeight="12.5" x14ac:dyDescent="0.25"/>
  <cols>
    <col min="1" max="1" width="10.81640625" style="66" customWidth="1"/>
    <col min="2" max="2" width="9.1796875" style="66" customWidth="1"/>
    <col min="3" max="3" width="32.81640625" style="66" customWidth="1"/>
    <col min="4" max="4" width="7.81640625" style="66" customWidth="1"/>
    <col min="5" max="5" width="9.81640625" style="66" customWidth="1"/>
    <col min="6" max="6" width="11.81640625" style="66" customWidth="1"/>
    <col min="7" max="7" width="12.81640625" style="66" customWidth="1"/>
    <col min="8" max="16384" width="18.81640625" style="66"/>
  </cols>
  <sheetData>
    <row r="1" spans="1:7" ht="13" x14ac:dyDescent="0.25">
      <c r="A1" s="20" t="s">
        <v>1106</v>
      </c>
      <c r="B1" s="20"/>
      <c r="C1" s="20"/>
      <c r="D1" s="20"/>
      <c r="E1" s="21"/>
      <c r="F1" s="21"/>
      <c r="G1" s="35" t="s">
        <v>769</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3</v>
      </c>
      <c r="C5" s="25" t="s">
        <v>769</v>
      </c>
      <c r="D5" s="93"/>
      <c r="E5" s="94"/>
      <c r="F5" s="95"/>
      <c r="G5" s="96"/>
    </row>
    <row r="6" spans="1:7" x14ac:dyDescent="0.25">
      <c r="A6" s="55"/>
      <c r="B6" s="97"/>
      <c r="C6" s="24"/>
      <c r="D6" s="98"/>
      <c r="E6" s="94"/>
      <c r="F6" s="95"/>
      <c r="G6" s="96"/>
    </row>
    <row r="7" spans="1:7" ht="26" x14ac:dyDescent="0.25">
      <c r="A7" s="129" t="s">
        <v>823</v>
      </c>
      <c r="B7" s="89" t="s">
        <v>824</v>
      </c>
      <c r="C7" s="25" t="s">
        <v>825</v>
      </c>
      <c r="D7" s="100"/>
      <c r="E7" s="77"/>
      <c r="F7" s="103"/>
      <c r="G7" s="102"/>
    </row>
    <row r="8" spans="1:7" x14ac:dyDescent="0.25">
      <c r="A8" s="55"/>
      <c r="B8" s="97"/>
      <c r="C8" s="24"/>
      <c r="D8" s="98"/>
      <c r="E8" s="94"/>
      <c r="F8" s="95"/>
      <c r="G8" s="96"/>
    </row>
    <row r="9" spans="1:7" ht="39" x14ac:dyDescent="0.25">
      <c r="A9" s="129" t="s">
        <v>826</v>
      </c>
      <c r="B9" s="89" t="s">
        <v>827</v>
      </c>
      <c r="C9" s="25" t="s">
        <v>828</v>
      </c>
      <c r="D9" s="100"/>
      <c r="E9" s="77"/>
      <c r="F9" s="103"/>
      <c r="G9" s="102"/>
    </row>
    <row r="10" spans="1:7" x14ac:dyDescent="0.25">
      <c r="A10" s="55"/>
      <c r="B10" s="97"/>
      <c r="C10" s="24"/>
      <c r="D10" s="98"/>
      <c r="E10" s="94"/>
      <c r="F10" s="95"/>
      <c r="G10" s="96"/>
    </row>
    <row r="11" spans="1:7" ht="25" x14ac:dyDescent="0.25">
      <c r="A11" s="130"/>
      <c r="B11" s="90" t="s">
        <v>829</v>
      </c>
      <c r="C11" s="26" t="s">
        <v>834</v>
      </c>
      <c r="D11" s="100"/>
      <c r="E11" s="77"/>
      <c r="F11" s="103"/>
      <c r="G11" s="102"/>
    </row>
    <row r="12" spans="1:7" x14ac:dyDescent="0.25">
      <c r="A12" s="55"/>
      <c r="B12" s="97"/>
      <c r="C12" s="24"/>
      <c r="D12" s="98"/>
      <c r="E12" s="94"/>
      <c r="F12" s="95"/>
      <c r="G12" s="96"/>
    </row>
    <row r="13" spans="1:7" x14ac:dyDescent="0.25">
      <c r="A13" s="130"/>
      <c r="B13" s="90" t="s">
        <v>831</v>
      </c>
      <c r="C13" s="34" t="s">
        <v>871</v>
      </c>
      <c r="D13" s="100" t="s">
        <v>198</v>
      </c>
      <c r="E13" s="77">
        <v>50</v>
      </c>
      <c r="F13" s="101"/>
      <c r="G13" s="102"/>
    </row>
    <row r="14" spans="1:7" x14ac:dyDescent="0.25">
      <c r="A14" s="55"/>
      <c r="B14" s="97"/>
      <c r="C14" s="24"/>
      <c r="D14" s="98"/>
      <c r="E14" s="94"/>
      <c r="F14" s="95"/>
      <c r="G14" s="96"/>
    </row>
    <row r="15" spans="1:7" ht="13" x14ac:dyDescent="0.25">
      <c r="A15" s="129" t="s">
        <v>826</v>
      </c>
      <c r="B15" s="89" t="s">
        <v>836</v>
      </c>
      <c r="C15" s="25" t="s">
        <v>837</v>
      </c>
      <c r="D15" s="100"/>
      <c r="E15" s="77"/>
      <c r="F15" s="103"/>
      <c r="G15" s="102"/>
    </row>
    <row r="16" spans="1:7" x14ac:dyDescent="0.25">
      <c r="A16" s="55"/>
      <c r="B16" s="97"/>
      <c r="C16" s="24"/>
      <c r="D16" s="98"/>
      <c r="E16" s="94"/>
      <c r="F16" s="95"/>
      <c r="G16" s="96"/>
    </row>
    <row r="17" spans="1:7" ht="25" x14ac:dyDescent="0.25">
      <c r="A17" s="130"/>
      <c r="B17" s="90" t="s">
        <v>838</v>
      </c>
      <c r="C17" s="26" t="s">
        <v>839</v>
      </c>
      <c r="D17" s="100"/>
      <c r="E17" s="77"/>
      <c r="F17" s="103"/>
      <c r="G17" s="102"/>
    </row>
    <row r="18" spans="1:7" x14ac:dyDescent="0.25">
      <c r="A18" s="55"/>
      <c r="B18" s="97"/>
      <c r="C18" s="24"/>
      <c r="D18" s="98"/>
      <c r="E18" s="94"/>
      <c r="F18" s="95"/>
      <c r="G18" s="96"/>
    </row>
    <row r="19" spans="1:7" x14ac:dyDescent="0.25">
      <c r="A19" s="130"/>
      <c r="B19" s="90" t="s">
        <v>840</v>
      </c>
      <c r="C19" s="34" t="s">
        <v>841</v>
      </c>
      <c r="D19" s="100" t="s">
        <v>138</v>
      </c>
      <c r="E19" s="77">
        <v>50</v>
      </c>
      <c r="F19" s="101"/>
      <c r="G19" s="102"/>
    </row>
    <row r="20" spans="1:7" x14ac:dyDescent="0.25">
      <c r="A20" s="55"/>
      <c r="B20" s="97"/>
      <c r="C20" s="24"/>
      <c r="D20" s="98"/>
      <c r="E20" s="94"/>
      <c r="F20" s="95"/>
      <c r="G20" s="96"/>
    </row>
    <row r="21" spans="1:7" x14ac:dyDescent="0.25">
      <c r="A21" s="130"/>
      <c r="B21" s="90" t="s">
        <v>842</v>
      </c>
      <c r="C21" s="34" t="s">
        <v>843</v>
      </c>
      <c r="D21" s="100" t="s">
        <v>138</v>
      </c>
      <c r="E21" s="77">
        <v>50</v>
      </c>
      <c r="F21" s="101"/>
      <c r="G21" s="102"/>
    </row>
    <row r="22" spans="1:7" x14ac:dyDescent="0.25">
      <c r="A22" s="55"/>
      <c r="B22" s="97"/>
      <c r="C22" s="24"/>
      <c r="D22" s="98"/>
      <c r="E22" s="94"/>
      <c r="F22" s="95"/>
      <c r="G22" s="96"/>
    </row>
    <row r="23" spans="1:7" x14ac:dyDescent="0.25">
      <c r="A23" s="130"/>
      <c r="B23" s="90" t="s">
        <v>844</v>
      </c>
      <c r="C23" s="34" t="s">
        <v>845</v>
      </c>
      <c r="D23" s="100" t="s">
        <v>138</v>
      </c>
      <c r="E23" s="77">
        <v>20</v>
      </c>
      <c r="F23" s="101"/>
      <c r="G23" s="102"/>
    </row>
    <row r="24" spans="1:7" x14ac:dyDescent="0.25">
      <c r="A24" s="55"/>
      <c r="B24" s="97"/>
      <c r="C24" s="24"/>
      <c r="D24" s="98"/>
      <c r="E24" s="94"/>
      <c r="F24" s="95"/>
      <c r="G24" s="96"/>
    </row>
    <row r="25" spans="1:7" ht="25" x14ac:dyDescent="0.25">
      <c r="A25" s="130"/>
      <c r="B25" s="90" t="s">
        <v>846</v>
      </c>
      <c r="C25" s="26" t="s">
        <v>847</v>
      </c>
      <c r="D25" s="100" t="s">
        <v>138</v>
      </c>
      <c r="E25" s="77">
        <v>10</v>
      </c>
      <c r="F25" s="101"/>
      <c r="G25" s="102"/>
    </row>
    <row r="26" spans="1:7" x14ac:dyDescent="0.25">
      <c r="A26" s="55"/>
      <c r="B26" s="97"/>
      <c r="C26" s="24"/>
      <c r="D26" s="98"/>
      <c r="E26" s="94"/>
      <c r="F26" s="95"/>
      <c r="G26" s="96"/>
    </row>
    <row r="27" spans="1:7" ht="25" x14ac:dyDescent="0.25">
      <c r="A27" s="130"/>
      <c r="B27" s="90" t="s">
        <v>848</v>
      </c>
      <c r="C27" s="26" t="s">
        <v>849</v>
      </c>
      <c r="D27" s="100" t="s">
        <v>138</v>
      </c>
      <c r="E27" s="77">
        <v>10</v>
      </c>
      <c r="F27" s="101"/>
      <c r="G27" s="102"/>
    </row>
    <row r="28" spans="1:7" x14ac:dyDescent="0.25">
      <c r="A28" s="55"/>
      <c r="B28" s="97"/>
      <c r="C28" s="24"/>
      <c r="D28" s="98"/>
      <c r="E28" s="94"/>
      <c r="F28" s="95"/>
      <c r="G28" s="96"/>
    </row>
    <row r="29" spans="1:7" ht="26" x14ac:dyDescent="0.25">
      <c r="A29" s="129" t="s">
        <v>823</v>
      </c>
      <c r="B29" s="89" t="s">
        <v>865</v>
      </c>
      <c r="C29" s="25" t="s">
        <v>866</v>
      </c>
      <c r="D29" s="100"/>
      <c r="E29" s="77"/>
      <c r="F29" s="103"/>
      <c r="G29" s="102"/>
    </row>
    <row r="30" spans="1:7" x14ac:dyDescent="0.25">
      <c r="A30" s="55"/>
      <c r="B30" s="97"/>
      <c r="C30" s="24"/>
      <c r="D30" s="98"/>
      <c r="E30" s="94"/>
      <c r="F30" s="95"/>
      <c r="G30" s="96"/>
    </row>
    <row r="31" spans="1:7" ht="13" x14ac:dyDescent="0.25">
      <c r="A31" s="129" t="s">
        <v>850</v>
      </c>
      <c r="B31" s="89" t="s">
        <v>867</v>
      </c>
      <c r="C31" s="25" t="s">
        <v>852</v>
      </c>
      <c r="D31" s="100"/>
      <c r="E31" s="77"/>
      <c r="F31" s="103"/>
      <c r="G31" s="102"/>
    </row>
    <row r="32" spans="1:7" x14ac:dyDescent="0.25">
      <c r="A32" s="55"/>
      <c r="B32" s="97"/>
      <c r="C32" s="24"/>
      <c r="D32" s="98"/>
      <c r="E32" s="94"/>
      <c r="F32" s="95"/>
      <c r="G32" s="96"/>
    </row>
    <row r="33" spans="1:7" x14ac:dyDescent="0.25">
      <c r="A33" s="130"/>
      <c r="B33" s="90" t="s">
        <v>868</v>
      </c>
      <c r="C33" s="26" t="s">
        <v>856</v>
      </c>
      <c r="D33" s="100"/>
      <c r="E33" s="77"/>
      <c r="F33" s="103"/>
      <c r="G33" s="102"/>
    </row>
    <row r="34" spans="1:7" x14ac:dyDescent="0.25">
      <c r="A34" s="55"/>
      <c r="B34" s="97"/>
      <c r="C34" s="24"/>
      <c r="D34" s="98"/>
      <c r="E34" s="94"/>
      <c r="F34" s="95"/>
      <c r="G34" s="96"/>
    </row>
    <row r="35" spans="1:7" x14ac:dyDescent="0.25">
      <c r="A35" s="130"/>
      <c r="B35" s="90" t="s">
        <v>870</v>
      </c>
      <c r="C35" s="34" t="s">
        <v>858</v>
      </c>
      <c r="D35" s="100" t="s">
        <v>859</v>
      </c>
      <c r="E35" s="77">
        <v>1</v>
      </c>
      <c r="F35" s="101"/>
      <c r="G35" s="102"/>
    </row>
    <row r="36" spans="1:7" x14ac:dyDescent="0.25">
      <c r="A36" s="55"/>
      <c r="B36" s="97"/>
      <c r="C36" s="24"/>
      <c r="D36" s="98"/>
      <c r="E36" s="94"/>
      <c r="F36" s="95"/>
      <c r="G36" s="96"/>
    </row>
    <row r="37" spans="1:7" x14ac:dyDescent="0.25">
      <c r="A37" s="130"/>
      <c r="B37" s="90" t="s">
        <v>872</v>
      </c>
      <c r="C37" s="34" t="s">
        <v>861</v>
      </c>
      <c r="D37" s="100" t="s">
        <v>862</v>
      </c>
      <c r="E37" s="77">
        <v>10</v>
      </c>
      <c r="F37" s="101"/>
      <c r="G37" s="102"/>
    </row>
    <row r="38" spans="1:7" x14ac:dyDescent="0.25">
      <c r="A38" s="55"/>
      <c r="B38" s="97"/>
      <c r="C38" s="24"/>
      <c r="D38" s="98"/>
      <c r="E38" s="94"/>
      <c r="F38" s="95"/>
      <c r="G38" s="96"/>
    </row>
    <row r="39" spans="1:7" x14ac:dyDescent="0.25">
      <c r="A39" s="130"/>
      <c r="B39" s="90" t="s">
        <v>873</v>
      </c>
      <c r="C39" s="34" t="s">
        <v>864</v>
      </c>
      <c r="D39" s="100" t="s">
        <v>859</v>
      </c>
      <c r="E39" s="77">
        <v>1</v>
      </c>
      <c r="F39" s="101"/>
      <c r="G39" s="102"/>
    </row>
    <row r="40" spans="1:7" x14ac:dyDescent="0.25">
      <c r="A40" s="55"/>
      <c r="B40" s="97"/>
      <c r="C40" s="24"/>
      <c r="D40" s="98"/>
      <c r="E40" s="94"/>
      <c r="F40" s="95"/>
      <c r="G40" s="96"/>
    </row>
    <row r="41" spans="1:7" ht="26" x14ac:dyDescent="0.25">
      <c r="A41" s="129" t="s">
        <v>823</v>
      </c>
      <c r="B41" s="89" t="s">
        <v>888</v>
      </c>
      <c r="C41" s="25" t="s">
        <v>889</v>
      </c>
      <c r="D41" s="100"/>
      <c r="E41" s="77"/>
      <c r="F41" s="103"/>
      <c r="G41" s="102"/>
    </row>
    <row r="42" spans="1:7" x14ac:dyDescent="0.25">
      <c r="A42" s="55"/>
      <c r="B42" s="97"/>
      <c r="C42" s="24"/>
      <c r="D42" s="98"/>
      <c r="E42" s="94"/>
      <c r="F42" s="95"/>
      <c r="G42" s="96"/>
    </row>
    <row r="43" spans="1:7" ht="13" x14ac:dyDescent="0.25">
      <c r="A43" s="129" t="s">
        <v>826</v>
      </c>
      <c r="B43" s="89" t="s">
        <v>890</v>
      </c>
      <c r="C43" s="25" t="s">
        <v>891</v>
      </c>
      <c r="D43" s="100"/>
      <c r="E43" s="77"/>
      <c r="F43" s="103"/>
      <c r="G43" s="102"/>
    </row>
    <row r="44" spans="1:7" x14ac:dyDescent="0.25">
      <c r="A44" s="55"/>
      <c r="B44" s="97"/>
      <c r="C44" s="24"/>
      <c r="D44" s="98"/>
      <c r="E44" s="94"/>
      <c r="F44" s="95"/>
      <c r="G44" s="96"/>
    </row>
    <row r="45" spans="1:7" x14ac:dyDescent="0.25">
      <c r="A45" s="30"/>
      <c r="B45" s="117"/>
      <c r="C45" s="46"/>
      <c r="D45" s="47"/>
      <c r="E45" s="51"/>
      <c r="F45" s="118"/>
      <c r="G45" s="119"/>
    </row>
    <row r="46" spans="1:7" x14ac:dyDescent="0.25">
      <c r="A46" s="55" t="s">
        <v>768</v>
      </c>
      <c r="B46" s="120" t="s">
        <v>80</v>
      </c>
      <c r="C46" s="120"/>
      <c r="D46" s="23"/>
      <c r="E46" s="22"/>
      <c r="F46" s="121"/>
      <c r="G46" s="131"/>
    </row>
    <row r="47" spans="1:7" x14ac:dyDescent="0.25">
      <c r="A47" s="123"/>
      <c r="B47" s="124"/>
      <c r="C47" s="48"/>
      <c r="D47" s="49"/>
      <c r="E47" s="54"/>
      <c r="F47" s="125"/>
      <c r="G47" s="126"/>
    </row>
    <row r="48" spans="1:7" x14ac:dyDescent="0.25">
      <c r="A48" s="30"/>
      <c r="B48" s="117"/>
      <c r="C48" s="46"/>
      <c r="D48" s="47"/>
      <c r="E48" s="51"/>
      <c r="F48" s="118"/>
      <c r="G48" s="119"/>
    </row>
    <row r="49" spans="1:7" x14ac:dyDescent="0.25">
      <c r="A49" s="55"/>
      <c r="B49" s="120" t="s">
        <v>81</v>
      </c>
      <c r="C49" s="120"/>
      <c r="D49" s="23"/>
      <c r="E49" s="22"/>
      <c r="F49" s="121"/>
      <c r="G49" s="131"/>
    </row>
    <row r="50" spans="1:7" x14ac:dyDescent="0.25">
      <c r="A50" s="123"/>
      <c r="B50" s="124"/>
      <c r="C50" s="48"/>
      <c r="D50" s="49"/>
      <c r="E50" s="54"/>
      <c r="F50" s="125"/>
      <c r="G50" s="126"/>
    </row>
    <row r="51" spans="1:7" ht="25" x14ac:dyDescent="0.25">
      <c r="A51" s="130"/>
      <c r="B51" s="90" t="s">
        <v>892</v>
      </c>
      <c r="C51" s="26" t="s">
        <v>839</v>
      </c>
      <c r="D51" s="100"/>
      <c r="E51" s="77"/>
      <c r="F51" s="103"/>
      <c r="G51" s="102"/>
    </row>
    <row r="52" spans="1:7" x14ac:dyDescent="0.25">
      <c r="A52" s="55"/>
      <c r="B52" s="97"/>
      <c r="C52" s="24"/>
      <c r="D52" s="98"/>
      <c r="E52" s="94"/>
      <c r="F52" s="95"/>
      <c r="G52" s="96"/>
    </row>
    <row r="53" spans="1:7" x14ac:dyDescent="0.25">
      <c r="A53" s="130"/>
      <c r="B53" s="90" t="s">
        <v>893</v>
      </c>
      <c r="C53" s="34" t="s">
        <v>841</v>
      </c>
      <c r="D53" s="100" t="s">
        <v>138</v>
      </c>
      <c r="E53" s="77">
        <v>700</v>
      </c>
      <c r="F53" s="101"/>
      <c r="G53" s="102"/>
    </row>
    <row r="54" spans="1:7" x14ac:dyDescent="0.25">
      <c r="A54" s="55"/>
      <c r="B54" s="97"/>
      <c r="C54" s="24"/>
      <c r="D54" s="98"/>
      <c r="E54" s="94"/>
      <c r="F54" s="95"/>
      <c r="G54" s="96"/>
    </row>
    <row r="55" spans="1:7" x14ac:dyDescent="0.25">
      <c r="A55" s="130"/>
      <c r="B55" s="90" t="s">
        <v>894</v>
      </c>
      <c r="C55" s="34" t="s">
        <v>843</v>
      </c>
      <c r="D55" s="100" t="s">
        <v>138</v>
      </c>
      <c r="E55" s="77">
        <v>350</v>
      </c>
      <c r="F55" s="101"/>
      <c r="G55" s="102"/>
    </row>
    <row r="56" spans="1:7" x14ac:dyDescent="0.25">
      <c r="A56" s="55"/>
      <c r="B56" s="97"/>
      <c r="C56" s="24"/>
      <c r="D56" s="98"/>
      <c r="E56" s="94"/>
      <c r="F56" s="95"/>
      <c r="G56" s="96"/>
    </row>
    <row r="57" spans="1:7" x14ac:dyDescent="0.25">
      <c r="A57" s="130"/>
      <c r="B57" s="90" t="s">
        <v>895</v>
      </c>
      <c r="C57" s="34" t="s">
        <v>845</v>
      </c>
      <c r="D57" s="100" t="s">
        <v>138</v>
      </c>
      <c r="E57" s="77">
        <v>200</v>
      </c>
      <c r="F57" s="101"/>
      <c r="G57" s="102"/>
    </row>
    <row r="58" spans="1:7" x14ac:dyDescent="0.25">
      <c r="A58" s="55"/>
      <c r="B58" s="97"/>
      <c r="C58" s="24"/>
      <c r="D58" s="98"/>
      <c r="E58" s="94"/>
      <c r="F58" s="95"/>
      <c r="G58" s="96"/>
    </row>
    <row r="59" spans="1:7" ht="25" x14ac:dyDescent="0.25">
      <c r="A59" s="130"/>
      <c r="B59" s="90" t="s">
        <v>896</v>
      </c>
      <c r="C59" s="26" t="s">
        <v>847</v>
      </c>
      <c r="D59" s="100" t="s">
        <v>138</v>
      </c>
      <c r="E59" s="77">
        <v>100</v>
      </c>
      <c r="F59" s="101"/>
      <c r="G59" s="102"/>
    </row>
    <row r="60" spans="1:7" x14ac:dyDescent="0.25">
      <c r="A60" s="55"/>
      <c r="B60" s="97"/>
      <c r="C60" s="24"/>
      <c r="D60" s="98"/>
      <c r="E60" s="94"/>
      <c r="F60" s="95"/>
      <c r="G60" s="96"/>
    </row>
    <row r="61" spans="1:7" ht="25" x14ac:dyDescent="0.25">
      <c r="A61" s="130"/>
      <c r="B61" s="90" t="s">
        <v>897</v>
      </c>
      <c r="C61" s="26" t="s">
        <v>849</v>
      </c>
      <c r="D61" s="100" t="s">
        <v>138</v>
      </c>
      <c r="E61" s="77">
        <v>100</v>
      </c>
      <c r="F61" s="101"/>
      <c r="G61" s="102"/>
    </row>
    <row r="62" spans="1:7" x14ac:dyDescent="0.25">
      <c r="A62" s="55"/>
      <c r="B62" s="97"/>
      <c r="C62" s="24"/>
      <c r="D62" s="98"/>
      <c r="E62" s="94"/>
      <c r="F62" s="95"/>
      <c r="G62" s="96"/>
    </row>
    <row r="63" spans="1:7" x14ac:dyDescent="0.25">
      <c r="A63" s="55"/>
      <c r="B63" s="97"/>
      <c r="C63" s="24"/>
      <c r="D63" s="98"/>
      <c r="E63" s="94"/>
      <c r="F63" s="95"/>
      <c r="G63" s="96"/>
    </row>
    <row r="64" spans="1:7" x14ac:dyDescent="0.25">
      <c r="A64" s="55"/>
      <c r="B64" s="97"/>
      <c r="C64" s="24"/>
      <c r="D64" s="98"/>
      <c r="E64" s="94"/>
      <c r="F64" s="95"/>
      <c r="G64" s="96"/>
    </row>
    <row r="65" spans="1:7" x14ac:dyDescent="0.25">
      <c r="A65" s="55"/>
      <c r="B65" s="97"/>
      <c r="C65" s="24"/>
      <c r="D65" s="98"/>
      <c r="E65" s="94"/>
      <c r="F65" s="95"/>
      <c r="G65" s="96"/>
    </row>
    <row r="66" spans="1:7" x14ac:dyDescent="0.25">
      <c r="A66" s="55"/>
      <c r="B66" s="97"/>
      <c r="C66" s="24"/>
      <c r="D66" s="98"/>
      <c r="E66" s="94"/>
      <c r="F66" s="95"/>
      <c r="G66" s="96"/>
    </row>
    <row r="67" spans="1:7" x14ac:dyDescent="0.25">
      <c r="A67" s="55"/>
      <c r="B67" s="97"/>
      <c r="C67" s="24"/>
      <c r="D67" s="98"/>
      <c r="E67" s="94"/>
      <c r="F67" s="95"/>
      <c r="G67" s="96"/>
    </row>
    <row r="68" spans="1:7" x14ac:dyDescent="0.25">
      <c r="A68" s="55"/>
      <c r="B68" s="97"/>
      <c r="C68" s="24"/>
      <c r="D68" s="98"/>
      <c r="E68" s="94"/>
      <c r="F68" s="95"/>
      <c r="G68" s="96"/>
    </row>
    <row r="69" spans="1:7" x14ac:dyDescent="0.25">
      <c r="A69" s="55"/>
      <c r="B69" s="97"/>
      <c r="C69" s="24"/>
      <c r="D69" s="98"/>
      <c r="E69" s="94"/>
      <c r="F69" s="95"/>
      <c r="G69" s="96"/>
    </row>
    <row r="70" spans="1:7" ht="12.65" customHeight="1" x14ac:dyDescent="0.25">
      <c r="A70" s="55"/>
      <c r="B70" s="97"/>
      <c r="C70" s="24"/>
      <c r="D70" s="98"/>
      <c r="E70" s="94"/>
      <c r="F70" s="95"/>
      <c r="G70" s="96"/>
    </row>
    <row r="71" spans="1:7" x14ac:dyDescent="0.25">
      <c r="A71" s="55"/>
      <c r="B71" s="97"/>
      <c r="C71" s="24"/>
      <c r="D71" s="98"/>
      <c r="E71" s="94"/>
      <c r="F71" s="95"/>
      <c r="G71" s="96"/>
    </row>
    <row r="72" spans="1:7" x14ac:dyDescent="0.25">
      <c r="A72" s="55"/>
      <c r="B72" s="97"/>
      <c r="C72" s="24"/>
      <c r="D72" s="98"/>
      <c r="E72" s="94"/>
      <c r="F72" s="95"/>
      <c r="G72" s="96"/>
    </row>
    <row r="73" spans="1:7" x14ac:dyDescent="0.25">
      <c r="A73" s="55"/>
      <c r="B73" s="97"/>
      <c r="C73" s="24"/>
      <c r="D73" s="98"/>
      <c r="E73" s="94"/>
      <c r="F73" s="95"/>
      <c r="G73" s="96"/>
    </row>
    <row r="74" spans="1:7" x14ac:dyDescent="0.25">
      <c r="A74" s="55"/>
      <c r="B74" s="97"/>
      <c r="C74" s="24"/>
      <c r="D74" s="98"/>
      <c r="E74" s="94"/>
      <c r="F74" s="95"/>
      <c r="G74" s="96"/>
    </row>
    <row r="75" spans="1:7" x14ac:dyDescent="0.25">
      <c r="A75" s="55"/>
      <c r="B75" s="97"/>
      <c r="C75" s="24"/>
      <c r="D75" s="98"/>
      <c r="E75" s="94"/>
      <c r="F75" s="95"/>
      <c r="G75" s="96"/>
    </row>
    <row r="76" spans="1:7" x14ac:dyDescent="0.25">
      <c r="A76" s="55"/>
      <c r="B76" s="97"/>
      <c r="C76" s="24"/>
      <c r="D76" s="98"/>
      <c r="E76" s="94"/>
      <c r="F76" s="95"/>
      <c r="G76" s="96"/>
    </row>
    <row r="77" spans="1:7" x14ac:dyDescent="0.25">
      <c r="A77" s="55"/>
      <c r="B77" s="97"/>
      <c r="C77" s="24"/>
      <c r="D77" s="98"/>
      <c r="E77" s="94"/>
      <c r="F77" s="95"/>
      <c r="G77" s="96"/>
    </row>
    <row r="78" spans="1:7" x14ac:dyDescent="0.25">
      <c r="A78" s="55"/>
      <c r="B78" s="97"/>
      <c r="C78" s="24"/>
      <c r="D78" s="98"/>
      <c r="E78" s="94"/>
      <c r="F78" s="95"/>
      <c r="G78" s="96"/>
    </row>
    <row r="79" spans="1:7" x14ac:dyDescent="0.25">
      <c r="A79" s="55"/>
      <c r="B79" s="97"/>
      <c r="C79" s="24"/>
      <c r="D79" s="98"/>
      <c r="E79" s="94"/>
      <c r="F79" s="95"/>
      <c r="G79" s="96"/>
    </row>
    <row r="80" spans="1:7" x14ac:dyDescent="0.25">
      <c r="A80" s="55"/>
      <c r="B80" s="97"/>
      <c r="C80" s="24"/>
      <c r="D80" s="98"/>
      <c r="E80" s="94"/>
      <c r="F80" s="95"/>
      <c r="G80" s="96"/>
    </row>
    <row r="81" spans="1:7" x14ac:dyDescent="0.25">
      <c r="A81" s="55"/>
      <c r="B81" s="97"/>
      <c r="C81" s="24"/>
      <c r="D81" s="98"/>
      <c r="E81" s="94"/>
      <c r="F81" s="95"/>
      <c r="G81" s="96"/>
    </row>
    <row r="82" spans="1:7" x14ac:dyDescent="0.25">
      <c r="A82" s="55"/>
      <c r="B82" s="97"/>
      <c r="C82" s="24"/>
      <c r="D82" s="98"/>
      <c r="E82" s="94"/>
      <c r="F82" s="95"/>
      <c r="G82" s="96"/>
    </row>
    <row r="83" spans="1:7" x14ac:dyDescent="0.25">
      <c r="A83" s="55"/>
      <c r="B83" s="97"/>
      <c r="C83" s="24"/>
      <c r="D83" s="98"/>
      <c r="E83" s="94"/>
      <c r="F83" s="95"/>
      <c r="G83" s="96"/>
    </row>
    <row r="84" spans="1:7" x14ac:dyDescent="0.25">
      <c r="A84" s="55"/>
      <c r="B84" s="97"/>
      <c r="C84" s="24"/>
      <c r="D84" s="98"/>
      <c r="E84" s="94"/>
      <c r="F84" s="95"/>
      <c r="G84" s="96"/>
    </row>
    <row r="85" spans="1:7" x14ac:dyDescent="0.25">
      <c r="A85" s="55"/>
      <c r="B85" s="97"/>
      <c r="C85" s="24"/>
      <c r="D85" s="98"/>
      <c r="E85" s="94"/>
      <c r="F85" s="95"/>
      <c r="G85" s="96"/>
    </row>
    <row r="86" spans="1:7" x14ac:dyDescent="0.25">
      <c r="A86" s="55"/>
      <c r="B86" s="97"/>
      <c r="C86" s="24"/>
      <c r="D86" s="98"/>
      <c r="E86" s="94"/>
      <c r="F86" s="95"/>
      <c r="G86" s="96"/>
    </row>
    <row r="87" spans="1:7" x14ac:dyDescent="0.25">
      <c r="A87" s="55"/>
      <c r="B87" s="97"/>
      <c r="C87" s="24"/>
      <c r="D87" s="98"/>
      <c r="E87" s="94"/>
      <c r="F87" s="95"/>
      <c r="G87" s="96"/>
    </row>
    <row r="88" spans="1:7" x14ac:dyDescent="0.25">
      <c r="A88" s="55"/>
      <c r="B88" s="97"/>
      <c r="C88" s="24"/>
      <c r="D88" s="98"/>
      <c r="E88" s="94"/>
      <c r="F88" s="95"/>
      <c r="G88" s="96"/>
    </row>
    <row r="89" spans="1:7" x14ac:dyDescent="0.25">
      <c r="A89" s="55"/>
      <c r="B89" s="97"/>
      <c r="C89" s="24"/>
      <c r="D89" s="98"/>
      <c r="E89" s="94"/>
      <c r="F89" s="95"/>
      <c r="G89" s="96"/>
    </row>
    <row r="90" spans="1:7" x14ac:dyDescent="0.25">
      <c r="A90" s="55"/>
      <c r="B90" s="97"/>
      <c r="C90" s="24"/>
      <c r="D90" s="98"/>
      <c r="E90" s="94"/>
      <c r="F90" s="95"/>
      <c r="G90" s="96"/>
    </row>
    <row r="91" spans="1:7" x14ac:dyDescent="0.25">
      <c r="A91" s="55"/>
      <c r="B91" s="97"/>
      <c r="C91" s="24"/>
      <c r="D91" s="98"/>
      <c r="E91" s="94"/>
      <c r="F91" s="95"/>
      <c r="G91" s="96"/>
    </row>
    <row r="92" spans="1:7" x14ac:dyDescent="0.25">
      <c r="A92" s="55"/>
      <c r="B92" s="97"/>
      <c r="C92" s="24"/>
      <c r="D92" s="98"/>
      <c r="E92" s="94"/>
      <c r="F92" s="95"/>
      <c r="G92" s="96"/>
    </row>
    <row r="93" spans="1:7" x14ac:dyDescent="0.25">
      <c r="A93" s="55"/>
      <c r="B93" s="97"/>
      <c r="C93" s="24"/>
      <c r="D93" s="98"/>
      <c r="E93" s="94"/>
      <c r="F93" s="95"/>
      <c r="G93" s="96"/>
    </row>
    <row r="94" spans="1:7" x14ac:dyDescent="0.25">
      <c r="A94" s="55"/>
      <c r="B94" s="97"/>
      <c r="C94" s="24"/>
      <c r="D94" s="98"/>
      <c r="E94" s="94"/>
      <c r="F94" s="95"/>
      <c r="G94" s="96"/>
    </row>
    <row r="95" spans="1:7" x14ac:dyDescent="0.25">
      <c r="A95" s="55"/>
      <c r="B95" s="97"/>
      <c r="C95" s="24"/>
      <c r="D95" s="98"/>
      <c r="E95" s="94"/>
      <c r="F95" s="95"/>
      <c r="G95" s="96"/>
    </row>
    <row r="96" spans="1:7" x14ac:dyDescent="0.25">
      <c r="A96" s="55"/>
      <c r="B96" s="97"/>
      <c r="C96" s="24"/>
      <c r="D96" s="98"/>
      <c r="E96" s="94"/>
      <c r="F96" s="95"/>
      <c r="G96" s="96"/>
    </row>
    <row r="97" spans="1:7" x14ac:dyDescent="0.25">
      <c r="A97" s="55"/>
      <c r="B97" s="97"/>
      <c r="C97" s="24"/>
      <c r="D97" s="98"/>
      <c r="E97" s="94"/>
      <c r="F97" s="95"/>
      <c r="G97" s="96"/>
    </row>
    <row r="98" spans="1:7" x14ac:dyDescent="0.25">
      <c r="A98" s="55"/>
      <c r="B98" s="97"/>
      <c r="C98" s="24"/>
      <c r="D98" s="98"/>
      <c r="E98" s="94"/>
      <c r="F98" s="95"/>
      <c r="G98" s="96"/>
    </row>
    <row r="99" spans="1:7" x14ac:dyDescent="0.25">
      <c r="A99" s="55"/>
      <c r="B99" s="97"/>
      <c r="C99" s="24"/>
      <c r="D99" s="98"/>
      <c r="E99" s="94"/>
      <c r="F99" s="95"/>
      <c r="G99" s="96"/>
    </row>
    <row r="100" spans="1:7" x14ac:dyDescent="0.25">
      <c r="A100" s="36"/>
      <c r="B100" s="56"/>
      <c r="C100" s="50"/>
      <c r="D100" s="51"/>
      <c r="E100" s="106"/>
      <c r="F100" s="107"/>
      <c r="G100" s="108"/>
    </row>
    <row r="101" spans="1:7" ht="13" x14ac:dyDescent="0.25">
      <c r="A101" s="52" t="s">
        <v>768</v>
      </c>
      <c r="B101" s="110" t="s">
        <v>43</v>
      </c>
      <c r="C101" s="110"/>
      <c r="D101" s="22"/>
      <c r="E101" s="111"/>
      <c r="F101" s="112"/>
      <c r="G101" s="113"/>
    </row>
    <row r="102" spans="1:7" x14ac:dyDescent="0.25">
      <c r="A102" s="37"/>
      <c r="B102" s="57"/>
      <c r="C102" s="53"/>
      <c r="D102" s="54"/>
      <c r="E102" s="114"/>
      <c r="F102" s="115"/>
      <c r="G102" s="116"/>
    </row>
  </sheetData>
  <conditionalFormatting sqref="A5:G8 A9:E86 G9:G86 A87:G102">
    <cfRule type="expression" dxfId="3" priority="1" stopIfTrue="1">
      <formula>NOT(CELL("protect",A5))</formula>
    </cfRule>
  </conditionalFormatting>
  <dataValidations count="1">
    <dataValidation type="list" showInputMessage="1" showErrorMessage="1" sqref="D45:D50" xr:uid="{BB394DC1-A17D-4F7A-B5C6-BC0E5B9B31F0}">
      <formula1>"-,No,m,m²,m³,%,Prov Sum,Lump Sum,Sum, Litre, hour, day"</formula1>
    </dataValidation>
  </dataValidations>
  <printOptions horizontalCentered="1" gridLines="1"/>
  <pageMargins left="0.78740157480314965" right="0.19685039370078741" top="0.59055118110236227" bottom="0.59055118110236227" header="0.19685039370078741" footer="0.19685039370078741"/>
  <pageSetup paperSize="9" scale="97" fitToHeight="0" orientation="portrait" cellComments="atEnd" useFirstPageNumber="1" r:id="rId1"/>
  <rowBreaks count="1" manualBreakCount="1">
    <brk id="47" max="6"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1AE1B-BEC3-430B-9416-995C3B7EADE1}">
  <sheetPr>
    <tabColor rgb="FFFF0000"/>
  </sheetPr>
  <dimension ref="A1:G59"/>
  <sheetViews>
    <sheetView view="pageBreakPreview" zoomScaleNormal="100" zoomScaleSheetLayoutView="100" workbookViewId="0">
      <selection activeCell="F7" sqref="F7:F28"/>
    </sheetView>
  </sheetViews>
  <sheetFormatPr defaultColWidth="18.81640625" defaultRowHeight="12.5" x14ac:dyDescent="0.25"/>
  <cols>
    <col min="1" max="1" width="10.81640625" style="66" customWidth="1"/>
    <col min="2" max="2" width="9.81640625" style="66" customWidth="1"/>
    <col min="3" max="3" width="32.81640625" style="66" customWidth="1"/>
    <col min="4" max="4" width="7.81640625" style="66" customWidth="1"/>
    <col min="5" max="6" width="9.81640625" style="66" customWidth="1"/>
    <col min="7" max="7" width="12.81640625" style="66" customWidth="1"/>
    <col min="8" max="16384" width="18.81640625" style="66"/>
  </cols>
  <sheetData>
    <row r="1" spans="1:7" ht="13" x14ac:dyDescent="0.25">
      <c r="A1" s="20" t="s">
        <v>1106</v>
      </c>
      <c r="B1" s="20"/>
      <c r="C1" s="20"/>
      <c r="D1" s="20"/>
      <c r="E1" s="21"/>
      <c r="F1" s="21"/>
      <c r="G1" s="35" t="s">
        <v>773</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4</v>
      </c>
      <c r="C5" s="25" t="s">
        <v>773</v>
      </c>
      <c r="D5" s="93"/>
      <c r="E5" s="94"/>
      <c r="F5" s="95"/>
      <c r="G5" s="96"/>
    </row>
    <row r="6" spans="1:7" x14ac:dyDescent="0.25">
      <c r="A6" s="55"/>
      <c r="B6" s="97"/>
      <c r="C6" s="24"/>
      <c r="D6" s="98"/>
      <c r="E6" s="94"/>
      <c r="F6" s="95"/>
      <c r="G6" s="96"/>
    </row>
    <row r="7" spans="1:7" ht="26" x14ac:dyDescent="0.25">
      <c r="A7" s="129" t="s">
        <v>1010</v>
      </c>
      <c r="B7" s="89" t="s">
        <v>912</v>
      </c>
      <c r="C7" s="25" t="s">
        <v>1012</v>
      </c>
      <c r="D7" s="100"/>
      <c r="E7" s="77"/>
      <c r="F7" s="103"/>
      <c r="G7" s="102"/>
    </row>
    <row r="8" spans="1:7" x14ac:dyDescent="0.25">
      <c r="A8" s="55"/>
      <c r="B8" s="97"/>
      <c r="C8" s="24"/>
      <c r="D8" s="98"/>
      <c r="E8" s="94"/>
      <c r="F8" s="95"/>
      <c r="G8" s="96"/>
    </row>
    <row r="9" spans="1:7" ht="13" x14ac:dyDescent="0.25">
      <c r="A9" s="129" t="s">
        <v>787</v>
      </c>
      <c r="B9" s="89" t="s">
        <v>915</v>
      </c>
      <c r="C9" s="25" t="s">
        <v>1023</v>
      </c>
      <c r="D9" s="100"/>
      <c r="E9" s="77"/>
      <c r="F9" s="103"/>
      <c r="G9" s="102"/>
    </row>
    <row r="10" spans="1:7" x14ac:dyDescent="0.25">
      <c r="A10" s="55"/>
      <c r="B10" s="97"/>
      <c r="C10" s="24"/>
      <c r="D10" s="98"/>
      <c r="E10" s="94"/>
      <c r="F10" s="95"/>
      <c r="G10" s="96"/>
    </row>
    <row r="11" spans="1:7" x14ac:dyDescent="0.25">
      <c r="A11" s="130"/>
      <c r="B11" s="90" t="s">
        <v>917</v>
      </c>
      <c r="C11" s="24" t="s">
        <v>1025</v>
      </c>
      <c r="D11" s="100" t="s">
        <v>138</v>
      </c>
      <c r="E11" s="77">
        <v>10</v>
      </c>
      <c r="F11" s="101"/>
      <c r="G11" s="102"/>
    </row>
    <row r="12" spans="1:7" x14ac:dyDescent="0.25">
      <c r="A12" s="55"/>
      <c r="B12" s="97"/>
      <c r="C12" s="24"/>
      <c r="D12" s="98"/>
      <c r="E12" s="94"/>
      <c r="F12" s="95"/>
      <c r="G12" s="96"/>
    </row>
    <row r="13" spans="1:7" ht="26" x14ac:dyDescent="0.25">
      <c r="A13" s="129" t="s">
        <v>1010</v>
      </c>
      <c r="B13" s="89" t="s">
        <v>1107</v>
      </c>
      <c r="C13" s="25" t="s">
        <v>1037</v>
      </c>
      <c r="D13" s="100"/>
      <c r="E13" s="77"/>
      <c r="F13" s="103"/>
      <c r="G13" s="102"/>
    </row>
    <row r="14" spans="1:7" x14ac:dyDescent="0.25">
      <c r="A14" s="55"/>
      <c r="B14" s="97"/>
      <c r="C14" s="24"/>
      <c r="D14" s="98"/>
      <c r="E14" s="94"/>
      <c r="F14" s="95"/>
      <c r="G14" s="96"/>
    </row>
    <row r="15" spans="1:7" ht="13" x14ac:dyDescent="0.25">
      <c r="A15" s="129" t="s">
        <v>787</v>
      </c>
      <c r="B15" s="89" t="s">
        <v>1108</v>
      </c>
      <c r="C15" s="25" t="s">
        <v>1023</v>
      </c>
      <c r="D15" s="100"/>
      <c r="E15" s="77"/>
      <c r="F15" s="103"/>
      <c r="G15" s="102"/>
    </row>
    <row r="16" spans="1:7" x14ac:dyDescent="0.25">
      <c r="A16" s="55"/>
      <c r="B16" s="97"/>
      <c r="C16" s="24"/>
      <c r="D16" s="98"/>
      <c r="E16" s="94"/>
      <c r="F16" s="95"/>
      <c r="G16" s="96"/>
    </row>
    <row r="17" spans="1:7" x14ac:dyDescent="0.25">
      <c r="A17" s="130"/>
      <c r="B17" s="90" t="s">
        <v>1109</v>
      </c>
      <c r="C17" s="24" t="s">
        <v>1025</v>
      </c>
      <c r="D17" s="100" t="s">
        <v>138</v>
      </c>
      <c r="E17" s="77">
        <v>350</v>
      </c>
      <c r="F17" s="101"/>
      <c r="G17" s="102"/>
    </row>
    <row r="18" spans="1:7" x14ac:dyDescent="0.25">
      <c r="A18" s="55"/>
      <c r="B18" s="97"/>
      <c r="C18" s="24"/>
      <c r="D18" s="98"/>
      <c r="E18" s="94"/>
      <c r="F18" s="95"/>
      <c r="G18" s="96"/>
    </row>
    <row r="19" spans="1:7" x14ac:dyDescent="0.25">
      <c r="A19" s="55"/>
      <c r="B19" s="97"/>
      <c r="C19" s="24"/>
      <c r="D19" s="98"/>
      <c r="E19" s="94"/>
      <c r="F19" s="95"/>
      <c r="G19" s="96"/>
    </row>
    <row r="20" spans="1:7" x14ac:dyDescent="0.25">
      <c r="A20" s="55"/>
      <c r="B20" s="97"/>
      <c r="C20" s="24"/>
      <c r="D20" s="98"/>
      <c r="E20" s="94"/>
      <c r="F20" s="95"/>
      <c r="G20" s="96"/>
    </row>
    <row r="21" spans="1:7" x14ac:dyDescent="0.25">
      <c r="A21" s="55"/>
      <c r="B21" s="97"/>
      <c r="C21" s="24"/>
      <c r="D21" s="98"/>
      <c r="E21" s="94"/>
      <c r="F21" s="95"/>
      <c r="G21" s="96"/>
    </row>
    <row r="22" spans="1:7" x14ac:dyDescent="0.25">
      <c r="A22" s="55"/>
      <c r="B22" s="97"/>
      <c r="C22" s="24"/>
      <c r="D22" s="98"/>
      <c r="E22" s="94"/>
      <c r="F22" s="95"/>
      <c r="G22" s="96"/>
    </row>
    <row r="23" spans="1:7" x14ac:dyDescent="0.25">
      <c r="A23" s="55"/>
      <c r="B23" s="97"/>
      <c r="C23" s="24"/>
      <c r="D23" s="98"/>
      <c r="E23" s="94"/>
      <c r="F23" s="95"/>
      <c r="G23" s="96"/>
    </row>
    <row r="24" spans="1:7" x14ac:dyDescent="0.25">
      <c r="A24" s="55"/>
      <c r="B24" s="97"/>
      <c r="C24" s="24"/>
      <c r="D24" s="98"/>
      <c r="E24" s="94"/>
      <c r="F24" s="95"/>
      <c r="G24" s="96"/>
    </row>
    <row r="25" spans="1:7" x14ac:dyDescent="0.25">
      <c r="A25" s="55"/>
      <c r="B25" s="97"/>
      <c r="C25" s="24"/>
      <c r="D25" s="98"/>
      <c r="E25" s="94"/>
      <c r="F25" s="95"/>
      <c r="G25" s="96"/>
    </row>
    <row r="26" spans="1:7" x14ac:dyDescent="0.25">
      <c r="A26" s="55"/>
      <c r="B26" s="97"/>
      <c r="C26" s="24"/>
      <c r="D26" s="98"/>
      <c r="E26" s="94"/>
      <c r="F26" s="95"/>
      <c r="G26" s="96"/>
    </row>
    <row r="27" spans="1:7" x14ac:dyDescent="0.25">
      <c r="A27" s="55"/>
      <c r="B27" s="97"/>
      <c r="C27" s="24"/>
      <c r="D27" s="98"/>
      <c r="E27" s="94"/>
      <c r="F27" s="95"/>
      <c r="G27" s="96"/>
    </row>
    <row r="28" spans="1:7" x14ac:dyDescent="0.25">
      <c r="A28" s="55"/>
      <c r="B28" s="97"/>
      <c r="C28" s="24"/>
      <c r="D28" s="98"/>
      <c r="E28" s="94"/>
      <c r="F28" s="95"/>
      <c r="G28" s="96"/>
    </row>
    <row r="29" spans="1:7" x14ac:dyDescent="0.25">
      <c r="A29" s="55"/>
      <c r="B29" s="97"/>
      <c r="C29" s="24"/>
      <c r="D29" s="98"/>
      <c r="E29" s="94"/>
      <c r="F29" s="95"/>
      <c r="G29" s="96"/>
    </row>
    <row r="30" spans="1:7" x14ac:dyDescent="0.25">
      <c r="A30" s="55"/>
      <c r="B30" s="97"/>
      <c r="C30" s="24"/>
      <c r="D30" s="98"/>
      <c r="E30" s="94"/>
      <c r="F30" s="95"/>
      <c r="G30" s="96"/>
    </row>
    <row r="31" spans="1:7" x14ac:dyDescent="0.25">
      <c r="A31" s="55"/>
      <c r="B31" s="97"/>
      <c r="C31" s="24"/>
      <c r="D31" s="98"/>
      <c r="E31" s="94"/>
      <c r="F31" s="95"/>
      <c r="G31" s="96"/>
    </row>
    <row r="32" spans="1:7" x14ac:dyDescent="0.25">
      <c r="A32" s="55"/>
      <c r="B32" s="97"/>
      <c r="C32" s="24"/>
      <c r="D32" s="98"/>
      <c r="E32" s="94"/>
      <c r="F32" s="95"/>
      <c r="G32" s="96"/>
    </row>
    <row r="33" spans="1:7" x14ac:dyDescent="0.25">
      <c r="A33" s="55"/>
      <c r="B33" s="97"/>
      <c r="C33" s="24"/>
      <c r="D33" s="98"/>
      <c r="E33" s="94"/>
      <c r="F33" s="95"/>
      <c r="G33" s="96"/>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55"/>
      <c r="B52" s="97"/>
      <c r="C52" s="24"/>
      <c r="D52" s="98"/>
      <c r="E52" s="94"/>
      <c r="F52" s="95"/>
      <c r="G52" s="96"/>
    </row>
    <row r="53" spans="1:7" x14ac:dyDescent="0.25">
      <c r="A53" s="55"/>
      <c r="B53" s="97"/>
      <c r="C53" s="24"/>
      <c r="D53" s="98"/>
      <c r="E53" s="94"/>
      <c r="F53" s="95"/>
      <c r="G53" s="96"/>
    </row>
    <row r="54" spans="1:7" x14ac:dyDescent="0.25">
      <c r="A54" s="55"/>
      <c r="B54" s="97"/>
      <c r="C54" s="24"/>
      <c r="D54" s="98"/>
      <c r="E54" s="94"/>
      <c r="F54" s="95"/>
      <c r="G54" s="96"/>
    </row>
    <row r="55" spans="1:7" x14ac:dyDescent="0.25">
      <c r="A55" s="55"/>
      <c r="B55" s="97"/>
      <c r="C55" s="24"/>
      <c r="D55" s="98"/>
      <c r="E55" s="94"/>
      <c r="F55" s="95"/>
      <c r="G55" s="96"/>
    </row>
    <row r="56" spans="1:7" x14ac:dyDescent="0.25">
      <c r="A56" s="55"/>
      <c r="B56" s="97"/>
      <c r="C56" s="24"/>
      <c r="D56" s="98"/>
      <c r="E56" s="94"/>
      <c r="F56" s="95"/>
      <c r="G56" s="96"/>
    </row>
    <row r="57" spans="1:7" x14ac:dyDescent="0.25">
      <c r="A57" s="36"/>
      <c r="B57" s="56"/>
      <c r="C57" s="50"/>
      <c r="D57" s="51"/>
      <c r="E57" s="106"/>
      <c r="F57" s="107"/>
      <c r="G57" s="108"/>
    </row>
    <row r="58" spans="1:7" ht="13" x14ac:dyDescent="0.25">
      <c r="A58" s="52" t="s">
        <v>770</v>
      </c>
      <c r="B58" s="110" t="s">
        <v>43</v>
      </c>
      <c r="C58" s="110"/>
      <c r="D58" s="22"/>
      <c r="E58" s="111"/>
      <c r="F58" s="112"/>
      <c r="G58" s="113"/>
    </row>
    <row r="59" spans="1:7" x14ac:dyDescent="0.25">
      <c r="A59" s="37"/>
      <c r="B59" s="57"/>
      <c r="C59" s="53"/>
      <c r="D59" s="54"/>
      <c r="E59" s="114"/>
      <c r="F59" s="115"/>
      <c r="G59" s="116"/>
    </row>
  </sheetData>
  <conditionalFormatting sqref="A5:G6 A7:E20 G7:G20 A21:G59">
    <cfRule type="expression" dxfId="2"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2" fitToHeight="0" orientation="portrait" cellComments="atEnd"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8000"/>
  </sheetPr>
  <dimension ref="A1:C16"/>
  <sheetViews>
    <sheetView view="pageBreakPreview" zoomScale="85" zoomScaleNormal="100" zoomScaleSheetLayoutView="85" workbookViewId="0">
      <selection activeCell="F60" sqref="F60"/>
    </sheetView>
  </sheetViews>
  <sheetFormatPr defaultRowHeight="12.5" x14ac:dyDescent="0.25"/>
  <cols>
    <col min="1" max="1" width="7.1796875" style="15" customWidth="1"/>
    <col min="2" max="2" width="61.54296875" style="15" customWidth="1"/>
    <col min="3" max="3" width="22.453125" style="15" customWidth="1"/>
    <col min="4" max="252" width="9.1796875" style="15"/>
    <col min="253" max="253" width="14.453125" style="15" bestFit="1" customWidth="1"/>
    <col min="254" max="254" width="70.1796875" style="15" customWidth="1"/>
    <col min="255" max="255" width="18" style="15" customWidth="1"/>
    <col min="256" max="256" width="13.54296875" style="15" bestFit="1" customWidth="1"/>
    <col min="257" max="508" width="9.1796875" style="15"/>
    <col min="509" max="509" width="14.453125" style="15" bestFit="1" customWidth="1"/>
    <col min="510" max="510" width="70.1796875" style="15" customWidth="1"/>
    <col min="511" max="511" width="18" style="15" customWidth="1"/>
    <col min="512" max="512" width="13.54296875" style="15" bestFit="1" customWidth="1"/>
    <col min="513" max="764" width="9.1796875" style="15"/>
    <col min="765" max="765" width="14.453125" style="15" bestFit="1" customWidth="1"/>
    <col min="766" max="766" width="70.1796875" style="15" customWidth="1"/>
    <col min="767" max="767" width="18" style="15" customWidth="1"/>
    <col min="768" max="768" width="13.54296875" style="15" bestFit="1" customWidth="1"/>
    <col min="769" max="1020" width="9.1796875" style="15"/>
    <col min="1021" max="1021" width="14.453125" style="15" bestFit="1" customWidth="1"/>
    <col min="1022" max="1022" width="70.1796875" style="15" customWidth="1"/>
    <col min="1023" max="1023" width="18" style="15" customWidth="1"/>
    <col min="1024" max="1024" width="13.54296875" style="15" bestFit="1" customWidth="1"/>
    <col min="1025" max="1276" width="9.1796875" style="15"/>
    <col min="1277" max="1277" width="14.453125" style="15" bestFit="1" customWidth="1"/>
    <col min="1278" max="1278" width="70.1796875" style="15" customWidth="1"/>
    <col min="1279" max="1279" width="18" style="15" customWidth="1"/>
    <col min="1280" max="1280" width="13.54296875" style="15" bestFit="1" customWidth="1"/>
    <col min="1281" max="1532" width="9.1796875" style="15"/>
    <col min="1533" max="1533" width="14.453125" style="15" bestFit="1" customWidth="1"/>
    <col min="1534" max="1534" width="70.1796875" style="15" customWidth="1"/>
    <col min="1535" max="1535" width="18" style="15" customWidth="1"/>
    <col min="1536" max="1536" width="13.54296875" style="15" bestFit="1" customWidth="1"/>
    <col min="1537" max="1788" width="9.1796875" style="15"/>
    <col min="1789" max="1789" width="14.453125" style="15" bestFit="1" customWidth="1"/>
    <col min="1790" max="1790" width="70.1796875" style="15" customWidth="1"/>
    <col min="1791" max="1791" width="18" style="15" customWidth="1"/>
    <col min="1792" max="1792" width="13.54296875" style="15" bestFit="1" customWidth="1"/>
    <col min="1793" max="2044" width="9.1796875" style="15"/>
    <col min="2045" max="2045" width="14.453125" style="15" bestFit="1" customWidth="1"/>
    <col min="2046" max="2046" width="70.1796875" style="15" customWidth="1"/>
    <col min="2047" max="2047" width="18" style="15" customWidth="1"/>
    <col min="2048" max="2048" width="13.54296875" style="15" bestFit="1" customWidth="1"/>
    <col min="2049" max="2300" width="9.1796875" style="15"/>
    <col min="2301" max="2301" width="14.453125" style="15" bestFit="1" customWidth="1"/>
    <col min="2302" max="2302" width="70.1796875" style="15" customWidth="1"/>
    <col min="2303" max="2303" width="18" style="15" customWidth="1"/>
    <col min="2304" max="2304" width="13.54296875" style="15" bestFit="1" customWidth="1"/>
    <col min="2305" max="2556" width="9.1796875" style="15"/>
    <col min="2557" max="2557" width="14.453125" style="15" bestFit="1" customWidth="1"/>
    <col min="2558" max="2558" width="70.1796875" style="15" customWidth="1"/>
    <col min="2559" max="2559" width="18" style="15" customWidth="1"/>
    <col min="2560" max="2560" width="13.54296875" style="15" bestFit="1" customWidth="1"/>
    <col min="2561" max="2812" width="9.1796875" style="15"/>
    <col min="2813" max="2813" width="14.453125" style="15" bestFit="1" customWidth="1"/>
    <col min="2814" max="2814" width="70.1796875" style="15" customWidth="1"/>
    <col min="2815" max="2815" width="18" style="15" customWidth="1"/>
    <col min="2816" max="2816" width="13.54296875" style="15" bestFit="1" customWidth="1"/>
    <col min="2817" max="3068" width="9.1796875" style="15"/>
    <col min="3069" max="3069" width="14.453125" style="15" bestFit="1" customWidth="1"/>
    <col min="3070" max="3070" width="70.1796875" style="15" customWidth="1"/>
    <col min="3071" max="3071" width="18" style="15" customWidth="1"/>
    <col min="3072" max="3072" width="13.54296875" style="15" bestFit="1" customWidth="1"/>
    <col min="3073" max="3324" width="9.1796875" style="15"/>
    <col min="3325" max="3325" width="14.453125" style="15" bestFit="1" customWidth="1"/>
    <col min="3326" max="3326" width="70.1796875" style="15" customWidth="1"/>
    <col min="3327" max="3327" width="18" style="15" customWidth="1"/>
    <col min="3328" max="3328" width="13.54296875" style="15" bestFit="1" customWidth="1"/>
    <col min="3329" max="3580" width="9.1796875" style="15"/>
    <col min="3581" max="3581" width="14.453125" style="15" bestFit="1" customWidth="1"/>
    <col min="3582" max="3582" width="70.1796875" style="15" customWidth="1"/>
    <col min="3583" max="3583" width="18" style="15" customWidth="1"/>
    <col min="3584" max="3584" width="13.54296875" style="15" bestFit="1" customWidth="1"/>
    <col min="3585" max="3836" width="9.1796875" style="15"/>
    <col min="3837" max="3837" width="14.453125" style="15" bestFit="1" customWidth="1"/>
    <col min="3838" max="3838" width="70.1796875" style="15" customWidth="1"/>
    <col min="3839" max="3839" width="18" style="15" customWidth="1"/>
    <col min="3840" max="3840" width="13.54296875" style="15" bestFit="1" customWidth="1"/>
    <col min="3841" max="4092" width="9.1796875" style="15"/>
    <col min="4093" max="4093" width="14.453125" style="15" bestFit="1" customWidth="1"/>
    <col min="4094" max="4094" width="70.1796875" style="15" customWidth="1"/>
    <col min="4095" max="4095" width="18" style="15" customWidth="1"/>
    <col min="4096" max="4096" width="13.54296875" style="15" bestFit="1" customWidth="1"/>
    <col min="4097" max="4348" width="9.1796875" style="15"/>
    <col min="4349" max="4349" width="14.453125" style="15" bestFit="1" customWidth="1"/>
    <col min="4350" max="4350" width="70.1796875" style="15" customWidth="1"/>
    <col min="4351" max="4351" width="18" style="15" customWidth="1"/>
    <col min="4352" max="4352" width="13.54296875" style="15" bestFit="1" customWidth="1"/>
    <col min="4353" max="4604" width="9.1796875" style="15"/>
    <col min="4605" max="4605" width="14.453125" style="15" bestFit="1" customWidth="1"/>
    <col min="4606" max="4606" width="70.1796875" style="15" customWidth="1"/>
    <col min="4607" max="4607" width="18" style="15" customWidth="1"/>
    <col min="4608" max="4608" width="13.54296875" style="15" bestFit="1" customWidth="1"/>
    <col min="4609" max="4860" width="9.1796875" style="15"/>
    <col min="4861" max="4861" width="14.453125" style="15" bestFit="1" customWidth="1"/>
    <col min="4862" max="4862" width="70.1796875" style="15" customWidth="1"/>
    <col min="4863" max="4863" width="18" style="15" customWidth="1"/>
    <col min="4864" max="4864" width="13.54296875" style="15" bestFit="1" customWidth="1"/>
    <col min="4865" max="5116" width="9.1796875" style="15"/>
    <col min="5117" max="5117" width="14.453125" style="15" bestFit="1" customWidth="1"/>
    <col min="5118" max="5118" width="70.1796875" style="15" customWidth="1"/>
    <col min="5119" max="5119" width="18" style="15" customWidth="1"/>
    <col min="5120" max="5120" width="13.54296875" style="15" bestFit="1" customWidth="1"/>
    <col min="5121" max="5372" width="9.1796875" style="15"/>
    <col min="5373" max="5373" width="14.453125" style="15" bestFit="1" customWidth="1"/>
    <col min="5374" max="5374" width="70.1796875" style="15" customWidth="1"/>
    <col min="5375" max="5375" width="18" style="15" customWidth="1"/>
    <col min="5376" max="5376" width="13.54296875" style="15" bestFit="1" customWidth="1"/>
    <col min="5377" max="5628" width="9.1796875" style="15"/>
    <col min="5629" max="5629" width="14.453125" style="15" bestFit="1" customWidth="1"/>
    <col min="5630" max="5630" width="70.1796875" style="15" customWidth="1"/>
    <col min="5631" max="5631" width="18" style="15" customWidth="1"/>
    <col min="5632" max="5632" width="13.54296875" style="15" bestFit="1" customWidth="1"/>
    <col min="5633" max="5884" width="9.1796875" style="15"/>
    <col min="5885" max="5885" width="14.453125" style="15" bestFit="1" customWidth="1"/>
    <col min="5886" max="5886" width="70.1796875" style="15" customWidth="1"/>
    <col min="5887" max="5887" width="18" style="15" customWidth="1"/>
    <col min="5888" max="5888" width="13.54296875" style="15" bestFit="1" customWidth="1"/>
    <col min="5889" max="6140" width="9.1796875" style="15"/>
    <col min="6141" max="6141" width="14.453125" style="15" bestFit="1" customWidth="1"/>
    <col min="6142" max="6142" width="70.1796875" style="15" customWidth="1"/>
    <col min="6143" max="6143" width="18" style="15" customWidth="1"/>
    <col min="6144" max="6144" width="13.54296875" style="15" bestFit="1" customWidth="1"/>
    <col min="6145" max="6396" width="9.1796875" style="15"/>
    <col min="6397" max="6397" width="14.453125" style="15" bestFit="1" customWidth="1"/>
    <col min="6398" max="6398" width="70.1796875" style="15" customWidth="1"/>
    <col min="6399" max="6399" width="18" style="15" customWidth="1"/>
    <col min="6400" max="6400" width="13.54296875" style="15" bestFit="1" customWidth="1"/>
    <col min="6401" max="6652" width="9.1796875" style="15"/>
    <col min="6653" max="6653" width="14.453125" style="15" bestFit="1" customWidth="1"/>
    <col min="6654" max="6654" width="70.1796875" style="15" customWidth="1"/>
    <col min="6655" max="6655" width="18" style="15" customWidth="1"/>
    <col min="6656" max="6656" width="13.54296875" style="15" bestFit="1" customWidth="1"/>
    <col min="6657" max="6908" width="9.1796875" style="15"/>
    <col min="6909" max="6909" width="14.453125" style="15" bestFit="1" customWidth="1"/>
    <col min="6910" max="6910" width="70.1796875" style="15" customWidth="1"/>
    <col min="6911" max="6911" width="18" style="15" customWidth="1"/>
    <col min="6912" max="6912" width="13.54296875" style="15" bestFit="1" customWidth="1"/>
    <col min="6913" max="7164" width="9.1796875" style="15"/>
    <col min="7165" max="7165" width="14.453125" style="15" bestFit="1" customWidth="1"/>
    <col min="7166" max="7166" width="70.1796875" style="15" customWidth="1"/>
    <col min="7167" max="7167" width="18" style="15" customWidth="1"/>
    <col min="7168" max="7168" width="13.54296875" style="15" bestFit="1" customWidth="1"/>
    <col min="7169" max="7420" width="9.1796875" style="15"/>
    <col min="7421" max="7421" width="14.453125" style="15" bestFit="1" customWidth="1"/>
    <col min="7422" max="7422" width="70.1796875" style="15" customWidth="1"/>
    <col min="7423" max="7423" width="18" style="15" customWidth="1"/>
    <col min="7424" max="7424" width="13.54296875" style="15" bestFit="1" customWidth="1"/>
    <col min="7425" max="7676" width="9.1796875" style="15"/>
    <col min="7677" max="7677" width="14.453125" style="15" bestFit="1" customWidth="1"/>
    <col min="7678" max="7678" width="70.1796875" style="15" customWidth="1"/>
    <col min="7679" max="7679" width="18" style="15" customWidth="1"/>
    <col min="7680" max="7680" width="13.54296875" style="15" bestFit="1" customWidth="1"/>
    <col min="7681" max="7932" width="9.1796875" style="15"/>
    <col min="7933" max="7933" width="14.453125" style="15" bestFit="1" customWidth="1"/>
    <col min="7934" max="7934" width="70.1796875" style="15" customWidth="1"/>
    <col min="7935" max="7935" width="18" style="15" customWidth="1"/>
    <col min="7936" max="7936" width="13.54296875" style="15" bestFit="1" customWidth="1"/>
    <col min="7937" max="8188" width="9.1796875" style="15"/>
    <col min="8189" max="8189" width="14.453125" style="15" bestFit="1" customWidth="1"/>
    <col min="8190" max="8190" width="70.1796875" style="15" customWidth="1"/>
    <col min="8191" max="8191" width="18" style="15" customWidth="1"/>
    <col min="8192" max="8192" width="13.54296875" style="15" bestFit="1" customWidth="1"/>
    <col min="8193" max="8444" width="9.1796875" style="15"/>
    <col min="8445" max="8445" width="14.453125" style="15" bestFit="1" customWidth="1"/>
    <col min="8446" max="8446" width="70.1796875" style="15" customWidth="1"/>
    <col min="8447" max="8447" width="18" style="15" customWidth="1"/>
    <col min="8448" max="8448" width="13.54296875" style="15" bestFit="1" customWidth="1"/>
    <col min="8449" max="8700" width="9.1796875" style="15"/>
    <col min="8701" max="8701" width="14.453125" style="15" bestFit="1" customWidth="1"/>
    <col min="8702" max="8702" width="70.1796875" style="15" customWidth="1"/>
    <col min="8703" max="8703" width="18" style="15" customWidth="1"/>
    <col min="8704" max="8704" width="13.54296875" style="15" bestFit="1" customWidth="1"/>
    <col min="8705" max="8956" width="9.1796875" style="15"/>
    <col min="8957" max="8957" width="14.453125" style="15" bestFit="1" customWidth="1"/>
    <col min="8958" max="8958" width="70.1796875" style="15" customWidth="1"/>
    <col min="8959" max="8959" width="18" style="15" customWidth="1"/>
    <col min="8960" max="8960" width="13.54296875" style="15" bestFit="1" customWidth="1"/>
    <col min="8961" max="9212" width="9.1796875" style="15"/>
    <col min="9213" max="9213" width="14.453125" style="15" bestFit="1" customWidth="1"/>
    <col min="9214" max="9214" width="70.1796875" style="15" customWidth="1"/>
    <col min="9215" max="9215" width="18" style="15" customWidth="1"/>
    <col min="9216" max="9216" width="13.54296875" style="15" bestFit="1" customWidth="1"/>
    <col min="9217" max="9468" width="9.1796875" style="15"/>
    <col min="9469" max="9469" width="14.453125" style="15" bestFit="1" customWidth="1"/>
    <col min="9470" max="9470" width="70.1796875" style="15" customWidth="1"/>
    <col min="9471" max="9471" width="18" style="15" customWidth="1"/>
    <col min="9472" max="9472" width="13.54296875" style="15" bestFit="1" customWidth="1"/>
    <col min="9473" max="9724" width="9.1796875" style="15"/>
    <col min="9725" max="9725" width="14.453125" style="15" bestFit="1" customWidth="1"/>
    <col min="9726" max="9726" width="70.1796875" style="15" customWidth="1"/>
    <col min="9727" max="9727" width="18" style="15" customWidth="1"/>
    <col min="9728" max="9728" width="13.54296875" style="15" bestFit="1" customWidth="1"/>
    <col min="9729" max="9980" width="9.1796875" style="15"/>
    <col min="9981" max="9981" width="14.453125" style="15" bestFit="1" customWidth="1"/>
    <col min="9982" max="9982" width="70.1796875" style="15" customWidth="1"/>
    <col min="9983" max="9983" width="18" style="15" customWidth="1"/>
    <col min="9984" max="9984" width="13.54296875" style="15" bestFit="1" customWidth="1"/>
    <col min="9985" max="10236" width="9.1796875" style="15"/>
    <col min="10237" max="10237" width="14.453125" style="15" bestFit="1" customWidth="1"/>
    <col min="10238" max="10238" width="70.1796875" style="15" customWidth="1"/>
    <col min="10239" max="10239" width="18" style="15" customWidth="1"/>
    <col min="10240" max="10240" width="13.54296875" style="15" bestFit="1" customWidth="1"/>
    <col min="10241" max="10492" width="9.1796875" style="15"/>
    <col min="10493" max="10493" width="14.453125" style="15" bestFit="1" customWidth="1"/>
    <col min="10494" max="10494" width="70.1796875" style="15" customWidth="1"/>
    <col min="10495" max="10495" width="18" style="15" customWidth="1"/>
    <col min="10496" max="10496" width="13.54296875" style="15" bestFit="1" customWidth="1"/>
    <col min="10497" max="10748" width="9.1796875" style="15"/>
    <col min="10749" max="10749" width="14.453125" style="15" bestFit="1" customWidth="1"/>
    <col min="10750" max="10750" width="70.1796875" style="15" customWidth="1"/>
    <col min="10751" max="10751" width="18" style="15" customWidth="1"/>
    <col min="10752" max="10752" width="13.54296875" style="15" bestFit="1" customWidth="1"/>
    <col min="10753" max="11004" width="9.1796875" style="15"/>
    <col min="11005" max="11005" width="14.453125" style="15" bestFit="1" customWidth="1"/>
    <col min="11006" max="11006" width="70.1796875" style="15" customWidth="1"/>
    <col min="11007" max="11007" width="18" style="15" customWidth="1"/>
    <col min="11008" max="11008" width="13.54296875" style="15" bestFit="1" customWidth="1"/>
    <col min="11009" max="11260" width="9.1796875" style="15"/>
    <col min="11261" max="11261" width="14.453125" style="15" bestFit="1" customWidth="1"/>
    <col min="11262" max="11262" width="70.1796875" style="15" customWidth="1"/>
    <col min="11263" max="11263" width="18" style="15" customWidth="1"/>
    <col min="11264" max="11264" width="13.54296875" style="15" bestFit="1" customWidth="1"/>
    <col min="11265" max="11516" width="9.1796875" style="15"/>
    <col min="11517" max="11517" width="14.453125" style="15" bestFit="1" customWidth="1"/>
    <col min="11518" max="11518" width="70.1796875" style="15" customWidth="1"/>
    <col min="11519" max="11519" width="18" style="15" customWidth="1"/>
    <col min="11520" max="11520" width="13.54296875" style="15" bestFit="1" customWidth="1"/>
    <col min="11521" max="11772" width="9.1796875" style="15"/>
    <col min="11773" max="11773" width="14.453125" style="15" bestFit="1" customWidth="1"/>
    <col min="11774" max="11774" width="70.1796875" style="15" customWidth="1"/>
    <col min="11775" max="11775" width="18" style="15" customWidth="1"/>
    <col min="11776" max="11776" width="13.54296875" style="15" bestFit="1" customWidth="1"/>
    <col min="11777" max="12028" width="9.1796875" style="15"/>
    <col min="12029" max="12029" width="14.453125" style="15" bestFit="1" customWidth="1"/>
    <col min="12030" max="12030" width="70.1796875" style="15" customWidth="1"/>
    <col min="12031" max="12031" width="18" style="15" customWidth="1"/>
    <col min="12032" max="12032" width="13.54296875" style="15" bestFit="1" customWidth="1"/>
    <col min="12033" max="12284" width="9.1796875" style="15"/>
    <col min="12285" max="12285" width="14.453125" style="15" bestFit="1" customWidth="1"/>
    <col min="12286" max="12286" width="70.1796875" style="15" customWidth="1"/>
    <col min="12287" max="12287" width="18" style="15" customWidth="1"/>
    <col min="12288" max="12288" width="13.54296875" style="15" bestFit="1" customWidth="1"/>
    <col min="12289" max="12540" width="9.1796875" style="15"/>
    <col min="12541" max="12541" width="14.453125" style="15" bestFit="1" customWidth="1"/>
    <col min="12542" max="12542" width="70.1796875" style="15" customWidth="1"/>
    <col min="12543" max="12543" width="18" style="15" customWidth="1"/>
    <col min="12544" max="12544" width="13.54296875" style="15" bestFit="1" customWidth="1"/>
    <col min="12545" max="12796" width="9.1796875" style="15"/>
    <col min="12797" max="12797" width="14.453125" style="15" bestFit="1" customWidth="1"/>
    <col min="12798" max="12798" width="70.1796875" style="15" customWidth="1"/>
    <col min="12799" max="12799" width="18" style="15" customWidth="1"/>
    <col min="12800" max="12800" width="13.54296875" style="15" bestFit="1" customWidth="1"/>
    <col min="12801" max="13052" width="9.1796875" style="15"/>
    <col min="13053" max="13053" width="14.453125" style="15" bestFit="1" customWidth="1"/>
    <col min="13054" max="13054" width="70.1796875" style="15" customWidth="1"/>
    <col min="13055" max="13055" width="18" style="15" customWidth="1"/>
    <col min="13056" max="13056" width="13.54296875" style="15" bestFit="1" customWidth="1"/>
    <col min="13057" max="13308" width="9.1796875" style="15"/>
    <col min="13309" max="13309" width="14.453125" style="15" bestFit="1" customWidth="1"/>
    <col min="13310" max="13310" width="70.1796875" style="15" customWidth="1"/>
    <col min="13311" max="13311" width="18" style="15" customWidth="1"/>
    <col min="13312" max="13312" width="13.54296875" style="15" bestFit="1" customWidth="1"/>
    <col min="13313" max="13564" width="9.1796875" style="15"/>
    <col min="13565" max="13565" width="14.453125" style="15" bestFit="1" customWidth="1"/>
    <col min="13566" max="13566" width="70.1796875" style="15" customWidth="1"/>
    <col min="13567" max="13567" width="18" style="15" customWidth="1"/>
    <col min="13568" max="13568" width="13.54296875" style="15" bestFit="1" customWidth="1"/>
    <col min="13569" max="13820" width="9.1796875" style="15"/>
    <col min="13821" max="13821" width="14.453125" style="15" bestFit="1" customWidth="1"/>
    <col min="13822" max="13822" width="70.1796875" style="15" customWidth="1"/>
    <col min="13823" max="13823" width="18" style="15" customWidth="1"/>
    <col min="13824" max="13824" width="13.54296875" style="15" bestFit="1" customWidth="1"/>
    <col min="13825" max="14076" width="9.1796875" style="15"/>
    <col min="14077" max="14077" width="14.453125" style="15" bestFit="1" customWidth="1"/>
    <col min="14078" max="14078" width="70.1796875" style="15" customWidth="1"/>
    <col min="14079" max="14079" width="18" style="15" customWidth="1"/>
    <col min="14080" max="14080" width="13.54296875" style="15" bestFit="1" customWidth="1"/>
    <col min="14081" max="14332" width="9.1796875" style="15"/>
    <col min="14333" max="14333" width="14.453125" style="15" bestFit="1" customWidth="1"/>
    <col min="14334" max="14334" width="70.1796875" style="15" customWidth="1"/>
    <col min="14335" max="14335" width="18" style="15" customWidth="1"/>
    <col min="14336" max="14336" width="13.54296875" style="15" bestFit="1" customWidth="1"/>
    <col min="14337" max="14588" width="9.1796875" style="15"/>
    <col min="14589" max="14589" width="14.453125" style="15" bestFit="1" customWidth="1"/>
    <col min="14590" max="14590" width="70.1796875" style="15" customWidth="1"/>
    <col min="14591" max="14591" width="18" style="15" customWidth="1"/>
    <col min="14592" max="14592" width="13.54296875" style="15" bestFit="1" customWidth="1"/>
    <col min="14593" max="14844" width="9.1796875" style="15"/>
    <col min="14845" max="14845" width="14.453125" style="15" bestFit="1" customWidth="1"/>
    <col min="14846" max="14846" width="70.1796875" style="15" customWidth="1"/>
    <col min="14847" max="14847" width="18" style="15" customWidth="1"/>
    <col min="14848" max="14848" width="13.54296875" style="15" bestFit="1" customWidth="1"/>
    <col min="14849" max="15100" width="9.1796875" style="15"/>
    <col min="15101" max="15101" width="14.453125" style="15" bestFit="1" customWidth="1"/>
    <col min="15102" max="15102" width="70.1796875" style="15" customWidth="1"/>
    <col min="15103" max="15103" width="18" style="15" customWidth="1"/>
    <col min="15104" max="15104" width="13.54296875" style="15" bestFit="1" customWidth="1"/>
    <col min="15105" max="15356" width="9.1796875" style="15"/>
    <col min="15357" max="15357" width="14.453125" style="15" bestFit="1" customWidth="1"/>
    <col min="15358" max="15358" width="70.1796875" style="15" customWidth="1"/>
    <col min="15359" max="15359" width="18" style="15" customWidth="1"/>
    <col min="15360" max="15360" width="13.54296875" style="15" bestFit="1" customWidth="1"/>
    <col min="15361" max="15612" width="9.1796875" style="15"/>
    <col min="15613" max="15613" width="14.453125" style="15" bestFit="1" customWidth="1"/>
    <col min="15614" max="15614" width="70.1796875" style="15" customWidth="1"/>
    <col min="15615" max="15615" width="18" style="15" customWidth="1"/>
    <col min="15616" max="15616" width="13.54296875" style="15" bestFit="1" customWidth="1"/>
    <col min="15617" max="15868" width="9.1796875" style="15"/>
    <col min="15869" max="15869" width="14.453125" style="15" bestFit="1" customWidth="1"/>
    <col min="15870" max="15870" width="70.1796875" style="15" customWidth="1"/>
    <col min="15871" max="15871" width="18" style="15" customWidth="1"/>
    <col min="15872" max="15872" width="13.54296875" style="15" bestFit="1" customWidth="1"/>
    <col min="15873" max="16124" width="9.1796875" style="15"/>
    <col min="16125" max="16125" width="14.453125" style="15" bestFit="1" customWidth="1"/>
    <col min="16126" max="16126" width="70.1796875" style="15" customWidth="1"/>
    <col min="16127" max="16127" width="18" style="15" customWidth="1"/>
    <col min="16128" max="16128" width="13.54296875" style="15" bestFit="1" customWidth="1"/>
    <col min="16129" max="16380" width="9.1796875" style="15"/>
    <col min="16381" max="16384" width="9.1796875" style="15" customWidth="1"/>
  </cols>
  <sheetData>
    <row r="1" spans="1:3" ht="15.5" x14ac:dyDescent="0.3">
      <c r="A1" s="245" t="s">
        <v>0</v>
      </c>
      <c r="B1" s="246"/>
      <c r="C1" s="247"/>
    </row>
    <row r="2" spans="1:3" ht="13" x14ac:dyDescent="0.25">
      <c r="A2" s="248"/>
      <c r="B2" s="7"/>
      <c r="C2" s="249"/>
    </row>
    <row r="3" spans="1:3" ht="13" x14ac:dyDescent="0.25">
      <c r="A3" s="248" t="s">
        <v>1</v>
      </c>
      <c r="B3" s="7"/>
      <c r="C3" s="250"/>
    </row>
    <row r="4" spans="1:3" x14ac:dyDescent="0.25">
      <c r="A4" s="251"/>
      <c r="B4" s="7"/>
      <c r="C4" s="252"/>
    </row>
    <row r="5" spans="1:3" x14ac:dyDescent="0.25">
      <c r="A5" s="253" t="s">
        <v>2</v>
      </c>
      <c r="B5" s="61" t="s">
        <v>3</v>
      </c>
      <c r="C5" s="254"/>
    </row>
    <row r="6" spans="1:3" ht="25" x14ac:dyDescent="0.25">
      <c r="A6" s="253" t="s">
        <v>4</v>
      </c>
      <c r="B6" s="61" t="s">
        <v>5</v>
      </c>
      <c r="C6" s="254"/>
    </row>
    <row r="7" spans="1:3" ht="25" x14ac:dyDescent="0.25">
      <c r="A7" s="253" t="s">
        <v>6</v>
      </c>
      <c r="B7" s="61" t="s">
        <v>7</v>
      </c>
      <c r="C7" s="254"/>
    </row>
    <row r="8" spans="1:3" x14ac:dyDescent="0.25">
      <c r="A8" s="253" t="s">
        <v>8</v>
      </c>
      <c r="B8" s="61" t="s">
        <v>9</v>
      </c>
      <c r="C8" s="254"/>
    </row>
    <row r="9" spans="1:3" x14ac:dyDescent="0.25">
      <c r="A9" s="253" t="s">
        <v>10</v>
      </c>
      <c r="B9" s="61" t="s">
        <v>11</v>
      </c>
      <c r="C9" s="254"/>
    </row>
    <row r="10" spans="1:3" x14ac:dyDescent="0.25">
      <c r="A10" s="253" t="s">
        <v>12</v>
      </c>
      <c r="B10" s="61" t="s">
        <v>13</v>
      </c>
      <c r="C10" s="254"/>
    </row>
    <row r="11" spans="1:3" ht="25" x14ac:dyDescent="0.25">
      <c r="A11" s="253" t="s">
        <v>14</v>
      </c>
      <c r="B11" s="61" t="s">
        <v>15</v>
      </c>
      <c r="C11" s="254"/>
    </row>
    <row r="12" spans="1:3" x14ac:dyDescent="0.25">
      <c r="A12" s="253" t="s">
        <v>16</v>
      </c>
      <c r="B12" s="61" t="s">
        <v>17</v>
      </c>
      <c r="C12" s="254"/>
    </row>
    <row r="13" spans="1:3" ht="15" customHeight="1" x14ac:dyDescent="0.25">
      <c r="A13" s="251"/>
      <c r="B13" s="19"/>
      <c r="C13" s="257"/>
    </row>
    <row r="14" spans="1:3" ht="15" customHeight="1" x14ac:dyDescent="0.25">
      <c r="A14" s="251"/>
      <c r="B14" s="19"/>
      <c r="C14" s="257"/>
    </row>
    <row r="15" spans="1:3" ht="15" customHeight="1" x14ac:dyDescent="0.25">
      <c r="A15" s="251" t="s">
        <v>18</v>
      </c>
      <c r="C15" s="258"/>
    </row>
    <row r="16" spans="1:3" ht="15" customHeight="1" x14ac:dyDescent="0.25">
      <c r="A16" s="255"/>
      <c r="B16" s="18"/>
      <c r="C16" s="256"/>
    </row>
  </sheetData>
  <printOptions horizontalCentered="1" gridLines="1"/>
  <pageMargins left="0.23622047244094491" right="0.23622047244094491" top="0.74803149606299213" bottom="0.74803149606299213" header="0.31496062992125984" footer="0.31496062992125984"/>
  <pageSetup paperSize="9" scale="91" firstPageNumber="7" orientation="portrait" cellComments="atEnd" useFirstPageNumber="1"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571EF-E4E2-405D-B933-8A992D186B89}">
  <sheetPr>
    <tabColor rgb="FFFF0000"/>
  </sheetPr>
  <dimension ref="A1:G54"/>
  <sheetViews>
    <sheetView tabSelected="1" view="pageBreakPreview" topLeftCell="A19" zoomScaleNormal="100" zoomScaleSheetLayoutView="100" workbookViewId="0">
      <selection activeCell="H23" sqref="H23"/>
    </sheetView>
  </sheetViews>
  <sheetFormatPr defaultColWidth="18.81640625" defaultRowHeight="12.5" x14ac:dyDescent="0.25"/>
  <cols>
    <col min="1" max="1" width="10.81640625" style="66" customWidth="1"/>
    <col min="2" max="2" width="9.81640625" style="66" customWidth="1"/>
    <col min="3" max="3" width="32.81640625" style="66" customWidth="1"/>
    <col min="4" max="4" width="7.81640625" style="66" customWidth="1"/>
    <col min="5" max="6" width="9.81640625" style="66" customWidth="1"/>
    <col min="7" max="7" width="12.81640625" style="66" customWidth="1"/>
    <col min="8" max="16384" width="18.81640625" style="66"/>
  </cols>
  <sheetData>
    <row r="1" spans="1:7" ht="13" x14ac:dyDescent="0.25">
      <c r="A1" s="20" t="s">
        <v>1106</v>
      </c>
      <c r="B1" s="20"/>
      <c r="C1" s="20"/>
      <c r="D1" s="20"/>
      <c r="E1" s="21"/>
      <c r="F1" s="21"/>
      <c r="G1" s="35" t="s">
        <v>775</v>
      </c>
    </row>
    <row r="2" spans="1:7" ht="13" x14ac:dyDescent="0.3">
      <c r="A2" s="72" t="s">
        <v>779</v>
      </c>
      <c r="B2" s="28"/>
      <c r="C2" s="29"/>
      <c r="D2" s="30"/>
      <c r="E2" s="31"/>
      <c r="F2" s="31"/>
      <c r="G2" s="31"/>
    </row>
    <row r="3" spans="1:7" ht="13" x14ac:dyDescent="0.3">
      <c r="A3" s="73" t="s">
        <v>780</v>
      </c>
      <c r="B3" s="74" t="s">
        <v>781</v>
      </c>
      <c r="C3" s="40" t="s">
        <v>23</v>
      </c>
      <c r="D3" s="40" t="s">
        <v>24</v>
      </c>
      <c r="E3" s="41" t="s">
        <v>25</v>
      </c>
      <c r="F3" s="42" t="s">
        <v>26</v>
      </c>
      <c r="G3" s="41" t="s">
        <v>27</v>
      </c>
    </row>
    <row r="4" spans="1:7" ht="13" x14ac:dyDescent="0.3">
      <c r="A4" s="75" t="s">
        <v>782</v>
      </c>
      <c r="B4" s="76" t="s">
        <v>783</v>
      </c>
      <c r="C4" s="43"/>
      <c r="D4" s="43"/>
      <c r="E4" s="44"/>
      <c r="F4" s="45"/>
      <c r="G4" s="44"/>
    </row>
    <row r="5" spans="1:7" ht="13" x14ac:dyDescent="0.25">
      <c r="A5" s="128"/>
      <c r="B5" s="52">
        <v>5</v>
      </c>
      <c r="C5" s="25" t="s">
        <v>775</v>
      </c>
      <c r="D5" s="93"/>
      <c r="E5" s="94"/>
      <c r="F5" s="95"/>
      <c r="G5" s="96"/>
    </row>
    <row r="6" spans="1:7" x14ac:dyDescent="0.25">
      <c r="A6" s="55"/>
      <c r="B6" s="97"/>
      <c r="C6" s="24"/>
      <c r="D6" s="98"/>
      <c r="E6" s="94"/>
      <c r="F6" s="95"/>
      <c r="G6" s="96"/>
    </row>
    <row r="7" spans="1:7" ht="25" x14ac:dyDescent="0.25">
      <c r="A7" s="129" t="s">
        <v>1040</v>
      </c>
      <c r="B7" s="89" t="s">
        <v>1011</v>
      </c>
      <c r="C7" s="25" t="s">
        <v>1042</v>
      </c>
      <c r="D7" s="100"/>
      <c r="E7" s="77"/>
      <c r="F7" s="103"/>
      <c r="G7" s="102"/>
    </row>
    <row r="8" spans="1:7" x14ac:dyDescent="0.25">
      <c r="A8" s="55"/>
      <c r="B8" s="97"/>
      <c r="C8" s="24"/>
      <c r="D8" s="98"/>
      <c r="E8" s="94"/>
      <c r="F8" s="95"/>
      <c r="G8" s="96"/>
    </row>
    <row r="9" spans="1:7" ht="13" x14ac:dyDescent="0.25">
      <c r="A9" s="129" t="s">
        <v>1043</v>
      </c>
      <c r="B9" s="89" t="s">
        <v>1014</v>
      </c>
      <c r="C9" s="25" t="s">
        <v>1045</v>
      </c>
      <c r="D9" s="100"/>
      <c r="E9" s="77"/>
      <c r="F9" s="103"/>
      <c r="G9" s="102"/>
    </row>
    <row r="10" spans="1:7" x14ac:dyDescent="0.25">
      <c r="A10" s="55"/>
      <c r="B10" s="97"/>
      <c r="C10" s="24"/>
      <c r="D10" s="98"/>
      <c r="E10" s="94"/>
      <c r="F10" s="95"/>
      <c r="G10" s="96"/>
    </row>
    <row r="11" spans="1:7" ht="25" x14ac:dyDescent="0.25">
      <c r="A11" s="130"/>
      <c r="B11" s="90" t="s">
        <v>1016</v>
      </c>
      <c r="C11" s="26" t="s">
        <v>1047</v>
      </c>
      <c r="D11" s="100"/>
      <c r="E11" s="77"/>
      <c r="F11" s="103"/>
      <c r="G11" s="102"/>
    </row>
    <row r="12" spans="1:7" x14ac:dyDescent="0.25">
      <c r="A12" s="55"/>
      <c r="B12" s="97"/>
      <c r="C12" s="24"/>
      <c r="D12" s="98"/>
      <c r="E12" s="94"/>
      <c r="F12" s="95"/>
      <c r="G12" s="96"/>
    </row>
    <row r="13" spans="1:7" x14ac:dyDescent="0.25">
      <c r="A13" s="130"/>
      <c r="B13" s="90" t="s">
        <v>1018</v>
      </c>
      <c r="C13" s="34" t="s">
        <v>1049</v>
      </c>
      <c r="D13" s="100" t="s">
        <v>198</v>
      </c>
      <c r="E13" s="77">
        <v>1500</v>
      </c>
      <c r="F13" s="101"/>
      <c r="G13" s="102"/>
    </row>
    <row r="14" spans="1:7" x14ac:dyDescent="0.25">
      <c r="A14" s="55"/>
      <c r="B14" s="97"/>
      <c r="C14" s="24"/>
      <c r="D14" s="98"/>
      <c r="E14" s="94"/>
      <c r="F14" s="95"/>
      <c r="G14" s="96"/>
    </row>
    <row r="15" spans="1:7" x14ac:dyDescent="0.25">
      <c r="A15" s="130"/>
      <c r="B15" s="90" t="s">
        <v>1020</v>
      </c>
      <c r="C15" s="34" t="s">
        <v>1051</v>
      </c>
      <c r="D15" s="100" t="s">
        <v>198</v>
      </c>
      <c r="E15" s="77">
        <v>2000</v>
      </c>
      <c r="F15" s="101"/>
      <c r="G15" s="102"/>
    </row>
    <row r="16" spans="1:7" x14ac:dyDescent="0.25">
      <c r="A16" s="55"/>
      <c r="B16" s="97"/>
      <c r="C16" s="24"/>
      <c r="D16" s="98"/>
      <c r="E16" s="94"/>
      <c r="F16" s="95"/>
      <c r="G16" s="96"/>
    </row>
    <row r="17" spans="1:7" ht="13" x14ac:dyDescent="0.25">
      <c r="A17" s="129" t="s">
        <v>802</v>
      </c>
      <c r="B17" s="89" t="s">
        <v>1022</v>
      </c>
      <c r="C17" s="25" t="s">
        <v>1053</v>
      </c>
      <c r="D17" s="100"/>
      <c r="E17" s="77"/>
      <c r="F17" s="103"/>
      <c r="G17" s="102"/>
    </row>
    <row r="18" spans="1:7" x14ac:dyDescent="0.25">
      <c r="A18" s="55"/>
      <c r="B18" s="97"/>
      <c r="C18" s="24"/>
      <c r="D18" s="98"/>
      <c r="E18" s="94"/>
      <c r="F18" s="95"/>
      <c r="G18" s="96"/>
    </row>
    <row r="19" spans="1:7" x14ac:dyDescent="0.25">
      <c r="A19" s="130"/>
      <c r="B19" s="90" t="s">
        <v>1024</v>
      </c>
      <c r="C19" s="24" t="s">
        <v>1055</v>
      </c>
      <c r="D19" s="100" t="s">
        <v>36</v>
      </c>
      <c r="E19" s="77">
        <v>100</v>
      </c>
      <c r="F19" s="101"/>
      <c r="G19" s="102"/>
    </row>
    <row r="20" spans="1:7" x14ac:dyDescent="0.25">
      <c r="A20" s="55"/>
      <c r="B20" s="97"/>
      <c r="C20" s="24"/>
      <c r="D20" s="98"/>
      <c r="E20" s="94"/>
      <c r="F20" s="95"/>
      <c r="G20" s="96"/>
    </row>
    <row r="21" spans="1:7" ht="39" x14ac:dyDescent="0.25">
      <c r="A21" s="129" t="s">
        <v>928</v>
      </c>
      <c r="B21" s="89" t="s">
        <v>1027</v>
      </c>
      <c r="C21" s="25" t="s">
        <v>1057</v>
      </c>
      <c r="D21" s="100"/>
      <c r="E21" s="77"/>
      <c r="F21" s="103"/>
      <c r="G21" s="102"/>
    </row>
    <row r="22" spans="1:7" x14ac:dyDescent="0.25">
      <c r="A22" s="55"/>
      <c r="B22" s="97"/>
      <c r="C22" s="24"/>
      <c r="D22" s="98"/>
      <c r="E22" s="94"/>
      <c r="F22" s="95"/>
      <c r="G22" s="96"/>
    </row>
    <row r="23" spans="1:7" ht="25" x14ac:dyDescent="0.25">
      <c r="A23" s="130"/>
      <c r="B23" s="90" t="s">
        <v>1110</v>
      </c>
      <c r="C23" s="26" t="s">
        <v>1059</v>
      </c>
      <c r="D23" s="100"/>
      <c r="E23" s="77"/>
      <c r="F23" s="103"/>
      <c r="G23" s="102"/>
    </row>
    <row r="24" spans="1:7" x14ac:dyDescent="0.25">
      <c r="A24" s="55"/>
      <c r="B24" s="97"/>
      <c r="C24" s="24"/>
      <c r="D24" s="98"/>
      <c r="E24" s="94"/>
      <c r="F24" s="95"/>
      <c r="G24" s="96"/>
    </row>
    <row r="25" spans="1:7" x14ac:dyDescent="0.25">
      <c r="A25" s="130"/>
      <c r="B25" s="90" t="s">
        <v>1111</v>
      </c>
      <c r="C25" s="34" t="s">
        <v>1049</v>
      </c>
      <c r="D25" s="100" t="s">
        <v>198</v>
      </c>
      <c r="E25" s="77">
        <v>600</v>
      </c>
      <c r="F25" s="101"/>
      <c r="G25" s="102"/>
    </row>
    <row r="26" spans="1:7" x14ac:dyDescent="0.25">
      <c r="A26" s="55"/>
      <c r="B26" s="97"/>
      <c r="C26" s="24"/>
      <c r="D26" s="98"/>
      <c r="E26" s="94"/>
      <c r="F26" s="95"/>
      <c r="G26" s="96"/>
    </row>
    <row r="27" spans="1:7" ht="25" x14ac:dyDescent="0.25">
      <c r="A27" s="130"/>
      <c r="B27" s="90" t="s">
        <v>1112</v>
      </c>
      <c r="C27" s="26" t="s">
        <v>1062</v>
      </c>
      <c r="D27" s="100"/>
      <c r="E27" s="77"/>
      <c r="F27" s="103"/>
      <c r="G27" s="102"/>
    </row>
    <row r="28" spans="1:7" x14ac:dyDescent="0.25">
      <c r="A28" s="55"/>
      <c r="B28" s="97"/>
      <c r="C28" s="24"/>
      <c r="D28" s="98"/>
      <c r="E28" s="94"/>
      <c r="F28" s="95"/>
      <c r="G28" s="96"/>
    </row>
    <row r="29" spans="1:7" x14ac:dyDescent="0.25">
      <c r="A29" s="130"/>
      <c r="B29" s="90" t="s">
        <v>1113</v>
      </c>
      <c r="C29" s="34" t="s">
        <v>1064</v>
      </c>
      <c r="D29" s="100" t="s">
        <v>198</v>
      </c>
      <c r="E29" s="77">
        <v>100</v>
      </c>
      <c r="F29" s="101"/>
      <c r="G29" s="102"/>
    </row>
    <row r="30" spans="1:7" x14ac:dyDescent="0.25">
      <c r="A30" s="55"/>
      <c r="B30" s="97"/>
      <c r="C30" s="24"/>
      <c r="D30" s="98"/>
      <c r="E30" s="94"/>
      <c r="F30" s="95"/>
      <c r="G30" s="96"/>
    </row>
    <row r="31" spans="1:7" ht="25" x14ac:dyDescent="0.25">
      <c r="A31" s="130"/>
      <c r="B31" s="90" t="s">
        <v>1114</v>
      </c>
      <c r="C31" s="26" t="s">
        <v>1066</v>
      </c>
      <c r="D31" s="100"/>
      <c r="E31" s="77"/>
      <c r="F31" s="103"/>
      <c r="G31" s="102"/>
    </row>
    <row r="32" spans="1:7" x14ac:dyDescent="0.25">
      <c r="A32" s="55"/>
      <c r="B32" s="97"/>
      <c r="C32" s="24"/>
      <c r="D32" s="98"/>
      <c r="E32" s="94"/>
      <c r="F32" s="95"/>
      <c r="G32" s="96"/>
    </row>
    <row r="33" spans="1:7" x14ac:dyDescent="0.25">
      <c r="A33" s="130"/>
      <c r="B33" s="90" t="s">
        <v>1115</v>
      </c>
      <c r="C33" s="34" t="s">
        <v>1068</v>
      </c>
      <c r="D33" s="100" t="s">
        <v>198</v>
      </c>
      <c r="E33" s="77">
        <v>400</v>
      </c>
      <c r="F33" s="101"/>
      <c r="G33" s="102"/>
    </row>
    <row r="34" spans="1:7" x14ac:dyDescent="0.25">
      <c r="A34" s="55"/>
      <c r="B34" s="97"/>
      <c r="C34" s="24"/>
      <c r="D34" s="98"/>
      <c r="E34" s="94"/>
      <c r="F34" s="95"/>
      <c r="G34" s="96"/>
    </row>
    <row r="35" spans="1:7" x14ac:dyDescent="0.25">
      <c r="A35" s="55"/>
      <c r="B35" s="97"/>
      <c r="C35" s="24"/>
      <c r="D35" s="98"/>
      <c r="E35" s="94"/>
      <c r="F35" s="95"/>
      <c r="G35" s="96"/>
    </row>
    <row r="36" spans="1:7" x14ac:dyDescent="0.25">
      <c r="A36" s="55"/>
      <c r="B36" s="97"/>
      <c r="C36" s="24"/>
      <c r="D36" s="98"/>
      <c r="E36" s="94"/>
      <c r="F36" s="95"/>
      <c r="G36" s="96"/>
    </row>
    <row r="37" spans="1:7" x14ac:dyDescent="0.25">
      <c r="A37" s="55"/>
      <c r="B37" s="97"/>
      <c r="C37" s="24"/>
      <c r="D37" s="98"/>
      <c r="E37" s="94"/>
      <c r="F37" s="95"/>
      <c r="G37" s="96"/>
    </row>
    <row r="38" spans="1:7" x14ac:dyDescent="0.25">
      <c r="A38" s="55"/>
      <c r="B38" s="97"/>
      <c r="C38" s="24"/>
      <c r="D38" s="98"/>
      <c r="E38" s="94"/>
      <c r="F38" s="95"/>
      <c r="G38" s="96"/>
    </row>
    <row r="39" spans="1:7" x14ac:dyDescent="0.25">
      <c r="A39" s="55"/>
      <c r="B39" s="97"/>
      <c r="C39" s="24"/>
      <c r="D39" s="98"/>
      <c r="E39" s="94"/>
      <c r="F39" s="95"/>
      <c r="G39" s="96"/>
    </row>
    <row r="40" spans="1:7" x14ac:dyDescent="0.25">
      <c r="A40" s="55"/>
      <c r="B40" s="97"/>
      <c r="C40" s="24"/>
      <c r="D40" s="98"/>
      <c r="E40" s="94"/>
      <c r="F40" s="95"/>
      <c r="G40" s="96"/>
    </row>
    <row r="41" spans="1:7" x14ac:dyDescent="0.25">
      <c r="A41" s="55"/>
      <c r="B41" s="97"/>
      <c r="C41" s="24"/>
      <c r="D41" s="98"/>
      <c r="E41" s="94"/>
      <c r="F41" s="95"/>
      <c r="G41" s="96"/>
    </row>
    <row r="42" spans="1:7" x14ac:dyDescent="0.25">
      <c r="A42" s="55"/>
      <c r="B42" s="97"/>
      <c r="C42" s="24"/>
      <c r="D42" s="98"/>
      <c r="E42" s="94"/>
      <c r="F42" s="95"/>
      <c r="G42" s="96"/>
    </row>
    <row r="43" spans="1:7" x14ac:dyDescent="0.25">
      <c r="A43" s="55"/>
      <c r="B43" s="97"/>
      <c r="C43" s="24"/>
      <c r="D43" s="98"/>
      <c r="E43" s="94"/>
      <c r="F43" s="95"/>
      <c r="G43" s="96"/>
    </row>
    <row r="44" spans="1:7" x14ac:dyDescent="0.25">
      <c r="A44" s="55"/>
      <c r="B44" s="97"/>
      <c r="C44" s="24"/>
      <c r="D44" s="98"/>
      <c r="E44" s="94"/>
      <c r="F44" s="95"/>
      <c r="G44" s="96"/>
    </row>
    <row r="45" spans="1:7" x14ac:dyDescent="0.25">
      <c r="A45" s="55"/>
      <c r="B45" s="97"/>
      <c r="C45" s="24"/>
      <c r="D45" s="98"/>
      <c r="E45" s="94"/>
      <c r="F45" s="95"/>
      <c r="G45" s="96"/>
    </row>
    <row r="46" spans="1:7" x14ac:dyDescent="0.25">
      <c r="A46" s="55"/>
      <c r="B46" s="97"/>
      <c r="C46" s="24"/>
      <c r="D46" s="98"/>
      <c r="E46" s="94"/>
      <c r="F46" s="95"/>
      <c r="G46" s="96"/>
    </row>
    <row r="47" spans="1:7" x14ac:dyDescent="0.25">
      <c r="A47" s="55"/>
      <c r="B47" s="97"/>
      <c r="C47" s="24"/>
      <c r="D47" s="98"/>
      <c r="E47" s="94"/>
      <c r="F47" s="95"/>
      <c r="G47" s="96"/>
    </row>
    <row r="48" spans="1:7" x14ac:dyDescent="0.25">
      <c r="A48" s="55"/>
      <c r="B48" s="97"/>
      <c r="C48" s="24"/>
      <c r="D48" s="98"/>
      <c r="E48" s="94"/>
      <c r="F48" s="95"/>
      <c r="G48" s="96"/>
    </row>
    <row r="49" spans="1:7" x14ac:dyDescent="0.25">
      <c r="A49" s="55"/>
      <c r="B49" s="97"/>
      <c r="C49" s="24"/>
      <c r="D49" s="98"/>
      <c r="E49" s="94"/>
      <c r="F49" s="95"/>
      <c r="G49" s="96"/>
    </row>
    <row r="50" spans="1:7" x14ac:dyDescent="0.25">
      <c r="A50" s="55"/>
      <c r="B50" s="97"/>
      <c r="C50" s="24"/>
      <c r="D50" s="98"/>
      <c r="E50" s="94"/>
      <c r="F50" s="95"/>
      <c r="G50" s="96"/>
    </row>
    <row r="51" spans="1:7" x14ac:dyDescent="0.25">
      <c r="A51" s="55"/>
      <c r="B51" s="97"/>
      <c r="C51" s="24"/>
      <c r="D51" s="98"/>
      <c r="E51" s="94"/>
      <c r="F51" s="95"/>
      <c r="G51" s="96"/>
    </row>
    <row r="52" spans="1:7" x14ac:dyDescent="0.25">
      <c r="A52" s="36"/>
      <c r="B52" s="56"/>
      <c r="C52" s="50"/>
      <c r="D52" s="51"/>
      <c r="E52" s="106"/>
      <c r="F52" s="107"/>
      <c r="G52" s="108"/>
    </row>
    <row r="53" spans="1:7" ht="13" x14ac:dyDescent="0.25">
      <c r="A53" s="52" t="s">
        <v>772</v>
      </c>
      <c r="B53" s="110" t="s">
        <v>43</v>
      </c>
      <c r="C53" s="110"/>
      <c r="D53" s="22"/>
      <c r="E53" s="111"/>
      <c r="F53" s="112"/>
      <c r="G53" s="113"/>
    </row>
    <row r="54" spans="1:7" x14ac:dyDescent="0.25">
      <c r="A54" s="37"/>
      <c r="B54" s="57"/>
      <c r="C54" s="53"/>
      <c r="D54" s="54"/>
      <c r="E54" s="114"/>
      <c r="F54" s="115"/>
      <c r="G54" s="116"/>
    </row>
  </sheetData>
  <conditionalFormatting sqref="A5:G9 A10:E54 G10:G54">
    <cfRule type="expression" dxfId="1" priority="1" stopIfTrue="1">
      <formula>NOT(CELL("protect",A5))</formula>
    </cfRule>
  </conditionalFormatting>
  <printOptions horizontalCentered="1" gridLines="1"/>
  <pageMargins left="0.78740157480314965" right="0.19685039370078741" top="0.59055118110236227" bottom="0.59055118110236227" header="0.19685039370078741" footer="0.19685039370078741"/>
  <pageSetup paperSize="9" scale="93" fitToHeight="0" orientation="portrait" cellComments="atEnd" useFirstPageNumber="1"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3BCEE-D76A-45B6-B536-D45BCA40B958}">
  <sheetPr>
    <tabColor rgb="FF008000"/>
  </sheetPr>
  <dimension ref="A1:C13"/>
  <sheetViews>
    <sheetView view="pageBreakPreview" zoomScaleNormal="100" zoomScaleSheetLayoutView="100" workbookViewId="0">
      <selection activeCell="F7" sqref="F7:F28"/>
    </sheetView>
  </sheetViews>
  <sheetFormatPr defaultColWidth="18.81640625" defaultRowHeight="13" customHeight="1" x14ac:dyDescent="0.25"/>
  <cols>
    <col min="1" max="1" width="18.1796875" style="66" customWidth="1"/>
    <col min="2" max="2" width="44.453125" style="66" customWidth="1"/>
    <col min="3" max="3" width="22" style="66" customWidth="1"/>
    <col min="4" max="16384" width="18.81640625" style="66"/>
  </cols>
  <sheetData>
    <row r="1" spans="1:3" ht="15.5" x14ac:dyDescent="0.3">
      <c r="A1" s="38" t="s">
        <v>0</v>
      </c>
      <c r="B1" s="17"/>
      <c r="C1" s="62"/>
    </row>
    <row r="2" spans="1:3" ht="12.5" x14ac:dyDescent="0.25">
      <c r="A2" s="7"/>
      <c r="B2" s="7"/>
      <c r="C2" s="62"/>
    </row>
    <row r="3" spans="1:3" x14ac:dyDescent="0.25">
      <c r="A3" s="16" t="s">
        <v>1105</v>
      </c>
      <c r="B3" s="7"/>
      <c r="C3" s="62"/>
    </row>
    <row r="4" spans="1:3" ht="12.5" x14ac:dyDescent="0.25">
      <c r="A4" s="7"/>
      <c r="B4" s="7"/>
      <c r="C4" s="62"/>
    </row>
    <row r="5" spans="1:3" ht="12.5" x14ac:dyDescent="0.25">
      <c r="A5" s="67" t="s">
        <v>764</v>
      </c>
      <c r="B5" s="68" t="s">
        <v>765</v>
      </c>
      <c r="C5" s="33"/>
    </row>
    <row r="6" spans="1:3" ht="12.5" x14ac:dyDescent="0.25">
      <c r="A6" s="67" t="s">
        <v>766</v>
      </c>
      <c r="B6" s="68" t="s">
        <v>767</v>
      </c>
      <c r="C6" s="33"/>
    </row>
    <row r="7" spans="1:3" ht="12.5" x14ac:dyDescent="0.25">
      <c r="A7" s="67" t="s">
        <v>768</v>
      </c>
      <c r="B7" s="68" t="s">
        <v>769</v>
      </c>
      <c r="C7" s="33"/>
    </row>
    <row r="8" spans="1:3" ht="12.5" x14ac:dyDescent="0.25">
      <c r="A8" s="67" t="s">
        <v>770</v>
      </c>
      <c r="B8" s="68" t="s">
        <v>773</v>
      </c>
      <c r="C8" s="33"/>
    </row>
    <row r="9" spans="1:3" ht="12.5" x14ac:dyDescent="0.25">
      <c r="A9" s="67" t="s">
        <v>772</v>
      </c>
      <c r="B9" s="68" t="s">
        <v>775</v>
      </c>
      <c r="C9" s="33"/>
    </row>
    <row r="10" spans="1:3" ht="12.5" x14ac:dyDescent="0.25">
      <c r="A10" s="39"/>
      <c r="B10" s="18"/>
      <c r="C10" s="71"/>
    </row>
    <row r="11" spans="1:3" ht="12.5" x14ac:dyDescent="0.25">
      <c r="A11" s="7"/>
      <c r="B11" s="19"/>
      <c r="C11" s="63"/>
    </row>
    <row r="12" spans="1:3" ht="12.5" x14ac:dyDescent="0.25">
      <c r="A12" s="7" t="s">
        <v>18</v>
      </c>
      <c r="C12" s="33"/>
    </row>
    <row r="13" spans="1:3" ht="12.5" x14ac:dyDescent="0.25">
      <c r="A13" s="7"/>
      <c r="B13" s="19"/>
      <c r="C13" s="63"/>
    </row>
  </sheetData>
  <printOptions horizontalCentered="1" gridLines="1"/>
  <pageMargins left="0.78740157480314965" right="0.19685039370078741" top="0.59055118110236227" bottom="0.59055118110236227" header="0.19685039370078741" footer="0.19685039370078741"/>
  <pageSetup paperSize="9" orientation="portrait" cellComments="atEnd" useFirstPageNumber="1"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129FE-88B0-4E38-A910-8DDCD6C73430}">
  <sheetPr>
    <tabColor rgb="FFFF0000"/>
  </sheetPr>
  <dimension ref="A1:I190"/>
  <sheetViews>
    <sheetView view="pageBreakPreview" topLeftCell="A150" zoomScaleNormal="100" zoomScaleSheetLayoutView="100" workbookViewId="0">
      <selection activeCell="F7" sqref="F7:F28"/>
    </sheetView>
  </sheetViews>
  <sheetFormatPr defaultRowHeight="12.5" x14ac:dyDescent="0.25"/>
  <cols>
    <col min="1" max="1" width="10.81640625" customWidth="1"/>
    <col min="2" max="2" width="6.81640625" customWidth="1"/>
    <col min="3" max="4" width="3.81640625" customWidth="1"/>
    <col min="5" max="5" width="29.81640625" customWidth="1"/>
    <col min="6" max="6" width="6.81640625" customWidth="1"/>
    <col min="7" max="7" width="9.81640625" customWidth="1"/>
    <col min="8" max="8" width="10.81640625" customWidth="1"/>
    <col min="9" max="9" width="15.81640625" customWidth="1"/>
  </cols>
  <sheetData>
    <row r="1" spans="1:9" ht="13" x14ac:dyDescent="0.3">
      <c r="A1" s="147" t="s">
        <v>1249</v>
      </c>
      <c r="B1" s="78"/>
      <c r="C1" s="78"/>
      <c r="D1" s="78"/>
      <c r="E1" s="78"/>
      <c r="F1" s="136"/>
      <c r="G1" s="137"/>
      <c r="H1" s="138"/>
      <c r="I1" s="139" t="s">
        <v>1132</v>
      </c>
    </row>
    <row r="2" spans="1:9" x14ac:dyDescent="0.25">
      <c r="A2" s="78"/>
      <c r="B2" s="78"/>
      <c r="C2" s="78"/>
      <c r="D2" s="78"/>
      <c r="E2" s="78"/>
      <c r="F2" s="136"/>
      <c r="G2" s="138"/>
      <c r="H2" s="138"/>
      <c r="I2" s="140"/>
    </row>
    <row r="3" spans="1:9" ht="13" x14ac:dyDescent="0.3">
      <c r="A3" s="141" t="s">
        <v>779</v>
      </c>
      <c r="B3" s="141"/>
      <c r="C3" s="142"/>
      <c r="D3" s="142"/>
      <c r="E3" s="142"/>
      <c r="F3" s="72"/>
      <c r="G3" s="143"/>
      <c r="H3" s="144"/>
      <c r="I3" s="145"/>
    </row>
    <row r="4" spans="1:9" ht="13" x14ac:dyDescent="0.3">
      <c r="A4" s="146" t="s">
        <v>780</v>
      </c>
      <c r="B4" s="146" t="s">
        <v>781</v>
      </c>
      <c r="C4" s="147"/>
      <c r="D4" s="147"/>
      <c r="E4" s="147" t="s">
        <v>23</v>
      </c>
      <c r="F4" s="73" t="s">
        <v>24</v>
      </c>
      <c r="G4" s="148" t="s">
        <v>1133</v>
      </c>
      <c r="H4" s="148" t="s">
        <v>26</v>
      </c>
      <c r="I4" s="149" t="s">
        <v>27</v>
      </c>
    </row>
    <row r="5" spans="1:9" ht="13" x14ac:dyDescent="0.3">
      <c r="A5" s="150" t="s">
        <v>782</v>
      </c>
      <c r="B5" s="150" t="s">
        <v>783</v>
      </c>
      <c r="C5" s="151"/>
      <c r="D5" s="151"/>
      <c r="E5" s="151"/>
      <c r="F5" s="75"/>
      <c r="G5" s="152" t="s">
        <v>1134</v>
      </c>
      <c r="H5" s="153"/>
      <c r="I5" s="154"/>
    </row>
    <row r="6" spans="1:9" x14ac:dyDescent="0.25">
      <c r="A6" s="155"/>
      <c r="B6" s="185"/>
      <c r="C6" s="227"/>
      <c r="D6" s="167"/>
      <c r="E6" s="228"/>
      <c r="F6" s="186"/>
      <c r="G6" s="157"/>
      <c r="H6" s="158"/>
      <c r="I6" s="159" t="str">
        <f t="shared" ref="I6:I61" si="0">IF(OR(AND(G6="Prov",H6="Sum"),(H6="PC Sum")),". . . . . . . . .00",IF(ISERR(G6*H6),"",IF(G6*H6=0,"",ROUND(G6*H6,2))))</f>
        <v/>
      </c>
    </row>
    <row r="7" spans="1:9" ht="16" x14ac:dyDescent="0.6">
      <c r="A7" s="155" t="s">
        <v>1135</v>
      </c>
      <c r="B7" s="185"/>
      <c r="C7" s="229" t="s">
        <v>1136</v>
      </c>
      <c r="D7" s="188"/>
      <c r="E7" s="230"/>
      <c r="F7" s="186"/>
      <c r="G7" s="157"/>
      <c r="H7" s="158"/>
      <c r="I7" s="159" t="str">
        <f t="shared" si="0"/>
        <v/>
      </c>
    </row>
    <row r="8" spans="1:9" ht="13" x14ac:dyDescent="0.3">
      <c r="A8" s="155"/>
      <c r="B8" s="185"/>
      <c r="C8" s="231"/>
      <c r="D8" s="187"/>
      <c r="E8" s="232"/>
      <c r="F8" s="186"/>
      <c r="G8" s="157"/>
      <c r="H8" s="158"/>
      <c r="I8" s="159" t="str">
        <f t="shared" si="0"/>
        <v/>
      </c>
    </row>
    <row r="9" spans="1:9" ht="13" x14ac:dyDescent="0.3">
      <c r="A9" s="155"/>
      <c r="B9" s="146" t="s">
        <v>1137</v>
      </c>
      <c r="C9" s="147" t="s">
        <v>1138</v>
      </c>
      <c r="D9" s="78"/>
      <c r="E9" s="78"/>
      <c r="F9" s="156"/>
      <c r="G9" s="157"/>
      <c r="H9" s="158"/>
      <c r="I9" s="159" t="str">
        <f t="shared" si="0"/>
        <v/>
      </c>
    </row>
    <row r="10" spans="1:9" x14ac:dyDescent="0.25">
      <c r="A10" s="155"/>
      <c r="B10" s="155"/>
      <c r="C10" s="78"/>
      <c r="D10" s="78"/>
      <c r="E10" s="78"/>
      <c r="F10" s="156"/>
      <c r="G10" s="157"/>
      <c r="H10" s="158"/>
      <c r="I10" s="159" t="str">
        <f t="shared" si="0"/>
        <v/>
      </c>
    </row>
    <row r="11" spans="1:9" x14ac:dyDescent="0.25">
      <c r="A11" s="155"/>
      <c r="B11" s="155"/>
      <c r="C11" s="78" t="s">
        <v>1139</v>
      </c>
      <c r="D11" s="78" t="s">
        <v>1140</v>
      </c>
      <c r="E11" s="78"/>
      <c r="F11" s="156"/>
      <c r="G11" s="157"/>
      <c r="H11" s="158"/>
      <c r="I11" s="159" t="str">
        <f t="shared" si="0"/>
        <v/>
      </c>
    </row>
    <row r="12" spans="1:9" x14ac:dyDescent="0.25">
      <c r="A12" s="155"/>
      <c r="B12" s="155"/>
      <c r="C12" s="78"/>
      <c r="D12" s="78" t="s">
        <v>1141</v>
      </c>
      <c r="E12" s="78"/>
      <c r="F12" s="156"/>
      <c r="G12" s="157"/>
      <c r="H12" s="158"/>
      <c r="I12" s="159" t="str">
        <f t="shared" si="0"/>
        <v/>
      </c>
    </row>
    <row r="13" spans="1:9" x14ac:dyDescent="0.25">
      <c r="A13" s="155"/>
      <c r="B13" s="155"/>
      <c r="C13" s="78"/>
      <c r="D13" s="78" t="s">
        <v>1142</v>
      </c>
      <c r="E13" s="78"/>
      <c r="F13" s="156"/>
      <c r="G13" s="157"/>
      <c r="H13" s="160"/>
      <c r="I13" s="159" t="str">
        <f t="shared" si="0"/>
        <v/>
      </c>
    </row>
    <row r="14" spans="1:9" x14ac:dyDescent="0.25">
      <c r="A14" s="155"/>
      <c r="B14" s="155"/>
      <c r="C14" s="78"/>
      <c r="D14" s="78" t="s">
        <v>1143</v>
      </c>
      <c r="E14" s="78"/>
      <c r="F14" s="156" t="s">
        <v>58</v>
      </c>
      <c r="G14" s="157">
        <f>20+30</f>
        <v>50</v>
      </c>
      <c r="H14" s="158">
        <v>0</v>
      </c>
      <c r="I14" s="159" t="str">
        <f t="shared" si="0"/>
        <v/>
      </c>
    </row>
    <row r="15" spans="1:9" x14ac:dyDescent="0.25">
      <c r="A15" s="155"/>
      <c r="B15" s="155"/>
      <c r="C15" s="78"/>
      <c r="D15" s="78"/>
      <c r="E15" s="78"/>
      <c r="F15" s="156"/>
      <c r="G15" s="157"/>
      <c r="H15" s="158"/>
      <c r="I15" s="159" t="str">
        <f t="shared" si="0"/>
        <v/>
      </c>
    </row>
    <row r="16" spans="1:9" x14ac:dyDescent="0.25">
      <c r="A16" s="155"/>
      <c r="B16" s="155"/>
      <c r="C16" s="78">
        <v>0.02</v>
      </c>
      <c r="D16" s="78" t="s">
        <v>1144</v>
      </c>
      <c r="E16" s="78"/>
      <c r="F16" s="156"/>
      <c r="G16" s="157"/>
      <c r="H16" s="158"/>
      <c r="I16" s="159" t="str">
        <f t="shared" si="0"/>
        <v/>
      </c>
    </row>
    <row r="17" spans="1:9" x14ac:dyDescent="0.25">
      <c r="A17" s="155"/>
      <c r="B17" s="155"/>
      <c r="C17" s="78"/>
      <c r="D17" s="78" t="s">
        <v>1145</v>
      </c>
      <c r="E17" s="78"/>
      <c r="F17" s="156" t="s">
        <v>58</v>
      </c>
      <c r="G17" s="157">
        <v>20</v>
      </c>
      <c r="H17" s="158"/>
      <c r="I17" s="159" t="str">
        <f t="shared" si="0"/>
        <v/>
      </c>
    </row>
    <row r="18" spans="1:9" x14ac:dyDescent="0.25">
      <c r="A18" s="155"/>
      <c r="B18" s="155"/>
      <c r="C18" s="78"/>
      <c r="D18" s="78"/>
      <c r="E18" s="78"/>
      <c r="F18" s="156"/>
      <c r="G18" s="157"/>
      <c r="H18" s="158"/>
      <c r="I18" s="159" t="str">
        <f t="shared" si="0"/>
        <v/>
      </c>
    </row>
    <row r="19" spans="1:9" ht="13" x14ac:dyDescent="0.3">
      <c r="A19" s="155"/>
      <c r="B19" s="155"/>
      <c r="C19" s="161"/>
      <c r="D19" s="78"/>
      <c r="E19" s="78"/>
      <c r="F19" s="156"/>
      <c r="G19" s="162"/>
      <c r="H19" s="163"/>
      <c r="I19" s="159" t="str">
        <f t="shared" si="0"/>
        <v/>
      </c>
    </row>
    <row r="20" spans="1:9" ht="13" x14ac:dyDescent="0.3">
      <c r="A20" s="155"/>
      <c r="B20" s="146" t="s">
        <v>1146</v>
      </c>
      <c r="C20" s="147" t="s">
        <v>1147</v>
      </c>
      <c r="D20" s="78"/>
      <c r="E20" s="78"/>
      <c r="F20" s="156"/>
      <c r="G20" s="157"/>
      <c r="H20" s="158"/>
      <c r="I20" s="159" t="str">
        <f t="shared" si="0"/>
        <v/>
      </c>
    </row>
    <row r="21" spans="1:9" x14ac:dyDescent="0.25">
      <c r="A21" s="155"/>
      <c r="B21" s="155"/>
      <c r="C21" s="78"/>
      <c r="D21" s="78"/>
      <c r="E21" s="78"/>
      <c r="F21" s="156"/>
      <c r="G21" s="157"/>
      <c r="H21" s="158"/>
      <c r="I21" s="164"/>
    </row>
    <row r="22" spans="1:9" x14ac:dyDescent="0.25">
      <c r="A22" s="155"/>
      <c r="B22" s="155"/>
      <c r="C22" s="78">
        <v>0.01</v>
      </c>
      <c r="D22" s="78" t="s">
        <v>1148</v>
      </c>
      <c r="E22" s="78"/>
      <c r="F22" s="156" t="s">
        <v>58</v>
      </c>
      <c r="G22" s="157">
        <v>45</v>
      </c>
      <c r="H22" s="158"/>
      <c r="I22" s="159" t="str">
        <f t="shared" ref="I22:I24" si="1">IF(OR(AND(G22="Prov",H22="Sum"),(H22="PC Sum")),". . . . . . . . .00",IF(ISERR(G22*H22),"",IF(G22*H22=0,"",ROUND(G22*H22,2))))</f>
        <v/>
      </c>
    </row>
    <row r="23" spans="1:9" x14ac:dyDescent="0.25">
      <c r="A23" s="155"/>
      <c r="B23" s="155"/>
      <c r="C23" s="78"/>
      <c r="D23" s="78"/>
      <c r="E23" s="78"/>
      <c r="F23" s="156"/>
      <c r="G23" s="157"/>
      <c r="H23" s="158"/>
      <c r="I23" s="159" t="str">
        <f t="shared" si="1"/>
        <v/>
      </c>
    </row>
    <row r="24" spans="1:9" ht="13" x14ac:dyDescent="0.3">
      <c r="A24" s="155"/>
      <c r="B24" s="146"/>
      <c r="C24" s="147"/>
      <c r="D24" s="78"/>
      <c r="E24" s="78"/>
      <c r="F24" s="156"/>
      <c r="G24" s="157"/>
      <c r="H24" s="158"/>
      <c r="I24" s="159" t="str">
        <f t="shared" si="1"/>
        <v/>
      </c>
    </row>
    <row r="25" spans="1:9" ht="13" x14ac:dyDescent="0.3">
      <c r="A25" s="155"/>
      <c r="B25" s="146" t="s">
        <v>1149</v>
      </c>
      <c r="C25" s="147" t="s">
        <v>1150</v>
      </c>
      <c r="D25" s="78"/>
      <c r="E25" s="78"/>
      <c r="F25" s="156"/>
      <c r="G25" s="157"/>
      <c r="H25" s="158"/>
      <c r="I25" s="159" t="str">
        <f t="shared" si="0"/>
        <v/>
      </c>
    </row>
    <row r="26" spans="1:9" x14ac:dyDescent="0.25">
      <c r="A26" s="155"/>
      <c r="B26" s="155"/>
      <c r="C26" s="78"/>
      <c r="D26" s="78"/>
      <c r="E26" s="78"/>
      <c r="F26" s="156"/>
      <c r="G26" s="157"/>
      <c r="H26" s="158"/>
      <c r="I26" s="159" t="str">
        <f t="shared" si="0"/>
        <v/>
      </c>
    </row>
    <row r="27" spans="1:9" x14ac:dyDescent="0.25">
      <c r="A27" s="155"/>
      <c r="B27" s="155"/>
      <c r="C27" s="78" t="s">
        <v>1139</v>
      </c>
      <c r="D27" s="78" t="s">
        <v>1151</v>
      </c>
      <c r="E27" s="78"/>
      <c r="F27" s="156" t="s">
        <v>58</v>
      </c>
      <c r="G27" s="157">
        <v>25</v>
      </c>
      <c r="H27" s="158"/>
      <c r="I27" s="159" t="str">
        <f t="shared" si="0"/>
        <v/>
      </c>
    </row>
    <row r="28" spans="1:9" x14ac:dyDescent="0.25">
      <c r="A28" s="155"/>
      <c r="B28" s="155"/>
      <c r="C28" s="78"/>
      <c r="D28" s="78"/>
      <c r="E28" s="78"/>
      <c r="F28" s="156"/>
      <c r="G28" s="157"/>
      <c r="H28" s="158"/>
      <c r="I28" s="159" t="str">
        <f t="shared" si="0"/>
        <v/>
      </c>
    </row>
    <row r="29" spans="1:9" ht="13" x14ac:dyDescent="0.3">
      <c r="A29" s="155"/>
      <c r="B29" s="146"/>
      <c r="C29" s="147"/>
      <c r="D29" s="78"/>
      <c r="E29" s="78"/>
      <c r="F29" s="156"/>
      <c r="G29" s="157"/>
      <c r="H29" s="158"/>
      <c r="I29" s="159" t="str">
        <f t="shared" si="0"/>
        <v/>
      </c>
    </row>
    <row r="30" spans="1:9" ht="13" x14ac:dyDescent="0.3">
      <c r="A30" s="155"/>
      <c r="B30" s="146" t="s">
        <v>1152</v>
      </c>
      <c r="C30" s="147" t="s">
        <v>1153</v>
      </c>
      <c r="D30" s="78"/>
      <c r="E30" s="78"/>
      <c r="F30" s="156"/>
      <c r="G30" s="157"/>
      <c r="H30" s="158"/>
      <c r="I30" s="159" t="str">
        <f t="shared" si="0"/>
        <v/>
      </c>
    </row>
    <row r="31" spans="1:9" ht="13" x14ac:dyDescent="0.3">
      <c r="A31" s="155"/>
      <c r="B31" s="155"/>
      <c r="C31" s="161"/>
      <c r="D31" s="78"/>
      <c r="E31" s="78"/>
      <c r="F31" s="156"/>
      <c r="G31" s="157"/>
      <c r="H31" s="158"/>
      <c r="I31" s="159" t="str">
        <f t="shared" si="0"/>
        <v/>
      </c>
    </row>
    <row r="32" spans="1:9" ht="13" x14ac:dyDescent="0.3">
      <c r="A32" s="155"/>
      <c r="B32" s="146"/>
      <c r="C32" s="78" t="s">
        <v>1154</v>
      </c>
      <c r="D32" s="78" t="s">
        <v>1155</v>
      </c>
      <c r="E32" s="78"/>
      <c r="F32" s="156"/>
      <c r="G32" s="165"/>
      <c r="H32" s="158"/>
      <c r="I32" s="159" t="str">
        <f t="shared" si="0"/>
        <v/>
      </c>
    </row>
    <row r="33" spans="1:9" x14ac:dyDescent="0.25">
      <c r="A33" s="155"/>
      <c r="B33" s="155"/>
      <c r="C33" s="78" t="s">
        <v>245</v>
      </c>
      <c r="D33" s="78"/>
      <c r="E33" s="78"/>
      <c r="F33" s="156"/>
      <c r="G33" s="165"/>
      <c r="H33" s="158"/>
      <c r="I33" s="159" t="str">
        <f t="shared" si="0"/>
        <v/>
      </c>
    </row>
    <row r="34" spans="1:9" x14ac:dyDescent="0.25">
      <c r="A34" s="155"/>
      <c r="B34" s="155"/>
      <c r="C34" s="78"/>
      <c r="D34" s="78" t="s">
        <v>1139</v>
      </c>
      <c r="E34" s="78" t="s">
        <v>1156</v>
      </c>
      <c r="F34" s="156"/>
      <c r="G34" s="165"/>
      <c r="H34" s="158"/>
      <c r="I34" s="159" t="str">
        <f t="shared" si="0"/>
        <v/>
      </c>
    </row>
    <row r="35" spans="1:9" x14ac:dyDescent="0.25">
      <c r="A35" s="155"/>
      <c r="B35" s="155"/>
      <c r="C35" s="78"/>
      <c r="D35" s="78"/>
      <c r="E35" s="78" t="s">
        <v>1157</v>
      </c>
      <c r="F35" s="156" t="s">
        <v>36</v>
      </c>
      <c r="G35" s="165">
        <v>1</v>
      </c>
      <c r="H35" s="158"/>
      <c r="I35" s="159" t="str">
        <f t="shared" si="0"/>
        <v/>
      </c>
    </row>
    <row r="36" spans="1:9" x14ac:dyDescent="0.25">
      <c r="A36" s="155"/>
      <c r="B36" s="155"/>
      <c r="C36" s="78"/>
      <c r="D36" s="78"/>
      <c r="E36" s="78"/>
      <c r="F36" s="156"/>
      <c r="G36" s="165"/>
      <c r="H36" s="158"/>
      <c r="I36" s="159" t="str">
        <f t="shared" si="0"/>
        <v/>
      </c>
    </row>
    <row r="37" spans="1:9" x14ac:dyDescent="0.25">
      <c r="A37" s="155"/>
      <c r="B37" s="155"/>
      <c r="C37" s="78"/>
      <c r="D37" s="78" t="s">
        <v>1154</v>
      </c>
      <c r="E37" s="78" t="s">
        <v>1158</v>
      </c>
      <c r="F37" s="156"/>
      <c r="G37" s="165"/>
      <c r="H37" s="158"/>
      <c r="I37" s="159" t="str">
        <f t="shared" si="0"/>
        <v/>
      </c>
    </row>
    <row r="38" spans="1:9" x14ac:dyDescent="0.25">
      <c r="A38" s="155"/>
      <c r="B38" s="155"/>
      <c r="C38" s="78"/>
      <c r="D38" s="78"/>
      <c r="E38" s="78" t="s">
        <v>1157</v>
      </c>
      <c r="F38" s="156" t="s">
        <v>36</v>
      </c>
      <c r="G38" s="165">
        <v>1</v>
      </c>
      <c r="H38" s="158"/>
      <c r="I38" s="159" t="str">
        <f t="shared" si="0"/>
        <v/>
      </c>
    </row>
    <row r="39" spans="1:9" x14ac:dyDescent="0.25">
      <c r="A39" s="155"/>
      <c r="B39" s="155"/>
      <c r="C39" s="78"/>
      <c r="D39" s="78"/>
      <c r="E39" s="78"/>
      <c r="F39" s="156"/>
      <c r="G39" s="165"/>
      <c r="H39" s="158"/>
      <c r="I39" s="159" t="str">
        <f t="shared" si="0"/>
        <v/>
      </c>
    </row>
    <row r="40" spans="1:9" x14ac:dyDescent="0.25">
      <c r="A40" s="155"/>
      <c r="B40" s="155"/>
      <c r="C40" s="78" t="s">
        <v>1159</v>
      </c>
      <c r="D40" s="78" t="s">
        <v>1160</v>
      </c>
      <c r="E40" s="78"/>
      <c r="F40" s="156"/>
      <c r="G40" s="165"/>
      <c r="H40" s="158"/>
      <c r="I40" s="159" t="str">
        <f t="shared" si="0"/>
        <v/>
      </c>
    </row>
    <row r="41" spans="1:9" x14ac:dyDescent="0.25">
      <c r="A41" s="155"/>
      <c r="B41" s="155"/>
      <c r="C41" s="78"/>
      <c r="D41" s="78" t="s">
        <v>1161</v>
      </c>
      <c r="E41" s="78"/>
      <c r="F41" s="156"/>
      <c r="G41" s="165"/>
      <c r="H41" s="158"/>
      <c r="I41" s="159" t="str">
        <f t="shared" si="0"/>
        <v/>
      </c>
    </row>
    <row r="42" spans="1:9" x14ac:dyDescent="0.25">
      <c r="A42" s="155"/>
      <c r="B42" s="155"/>
      <c r="C42" s="78"/>
      <c r="D42" s="78"/>
      <c r="E42" s="78"/>
      <c r="F42" s="156"/>
      <c r="G42" s="165"/>
      <c r="H42" s="158"/>
      <c r="I42" s="159" t="str">
        <f t="shared" si="0"/>
        <v/>
      </c>
    </row>
    <row r="43" spans="1:9" x14ac:dyDescent="0.25">
      <c r="A43" s="155"/>
      <c r="B43" s="155"/>
      <c r="C43" s="78"/>
      <c r="D43" s="78" t="s">
        <v>1139</v>
      </c>
      <c r="E43" s="78" t="s">
        <v>1162</v>
      </c>
      <c r="F43" s="156" t="s">
        <v>36</v>
      </c>
      <c r="G43" s="165">
        <v>3</v>
      </c>
      <c r="H43" s="158"/>
      <c r="I43" s="159" t="str">
        <f t="shared" si="0"/>
        <v/>
      </c>
    </row>
    <row r="44" spans="1:9" x14ac:dyDescent="0.25">
      <c r="A44" s="155"/>
      <c r="B44" s="155"/>
      <c r="C44" s="78"/>
      <c r="D44" s="78"/>
      <c r="E44" s="78"/>
      <c r="F44" s="156"/>
      <c r="G44" s="165"/>
      <c r="H44" s="158"/>
      <c r="I44" s="159" t="str">
        <f t="shared" si="0"/>
        <v/>
      </c>
    </row>
    <row r="45" spans="1:9" x14ac:dyDescent="0.25">
      <c r="A45" s="155"/>
      <c r="B45" s="155"/>
      <c r="C45" s="78"/>
      <c r="D45" s="78" t="s">
        <v>1154</v>
      </c>
      <c r="E45" s="78" t="s">
        <v>1163</v>
      </c>
      <c r="F45" s="156" t="s">
        <v>36</v>
      </c>
      <c r="G45" s="165">
        <v>2</v>
      </c>
      <c r="H45" s="158"/>
      <c r="I45" s="159" t="str">
        <f t="shared" si="0"/>
        <v/>
      </c>
    </row>
    <row r="46" spans="1:9" x14ac:dyDescent="0.25">
      <c r="A46" s="155"/>
      <c r="B46" s="155"/>
      <c r="C46" s="78"/>
      <c r="D46" s="78"/>
      <c r="E46" s="78"/>
      <c r="F46" s="156"/>
      <c r="G46" s="165"/>
      <c r="H46" s="158"/>
      <c r="I46" s="159" t="str">
        <f t="shared" si="0"/>
        <v/>
      </c>
    </row>
    <row r="47" spans="1:9" ht="13" x14ac:dyDescent="0.3">
      <c r="A47" s="155"/>
      <c r="B47" s="146"/>
      <c r="C47" s="147"/>
      <c r="D47" s="78"/>
      <c r="E47" s="78"/>
      <c r="F47" s="156"/>
      <c r="G47" s="165"/>
      <c r="H47" s="158"/>
      <c r="I47" s="159" t="str">
        <f t="shared" si="0"/>
        <v/>
      </c>
    </row>
    <row r="48" spans="1:9" ht="13" x14ac:dyDescent="0.3">
      <c r="A48" s="155"/>
      <c r="B48" s="146" t="s">
        <v>1164</v>
      </c>
      <c r="C48" s="147" t="s">
        <v>1165</v>
      </c>
      <c r="D48" s="78"/>
      <c r="E48" s="78"/>
      <c r="F48" s="156"/>
      <c r="G48" s="165"/>
      <c r="H48" s="158"/>
      <c r="I48" s="159" t="str">
        <f t="shared" si="0"/>
        <v/>
      </c>
    </row>
    <row r="49" spans="1:9" x14ac:dyDescent="0.25">
      <c r="A49" s="155"/>
      <c r="B49" s="155"/>
      <c r="C49" s="78"/>
      <c r="D49" s="78"/>
      <c r="E49" s="78"/>
      <c r="F49" s="156"/>
      <c r="G49" s="165"/>
      <c r="H49" s="158"/>
      <c r="I49" s="159" t="str">
        <f t="shared" si="0"/>
        <v/>
      </c>
    </row>
    <row r="50" spans="1:9" x14ac:dyDescent="0.25">
      <c r="A50" s="155"/>
      <c r="B50" s="155"/>
      <c r="C50" s="78" t="s">
        <v>1139</v>
      </c>
      <c r="D50" s="78" t="s">
        <v>1166</v>
      </c>
      <c r="E50" s="78"/>
      <c r="F50" s="156" t="s">
        <v>198</v>
      </c>
      <c r="G50" s="165">
        <v>60</v>
      </c>
      <c r="H50" s="158"/>
      <c r="I50" s="159" t="str">
        <f t="shared" si="0"/>
        <v/>
      </c>
    </row>
    <row r="51" spans="1:9" x14ac:dyDescent="0.25">
      <c r="A51" s="155"/>
      <c r="B51" s="155"/>
      <c r="C51" s="78"/>
      <c r="D51" s="78"/>
      <c r="E51" s="78"/>
      <c r="F51" s="156"/>
      <c r="G51" s="165"/>
      <c r="H51" s="158"/>
      <c r="I51" s="159" t="str">
        <f t="shared" si="0"/>
        <v/>
      </c>
    </row>
    <row r="52" spans="1:9" x14ac:dyDescent="0.25">
      <c r="A52" s="155"/>
      <c r="B52" s="155"/>
      <c r="C52" s="78" t="s">
        <v>1154</v>
      </c>
      <c r="D52" s="78" t="s">
        <v>1167</v>
      </c>
      <c r="E52" s="78"/>
      <c r="F52" s="156" t="s">
        <v>198</v>
      </c>
      <c r="G52" s="165">
        <v>40</v>
      </c>
      <c r="H52" s="158"/>
      <c r="I52" s="159" t="str">
        <f t="shared" si="0"/>
        <v/>
      </c>
    </row>
    <row r="53" spans="1:9" x14ac:dyDescent="0.25">
      <c r="A53" s="155"/>
      <c r="B53" s="155"/>
      <c r="C53" s="78"/>
      <c r="D53" s="78"/>
      <c r="E53" s="78"/>
      <c r="F53" s="156"/>
      <c r="G53" s="165"/>
      <c r="H53" s="158"/>
      <c r="I53" s="159" t="str">
        <f t="shared" si="0"/>
        <v/>
      </c>
    </row>
    <row r="54" spans="1:9" x14ac:dyDescent="0.25">
      <c r="A54" s="155"/>
      <c r="B54" s="155"/>
      <c r="C54" s="78" t="s">
        <v>1159</v>
      </c>
      <c r="D54" s="78" t="s">
        <v>1168</v>
      </c>
      <c r="E54" s="78"/>
      <c r="F54" s="156" t="s">
        <v>198</v>
      </c>
      <c r="G54" s="165">
        <v>80</v>
      </c>
      <c r="H54" s="158"/>
      <c r="I54" s="159" t="str">
        <f t="shared" si="0"/>
        <v/>
      </c>
    </row>
    <row r="55" spans="1:9" x14ac:dyDescent="0.25">
      <c r="A55" s="155"/>
      <c r="B55" s="155"/>
      <c r="C55" s="78"/>
      <c r="D55" s="78"/>
      <c r="E55" s="78"/>
      <c r="F55" s="156"/>
      <c r="G55" s="165"/>
      <c r="H55" s="158"/>
      <c r="I55" s="159" t="str">
        <f t="shared" si="0"/>
        <v/>
      </c>
    </row>
    <row r="56" spans="1:9" x14ac:dyDescent="0.25">
      <c r="A56" s="155"/>
      <c r="B56" s="155"/>
      <c r="C56" s="78" t="s">
        <v>1169</v>
      </c>
      <c r="D56" s="78" t="s">
        <v>1170</v>
      </c>
      <c r="E56" s="78"/>
      <c r="F56" s="156" t="s">
        <v>198</v>
      </c>
      <c r="G56" s="165">
        <v>50</v>
      </c>
      <c r="H56" s="158"/>
      <c r="I56" s="159" t="str">
        <f t="shared" si="0"/>
        <v/>
      </c>
    </row>
    <row r="57" spans="1:9" x14ac:dyDescent="0.25">
      <c r="A57" s="155"/>
      <c r="B57" s="155"/>
      <c r="C57" s="78"/>
      <c r="D57" s="78"/>
      <c r="E57" s="78"/>
      <c r="F57" s="156"/>
      <c r="G57" s="165"/>
      <c r="H57" s="158"/>
      <c r="I57" s="159" t="str">
        <f t="shared" si="0"/>
        <v/>
      </c>
    </row>
    <row r="58" spans="1:9" x14ac:dyDescent="0.25">
      <c r="A58" s="155"/>
      <c r="B58" s="155"/>
      <c r="C58" s="78" t="s">
        <v>1171</v>
      </c>
      <c r="D58" s="78" t="s">
        <v>1172</v>
      </c>
      <c r="E58" s="78"/>
      <c r="F58" s="156" t="s">
        <v>198</v>
      </c>
      <c r="G58" s="165">
        <v>80</v>
      </c>
      <c r="H58" s="158"/>
      <c r="I58" s="159" t="str">
        <f t="shared" si="0"/>
        <v/>
      </c>
    </row>
    <row r="59" spans="1:9" x14ac:dyDescent="0.25">
      <c r="A59" s="155"/>
      <c r="B59" s="155"/>
      <c r="C59" s="78"/>
      <c r="D59" s="78"/>
      <c r="E59" s="78"/>
      <c r="F59" s="156"/>
      <c r="G59" s="165"/>
      <c r="H59" s="158"/>
      <c r="I59" s="159" t="str">
        <f t="shared" si="0"/>
        <v/>
      </c>
    </row>
    <row r="60" spans="1:9" x14ac:dyDescent="0.25">
      <c r="A60" s="155"/>
      <c r="B60" s="155"/>
      <c r="C60" s="78"/>
      <c r="D60" s="78"/>
      <c r="E60" s="78"/>
      <c r="F60" s="156"/>
      <c r="G60" s="157"/>
      <c r="H60" s="158"/>
      <c r="I60" s="159" t="str">
        <f t="shared" si="0"/>
        <v/>
      </c>
    </row>
    <row r="61" spans="1:9" x14ac:dyDescent="0.25">
      <c r="A61" s="155"/>
      <c r="B61" s="155"/>
      <c r="C61" s="78"/>
      <c r="D61" s="78"/>
      <c r="E61" s="78"/>
      <c r="F61" s="156"/>
      <c r="G61" s="157"/>
      <c r="H61" s="158"/>
      <c r="I61" s="159" t="str">
        <f t="shared" si="0"/>
        <v/>
      </c>
    </row>
    <row r="62" spans="1:9" x14ac:dyDescent="0.25">
      <c r="A62" s="166"/>
      <c r="B62" s="167"/>
      <c r="C62" s="167"/>
      <c r="D62" s="167"/>
      <c r="E62" s="167"/>
      <c r="F62" s="168"/>
      <c r="G62" s="169"/>
      <c r="H62" s="169"/>
      <c r="I62" s="170"/>
    </row>
    <row r="63" spans="1:9" x14ac:dyDescent="0.25">
      <c r="A63" s="155" t="s">
        <v>1173</v>
      </c>
      <c r="B63" s="78" t="s">
        <v>1174</v>
      </c>
      <c r="C63" s="78"/>
      <c r="D63" s="78"/>
      <c r="E63" s="78"/>
      <c r="F63" s="136"/>
      <c r="G63" s="171"/>
      <c r="H63" s="171"/>
      <c r="I63" s="172" t="str">
        <f>IF(SUM(I6:I62)=0,"",SUM(I6:I62))</f>
        <v/>
      </c>
    </row>
    <row r="64" spans="1:9" x14ac:dyDescent="0.25">
      <c r="A64" s="173"/>
      <c r="B64" s="174"/>
      <c r="C64" s="174"/>
      <c r="D64" s="174"/>
      <c r="E64" s="174"/>
      <c r="F64" s="175"/>
      <c r="G64" s="176"/>
      <c r="H64" s="176"/>
      <c r="I64" s="177"/>
    </row>
    <row r="65" spans="1:9" x14ac:dyDescent="0.25">
      <c r="A65" s="78"/>
      <c r="B65" s="78"/>
      <c r="C65" s="78"/>
      <c r="D65" s="78"/>
      <c r="E65" s="78"/>
      <c r="F65" s="136"/>
      <c r="G65" s="171"/>
      <c r="H65" s="171"/>
      <c r="I65" s="178"/>
    </row>
    <row r="66" spans="1:9" x14ac:dyDescent="0.25">
      <c r="A66" s="78"/>
      <c r="B66" s="78"/>
      <c r="C66" s="78"/>
      <c r="D66" s="78"/>
      <c r="E66" s="78"/>
      <c r="F66" s="136"/>
      <c r="G66" s="171"/>
      <c r="H66" s="171"/>
      <c r="I66" s="178"/>
    </row>
    <row r="67" spans="1:9" ht="13" x14ac:dyDescent="0.3">
      <c r="A67" s="78"/>
      <c r="B67" s="78"/>
      <c r="C67" s="78"/>
      <c r="D67" s="78"/>
      <c r="E67" s="78"/>
      <c r="F67" s="136"/>
      <c r="G67" s="137"/>
      <c r="H67" s="138"/>
      <c r="I67" s="139" t="s">
        <v>1132</v>
      </c>
    </row>
    <row r="68" spans="1:9" x14ac:dyDescent="0.25">
      <c r="A68" s="78"/>
      <c r="B68" s="78"/>
      <c r="C68" s="78"/>
      <c r="D68" s="78"/>
      <c r="E68" s="78"/>
      <c r="F68" s="136"/>
      <c r="G68" s="138"/>
      <c r="H68" s="138"/>
      <c r="I68" s="140"/>
    </row>
    <row r="69" spans="1:9" ht="13" x14ac:dyDescent="0.3">
      <c r="A69" s="141" t="s">
        <v>779</v>
      </c>
      <c r="B69" s="141"/>
      <c r="C69" s="142"/>
      <c r="D69" s="142"/>
      <c r="E69" s="142"/>
      <c r="F69" s="72"/>
      <c r="G69" s="143"/>
      <c r="H69" s="144"/>
      <c r="I69" s="145"/>
    </row>
    <row r="70" spans="1:9" ht="13" x14ac:dyDescent="0.3">
      <c r="A70" s="146" t="s">
        <v>780</v>
      </c>
      <c r="B70" s="146" t="s">
        <v>781</v>
      </c>
      <c r="C70" s="147"/>
      <c r="D70" s="147"/>
      <c r="E70" s="147" t="s">
        <v>23</v>
      </c>
      <c r="F70" s="73" t="s">
        <v>24</v>
      </c>
      <c r="G70" s="148" t="s">
        <v>1133</v>
      </c>
      <c r="H70" s="148" t="s">
        <v>26</v>
      </c>
      <c r="I70" s="149" t="s">
        <v>27</v>
      </c>
    </row>
    <row r="71" spans="1:9" ht="13" x14ac:dyDescent="0.3">
      <c r="A71" s="150" t="s">
        <v>782</v>
      </c>
      <c r="B71" s="150" t="s">
        <v>783</v>
      </c>
      <c r="C71" s="151"/>
      <c r="D71" s="151"/>
      <c r="E71" s="151"/>
      <c r="F71" s="75"/>
      <c r="G71" s="152" t="s">
        <v>1134</v>
      </c>
      <c r="H71" s="153"/>
      <c r="I71" s="154"/>
    </row>
    <row r="72" spans="1:9" x14ac:dyDescent="0.25">
      <c r="A72" s="155"/>
      <c r="B72" s="155"/>
      <c r="C72" s="78"/>
      <c r="D72" s="78"/>
      <c r="E72" s="78"/>
      <c r="F72" s="136"/>
      <c r="G72" s="171"/>
      <c r="H72" s="171"/>
      <c r="I72" s="159"/>
    </row>
    <row r="73" spans="1:9" x14ac:dyDescent="0.25">
      <c r="A73" s="155"/>
      <c r="B73" s="155"/>
      <c r="C73" s="78" t="s">
        <v>1175</v>
      </c>
      <c r="D73" s="78"/>
      <c r="E73" s="78"/>
      <c r="F73" s="136"/>
      <c r="G73" s="171"/>
      <c r="H73" s="171"/>
      <c r="I73" s="179" t="str">
        <f>+I63</f>
        <v/>
      </c>
    </row>
    <row r="74" spans="1:9" x14ac:dyDescent="0.25">
      <c r="A74" s="173"/>
      <c r="B74" s="173"/>
      <c r="C74" s="174"/>
      <c r="D74" s="174"/>
      <c r="E74" s="174"/>
      <c r="F74" s="175"/>
      <c r="G74" s="176"/>
      <c r="H74" s="176"/>
      <c r="I74" s="180"/>
    </row>
    <row r="75" spans="1:9" x14ac:dyDescent="0.25">
      <c r="A75" s="155"/>
      <c r="B75" s="155"/>
      <c r="C75" s="78"/>
      <c r="D75" s="78"/>
      <c r="E75" s="78"/>
      <c r="F75" s="156"/>
      <c r="G75" s="165"/>
      <c r="H75" s="158"/>
      <c r="I75" s="159" t="str">
        <f t="shared" ref="I75:I122" si="2">IF(OR(AND(G75="Prov",H75="Sum"),(H75="PC Sum")),". . . . . . . . .00",IF(ISERR(G75*H75),"",IF(G75*H75=0,"",ROUND(G75*H75,2))))</f>
        <v/>
      </c>
    </row>
    <row r="76" spans="1:9" ht="13" x14ac:dyDescent="0.3">
      <c r="A76" s="155"/>
      <c r="B76" s="146" t="s">
        <v>1176</v>
      </c>
      <c r="C76" s="147" t="s">
        <v>1177</v>
      </c>
      <c r="D76" s="78"/>
      <c r="E76" s="78"/>
      <c r="F76" s="156"/>
      <c r="G76" s="165"/>
      <c r="H76" s="158"/>
      <c r="I76" s="159" t="str">
        <f t="shared" si="2"/>
        <v/>
      </c>
    </row>
    <row r="77" spans="1:9" x14ac:dyDescent="0.25">
      <c r="A77" s="155"/>
      <c r="B77" s="155"/>
      <c r="C77" s="78"/>
      <c r="D77" s="78"/>
      <c r="E77" s="78"/>
      <c r="F77" s="156"/>
      <c r="G77" s="165"/>
      <c r="H77" s="158"/>
      <c r="I77" s="159" t="str">
        <f t="shared" si="2"/>
        <v/>
      </c>
    </row>
    <row r="78" spans="1:9" x14ac:dyDescent="0.25">
      <c r="A78" s="155"/>
      <c r="B78" s="155"/>
      <c r="C78" s="78" t="s">
        <v>1139</v>
      </c>
      <c r="D78" s="78" t="s">
        <v>1178</v>
      </c>
      <c r="E78" s="78"/>
      <c r="F78" s="156"/>
      <c r="G78" s="165"/>
      <c r="H78" s="158"/>
      <c r="I78" s="159" t="str">
        <f t="shared" si="2"/>
        <v/>
      </c>
    </row>
    <row r="79" spans="1:9" x14ac:dyDescent="0.25">
      <c r="A79" s="155"/>
      <c r="B79" s="155"/>
      <c r="C79" s="78"/>
      <c r="D79" s="78"/>
      <c r="E79" s="78"/>
      <c r="F79" s="156"/>
      <c r="G79" s="165"/>
      <c r="H79" s="158"/>
      <c r="I79" s="159" t="str">
        <f t="shared" si="2"/>
        <v/>
      </c>
    </row>
    <row r="80" spans="1:9" x14ac:dyDescent="0.25">
      <c r="A80" s="155"/>
      <c r="B80" s="155"/>
      <c r="C80" s="78"/>
      <c r="D80" s="78"/>
      <c r="E80" s="78"/>
      <c r="F80" s="156"/>
      <c r="G80" s="165"/>
      <c r="H80" s="158"/>
      <c r="I80" s="159" t="str">
        <f t="shared" si="2"/>
        <v/>
      </c>
    </row>
    <row r="81" spans="1:9" ht="13" x14ac:dyDescent="0.3">
      <c r="A81" s="155"/>
      <c r="B81" s="155"/>
      <c r="C81" s="161" t="s">
        <v>1179</v>
      </c>
      <c r="D81" s="78"/>
      <c r="E81" s="78"/>
      <c r="F81" s="156"/>
      <c r="G81" s="165"/>
      <c r="H81" s="158"/>
      <c r="I81" s="159" t="str">
        <f t="shared" si="2"/>
        <v/>
      </c>
    </row>
    <row r="82" spans="1:9" x14ac:dyDescent="0.25">
      <c r="A82" s="155"/>
      <c r="B82" s="155"/>
      <c r="C82" s="78"/>
      <c r="D82" s="78"/>
      <c r="E82" s="78"/>
      <c r="F82" s="156"/>
      <c r="G82" s="165"/>
      <c r="H82" s="158"/>
      <c r="I82" s="159" t="str">
        <f t="shared" si="2"/>
        <v/>
      </c>
    </row>
    <row r="83" spans="1:9" x14ac:dyDescent="0.25">
      <c r="A83" s="155"/>
      <c r="B83" s="155"/>
      <c r="C83" s="78"/>
      <c r="D83" s="78" t="s">
        <v>1139</v>
      </c>
      <c r="E83" s="78" t="s">
        <v>1180</v>
      </c>
      <c r="F83" s="156" t="s">
        <v>58</v>
      </c>
      <c r="G83" s="165">
        <f>6.5+3.5+6</f>
        <v>16</v>
      </c>
      <c r="H83" s="158"/>
      <c r="I83" s="159" t="str">
        <f t="shared" si="2"/>
        <v/>
      </c>
    </row>
    <row r="84" spans="1:9" x14ac:dyDescent="0.25">
      <c r="A84" s="155"/>
      <c r="B84" s="155"/>
      <c r="C84" s="78"/>
      <c r="D84" s="78"/>
      <c r="E84" s="78"/>
      <c r="F84" s="156"/>
      <c r="G84" s="165"/>
      <c r="H84" s="158"/>
      <c r="I84" s="159" t="str">
        <f t="shared" si="2"/>
        <v/>
      </c>
    </row>
    <row r="85" spans="1:9" ht="13" x14ac:dyDescent="0.3">
      <c r="A85" s="155"/>
      <c r="B85" s="146"/>
      <c r="C85" s="147"/>
      <c r="D85" s="78"/>
      <c r="E85" s="78"/>
      <c r="F85" s="156"/>
      <c r="G85" s="165"/>
      <c r="H85" s="158"/>
      <c r="I85" s="159" t="str">
        <f t="shared" si="2"/>
        <v/>
      </c>
    </row>
    <row r="86" spans="1:9" ht="13" x14ac:dyDescent="0.3">
      <c r="A86" s="155"/>
      <c r="B86" s="146" t="s">
        <v>1181</v>
      </c>
      <c r="C86" s="147" t="s">
        <v>1182</v>
      </c>
      <c r="D86" s="78"/>
      <c r="E86" s="78"/>
      <c r="F86" s="156"/>
      <c r="G86" s="165"/>
      <c r="H86" s="158"/>
      <c r="I86" s="159" t="str">
        <f t="shared" si="2"/>
        <v/>
      </c>
    </row>
    <row r="87" spans="1:9" x14ac:dyDescent="0.25">
      <c r="A87" s="155"/>
      <c r="B87" s="155"/>
      <c r="C87" s="78"/>
      <c r="D87" s="78"/>
      <c r="E87" s="78"/>
      <c r="F87" s="156"/>
      <c r="G87" s="165"/>
      <c r="H87" s="158"/>
      <c r="I87" s="159" t="str">
        <f t="shared" si="2"/>
        <v/>
      </c>
    </row>
    <row r="88" spans="1:9" x14ac:dyDescent="0.25">
      <c r="A88" s="155"/>
      <c r="B88" s="155"/>
      <c r="C88" s="78" t="s">
        <v>1139</v>
      </c>
      <c r="D88" s="78" t="s">
        <v>1183</v>
      </c>
      <c r="E88" s="78"/>
      <c r="F88" s="156"/>
      <c r="G88" s="165"/>
      <c r="H88" s="158"/>
      <c r="I88" s="159" t="str">
        <f t="shared" si="2"/>
        <v/>
      </c>
    </row>
    <row r="89" spans="1:9" x14ac:dyDescent="0.25">
      <c r="A89" s="155"/>
      <c r="B89" s="155"/>
      <c r="C89" s="78"/>
      <c r="D89" s="78"/>
      <c r="E89" s="78"/>
      <c r="F89" s="156"/>
      <c r="G89" s="165"/>
      <c r="H89" s="158"/>
      <c r="I89" s="159" t="str">
        <f t="shared" si="2"/>
        <v/>
      </c>
    </row>
    <row r="90" spans="1:9" x14ac:dyDescent="0.25">
      <c r="A90" s="155"/>
      <c r="B90" s="155"/>
      <c r="C90" s="78"/>
      <c r="D90" s="78" t="s">
        <v>1139</v>
      </c>
      <c r="E90" s="78" t="s">
        <v>1184</v>
      </c>
      <c r="F90" s="156"/>
      <c r="G90" s="165"/>
      <c r="H90" s="158"/>
      <c r="I90" s="159" t="str">
        <f t="shared" si="2"/>
        <v/>
      </c>
    </row>
    <row r="91" spans="1:9" x14ac:dyDescent="0.25">
      <c r="A91" s="155"/>
      <c r="B91" s="155"/>
      <c r="C91" s="78"/>
      <c r="D91" s="78"/>
      <c r="E91" s="78" t="s">
        <v>1157</v>
      </c>
      <c r="F91" s="156" t="s">
        <v>36</v>
      </c>
      <c r="G91" s="165">
        <v>1</v>
      </c>
      <c r="H91" s="158"/>
      <c r="I91" s="159" t="str">
        <f t="shared" si="2"/>
        <v/>
      </c>
    </row>
    <row r="92" spans="1:9" x14ac:dyDescent="0.25">
      <c r="A92" s="155"/>
      <c r="B92" s="155"/>
      <c r="C92" s="78"/>
      <c r="D92" s="78"/>
      <c r="E92" s="78"/>
      <c r="F92" s="156"/>
      <c r="G92" s="165"/>
      <c r="H92" s="158"/>
      <c r="I92" s="159" t="str">
        <f t="shared" si="2"/>
        <v/>
      </c>
    </row>
    <row r="93" spans="1:9" x14ac:dyDescent="0.25">
      <c r="A93" s="155"/>
      <c r="B93" s="155"/>
      <c r="C93" s="78"/>
      <c r="D93" s="78" t="s">
        <v>1154</v>
      </c>
      <c r="E93" s="78" t="s">
        <v>1185</v>
      </c>
      <c r="F93" s="156"/>
      <c r="G93" s="165"/>
      <c r="H93" s="158"/>
      <c r="I93" s="159" t="str">
        <f t="shared" si="2"/>
        <v/>
      </c>
    </row>
    <row r="94" spans="1:9" x14ac:dyDescent="0.25">
      <c r="A94" s="155"/>
      <c r="B94" s="155"/>
      <c r="C94" s="78"/>
      <c r="D94" s="78"/>
      <c r="E94" s="78" t="s">
        <v>1157</v>
      </c>
      <c r="F94" s="156" t="s">
        <v>36</v>
      </c>
      <c r="G94" s="165">
        <v>1</v>
      </c>
      <c r="H94" s="158"/>
      <c r="I94" s="159" t="str">
        <f t="shared" si="2"/>
        <v/>
      </c>
    </row>
    <row r="95" spans="1:9" x14ac:dyDescent="0.25">
      <c r="A95" s="155"/>
      <c r="B95" s="155"/>
      <c r="C95" s="78"/>
      <c r="D95" s="78"/>
      <c r="E95" s="78"/>
      <c r="F95" s="156"/>
      <c r="G95" s="165"/>
      <c r="H95" s="158"/>
      <c r="I95" s="159" t="str">
        <f t="shared" si="2"/>
        <v/>
      </c>
    </row>
    <row r="96" spans="1:9" x14ac:dyDescent="0.25">
      <c r="A96" s="155"/>
      <c r="B96" s="155"/>
      <c r="C96" s="78"/>
      <c r="D96" s="78" t="s">
        <v>1159</v>
      </c>
      <c r="E96" s="78" t="s">
        <v>1186</v>
      </c>
      <c r="F96" s="156"/>
      <c r="G96" s="165"/>
      <c r="H96" s="158"/>
      <c r="I96" s="159" t="str">
        <f t="shared" si="2"/>
        <v/>
      </c>
    </row>
    <row r="97" spans="1:9" x14ac:dyDescent="0.25">
      <c r="A97" s="155"/>
      <c r="B97" s="155"/>
      <c r="C97" s="78"/>
      <c r="D97" s="78"/>
      <c r="E97" s="78" t="s">
        <v>1187</v>
      </c>
      <c r="F97" s="156" t="s">
        <v>36</v>
      </c>
      <c r="G97" s="165">
        <v>1</v>
      </c>
      <c r="H97" s="158"/>
      <c r="I97" s="159" t="str">
        <f t="shared" si="2"/>
        <v/>
      </c>
    </row>
    <row r="98" spans="1:9" x14ac:dyDescent="0.25">
      <c r="A98" s="155"/>
      <c r="B98" s="155"/>
      <c r="C98" s="78"/>
      <c r="D98" s="78"/>
      <c r="E98" s="78"/>
      <c r="F98" s="156"/>
      <c r="G98" s="181"/>
      <c r="H98" s="163"/>
      <c r="I98" s="159" t="str">
        <f t="shared" si="2"/>
        <v/>
      </c>
    </row>
    <row r="99" spans="1:9" x14ac:dyDescent="0.25">
      <c r="A99" s="155"/>
      <c r="B99" s="155"/>
      <c r="C99" s="78" t="s">
        <v>1154</v>
      </c>
      <c r="D99" s="78" t="s">
        <v>1188</v>
      </c>
      <c r="E99" s="78"/>
      <c r="F99" s="156"/>
      <c r="G99" s="165"/>
      <c r="H99" s="158"/>
      <c r="I99" s="159" t="str">
        <f t="shared" si="2"/>
        <v/>
      </c>
    </row>
    <row r="100" spans="1:9" x14ac:dyDescent="0.25">
      <c r="A100" s="155"/>
      <c r="B100" s="155"/>
      <c r="C100" s="78"/>
      <c r="D100" s="78"/>
      <c r="E100" s="78"/>
      <c r="F100" s="156"/>
      <c r="G100" s="165"/>
      <c r="H100" s="158"/>
      <c r="I100" s="159" t="str">
        <f t="shared" si="2"/>
        <v/>
      </c>
    </row>
    <row r="101" spans="1:9" x14ac:dyDescent="0.25">
      <c r="A101" s="155"/>
      <c r="B101" s="155"/>
      <c r="C101" s="78"/>
      <c r="D101" s="78" t="s">
        <v>1139</v>
      </c>
      <c r="E101" s="78" t="s">
        <v>1189</v>
      </c>
      <c r="F101" s="156" t="s">
        <v>198</v>
      </c>
      <c r="G101" s="165">
        <v>30</v>
      </c>
      <c r="H101" s="158"/>
      <c r="I101" s="159" t="str">
        <f t="shared" si="2"/>
        <v/>
      </c>
    </row>
    <row r="102" spans="1:9" x14ac:dyDescent="0.25">
      <c r="A102" s="155"/>
      <c r="B102" s="155"/>
      <c r="C102" s="78"/>
      <c r="D102" s="78"/>
      <c r="E102" s="78"/>
      <c r="F102" s="156"/>
      <c r="G102" s="165"/>
      <c r="H102" s="158"/>
      <c r="I102" s="159" t="str">
        <f t="shared" si="2"/>
        <v/>
      </c>
    </row>
    <row r="103" spans="1:9" x14ac:dyDescent="0.25">
      <c r="A103" s="155"/>
      <c r="B103" s="155"/>
      <c r="C103" s="78"/>
      <c r="D103" s="78" t="s">
        <v>1154</v>
      </c>
      <c r="E103" s="78" t="s">
        <v>1190</v>
      </c>
      <c r="F103" s="156" t="s">
        <v>198</v>
      </c>
      <c r="G103" s="165">
        <v>30</v>
      </c>
      <c r="H103" s="158"/>
      <c r="I103" s="159" t="str">
        <f t="shared" si="2"/>
        <v/>
      </c>
    </row>
    <row r="104" spans="1:9" x14ac:dyDescent="0.25">
      <c r="A104" s="155"/>
      <c r="B104" s="155"/>
      <c r="C104" s="78"/>
      <c r="D104" s="78"/>
      <c r="E104" s="78"/>
      <c r="F104" s="156"/>
      <c r="G104" s="165"/>
      <c r="H104" s="158"/>
      <c r="I104" s="159" t="str">
        <f t="shared" si="2"/>
        <v/>
      </c>
    </row>
    <row r="105" spans="1:9" ht="13" x14ac:dyDescent="0.3">
      <c r="A105" s="155"/>
      <c r="B105" s="146"/>
      <c r="C105" s="147"/>
      <c r="D105" s="78"/>
      <c r="E105" s="78"/>
      <c r="F105" s="156"/>
      <c r="G105" s="158"/>
      <c r="H105" s="158"/>
      <c r="I105" s="159" t="str">
        <f t="shared" si="2"/>
        <v/>
      </c>
    </row>
    <row r="106" spans="1:9" ht="13" x14ac:dyDescent="0.3">
      <c r="A106" s="155"/>
      <c r="B106" s="146" t="s">
        <v>1191</v>
      </c>
      <c r="C106" s="147" t="s">
        <v>1192</v>
      </c>
      <c r="D106" s="78"/>
      <c r="E106" s="78"/>
      <c r="F106" s="156"/>
      <c r="G106" s="158"/>
      <c r="H106" s="158"/>
      <c r="I106" s="159" t="str">
        <f t="shared" si="2"/>
        <v/>
      </c>
    </row>
    <row r="107" spans="1:9" x14ac:dyDescent="0.25">
      <c r="A107" s="155"/>
      <c r="B107" s="155"/>
      <c r="C107" s="78"/>
      <c r="D107" s="78"/>
      <c r="E107" s="78"/>
      <c r="F107" s="156"/>
      <c r="G107" s="158"/>
      <c r="H107" s="158"/>
      <c r="I107" s="159" t="str">
        <f t="shared" si="2"/>
        <v/>
      </c>
    </row>
    <row r="108" spans="1:9" x14ac:dyDescent="0.25">
      <c r="A108" s="155" t="s">
        <v>245</v>
      </c>
      <c r="B108" s="155"/>
      <c r="C108" s="78" t="s">
        <v>1139</v>
      </c>
      <c r="D108" s="78" t="s">
        <v>1193</v>
      </c>
      <c r="E108" s="78"/>
      <c r="F108" s="156" t="s">
        <v>1194</v>
      </c>
      <c r="G108" s="182">
        <v>1</v>
      </c>
      <c r="H108" s="158"/>
      <c r="I108" s="159" t="str">
        <f t="shared" si="2"/>
        <v/>
      </c>
    </row>
    <row r="109" spans="1:9" x14ac:dyDescent="0.25">
      <c r="A109" s="155"/>
      <c r="B109" s="155"/>
      <c r="C109" s="78"/>
      <c r="D109" s="78"/>
      <c r="E109" s="78"/>
      <c r="F109" s="156"/>
      <c r="G109" s="182"/>
      <c r="H109" s="158"/>
      <c r="I109" s="159" t="str">
        <f t="shared" si="2"/>
        <v/>
      </c>
    </row>
    <row r="110" spans="1:9" x14ac:dyDescent="0.25">
      <c r="A110" s="155"/>
      <c r="B110" s="155"/>
      <c r="C110" s="78" t="s">
        <v>1154</v>
      </c>
      <c r="D110" s="78" t="s">
        <v>1195</v>
      </c>
      <c r="E110" s="78"/>
      <c r="F110" s="156" t="s">
        <v>1194</v>
      </c>
      <c r="G110" s="182">
        <v>1</v>
      </c>
      <c r="H110" s="158"/>
      <c r="I110" s="159" t="str">
        <f t="shared" si="2"/>
        <v/>
      </c>
    </row>
    <row r="111" spans="1:9" x14ac:dyDescent="0.25">
      <c r="A111" s="155"/>
      <c r="B111" s="155"/>
      <c r="C111" s="78"/>
      <c r="D111" s="78"/>
      <c r="E111" s="78"/>
      <c r="F111" s="156"/>
      <c r="G111" s="182"/>
      <c r="H111" s="158"/>
      <c r="I111" s="159" t="str">
        <f t="shared" si="2"/>
        <v/>
      </c>
    </row>
    <row r="112" spans="1:9" x14ac:dyDescent="0.25">
      <c r="A112" s="155"/>
      <c r="B112" s="155"/>
      <c r="C112" s="78" t="s">
        <v>1159</v>
      </c>
      <c r="D112" s="78" t="s">
        <v>1196</v>
      </c>
      <c r="E112" s="78"/>
      <c r="F112" s="156" t="s">
        <v>1194</v>
      </c>
      <c r="G112" s="182">
        <v>1</v>
      </c>
      <c r="H112" s="158"/>
      <c r="I112" s="159" t="str">
        <f t="shared" si="2"/>
        <v/>
      </c>
    </row>
    <row r="113" spans="1:9" x14ac:dyDescent="0.25">
      <c r="A113" s="155"/>
      <c r="B113" s="155"/>
      <c r="C113" s="78"/>
      <c r="D113" s="78"/>
      <c r="E113" s="78"/>
      <c r="F113" s="156"/>
      <c r="G113" s="183"/>
      <c r="H113" s="158"/>
      <c r="I113" s="159" t="str">
        <f t="shared" si="2"/>
        <v/>
      </c>
    </row>
    <row r="114" spans="1:9" x14ac:dyDescent="0.25">
      <c r="A114" s="155"/>
      <c r="B114" s="155"/>
      <c r="C114" s="184" t="s">
        <v>1169</v>
      </c>
      <c r="D114" s="78" t="s">
        <v>1197</v>
      </c>
      <c r="E114" s="78"/>
      <c r="F114" s="156" t="s">
        <v>1194</v>
      </c>
      <c r="G114" s="183">
        <v>1</v>
      </c>
      <c r="H114" s="158"/>
      <c r="I114" s="159" t="str">
        <f t="shared" si="2"/>
        <v/>
      </c>
    </row>
    <row r="115" spans="1:9" x14ac:dyDescent="0.25">
      <c r="A115" s="155"/>
      <c r="B115" s="155"/>
      <c r="C115" s="78"/>
      <c r="D115" s="78"/>
      <c r="E115" s="78"/>
      <c r="F115" s="156"/>
      <c r="G115" s="183"/>
      <c r="H115" s="158"/>
      <c r="I115" s="159" t="str">
        <f t="shared" si="2"/>
        <v/>
      </c>
    </row>
    <row r="116" spans="1:9" x14ac:dyDescent="0.25">
      <c r="A116" s="155"/>
      <c r="B116" s="155"/>
      <c r="C116" s="184" t="s">
        <v>1171</v>
      </c>
      <c r="D116" s="78" t="s">
        <v>1198</v>
      </c>
      <c r="E116" s="78"/>
      <c r="F116" s="156" t="s">
        <v>1194</v>
      </c>
      <c r="G116" s="183">
        <v>1</v>
      </c>
      <c r="H116" s="158"/>
      <c r="I116" s="159" t="str">
        <f t="shared" si="2"/>
        <v/>
      </c>
    </row>
    <row r="117" spans="1:9" x14ac:dyDescent="0.25">
      <c r="A117" s="155"/>
      <c r="B117" s="155"/>
      <c r="C117" s="78"/>
      <c r="D117" s="78"/>
      <c r="E117" s="78"/>
      <c r="F117" s="156"/>
      <c r="G117" s="165"/>
      <c r="H117" s="158"/>
      <c r="I117" s="159" t="str">
        <f t="shared" si="2"/>
        <v/>
      </c>
    </row>
    <row r="118" spans="1:9" ht="13" x14ac:dyDescent="0.3">
      <c r="A118" s="155"/>
      <c r="B118" s="146"/>
      <c r="C118" s="184" t="s">
        <v>1199</v>
      </c>
      <c r="D118" s="78" t="s">
        <v>1200</v>
      </c>
      <c r="E118" s="78"/>
      <c r="F118" s="156" t="s">
        <v>1194</v>
      </c>
      <c r="G118" s="183">
        <v>1</v>
      </c>
      <c r="H118" s="158"/>
      <c r="I118" s="159" t="str">
        <f t="shared" si="2"/>
        <v/>
      </c>
    </row>
    <row r="119" spans="1:9" x14ac:dyDescent="0.25">
      <c r="A119" s="155"/>
      <c r="B119" s="155"/>
      <c r="C119" s="78"/>
      <c r="D119" s="78"/>
      <c r="E119" s="78"/>
      <c r="F119" s="156"/>
      <c r="G119" s="165"/>
      <c r="H119" s="158"/>
      <c r="I119" s="159" t="str">
        <f t="shared" si="2"/>
        <v/>
      </c>
    </row>
    <row r="120" spans="1:9" ht="13" x14ac:dyDescent="0.3">
      <c r="A120" s="155"/>
      <c r="B120" s="146"/>
      <c r="C120" s="184" t="s">
        <v>1201</v>
      </c>
      <c r="D120" s="78" t="s">
        <v>1202</v>
      </c>
      <c r="E120" s="78"/>
      <c r="F120" s="156" t="s">
        <v>1194</v>
      </c>
      <c r="G120" s="183">
        <v>1</v>
      </c>
      <c r="H120" s="158"/>
      <c r="I120" s="159" t="str">
        <f t="shared" si="2"/>
        <v/>
      </c>
    </row>
    <row r="121" spans="1:9" x14ac:dyDescent="0.25">
      <c r="A121" s="155"/>
      <c r="B121" s="155"/>
      <c r="C121" s="78"/>
      <c r="D121" s="78"/>
      <c r="E121" s="78"/>
      <c r="F121" s="156"/>
      <c r="G121" s="183"/>
      <c r="H121" s="158"/>
      <c r="I121" s="159" t="str">
        <f t="shared" si="2"/>
        <v/>
      </c>
    </row>
    <row r="122" spans="1:9" x14ac:dyDescent="0.25">
      <c r="A122" s="155"/>
      <c r="B122" s="155"/>
      <c r="C122" s="184"/>
      <c r="D122" s="78"/>
      <c r="E122" s="78"/>
      <c r="F122" s="156"/>
      <c r="G122" s="183"/>
      <c r="H122" s="158"/>
      <c r="I122" s="159" t="str">
        <f t="shared" si="2"/>
        <v/>
      </c>
    </row>
    <row r="123" spans="1:9" x14ac:dyDescent="0.25">
      <c r="A123" s="155"/>
      <c r="B123" s="155"/>
      <c r="C123" s="78"/>
      <c r="D123" s="78"/>
      <c r="E123" s="78"/>
      <c r="F123" s="156"/>
      <c r="G123" s="183"/>
      <c r="H123" s="158"/>
      <c r="I123" s="159" t="str">
        <f>IF(OR(AND(G123="Prov",H123="Sum"),(H123="PC Sum")),". . . . . . . . .00",IF(ISERR(G123*H123),"",IF(G123*H123=0,"",ROUND(G123*H123,2))))</f>
        <v/>
      </c>
    </row>
    <row r="124" spans="1:9" x14ac:dyDescent="0.25">
      <c r="A124" s="155"/>
      <c r="B124" s="155"/>
      <c r="C124" s="184"/>
      <c r="D124" s="78"/>
      <c r="E124" s="78"/>
      <c r="F124" s="156"/>
      <c r="G124" s="183"/>
      <c r="H124" s="158"/>
      <c r="I124" s="159" t="str">
        <f>IF(OR(AND(G124="Prov",H124="Sum"),(H124="PC Sum")),". . . . . . . . .00",IF(ISERR(G124*H124),"",IF(G124*H124=0,"",ROUND(G124*H124,2))))</f>
        <v/>
      </c>
    </row>
    <row r="125" spans="1:9" x14ac:dyDescent="0.25">
      <c r="A125" s="166"/>
      <c r="B125" s="167"/>
      <c r="C125" s="167"/>
      <c r="D125" s="167"/>
      <c r="E125" s="167"/>
      <c r="F125" s="168"/>
      <c r="G125" s="169"/>
      <c r="H125" s="169"/>
      <c r="I125" s="170"/>
    </row>
    <row r="126" spans="1:9" x14ac:dyDescent="0.25">
      <c r="A126" s="155" t="s">
        <v>1173</v>
      </c>
      <c r="B126" s="78" t="s">
        <v>1174</v>
      </c>
      <c r="C126" s="78"/>
      <c r="D126" s="78"/>
      <c r="E126" s="78"/>
      <c r="F126" s="136"/>
      <c r="G126" s="171"/>
      <c r="H126" s="171"/>
      <c r="I126" s="172" t="str">
        <f>IF(SUM(I73:I125)=0,"",SUM(I73:I125))</f>
        <v/>
      </c>
    </row>
    <row r="127" spans="1:9" x14ac:dyDescent="0.25">
      <c r="A127" s="173"/>
      <c r="B127" s="174"/>
      <c r="C127" s="174"/>
      <c r="D127" s="174"/>
      <c r="E127" s="174"/>
      <c r="F127" s="175"/>
      <c r="G127" s="176"/>
      <c r="H127" s="176"/>
      <c r="I127" s="177"/>
    </row>
    <row r="128" spans="1:9" x14ac:dyDescent="0.25">
      <c r="A128" s="78"/>
      <c r="B128" s="78"/>
      <c r="C128" s="78"/>
      <c r="D128" s="78"/>
      <c r="E128" s="78"/>
      <c r="F128" s="136"/>
      <c r="G128" s="171"/>
      <c r="H128" s="171"/>
      <c r="I128" s="178"/>
    </row>
    <row r="129" spans="1:9" x14ac:dyDescent="0.25">
      <c r="A129" s="78"/>
      <c r="B129" s="78"/>
      <c r="C129" s="78"/>
      <c r="D129" s="78"/>
      <c r="E129" s="78"/>
      <c r="F129" s="136"/>
      <c r="G129" s="171"/>
      <c r="H129" s="171"/>
      <c r="I129" s="178"/>
    </row>
    <row r="130" spans="1:9" ht="13" x14ac:dyDescent="0.3">
      <c r="A130" s="78"/>
      <c r="B130" s="78"/>
      <c r="C130" s="78"/>
      <c r="D130" s="78"/>
      <c r="E130" s="78"/>
      <c r="F130" s="136"/>
      <c r="G130" s="137"/>
      <c r="H130" s="138"/>
      <c r="I130" s="139" t="s">
        <v>1132</v>
      </c>
    </row>
    <row r="131" spans="1:9" x14ac:dyDescent="0.25">
      <c r="A131" s="78"/>
      <c r="B131" s="78"/>
      <c r="C131" s="78"/>
      <c r="D131" s="78"/>
      <c r="E131" s="78"/>
      <c r="F131" s="136"/>
      <c r="G131" s="138"/>
      <c r="H131" s="138"/>
      <c r="I131" s="140"/>
    </row>
    <row r="132" spans="1:9" ht="13" x14ac:dyDescent="0.3">
      <c r="A132" s="141" t="s">
        <v>779</v>
      </c>
      <c r="B132" s="141"/>
      <c r="C132" s="142"/>
      <c r="D132" s="142"/>
      <c r="E132" s="142"/>
      <c r="F132" s="72"/>
      <c r="G132" s="143"/>
      <c r="H132" s="144"/>
      <c r="I132" s="145"/>
    </row>
    <row r="133" spans="1:9" ht="13" x14ac:dyDescent="0.3">
      <c r="A133" s="146" t="s">
        <v>780</v>
      </c>
      <c r="B133" s="146" t="s">
        <v>781</v>
      </c>
      <c r="C133" s="147"/>
      <c r="D133" s="147"/>
      <c r="E133" s="147" t="s">
        <v>23</v>
      </c>
      <c r="F133" s="73" t="s">
        <v>24</v>
      </c>
      <c r="G133" s="148" t="s">
        <v>1133</v>
      </c>
      <c r="H133" s="148" t="s">
        <v>26</v>
      </c>
      <c r="I133" s="149" t="s">
        <v>27</v>
      </c>
    </row>
    <row r="134" spans="1:9" ht="13" x14ac:dyDescent="0.3">
      <c r="A134" s="150" t="s">
        <v>782</v>
      </c>
      <c r="B134" s="150" t="s">
        <v>783</v>
      </c>
      <c r="C134" s="151"/>
      <c r="D134" s="151"/>
      <c r="E134" s="151"/>
      <c r="F134" s="75"/>
      <c r="G134" s="152" t="s">
        <v>1134</v>
      </c>
      <c r="H134" s="152"/>
      <c r="I134" s="154"/>
    </row>
    <row r="135" spans="1:9" x14ac:dyDescent="0.25">
      <c r="A135" s="155"/>
      <c r="B135" s="155"/>
      <c r="C135" s="78"/>
      <c r="D135" s="78"/>
      <c r="E135" s="78"/>
      <c r="F135" s="136"/>
      <c r="G135" s="171"/>
      <c r="H135" s="171"/>
      <c r="I135" s="159"/>
    </row>
    <row r="136" spans="1:9" x14ac:dyDescent="0.25">
      <c r="A136" s="155"/>
      <c r="B136" s="155"/>
      <c r="C136" s="78" t="s">
        <v>1175</v>
      </c>
      <c r="D136" s="78"/>
      <c r="E136" s="78"/>
      <c r="F136" s="136"/>
      <c r="G136" s="171"/>
      <c r="H136" s="171"/>
      <c r="I136" s="179" t="str">
        <f>+I126</f>
        <v/>
      </c>
    </row>
    <row r="137" spans="1:9" x14ac:dyDescent="0.25">
      <c r="A137" s="173"/>
      <c r="B137" s="173"/>
      <c r="C137" s="174"/>
      <c r="D137" s="174"/>
      <c r="E137" s="174"/>
      <c r="F137" s="175"/>
      <c r="G137" s="176"/>
      <c r="H137" s="176"/>
      <c r="I137" s="177"/>
    </row>
    <row r="138" spans="1:9" x14ac:dyDescent="0.25">
      <c r="A138" s="155"/>
      <c r="B138" s="155"/>
      <c r="C138" s="78"/>
      <c r="D138" s="78"/>
      <c r="E138" s="78"/>
      <c r="F138" s="156"/>
      <c r="G138" s="165"/>
      <c r="H138" s="158"/>
      <c r="I138" s="159" t="str">
        <f t="shared" ref="I138:I183" si="3">IF(OR(AND(G138="Prov",H138="Sum"),(H138="PC Sum")),". . . . . . . . .00",IF(ISERR(G138*H138),"",IF(G138*H138=0,"",ROUND(G138*H138,2))))</f>
        <v/>
      </c>
    </row>
    <row r="139" spans="1:9" ht="13" x14ac:dyDescent="0.3">
      <c r="A139" s="155"/>
      <c r="B139" s="146" t="s">
        <v>1203</v>
      </c>
      <c r="C139" s="147" t="s">
        <v>1204</v>
      </c>
      <c r="D139" s="147"/>
      <c r="E139" s="78"/>
      <c r="F139" s="156"/>
      <c r="G139" s="165"/>
      <c r="H139" s="158"/>
      <c r="I139" s="159" t="str">
        <f t="shared" si="3"/>
        <v/>
      </c>
    </row>
    <row r="140" spans="1:9" x14ac:dyDescent="0.25">
      <c r="A140" s="155"/>
      <c r="B140" s="155"/>
      <c r="C140" s="78"/>
      <c r="D140" s="78"/>
      <c r="E140" s="78"/>
      <c r="F140" s="156"/>
      <c r="G140" s="183"/>
      <c r="H140" s="158"/>
      <c r="I140" s="159" t="str">
        <f t="shared" si="3"/>
        <v/>
      </c>
    </row>
    <row r="141" spans="1:9" x14ac:dyDescent="0.25">
      <c r="A141" s="155"/>
      <c r="B141" s="155"/>
      <c r="C141" s="184" t="s">
        <v>1139</v>
      </c>
      <c r="D141" s="78" t="s">
        <v>1205</v>
      </c>
      <c r="E141" s="78"/>
      <c r="F141" s="156" t="s">
        <v>1194</v>
      </c>
      <c r="G141" s="183">
        <v>1</v>
      </c>
      <c r="H141" s="158"/>
      <c r="I141" s="159" t="str">
        <f t="shared" si="3"/>
        <v/>
      </c>
    </row>
    <row r="142" spans="1:9" x14ac:dyDescent="0.25">
      <c r="A142" s="155"/>
      <c r="B142" s="155"/>
      <c r="C142" s="78"/>
      <c r="D142" s="78"/>
      <c r="E142" s="78"/>
      <c r="F142" s="156"/>
      <c r="G142" s="183"/>
      <c r="H142" s="158"/>
      <c r="I142" s="159" t="str">
        <f t="shared" si="3"/>
        <v/>
      </c>
    </row>
    <row r="143" spans="1:9" x14ac:dyDescent="0.25">
      <c r="A143" s="155"/>
      <c r="B143" s="155"/>
      <c r="C143" s="184" t="s">
        <v>1154</v>
      </c>
      <c r="D143" s="78" t="s">
        <v>1206</v>
      </c>
      <c r="E143" s="78"/>
      <c r="F143" s="156" t="s">
        <v>1194</v>
      </c>
      <c r="G143" s="183">
        <v>1</v>
      </c>
      <c r="H143" s="158"/>
      <c r="I143" s="159" t="str">
        <f t="shared" si="3"/>
        <v/>
      </c>
    </row>
    <row r="144" spans="1:9" x14ac:dyDescent="0.25">
      <c r="A144" s="155"/>
      <c r="B144" s="155"/>
      <c r="C144" s="78"/>
      <c r="D144" s="78"/>
      <c r="E144" s="78"/>
      <c r="F144" s="156"/>
      <c r="G144" s="183"/>
      <c r="H144" s="158"/>
      <c r="I144" s="159" t="str">
        <f t="shared" si="3"/>
        <v/>
      </c>
    </row>
    <row r="145" spans="1:9" x14ac:dyDescent="0.25">
      <c r="A145" s="155"/>
      <c r="B145" s="155"/>
      <c r="C145" s="184" t="s">
        <v>1159</v>
      </c>
      <c r="D145" s="78" t="s">
        <v>1207</v>
      </c>
      <c r="E145" s="78"/>
      <c r="F145" s="156" t="s">
        <v>1194</v>
      </c>
      <c r="G145" s="183">
        <v>1</v>
      </c>
      <c r="H145" s="158"/>
      <c r="I145" s="159" t="str">
        <f t="shared" si="3"/>
        <v/>
      </c>
    </row>
    <row r="146" spans="1:9" x14ac:dyDescent="0.25">
      <c r="A146" s="155"/>
      <c r="B146" s="155"/>
      <c r="C146" s="78"/>
      <c r="D146" s="78"/>
      <c r="E146" s="78"/>
      <c r="F146" s="156"/>
      <c r="G146" s="183"/>
      <c r="H146" s="158"/>
      <c r="I146" s="159" t="str">
        <f t="shared" si="3"/>
        <v/>
      </c>
    </row>
    <row r="147" spans="1:9" ht="13" x14ac:dyDescent="0.3">
      <c r="A147" s="155"/>
      <c r="B147" s="146"/>
      <c r="C147" s="184" t="s">
        <v>1169</v>
      </c>
      <c r="D147" s="78" t="s">
        <v>1208</v>
      </c>
      <c r="E147" s="78"/>
      <c r="F147" s="156" t="s">
        <v>1194</v>
      </c>
      <c r="G147" s="183">
        <v>1</v>
      </c>
      <c r="H147" s="158"/>
      <c r="I147" s="159" t="str">
        <f t="shared" si="3"/>
        <v/>
      </c>
    </row>
    <row r="148" spans="1:9" x14ac:dyDescent="0.25">
      <c r="A148" s="155"/>
      <c r="B148" s="155"/>
      <c r="C148" s="78"/>
      <c r="D148" s="78"/>
      <c r="E148" s="78"/>
      <c r="F148" s="156"/>
      <c r="G148" s="183"/>
      <c r="H148" s="158"/>
      <c r="I148" s="159" t="str">
        <f t="shared" si="3"/>
        <v/>
      </c>
    </row>
    <row r="149" spans="1:9" x14ac:dyDescent="0.25">
      <c r="A149" s="155"/>
      <c r="B149" s="155"/>
      <c r="C149" s="184" t="s">
        <v>1171</v>
      </c>
      <c r="D149" s="78" t="s">
        <v>1209</v>
      </c>
      <c r="E149" s="78"/>
      <c r="F149" s="156" t="s">
        <v>1194</v>
      </c>
      <c r="G149" s="183">
        <v>1</v>
      </c>
      <c r="H149" s="158"/>
      <c r="I149" s="159" t="str">
        <f t="shared" si="3"/>
        <v/>
      </c>
    </row>
    <row r="150" spans="1:9" x14ac:dyDescent="0.25">
      <c r="A150" s="155"/>
      <c r="B150" s="155"/>
      <c r="C150" s="78"/>
      <c r="D150" s="78"/>
      <c r="E150" s="78"/>
      <c r="F150" s="156"/>
      <c r="G150" s="165"/>
      <c r="H150" s="158"/>
      <c r="I150" s="159" t="str">
        <f t="shared" si="3"/>
        <v/>
      </c>
    </row>
    <row r="151" spans="1:9" x14ac:dyDescent="0.25">
      <c r="A151" s="155"/>
      <c r="B151" s="155"/>
      <c r="C151" s="184" t="s">
        <v>1199</v>
      </c>
      <c r="D151" s="78" t="s">
        <v>1210</v>
      </c>
      <c r="E151" s="78"/>
      <c r="F151" s="156" t="s">
        <v>1194</v>
      </c>
      <c r="G151" s="183">
        <v>1</v>
      </c>
      <c r="H151" s="158"/>
      <c r="I151" s="159" t="str">
        <f t="shared" si="3"/>
        <v/>
      </c>
    </row>
    <row r="152" spans="1:9" x14ac:dyDescent="0.25">
      <c r="A152" s="155"/>
      <c r="B152" s="155"/>
      <c r="C152" s="78"/>
      <c r="D152" s="78"/>
      <c r="E152" s="78"/>
      <c r="F152" s="156"/>
      <c r="G152" s="165"/>
      <c r="H152" s="158"/>
      <c r="I152" s="159" t="str">
        <f t="shared" si="3"/>
        <v/>
      </c>
    </row>
    <row r="153" spans="1:9" x14ac:dyDescent="0.25">
      <c r="A153" s="155"/>
      <c r="B153" s="155"/>
      <c r="C153" s="184"/>
      <c r="D153" s="78"/>
      <c r="E153" s="78"/>
      <c r="F153" s="156"/>
      <c r="G153" s="183"/>
      <c r="H153" s="158"/>
      <c r="I153" s="159" t="str">
        <f t="shared" si="3"/>
        <v/>
      </c>
    </row>
    <row r="154" spans="1:9" x14ac:dyDescent="0.25">
      <c r="A154" s="155"/>
      <c r="B154" s="155"/>
      <c r="C154" s="78"/>
      <c r="D154" s="78"/>
      <c r="E154" s="78"/>
      <c r="F154" s="156"/>
      <c r="G154" s="183"/>
      <c r="H154" s="158"/>
      <c r="I154" s="159" t="str">
        <f t="shared" si="3"/>
        <v/>
      </c>
    </row>
    <row r="155" spans="1:9" x14ac:dyDescent="0.25">
      <c r="A155" s="155"/>
      <c r="B155" s="155"/>
      <c r="C155" s="184"/>
      <c r="D155" s="78"/>
      <c r="E155" s="78"/>
      <c r="F155" s="156"/>
      <c r="G155" s="183"/>
      <c r="H155" s="158"/>
      <c r="I155" s="159" t="str">
        <f t="shared" si="3"/>
        <v/>
      </c>
    </row>
    <row r="156" spans="1:9" x14ac:dyDescent="0.25">
      <c r="A156" s="155"/>
      <c r="B156" s="155"/>
      <c r="C156" s="78"/>
      <c r="D156" s="78"/>
      <c r="E156" s="78"/>
      <c r="F156" s="156"/>
      <c r="G156" s="165"/>
      <c r="H156" s="158"/>
      <c r="I156" s="159" t="str">
        <f t="shared" si="3"/>
        <v/>
      </c>
    </row>
    <row r="157" spans="1:9" x14ac:dyDescent="0.25">
      <c r="A157" s="155"/>
      <c r="B157" s="155"/>
      <c r="C157" s="184"/>
      <c r="D157" s="78"/>
      <c r="E157" s="78"/>
      <c r="F157" s="156"/>
      <c r="G157" s="183"/>
      <c r="H157" s="158"/>
      <c r="I157" s="159" t="str">
        <f t="shared" si="3"/>
        <v/>
      </c>
    </row>
    <row r="158" spans="1:9" x14ac:dyDescent="0.25">
      <c r="A158" s="155"/>
      <c r="B158" s="155"/>
      <c r="C158" s="78"/>
      <c r="D158" s="78"/>
      <c r="E158" s="78"/>
      <c r="F158" s="156"/>
      <c r="G158" s="165"/>
      <c r="H158" s="158"/>
      <c r="I158" s="159" t="str">
        <f t="shared" si="3"/>
        <v/>
      </c>
    </row>
    <row r="159" spans="1:9" ht="13" x14ac:dyDescent="0.3">
      <c r="A159" s="155"/>
      <c r="B159" s="146"/>
      <c r="C159" s="147"/>
      <c r="D159" s="78"/>
      <c r="E159" s="78"/>
      <c r="F159" s="156"/>
      <c r="G159" s="165"/>
      <c r="H159" s="158"/>
      <c r="I159" s="159" t="str">
        <f t="shared" si="3"/>
        <v/>
      </c>
    </row>
    <row r="160" spans="1:9" x14ac:dyDescent="0.25">
      <c r="A160" s="155"/>
      <c r="B160" s="155"/>
      <c r="C160" s="78"/>
      <c r="D160" s="78"/>
      <c r="E160" s="78"/>
      <c r="F160" s="156"/>
      <c r="G160" s="165"/>
      <c r="H160" s="158"/>
      <c r="I160" s="159" t="str">
        <f t="shared" si="3"/>
        <v/>
      </c>
    </row>
    <row r="161" spans="1:9" x14ac:dyDescent="0.25">
      <c r="A161" s="155"/>
      <c r="B161" s="155"/>
      <c r="C161" s="78"/>
      <c r="D161" s="78"/>
      <c r="E161" s="78"/>
      <c r="F161" s="156"/>
      <c r="G161" s="165"/>
      <c r="H161" s="158"/>
      <c r="I161" s="159" t="str">
        <f t="shared" si="3"/>
        <v/>
      </c>
    </row>
    <row r="162" spans="1:9" x14ac:dyDescent="0.25">
      <c r="A162" s="155"/>
      <c r="B162" s="155"/>
      <c r="C162" s="78"/>
      <c r="D162" s="78"/>
      <c r="E162" s="78"/>
      <c r="F162" s="156"/>
      <c r="G162" s="165"/>
      <c r="H162" s="158"/>
      <c r="I162" s="159" t="str">
        <f t="shared" si="3"/>
        <v/>
      </c>
    </row>
    <row r="163" spans="1:9" x14ac:dyDescent="0.25">
      <c r="A163" s="155"/>
      <c r="B163" s="155"/>
      <c r="C163" s="78"/>
      <c r="D163" s="78"/>
      <c r="E163" s="78"/>
      <c r="F163" s="156"/>
      <c r="G163" s="165"/>
      <c r="H163" s="158"/>
      <c r="I163" s="159" t="str">
        <f t="shared" si="3"/>
        <v/>
      </c>
    </row>
    <row r="164" spans="1:9" x14ac:dyDescent="0.25">
      <c r="A164" s="155"/>
      <c r="B164" s="155"/>
      <c r="C164" s="78"/>
      <c r="D164" s="78"/>
      <c r="E164" s="78"/>
      <c r="F164" s="156"/>
      <c r="G164" s="165"/>
      <c r="H164" s="158"/>
      <c r="I164" s="159" t="str">
        <f t="shared" si="3"/>
        <v/>
      </c>
    </row>
    <row r="165" spans="1:9" x14ac:dyDescent="0.25">
      <c r="A165" s="155"/>
      <c r="B165" s="155"/>
      <c r="C165" s="78"/>
      <c r="D165" s="78"/>
      <c r="E165" s="78"/>
      <c r="F165" s="156"/>
      <c r="G165" s="165"/>
      <c r="H165" s="158"/>
      <c r="I165" s="159" t="str">
        <f t="shared" si="3"/>
        <v/>
      </c>
    </row>
    <row r="166" spans="1:9" x14ac:dyDescent="0.25">
      <c r="A166" s="155"/>
      <c r="B166" s="155"/>
      <c r="C166" s="78"/>
      <c r="D166" s="78"/>
      <c r="E166" s="78"/>
      <c r="F166" s="156"/>
      <c r="G166" s="165"/>
      <c r="H166" s="158"/>
      <c r="I166" s="159" t="str">
        <f t="shared" si="3"/>
        <v/>
      </c>
    </row>
    <row r="167" spans="1:9" x14ac:dyDescent="0.25">
      <c r="A167" s="155"/>
      <c r="B167" s="155"/>
      <c r="C167" s="78"/>
      <c r="D167" s="78"/>
      <c r="E167" s="78"/>
      <c r="F167" s="156"/>
      <c r="G167" s="165"/>
      <c r="H167" s="158"/>
      <c r="I167" s="159" t="str">
        <f t="shared" si="3"/>
        <v/>
      </c>
    </row>
    <row r="168" spans="1:9" x14ac:dyDescent="0.25">
      <c r="A168" s="155"/>
      <c r="B168" s="155"/>
      <c r="C168" s="78"/>
      <c r="D168" s="78"/>
      <c r="E168" s="78"/>
      <c r="F168" s="156"/>
      <c r="G168" s="165"/>
      <c r="H168" s="158"/>
      <c r="I168" s="159" t="str">
        <f t="shared" si="3"/>
        <v/>
      </c>
    </row>
    <row r="169" spans="1:9" x14ac:dyDescent="0.25">
      <c r="A169" s="155"/>
      <c r="B169" s="155"/>
      <c r="C169" s="78"/>
      <c r="D169" s="78"/>
      <c r="E169" s="78"/>
      <c r="F169" s="156"/>
      <c r="G169" s="181"/>
      <c r="H169" s="163"/>
      <c r="I169" s="159" t="str">
        <f t="shared" si="3"/>
        <v/>
      </c>
    </row>
    <row r="170" spans="1:9" x14ac:dyDescent="0.25">
      <c r="A170" s="155"/>
      <c r="B170" s="155"/>
      <c r="C170" s="78"/>
      <c r="D170" s="78"/>
      <c r="E170" s="78"/>
      <c r="F170" s="156"/>
      <c r="G170" s="181"/>
      <c r="H170" s="163"/>
      <c r="I170" s="159" t="str">
        <f t="shared" si="3"/>
        <v/>
      </c>
    </row>
    <row r="171" spans="1:9" x14ac:dyDescent="0.25">
      <c r="A171" s="155"/>
      <c r="B171" s="155"/>
      <c r="C171" s="78"/>
      <c r="D171" s="78"/>
      <c r="E171" s="78"/>
      <c r="F171" s="156"/>
      <c r="G171" s="181"/>
      <c r="H171" s="163"/>
      <c r="I171" s="159" t="str">
        <f t="shared" si="3"/>
        <v/>
      </c>
    </row>
    <row r="172" spans="1:9" ht="13" x14ac:dyDescent="0.3">
      <c r="A172" s="155"/>
      <c r="B172" s="155"/>
      <c r="C172" s="161"/>
      <c r="D172" s="78"/>
      <c r="E172" s="78"/>
      <c r="F172" s="156"/>
      <c r="G172" s="181"/>
      <c r="H172" s="163"/>
      <c r="I172" s="159" t="str">
        <f t="shared" si="3"/>
        <v/>
      </c>
    </row>
    <row r="173" spans="1:9" x14ac:dyDescent="0.25">
      <c r="A173" s="155"/>
      <c r="B173" s="155"/>
      <c r="C173" s="78"/>
      <c r="D173" s="78"/>
      <c r="E173" s="78"/>
      <c r="F173" s="156"/>
      <c r="G173" s="181"/>
      <c r="H173" s="163"/>
      <c r="I173" s="159" t="str">
        <f t="shared" si="3"/>
        <v/>
      </c>
    </row>
    <row r="174" spans="1:9" x14ac:dyDescent="0.25">
      <c r="A174" s="155"/>
      <c r="B174" s="155"/>
      <c r="C174" s="78"/>
      <c r="D174" s="78"/>
      <c r="E174" s="78"/>
      <c r="F174" s="156"/>
      <c r="G174" s="181"/>
      <c r="H174" s="163"/>
      <c r="I174" s="159" t="str">
        <f t="shared" si="3"/>
        <v/>
      </c>
    </row>
    <row r="175" spans="1:9" x14ac:dyDescent="0.25">
      <c r="A175" s="155" t="s">
        <v>245</v>
      </c>
      <c r="B175" s="155"/>
      <c r="C175" s="78"/>
      <c r="D175" s="78"/>
      <c r="E175" s="78"/>
      <c r="F175" s="156"/>
      <c r="G175" s="181"/>
      <c r="H175" s="163"/>
      <c r="I175" s="159" t="str">
        <f t="shared" si="3"/>
        <v/>
      </c>
    </row>
    <row r="176" spans="1:9" x14ac:dyDescent="0.25">
      <c r="A176" s="155"/>
      <c r="B176" s="155"/>
      <c r="C176" s="78"/>
      <c r="D176" s="78"/>
      <c r="E176" s="78"/>
      <c r="F176" s="156"/>
      <c r="G176" s="181"/>
      <c r="H176" s="163"/>
      <c r="I176" s="159" t="str">
        <f t="shared" si="3"/>
        <v/>
      </c>
    </row>
    <row r="177" spans="1:9" x14ac:dyDescent="0.25">
      <c r="A177" s="155"/>
      <c r="B177" s="155"/>
      <c r="C177" s="78"/>
      <c r="D177" s="78"/>
      <c r="E177" s="78"/>
      <c r="F177" s="156"/>
      <c r="G177" s="181"/>
      <c r="H177" s="163"/>
      <c r="I177" s="159" t="str">
        <f t="shared" si="3"/>
        <v/>
      </c>
    </row>
    <row r="178" spans="1:9" x14ac:dyDescent="0.25">
      <c r="A178" s="155"/>
      <c r="B178" s="155"/>
      <c r="C178" s="78"/>
      <c r="D178" s="78"/>
      <c r="E178" s="78"/>
      <c r="F178" s="156"/>
      <c r="G178" s="181"/>
      <c r="H178" s="163"/>
      <c r="I178" s="159" t="str">
        <f t="shared" si="3"/>
        <v/>
      </c>
    </row>
    <row r="179" spans="1:9" x14ac:dyDescent="0.25">
      <c r="A179" s="155"/>
      <c r="B179" s="155"/>
      <c r="C179" s="78"/>
      <c r="D179" s="78"/>
      <c r="E179" s="78"/>
      <c r="F179" s="156"/>
      <c r="G179" s="181"/>
      <c r="H179" s="163"/>
      <c r="I179" s="159" t="str">
        <f t="shared" si="3"/>
        <v/>
      </c>
    </row>
    <row r="180" spans="1:9" x14ac:dyDescent="0.25">
      <c r="A180" s="155"/>
      <c r="B180" s="155"/>
      <c r="C180" s="78"/>
      <c r="D180" s="78"/>
      <c r="E180" s="78"/>
      <c r="F180" s="156"/>
      <c r="G180" s="181"/>
      <c r="H180" s="163"/>
      <c r="I180" s="159" t="str">
        <f t="shared" si="3"/>
        <v/>
      </c>
    </row>
    <row r="181" spans="1:9" x14ac:dyDescent="0.25">
      <c r="A181" s="155"/>
      <c r="B181" s="155"/>
      <c r="C181" s="78"/>
      <c r="D181" s="78"/>
      <c r="E181" s="78"/>
      <c r="F181" s="156"/>
      <c r="G181" s="181"/>
      <c r="H181" s="163"/>
      <c r="I181" s="159" t="str">
        <f t="shared" si="3"/>
        <v/>
      </c>
    </row>
    <row r="182" spans="1:9" x14ac:dyDescent="0.25">
      <c r="A182" s="155"/>
      <c r="B182" s="155"/>
      <c r="C182" s="78"/>
      <c r="D182" s="78"/>
      <c r="E182" s="78"/>
      <c r="F182" s="156"/>
      <c r="G182" s="181"/>
      <c r="H182" s="163"/>
      <c r="I182" s="159" t="str">
        <f t="shared" si="3"/>
        <v/>
      </c>
    </row>
    <row r="183" spans="1:9" ht="13" x14ac:dyDescent="0.3">
      <c r="A183" s="155"/>
      <c r="B183" s="155"/>
      <c r="C183" s="161"/>
      <c r="D183" s="78"/>
      <c r="E183" s="78"/>
      <c r="F183" s="156"/>
      <c r="G183" s="181"/>
      <c r="H183" s="163"/>
      <c r="I183" s="159" t="str">
        <f t="shared" si="3"/>
        <v/>
      </c>
    </row>
    <row r="184" spans="1:9" ht="13" x14ac:dyDescent="0.3">
      <c r="A184" s="155"/>
      <c r="B184" s="155"/>
      <c r="C184" s="161"/>
      <c r="D184" s="78"/>
      <c r="E184" s="78"/>
      <c r="F184" s="156"/>
      <c r="G184" s="165"/>
      <c r="H184" s="158"/>
      <c r="I184" s="159" t="str">
        <f>IF(OR(AND(G184="Prov",H184="Sum"),(H184="PC Sum")),". . . . . . . . .00",IF(ISERR(G184*H184),"",IF(G184*H184=0,"",ROUND(G184*H184,2))))</f>
        <v/>
      </c>
    </row>
    <row r="185" spans="1:9" ht="13" x14ac:dyDescent="0.3">
      <c r="A185" s="155"/>
      <c r="B185" s="155"/>
      <c r="C185" s="161"/>
      <c r="D185" s="78"/>
      <c r="E185" s="78"/>
      <c r="F185" s="156"/>
      <c r="G185" s="165"/>
      <c r="H185" s="158"/>
      <c r="I185" s="159" t="str">
        <f>IF(OR(AND(G185="Prov",H185="Sum"),(H185="PC Sum")),". . . . . . . . .00",IF(ISERR(G185*H185),"",IF(G185*H185=0,"",ROUND(G185*H185,2))))</f>
        <v/>
      </c>
    </row>
    <row r="186" spans="1:9" x14ac:dyDescent="0.25">
      <c r="A186" s="155"/>
      <c r="B186" s="155"/>
      <c r="C186" s="78"/>
      <c r="D186" s="78"/>
      <c r="E186" s="78"/>
      <c r="F186" s="156"/>
      <c r="G186" s="165"/>
      <c r="H186" s="158"/>
      <c r="I186" s="159" t="str">
        <f>IF(OR(AND(G186="Prov",H186="Sum"),(H186="PC Sum")),". . . . . . . . .00",IF(ISERR(G186*H186),"",IF(G186*H186=0,"",ROUND(G186*H186,2))))</f>
        <v/>
      </c>
    </row>
    <row r="187" spans="1:9" x14ac:dyDescent="0.25">
      <c r="A187" s="155"/>
      <c r="B187" s="155"/>
      <c r="C187" s="78"/>
      <c r="D187" s="78"/>
      <c r="E187" s="78"/>
      <c r="F187" s="156"/>
      <c r="G187" s="165"/>
      <c r="H187" s="158"/>
      <c r="I187" s="159" t="str">
        <f>IF(OR(AND(G187="Prov",H187="Sum"),(H187="PC Sum")),". . . . . . . . .00",IF(ISERR(G187*H187),"",IF(G187*H187=0,"",ROUND(G187*H187,2))))</f>
        <v/>
      </c>
    </row>
    <row r="188" spans="1:9" x14ac:dyDescent="0.25">
      <c r="A188" s="166"/>
      <c r="B188" s="167"/>
      <c r="C188" s="167"/>
      <c r="D188" s="167"/>
      <c r="E188" s="167"/>
      <c r="F188" s="168"/>
      <c r="G188" s="169"/>
      <c r="H188" s="169"/>
      <c r="I188" s="170"/>
    </row>
    <row r="189" spans="1:9" ht="13" x14ac:dyDescent="0.3">
      <c r="A189" s="155"/>
      <c r="B189" s="147" t="s">
        <v>1211</v>
      </c>
      <c r="C189" s="78"/>
      <c r="D189" s="78"/>
      <c r="E189" s="78"/>
      <c r="F189" s="136"/>
      <c r="G189" s="171"/>
      <c r="H189" s="171"/>
      <c r="I189" s="172" t="str">
        <f>IF(SUM(I136:I188)=0,"",SUM(I136:I188))</f>
        <v/>
      </c>
    </row>
    <row r="190" spans="1:9" x14ac:dyDescent="0.25">
      <c r="A190" s="173"/>
      <c r="B190" s="174"/>
      <c r="C190" s="174"/>
      <c r="D190" s="174"/>
      <c r="E190" s="174"/>
      <c r="F190" s="175"/>
      <c r="G190" s="176"/>
      <c r="H190" s="176"/>
      <c r="I190" s="177"/>
    </row>
  </sheetData>
  <printOptions horizontalCentered="1" gridLines="1"/>
  <pageMargins left="0.78740157480314965" right="0.19685039370078741" top="0.59055118110236227" bottom="0.59055118110236227" header="0.19685039370078741" footer="0.19685039370078741"/>
  <pageSetup paperSize="9" scale="94" fitToHeight="0" orientation="portrait" cellComments="atEnd" useFirstPageNumber="1" r:id="rId1"/>
  <rowBreaks count="2" manualBreakCount="2">
    <brk id="64" max="8" man="1"/>
    <brk id="128"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8C50B-A96B-4C8C-BD42-03EF1184B916}">
  <sheetPr>
    <tabColor rgb="FFFF0000"/>
  </sheetPr>
  <dimension ref="A1:AF101"/>
  <sheetViews>
    <sheetView view="pageBreakPreview" topLeftCell="B37" zoomScale="115" zoomScaleNormal="100" zoomScaleSheetLayoutView="115" workbookViewId="0">
      <selection activeCell="F7" sqref="F7:F28"/>
    </sheetView>
  </sheetViews>
  <sheetFormatPr defaultColWidth="8.1796875" defaultRowHeight="10" x14ac:dyDescent="0.25"/>
  <cols>
    <col min="1" max="1" width="8.81640625" style="290" hidden="1" customWidth="1"/>
    <col min="2" max="2" width="6.54296875" style="294" customWidth="1"/>
    <col min="3" max="3" width="47.36328125" style="290" customWidth="1"/>
    <col min="4" max="4" width="8.6328125" style="295" customWidth="1"/>
    <col min="5" max="5" width="7" style="296" customWidth="1"/>
    <col min="6" max="6" width="13.1796875" style="356" customWidth="1"/>
    <col min="7" max="7" width="15.54296875" style="356" customWidth="1"/>
    <col min="8" max="8" width="10.08984375" style="290" customWidth="1"/>
    <col min="9" max="16384" width="8.1796875" style="290"/>
  </cols>
  <sheetData>
    <row r="1" spans="1:32" ht="13" x14ac:dyDescent="0.3">
      <c r="B1" s="147" t="s">
        <v>1250</v>
      </c>
      <c r="C1" s="78"/>
      <c r="D1" s="291" t="s">
        <v>1241</v>
      </c>
      <c r="E1" s="78"/>
      <c r="F1" s="78"/>
      <c r="G1" s="136"/>
      <c r="H1" s="292"/>
      <c r="I1" s="293" t="s">
        <v>1238</v>
      </c>
    </row>
    <row r="2" spans="1:32" x14ac:dyDescent="0.25">
      <c r="C2" s="295"/>
      <c r="F2" s="297"/>
      <c r="G2" s="297"/>
    </row>
    <row r="3" spans="1:32" ht="22.5" customHeight="1" x14ac:dyDescent="0.25">
      <c r="B3" s="298" t="s">
        <v>781</v>
      </c>
      <c r="C3" s="298" t="s">
        <v>23</v>
      </c>
      <c r="D3" s="298" t="s">
        <v>24</v>
      </c>
      <c r="E3" s="299" t="s">
        <v>1216</v>
      </c>
      <c r="F3" s="300" t="s">
        <v>1217</v>
      </c>
      <c r="G3" s="233" t="s">
        <v>1218</v>
      </c>
    </row>
    <row r="4" spans="1:32" s="307" customFormat="1" ht="12" customHeight="1" x14ac:dyDescent="0.25">
      <c r="A4" s="301"/>
      <c r="B4" s="302" t="s">
        <v>245</v>
      </c>
      <c r="C4" s="303"/>
      <c r="D4" s="304"/>
      <c r="E4" s="305"/>
      <c r="F4" s="306"/>
      <c r="G4" s="234" t="str">
        <f>IF(E4&gt;0,ROUND(E4*F4,2),"")</f>
        <v/>
      </c>
    </row>
    <row r="5" spans="1:32" s="313" customFormat="1" ht="43.5" customHeight="1" x14ac:dyDescent="0.25">
      <c r="A5" s="308"/>
      <c r="B5" s="302">
        <v>1</v>
      </c>
      <c r="C5" s="309" t="s">
        <v>1259</v>
      </c>
      <c r="D5" s="90"/>
      <c r="E5" s="310"/>
      <c r="F5" s="311"/>
      <c r="G5" s="312" t="str">
        <f t="shared" ref="G5" si="0">IF(E5&gt;0,ROUND(E5*F5,2),"")</f>
        <v/>
      </c>
      <c r="I5" s="314"/>
      <c r="K5" s="315"/>
      <c r="L5" s="315"/>
      <c r="M5" s="315"/>
      <c r="N5" s="315"/>
      <c r="O5" s="315"/>
      <c r="P5" s="315"/>
      <c r="Q5" s="315"/>
      <c r="R5" s="315"/>
      <c r="S5" s="315"/>
      <c r="T5" s="315"/>
      <c r="U5" s="315"/>
      <c r="V5" s="315"/>
      <c r="W5" s="315"/>
      <c r="X5" s="315"/>
      <c r="Y5" s="315"/>
      <c r="Z5" s="315"/>
      <c r="AA5" s="315"/>
      <c r="AB5" s="315"/>
      <c r="AC5" s="315"/>
      <c r="AD5" s="315"/>
      <c r="AE5" s="315"/>
      <c r="AF5" s="315"/>
    </row>
    <row r="6" spans="1:32" s="313" customFormat="1" ht="71.5" customHeight="1" x14ac:dyDescent="0.25">
      <c r="A6" s="308"/>
      <c r="B6" s="302"/>
      <c r="C6" s="316" t="s">
        <v>1256</v>
      </c>
      <c r="D6" s="90"/>
      <c r="E6" s="310"/>
      <c r="F6" s="311"/>
      <c r="G6" s="312"/>
      <c r="I6" s="314"/>
      <c r="K6" s="315"/>
      <c r="L6" s="315"/>
      <c r="M6" s="315"/>
      <c r="N6" s="315"/>
      <c r="O6" s="315"/>
      <c r="P6" s="315"/>
      <c r="Q6" s="315"/>
      <c r="R6" s="315"/>
      <c r="S6" s="315"/>
      <c r="T6" s="315"/>
      <c r="U6" s="315"/>
      <c r="V6" s="315"/>
      <c r="W6" s="315"/>
      <c r="X6" s="315"/>
      <c r="Y6" s="315"/>
      <c r="Z6" s="315"/>
      <c r="AA6" s="315"/>
      <c r="AB6" s="315"/>
      <c r="AC6" s="315"/>
      <c r="AD6" s="315"/>
      <c r="AE6" s="315"/>
      <c r="AF6" s="315"/>
    </row>
    <row r="7" spans="1:32" s="313" customFormat="1" ht="113.5" customHeight="1" x14ac:dyDescent="0.25">
      <c r="A7" s="308"/>
      <c r="B7" s="302"/>
      <c r="C7" s="316" t="s">
        <v>1260</v>
      </c>
      <c r="D7" s="90"/>
      <c r="E7" s="310"/>
      <c r="F7" s="311"/>
      <c r="G7" s="312"/>
      <c r="I7" s="314"/>
      <c r="K7" s="315"/>
      <c r="L7" s="315"/>
      <c r="M7" s="315"/>
      <c r="N7" s="315"/>
      <c r="O7" s="315"/>
      <c r="P7" s="315"/>
      <c r="Q7" s="315"/>
      <c r="R7" s="315"/>
      <c r="S7" s="315"/>
      <c r="T7" s="315"/>
      <c r="U7" s="315"/>
      <c r="V7" s="315"/>
      <c r="W7" s="315"/>
      <c r="X7" s="315"/>
      <c r="Y7" s="315"/>
      <c r="Z7" s="315"/>
      <c r="AA7" s="315"/>
      <c r="AB7" s="315"/>
      <c r="AC7" s="315"/>
      <c r="AD7" s="315"/>
      <c r="AE7" s="315"/>
      <c r="AF7" s="315"/>
    </row>
    <row r="8" spans="1:32" s="313" customFormat="1" ht="13" x14ac:dyDescent="0.25">
      <c r="A8" s="308"/>
      <c r="B8" s="302"/>
      <c r="C8" s="317"/>
      <c r="D8" s="90"/>
      <c r="E8" s="310"/>
      <c r="F8" s="318"/>
      <c r="G8" s="319"/>
      <c r="I8" s="314"/>
      <c r="K8" s="315"/>
      <c r="L8" s="315"/>
      <c r="M8" s="315"/>
      <c r="N8" s="315"/>
      <c r="O8" s="315"/>
      <c r="P8" s="315"/>
      <c r="Q8" s="315"/>
      <c r="R8" s="315"/>
      <c r="S8" s="315"/>
      <c r="T8" s="315"/>
      <c r="U8" s="315"/>
      <c r="V8" s="315"/>
      <c r="W8" s="315"/>
      <c r="X8" s="315"/>
      <c r="Y8" s="315"/>
      <c r="Z8" s="315"/>
      <c r="AA8" s="315"/>
      <c r="AB8" s="315"/>
      <c r="AC8" s="315"/>
      <c r="AD8" s="315"/>
      <c r="AE8" s="315"/>
      <c r="AF8" s="315"/>
    </row>
    <row r="9" spans="1:32" s="315" customFormat="1" ht="13" x14ac:dyDescent="0.25">
      <c r="A9" s="320"/>
      <c r="B9" s="302">
        <v>2</v>
      </c>
      <c r="C9" s="321" t="s">
        <v>1263</v>
      </c>
      <c r="D9" s="90"/>
      <c r="E9" s="310"/>
      <c r="F9" s="318"/>
      <c r="G9" s="319"/>
      <c r="I9" s="314"/>
      <c r="J9" s="313"/>
    </row>
    <row r="10" spans="1:32" s="315" customFormat="1" ht="13" x14ac:dyDescent="0.25">
      <c r="A10" s="320"/>
      <c r="B10" s="302"/>
      <c r="C10" s="322"/>
      <c r="D10" s="90"/>
      <c r="E10" s="310"/>
      <c r="F10" s="318"/>
      <c r="G10" s="319"/>
      <c r="I10" s="314"/>
      <c r="J10" s="313"/>
    </row>
    <row r="11" spans="1:32" s="315" customFormat="1" ht="107" customHeight="1" x14ac:dyDescent="0.25">
      <c r="A11" s="320"/>
      <c r="B11" s="302"/>
      <c r="C11" s="322" t="s">
        <v>1262</v>
      </c>
      <c r="D11" s="90"/>
      <c r="E11" s="310"/>
      <c r="F11" s="318"/>
      <c r="G11" s="319"/>
      <c r="I11" s="314"/>
      <c r="J11" s="313"/>
    </row>
    <row r="12" spans="1:32" s="315" customFormat="1" ht="13" x14ac:dyDescent="0.25">
      <c r="A12" s="320"/>
      <c r="B12" s="302"/>
      <c r="C12" s="322"/>
      <c r="D12" s="90"/>
      <c r="E12" s="310"/>
      <c r="F12" s="318"/>
      <c r="G12" s="319"/>
      <c r="I12" s="314"/>
      <c r="J12" s="313"/>
    </row>
    <row r="13" spans="1:32" s="315" customFormat="1" ht="13" x14ac:dyDescent="0.25">
      <c r="A13" s="320"/>
      <c r="B13" s="323"/>
      <c r="C13" s="322" t="s">
        <v>1219</v>
      </c>
      <c r="D13" s="90" t="s">
        <v>626</v>
      </c>
      <c r="E13" s="310">
        <v>49</v>
      </c>
      <c r="F13" s="318"/>
      <c r="G13" s="324"/>
      <c r="I13" s="314"/>
      <c r="J13" s="313"/>
    </row>
    <row r="14" spans="1:32" s="315" customFormat="1" ht="13" x14ac:dyDescent="0.25">
      <c r="A14" s="320"/>
      <c r="B14" s="323"/>
      <c r="C14" s="322"/>
      <c r="D14" s="90"/>
      <c r="E14" s="310"/>
      <c r="F14" s="318"/>
      <c r="G14" s="324"/>
      <c r="I14" s="314"/>
      <c r="J14" s="313"/>
    </row>
    <row r="15" spans="1:32" s="315" customFormat="1" ht="13" x14ac:dyDescent="0.25">
      <c r="A15" s="320"/>
      <c r="B15" s="336" t="s">
        <v>1233</v>
      </c>
      <c r="C15" s="337"/>
      <c r="D15" s="338"/>
      <c r="E15" s="339"/>
      <c r="F15" s="340"/>
      <c r="G15" s="235"/>
      <c r="I15" s="314"/>
      <c r="J15" s="313"/>
    </row>
    <row r="16" spans="1:32" s="315" customFormat="1" ht="13" x14ac:dyDescent="0.25">
      <c r="A16" s="320"/>
      <c r="B16" s="323"/>
      <c r="C16" s="322"/>
      <c r="D16" s="90"/>
      <c r="E16" s="310"/>
      <c r="F16" s="318"/>
      <c r="G16" s="324"/>
      <c r="I16" s="314"/>
      <c r="J16" s="313"/>
    </row>
    <row r="17" spans="1:10" s="315" customFormat="1" ht="13" x14ac:dyDescent="0.25">
      <c r="A17" s="320"/>
      <c r="B17" s="325"/>
      <c r="C17" s="326"/>
      <c r="D17" s="211"/>
      <c r="E17" s="327"/>
      <c r="F17" s="328"/>
      <c r="G17" s="329"/>
      <c r="I17" s="314"/>
      <c r="J17" s="313"/>
    </row>
    <row r="18" spans="1:10" s="315" customFormat="1" ht="13" x14ac:dyDescent="0.25">
      <c r="A18" s="320"/>
      <c r="B18" s="302">
        <v>3</v>
      </c>
      <c r="C18" s="321" t="s">
        <v>1220</v>
      </c>
      <c r="D18" s="90"/>
      <c r="E18" s="310"/>
      <c r="F18" s="318"/>
      <c r="G18" s="319"/>
      <c r="I18" s="314"/>
      <c r="J18" s="313"/>
    </row>
    <row r="19" spans="1:10" s="315" customFormat="1" ht="13" x14ac:dyDescent="0.25">
      <c r="A19" s="320"/>
      <c r="B19" s="302"/>
      <c r="C19" s="322"/>
      <c r="D19" s="90"/>
      <c r="E19" s="310"/>
      <c r="F19" s="318"/>
      <c r="G19" s="319"/>
      <c r="I19" s="314"/>
      <c r="J19" s="313"/>
    </row>
    <row r="20" spans="1:10" s="315" customFormat="1" ht="137.5" customHeight="1" x14ac:dyDescent="0.25">
      <c r="A20" s="320"/>
      <c r="B20" s="302"/>
      <c r="C20" s="330" t="s">
        <v>1251</v>
      </c>
      <c r="D20" s="90"/>
      <c r="E20" s="310"/>
      <c r="F20" s="318"/>
      <c r="G20" s="319"/>
      <c r="I20" s="314"/>
      <c r="J20" s="313"/>
    </row>
    <row r="21" spans="1:10" s="315" customFormat="1" ht="13" x14ac:dyDescent="0.25">
      <c r="A21" s="320"/>
      <c r="B21" s="302"/>
      <c r="C21" s="331"/>
      <c r="D21" s="90"/>
      <c r="E21" s="310"/>
      <c r="F21" s="318"/>
      <c r="G21" s="319"/>
      <c r="I21" s="314"/>
      <c r="J21" s="313"/>
    </row>
    <row r="22" spans="1:10" s="315" customFormat="1" ht="13" x14ac:dyDescent="0.25">
      <c r="A22" s="320"/>
      <c r="B22" s="323"/>
      <c r="C22" s="332" t="s">
        <v>1221</v>
      </c>
      <c r="D22" s="333" t="s">
        <v>626</v>
      </c>
      <c r="E22" s="310">
        <v>49</v>
      </c>
      <c r="F22" s="318"/>
      <c r="G22" s="324">
        <f>IF(E22&gt;0,ROUND(E22*F22,2),"")</f>
        <v>0</v>
      </c>
      <c r="I22" s="314"/>
      <c r="J22" s="313"/>
    </row>
    <row r="23" spans="1:10" s="315" customFormat="1" ht="13" x14ac:dyDescent="0.25">
      <c r="A23" s="320"/>
      <c r="B23" s="302"/>
      <c r="C23" s="332"/>
      <c r="D23" s="333"/>
      <c r="E23" s="310"/>
      <c r="F23" s="318"/>
      <c r="G23" s="319"/>
      <c r="I23" s="314"/>
      <c r="J23" s="313"/>
    </row>
    <row r="24" spans="1:10" s="315" customFormat="1" ht="13" x14ac:dyDescent="0.25">
      <c r="A24" s="320"/>
      <c r="B24" s="323"/>
      <c r="C24" s="332" t="s">
        <v>1222</v>
      </c>
      <c r="D24" s="333" t="s">
        <v>626</v>
      </c>
      <c r="E24" s="310">
        <v>49</v>
      </c>
      <c r="F24" s="318"/>
      <c r="G24" s="324">
        <f>IF(E24&gt;0,ROUND(E24*F24,2),"")</f>
        <v>0</v>
      </c>
      <c r="I24" s="314"/>
      <c r="J24" s="313"/>
    </row>
    <row r="25" spans="1:10" s="315" customFormat="1" ht="13" x14ac:dyDescent="0.25">
      <c r="A25" s="320"/>
      <c r="B25" s="323"/>
      <c r="C25" s="332"/>
      <c r="D25" s="333"/>
      <c r="E25" s="310"/>
      <c r="F25" s="334"/>
      <c r="G25" s="324"/>
      <c r="I25" s="314"/>
      <c r="J25" s="313"/>
    </row>
    <row r="26" spans="1:10" s="315" customFormat="1" ht="98" customHeight="1" x14ac:dyDescent="0.25">
      <c r="A26" s="320"/>
      <c r="B26" s="302"/>
      <c r="C26" s="317" t="s">
        <v>1252</v>
      </c>
      <c r="D26" s="90"/>
      <c r="E26" s="310"/>
      <c r="F26" s="318"/>
      <c r="G26" s="319"/>
      <c r="I26" s="314"/>
      <c r="J26" s="313"/>
    </row>
    <row r="27" spans="1:10" s="315" customFormat="1" ht="13" x14ac:dyDescent="0.25">
      <c r="A27" s="320"/>
      <c r="B27" s="302"/>
      <c r="C27" s="331"/>
      <c r="D27" s="90"/>
      <c r="E27" s="310"/>
      <c r="F27" s="318"/>
      <c r="G27" s="319"/>
      <c r="I27" s="314"/>
      <c r="J27" s="313"/>
    </row>
    <row r="28" spans="1:10" s="315" customFormat="1" ht="13" x14ac:dyDescent="0.25">
      <c r="A28" s="320"/>
      <c r="B28" s="323"/>
      <c r="C28" s="332" t="s">
        <v>1221</v>
      </c>
      <c r="D28" s="333" t="s">
        <v>626</v>
      </c>
      <c r="E28" s="310">
        <v>49</v>
      </c>
      <c r="F28" s="318"/>
      <c r="G28" s="324">
        <f>IF(E28&gt;0,ROUND(E28*F28,2),"")</f>
        <v>0</v>
      </c>
      <c r="I28" s="314"/>
      <c r="J28" s="313"/>
    </row>
    <row r="29" spans="1:10" s="315" customFormat="1" ht="13" x14ac:dyDescent="0.25">
      <c r="A29" s="320"/>
      <c r="B29" s="323"/>
      <c r="C29" s="332"/>
      <c r="D29" s="333"/>
      <c r="E29" s="310"/>
      <c r="F29" s="318"/>
      <c r="G29" s="324"/>
      <c r="I29" s="314"/>
      <c r="J29" s="313"/>
    </row>
    <row r="30" spans="1:10" s="315" customFormat="1" ht="13" x14ac:dyDescent="0.25">
      <c r="A30" s="320"/>
      <c r="B30" s="323"/>
      <c r="C30" s="332" t="s">
        <v>1222</v>
      </c>
      <c r="D30" s="333" t="s">
        <v>626</v>
      </c>
      <c r="E30" s="310">
        <v>49</v>
      </c>
      <c r="F30" s="318"/>
      <c r="G30" s="324">
        <f>IF(E30&gt;0,ROUND(E30*F30,2),"")</f>
        <v>0</v>
      </c>
      <c r="I30" s="314"/>
      <c r="J30" s="313"/>
    </row>
    <row r="31" spans="1:10" s="315" customFormat="1" ht="13" x14ac:dyDescent="0.25">
      <c r="A31" s="320"/>
      <c r="B31" s="323"/>
      <c r="C31" s="332"/>
      <c r="D31" s="333"/>
      <c r="E31" s="310"/>
      <c r="F31" s="318"/>
      <c r="G31" s="324"/>
      <c r="I31" s="314"/>
      <c r="J31" s="313"/>
    </row>
    <row r="32" spans="1:10" s="315" customFormat="1" ht="13" x14ac:dyDescent="0.25">
      <c r="A32" s="320"/>
      <c r="B32" s="323"/>
      <c r="C32" s="332"/>
      <c r="D32" s="333"/>
      <c r="E32" s="310"/>
      <c r="F32" s="318"/>
      <c r="G32" s="324"/>
      <c r="I32" s="314"/>
      <c r="J32" s="313"/>
    </row>
    <row r="33" spans="1:10" ht="13" x14ac:dyDescent="0.25">
      <c r="A33" s="335"/>
      <c r="B33" s="336" t="s">
        <v>1233</v>
      </c>
      <c r="C33" s="337"/>
      <c r="D33" s="338"/>
      <c r="E33" s="339"/>
      <c r="F33" s="340"/>
      <c r="G33" s="235">
        <f>SUM(G11:G30)</f>
        <v>0</v>
      </c>
    </row>
    <row r="34" spans="1:10" ht="13" x14ac:dyDescent="0.25">
      <c r="A34" s="335"/>
      <c r="B34" s="336"/>
      <c r="C34" s="337"/>
      <c r="D34" s="338"/>
      <c r="E34" s="339"/>
      <c r="F34" s="340"/>
      <c r="G34" s="235"/>
    </row>
    <row r="35" spans="1:10" s="315" customFormat="1" ht="13" x14ac:dyDescent="0.25">
      <c r="A35" s="320"/>
      <c r="B35" s="302">
        <v>4</v>
      </c>
      <c r="C35" s="321" t="s">
        <v>1223</v>
      </c>
      <c r="D35" s="90"/>
      <c r="E35" s="310"/>
      <c r="F35" s="318"/>
      <c r="G35" s="319"/>
      <c r="I35" s="314"/>
      <c r="J35" s="313"/>
    </row>
    <row r="36" spans="1:10" s="315" customFormat="1" ht="13" x14ac:dyDescent="0.25">
      <c r="A36" s="320"/>
      <c r="B36" s="323"/>
      <c r="C36" s="332"/>
      <c r="D36" s="333"/>
      <c r="E36" s="310"/>
      <c r="F36" s="318"/>
      <c r="G36" s="324"/>
      <c r="I36" s="314"/>
      <c r="J36" s="313"/>
    </row>
    <row r="37" spans="1:10" s="315" customFormat="1" ht="113" x14ac:dyDescent="0.25">
      <c r="A37" s="320"/>
      <c r="B37" s="323"/>
      <c r="C37" s="332" t="s">
        <v>1253</v>
      </c>
      <c r="D37" s="333"/>
      <c r="E37" s="310"/>
      <c r="F37" s="318"/>
      <c r="G37" s="324"/>
      <c r="I37" s="314"/>
      <c r="J37" s="313"/>
    </row>
    <row r="38" spans="1:10" s="315" customFormat="1" ht="13" x14ac:dyDescent="0.25">
      <c r="A38" s="320"/>
      <c r="B38" s="323"/>
      <c r="C38" s="334"/>
      <c r="D38" s="333"/>
      <c r="E38" s="310"/>
      <c r="F38" s="318"/>
      <c r="G38" s="324"/>
      <c r="I38" s="314"/>
      <c r="J38" s="313"/>
    </row>
    <row r="39" spans="1:10" s="315" customFormat="1" ht="13" x14ac:dyDescent="0.25">
      <c r="A39" s="320"/>
      <c r="B39" s="323"/>
      <c r="C39" s="332" t="s">
        <v>1224</v>
      </c>
      <c r="D39" s="333" t="s">
        <v>1194</v>
      </c>
      <c r="E39" s="310">
        <v>1</v>
      </c>
      <c r="F39" s="318"/>
      <c r="G39" s="324"/>
      <c r="I39" s="314"/>
      <c r="J39" s="313"/>
    </row>
    <row r="40" spans="1:10" s="315" customFormat="1" ht="13" x14ac:dyDescent="0.25">
      <c r="A40" s="320"/>
      <c r="B40" s="323"/>
      <c r="C40" s="332"/>
      <c r="D40" s="333"/>
      <c r="E40" s="310"/>
      <c r="F40" s="318"/>
      <c r="G40" s="324"/>
      <c r="I40" s="314"/>
      <c r="J40" s="313"/>
    </row>
    <row r="41" spans="1:10" s="315" customFormat="1" ht="32" customHeight="1" x14ac:dyDescent="0.25">
      <c r="A41" s="335">
        <f>SUBTOTAL(103,$D$22:D41)</f>
        <v>5</v>
      </c>
      <c r="B41" s="323"/>
      <c r="C41" s="332" t="s">
        <v>1225</v>
      </c>
      <c r="D41" s="333"/>
      <c r="E41" s="310"/>
      <c r="F41" s="318"/>
      <c r="G41" s="324"/>
      <c r="I41" s="314"/>
      <c r="J41" s="313"/>
    </row>
    <row r="42" spans="1:10" s="315" customFormat="1" ht="13" x14ac:dyDescent="0.25">
      <c r="A42" s="320"/>
      <c r="B42" s="302"/>
      <c r="C42" s="332"/>
      <c r="D42" s="333"/>
      <c r="E42" s="310"/>
      <c r="F42" s="318"/>
      <c r="G42" s="319"/>
      <c r="I42" s="314"/>
      <c r="J42" s="313"/>
    </row>
    <row r="43" spans="1:10" s="315" customFormat="1" ht="13" x14ac:dyDescent="0.25">
      <c r="A43" s="335">
        <f>SUBTOTAL(103,$D$22:D43)</f>
        <v>6</v>
      </c>
      <c r="B43" s="323"/>
      <c r="C43" s="332" t="s">
        <v>1221</v>
      </c>
      <c r="D43" s="333" t="s">
        <v>198</v>
      </c>
      <c r="E43" s="310">
        <v>500</v>
      </c>
      <c r="F43" s="318"/>
      <c r="G43" s="324"/>
      <c r="I43" s="314"/>
      <c r="J43" s="313"/>
    </row>
    <row r="44" spans="1:10" s="315" customFormat="1" ht="13" x14ac:dyDescent="0.25">
      <c r="A44" s="335"/>
      <c r="B44" s="323"/>
      <c r="C44" s="332"/>
      <c r="D44" s="90"/>
      <c r="E44" s="310"/>
      <c r="F44" s="318"/>
      <c r="G44" s="319"/>
      <c r="I44" s="314"/>
      <c r="J44" s="313"/>
    </row>
    <row r="45" spans="1:10" s="315" customFormat="1" ht="13" x14ac:dyDescent="0.25">
      <c r="A45" s="335"/>
      <c r="B45" s="323"/>
      <c r="C45" s="332" t="s">
        <v>1222</v>
      </c>
      <c r="D45" s="333" t="s">
        <v>198</v>
      </c>
      <c r="E45" s="310">
        <v>500</v>
      </c>
      <c r="F45" s="318"/>
      <c r="G45" s="324"/>
      <c r="I45" s="314"/>
      <c r="J45" s="313"/>
    </row>
    <row r="46" spans="1:10" s="315" customFormat="1" ht="13" x14ac:dyDescent="0.25">
      <c r="A46" s="320"/>
      <c r="B46" s="323"/>
      <c r="C46" s="332"/>
      <c r="D46" s="333"/>
      <c r="E46" s="310"/>
      <c r="F46" s="318"/>
      <c r="G46" s="324"/>
      <c r="I46" s="314"/>
      <c r="J46" s="313"/>
    </row>
    <row r="47" spans="1:10" s="315" customFormat="1" ht="41.5" customHeight="1" x14ac:dyDescent="0.25">
      <c r="A47" s="335">
        <f>SUBTOTAL(103,$D$22:D47)</f>
        <v>7</v>
      </c>
      <c r="B47" s="323"/>
      <c r="C47" s="332" t="s">
        <v>1226</v>
      </c>
      <c r="D47" s="333"/>
      <c r="E47" s="310"/>
      <c r="F47" s="318"/>
      <c r="G47" s="324"/>
      <c r="I47" s="314"/>
      <c r="J47" s="313"/>
    </row>
    <row r="48" spans="1:10" s="315" customFormat="1" ht="13" x14ac:dyDescent="0.25">
      <c r="A48" s="320"/>
      <c r="B48" s="302"/>
      <c r="C48" s="332"/>
      <c r="D48" s="333"/>
      <c r="E48" s="310"/>
      <c r="F48" s="318"/>
      <c r="G48" s="319"/>
      <c r="I48" s="314"/>
      <c r="J48" s="313"/>
    </row>
    <row r="49" spans="1:10" s="315" customFormat="1" ht="13" x14ac:dyDescent="0.25">
      <c r="A49" s="335">
        <f>SUBTOTAL(103,$D$22:D49)</f>
        <v>8</v>
      </c>
      <c r="B49" s="323"/>
      <c r="C49" s="332" t="s">
        <v>1221</v>
      </c>
      <c r="D49" s="333" t="s">
        <v>626</v>
      </c>
      <c r="E49" s="310">
        <v>98</v>
      </c>
      <c r="F49" s="318"/>
      <c r="G49" s="324"/>
      <c r="I49" s="314"/>
      <c r="J49" s="313"/>
    </row>
    <row r="50" spans="1:10" s="315" customFormat="1" ht="13" x14ac:dyDescent="0.25">
      <c r="A50" s="335"/>
      <c r="B50" s="323"/>
      <c r="C50" s="332"/>
      <c r="D50" s="90"/>
      <c r="E50" s="310"/>
      <c r="F50" s="318"/>
      <c r="G50" s="319"/>
      <c r="I50" s="314"/>
      <c r="J50" s="313"/>
    </row>
    <row r="51" spans="1:10" s="315" customFormat="1" ht="13" x14ac:dyDescent="0.25">
      <c r="A51" s="335"/>
      <c r="B51" s="323"/>
      <c r="C51" s="332" t="s">
        <v>1222</v>
      </c>
      <c r="D51" s="333" t="s">
        <v>626</v>
      </c>
      <c r="E51" s="310">
        <v>98</v>
      </c>
      <c r="F51" s="318"/>
      <c r="G51" s="324"/>
      <c r="I51" s="314"/>
      <c r="J51" s="313"/>
    </row>
    <row r="52" spans="1:10" s="315" customFormat="1" ht="13" x14ac:dyDescent="0.25">
      <c r="A52" s="320"/>
      <c r="B52" s="323"/>
      <c r="C52" s="332"/>
      <c r="D52" s="333"/>
      <c r="E52" s="310"/>
      <c r="F52" s="318"/>
      <c r="G52" s="324"/>
      <c r="I52" s="314"/>
      <c r="J52" s="313"/>
    </row>
    <row r="53" spans="1:10" s="315" customFormat="1" ht="25.5" x14ac:dyDescent="0.25">
      <c r="A53" s="335">
        <f>SUBTOTAL(103,$D$22:D53)</f>
        <v>9</v>
      </c>
      <c r="B53" s="323"/>
      <c r="C53" s="332" t="s">
        <v>1254</v>
      </c>
      <c r="D53" s="333"/>
      <c r="E53" s="310"/>
      <c r="F53" s="318"/>
      <c r="G53" s="324"/>
      <c r="I53" s="314"/>
      <c r="J53" s="313"/>
    </row>
    <row r="54" spans="1:10" s="315" customFormat="1" ht="13" x14ac:dyDescent="0.25">
      <c r="A54" s="320"/>
      <c r="B54" s="302"/>
      <c r="C54" s="332"/>
      <c r="D54" s="333"/>
      <c r="E54" s="310"/>
      <c r="F54" s="318"/>
      <c r="G54" s="319"/>
      <c r="I54" s="314"/>
      <c r="J54" s="313"/>
    </row>
    <row r="55" spans="1:10" s="315" customFormat="1" ht="13" x14ac:dyDescent="0.25">
      <c r="A55" s="335">
        <f>SUBTOTAL(103,$D$22:D55)</f>
        <v>10</v>
      </c>
      <c r="B55" s="323"/>
      <c r="C55" s="332" t="s">
        <v>1221</v>
      </c>
      <c r="D55" s="333" t="s">
        <v>626</v>
      </c>
      <c r="E55" s="310">
        <v>49</v>
      </c>
      <c r="F55" s="318"/>
      <c r="G55" s="324"/>
      <c r="I55" s="314"/>
      <c r="J55" s="313"/>
    </row>
    <row r="56" spans="1:10" s="315" customFormat="1" ht="13" x14ac:dyDescent="0.25">
      <c r="A56" s="335"/>
      <c r="B56" s="323"/>
      <c r="C56" s="332"/>
      <c r="D56" s="90"/>
      <c r="E56" s="310"/>
      <c r="F56" s="318"/>
      <c r="G56" s="319"/>
      <c r="I56" s="314"/>
      <c r="J56" s="313"/>
    </row>
    <row r="57" spans="1:10" s="315" customFormat="1" ht="13" x14ac:dyDescent="0.25">
      <c r="A57" s="335"/>
      <c r="B57" s="323"/>
      <c r="C57" s="332" t="s">
        <v>1222</v>
      </c>
      <c r="D57" s="333" t="s">
        <v>626</v>
      </c>
      <c r="E57" s="310">
        <v>49</v>
      </c>
      <c r="F57" s="318"/>
      <c r="G57" s="324"/>
      <c r="I57" s="314"/>
      <c r="J57" s="313"/>
    </row>
    <row r="58" spans="1:10" s="315" customFormat="1" ht="13" x14ac:dyDescent="0.25">
      <c r="A58" s="320"/>
      <c r="B58" s="341"/>
      <c r="C58" s="342"/>
      <c r="D58" s="343"/>
      <c r="E58" s="327"/>
      <c r="F58" s="328"/>
      <c r="G58" s="344"/>
      <c r="I58" s="314"/>
      <c r="J58" s="313"/>
    </row>
    <row r="59" spans="1:10" s="315" customFormat="1" ht="13" x14ac:dyDescent="0.25">
      <c r="A59" s="320"/>
      <c r="B59" s="336" t="s">
        <v>1233</v>
      </c>
      <c r="C59" s="337"/>
      <c r="D59" s="338"/>
      <c r="E59" s="339"/>
      <c r="F59" s="340"/>
      <c r="G59" s="235">
        <f>SUM(G37:G56)</f>
        <v>0</v>
      </c>
      <c r="I59" s="314"/>
      <c r="J59" s="313"/>
    </row>
    <row r="60" spans="1:10" s="315" customFormat="1" ht="13" x14ac:dyDescent="0.25">
      <c r="A60" s="320"/>
      <c r="B60" s="323"/>
      <c r="C60" s="332"/>
      <c r="D60" s="333"/>
      <c r="E60" s="310"/>
      <c r="F60" s="318"/>
      <c r="G60" s="324"/>
      <c r="I60" s="314"/>
      <c r="J60" s="313"/>
    </row>
    <row r="61" spans="1:10" s="315" customFormat="1" ht="13" x14ac:dyDescent="0.25">
      <c r="A61" s="320"/>
      <c r="B61" s="323"/>
      <c r="C61" s="332"/>
      <c r="D61" s="333"/>
      <c r="E61" s="310"/>
      <c r="F61" s="318"/>
      <c r="G61" s="324"/>
      <c r="I61" s="314"/>
      <c r="J61" s="313"/>
    </row>
    <row r="62" spans="1:10" s="315" customFormat="1" ht="13" x14ac:dyDescent="0.25">
      <c r="A62" s="320"/>
      <c r="B62" s="302">
        <v>5</v>
      </c>
      <c r="C62" s="321" t="s">
        <v>1227</v>
      </c>
      <c r="D62" s="90"/>
      <c r="E62" s="310"/>
      <c r="F62" s="318"/>
      <c r="G62" s="319"/>
      <c r="I62" s="314"/>
      <c r="J62" s="313"/>
    </row>
    <row r="63" spans="1:10" s="315" customFormat="1" ht="13" x14ac:dyDescent="0.25">
      <c r="A63" s="320"/>
      <c r="B63" s="323"/>
      <c r="C63" s="332"/>
      <c r="D63" s="333"/>
      <c r="E63" s="310"/>
      <c r="F63" s="318"/>
      <c r="G63" s="324"/>
      <c r="I63" s="314"/>
      <c r="J63" s="313"/>
    </row>
    <row r="64" spans="1:10" s="315" customFormat="1" ht="100.5" x14ac:dyDescent="0.25">
      <c r="A64" s="320"/>
      <c r="B64" s="323"/>
      <c r="C64" s="317" t="s">
        <v>1261</v>
      </c>
      <c r="D64" s="333"/>
      <c r="E64" s="310"/>
      <c r="F64" s="318"/>
      <c r="G64" s="324"/>
      <c r="I64" s="314"/>
      <c r="J64" s="313"/>
    </row>
    <row r="65" spans="1:10" s="315" customFormat="1" ht="13" x14ac:dyDescent="0.25">
      <c r="A65" s="320"/>
      <c r="B65" s="323"/>
      <c r="C65" s="332"/>
      <c r="D65" s="333"/>
      <c r="E65" s="310"/>
      <c r="F65" s="318"/>
      <c r="G65" s="324"/>
      <c r="I65" s="314"/>
      <c r="J65" s="313"/>
    </row>
    <row r="66" spans="1:10" s="315" customFormat="1" ht="13" x14ac:dyDescent="0.25">
      <c r="A66" s="320"/>
      <c r="B66" s="323"/>
      <c r="C66" s="332" t="s">
        <v>1221</v>
      </c>
      <c r="D66" s="333" t="s">
        <v>626</v>
      </c>
      <c r="E66" s="310">
        <v>80</v>
      </c>
      <c r="F66" s="318"/>
      <c r="G66" s="324">
        <f>IF(E66&gt;0,ROUND(E66*F66,2),"")</f>
        <v>0</v>
      </c>
      <c r="I66" s="314"/>
      <c r="J66" s="313"/>
    </row>
    <row r="67" spans="1:10" s="315" customFormat="1" ht="13" x14ac:dyDescent="0.25">
      <c r="A67" s="320"/>
      <c r="B67" s="323"/>
      <c r="C67" s="332"/>
      <c r="D67" s="333"/>
      <c r="E67" s="310"/>
      <c r="F67" s="318"/>
      <c r="G67" s="324"/>
      <c r="I67" s="314"/>
      <c r="J67" s="313"/>
    </row>
    <row r="68" spans="1:10" s="315" customFormat="1" ht="13" x14ac:dyDescent="0.25">
      <c r="A68" s="320"/>
      <c r="B68" s="323"/>
      <c r="C68" s="332" t="s">
        <v>1222</v>
      </c>
      <c r="D68" s="333" t="s">
        <v>626</v>
      </c>
      <c r="E68" s="310">
        <v>80</v>
      </c>
      <c r="F68" s="318"/>
      <c r="G68" s="324">
        <f>IF(E68&gt;0,ROUND(E68*F68,2),"")</f>
        <v>0</v>
      </c>
      <c r="I68" s="314"/>
      <c r="J68" s="313"/>
    </row>
    <row r="69" spans="1:10" s="315" customFormat="1" ht="13" x14ac:dyDescent="0.25">
      <c r="A69" s="320"/>
      <c r="B69" s="323"/>
      <c r="C69" s="332"/>
      <c r="D69" s="333"/>
      <c r="E69" s="310"/>
      <c r="F69" s="318"/>
      <c r="G69" s="324"/>
      <c r="I69" s="314"/>
      <c r="J69" s="313"/>
    </row>
    <row r="70" spans="1:10" s="315" customFormat="1" ht="13" x14ac:dyDescent="0.25">
      <c r="A70" s="320"/>
      <c r="B70" s="302">
        <v>6</v>
      </c>
      <c r="C70" s="321" t="s">
        <v>1228</v>
      </c>
      <c r="D70" s="90"/>
      <c r="E70" s="310"/>
      <c r="F70" s="318"/>
      <c r="G70" s="318"/>
      <c r="I70" s="314"/>
      <c r="J70" s="313"/>
    </row>
    <row r="71" spans="1:10" s="315" customFormat="1" ht="13" x14ac:dyDescent="0.25">
      <c r="A71" s="320"/>
      <c r="B71" s="323"/>
      <c r="C71" s="332"/>
      <c r="D71" s="333"/>
      <c r="E71" s="310"/>
      <c r="F71" s="318"/>
      <c r="G71" s="324"/>
      <c r="I71" s="314"/>
      <c r="J71" s="313"/>
    </row>
    <row r="72" spans="1:10" s="315" customFormat="1" ht="27.5" customHeight="1" x14ac:dyDescent="0.25">
      <c r="A72" s="320"/>
      <c r="B72" s="323"/>
      <c r="C72" s="332" t="s">
        <v>1229</v>
      </c>
      <c r="D72" s="333"/>
      <c r="E72" s="310"/>
      <c r="F72" s="318"/>
      <c r="G72" s="324"/>
      <c r="I72" s="314"/>
      <c r="J72" s="313"/>
    </row>
    <row r="73" spans="1:10" s="315" customFormat="1" ht="13" x14ac:dyDescent="0.25">
      <c r="A73" s="320"/>
      <c r="B73" s="323"/>
      <c r="C73" s="332"/>
      <c r="D73" s="333"/>
      <c r="E73" s="310"/>
      <c r="F73" s="318"/>
      <c r="G73" s="324"/>
      <c r="I73" s="314"/>
      <c r="J73" s="313"/>
    </row>
    <row r="74" spans="1:10" s="315" customFormat="1" ht="13" x14ac:dyDescent="0.25">
      <c r="A74" s="320"/>
      <c r="B74" s="323"/>
      <c r="C74" s="332" t="s">
        <v>1230</v>
      </c>
      <c r="D74" s="333" t="s">
        <v>40</v>
      </c>
      <c r="E74" s="310">
        <v>1</v>
      </c>
      <c r="F74" s="318"/>
      <c r="G74" s="324"/>
      <c r="I74" s="314"/>
      <c r="J74" s="313"/>
    </row>
    <row r="75" spans="1:10" s="315" customFormat="1" ht="13" x14ac:dyDescent="0.25">
      <c r="A75" s="320"/>
      <c r="B75" s="323"/>
      <c r="C75" s="332"/>
      <c r="D75" s="333"/>
      <c r="E75" s="310"/>
      <c r="F75" s="318"/>
      <c r="G75" s="324"/>
      <c r="I75" s="314"/>
      <c r="J75" s="313"/>
    </row>
    <row r="76" spans="1:10" s="315" customFormat="1" ht="25" x14ac:dyDescent="0.25">
      <c r="A76" s="320"/>
      <c r="B76" s="323"/>
      <c r="C76" s="332" t="s">
        <v>1231</v>
      </c>
      <c r="D76" s="333"/>
      <c r="E76" s="310"/>
      <c r="F76" s="318"/>
      <c r="G76" s="324"/>
      <c r="I76" s="314"/>
      <c r="J76" s="313"/>
    </row>
    <row r="77" spans="1:10" s="315" customFormat="1" ht="13" x14ac:dyDescent="0.25">
      <c r="A77" s="320"/>
      <c r="B77" s="323"/>
      <c r="C77" s="332"/>
      <c r="D77" s="333"/>
      <c r="E77" s="310"/>
      <c r="F77" s="318"/>
      <c r="G77" s="324"/>
      <c r="I77" s="314"/>
      <c r="J77" s="313"/>
    </row>
    <row r="78" spans="1:10" s="315" customFormat="1" ht="14.5" customHeight="1" x14ac:dyDescent="0.25">
      <c r="A78" s="320"/>
      <c r="B78" s="323"/>
      <c r="C78" s="332" t="s">
        <v>1232</v>
      </c>
      <c r="D78" s="333" t="s">
        <v>40</v>
      </c>
      <c r="E78" s="310">
        <v>1</v>
      </c>
      <c r="F78" s="318"/>
      <c r="G78" s="324"/>
      <c r="I78" s="314"/>
      <c r="J78" s="313"/>
    </row>
    <row r="79" spans="1:10" s="315" customFormat="1" ht="13" x14ac:dyDescent="0.25">
      <c r="A79" s="320"/>
      <c r="B79" s="323"/>
      <c r="C79" s="332"/>
      <c r="D79" s="333"/>
      <c r="E79" s="310"/>
      <c r="F79" s="318"/>
      <c r="G79" s="324"/>
      <c r="I79" s="314"/>
      <c r="J79" s="313"/>
    </row>
    <row r="80" spans="1:10" s="315" customFormat="1" ht="13" x14ac:dyDescent="0.25">
      <c r="A80" s="320"/>
      <c r="B80" s="341"/>
      <c r="C80" s="342"/>
      <c r="D80" s="343"/>
      <c r="E80" s="327"/>
      <c r="F80" s="328"/>
      <c r="G80" s="344"/>
      <c r="I80" s="314"/>
      <c r="J80" s="313"/>
    </row>
    <row r="81" spans="1:10" s="315" customFormat="1" ht="13" x14ac:dyDescent="0.25">
      <c r="A81" s="320"/>
      <c r="B81" s="323"/>
      <c r="C81" s="332"/>
      <c r="D81" s="333"/>
      <c r="E81" s="310"/>
      <c r="F81" s="318"/>
      <c r="G81" s="324"/>
      <c r="I81" s="314"/>
      <c r="J81" s="313"/>
    </row>
    <row r="82" spans="1:10" ht="13" x14ac:dyDescent="0.25">
      <c r="A82" s="335"/>
      <c r="B82" s="336" t="s">
        <v>1233</v>
      </c>
      <c r="C82" s="337"/>
      <c r="D82" s="338"/>
      <c r="E82" s="339"/>
      <c r="F82" s="340"/>
      <c r="G82" s="235">
        <f>SUM(G34:G81)</f>
        <v>0</v>
      </c>
    </row>
    <row r="83" spans="1:10" ht="13" x14ac:dyDescent="0.25">
      <c r="A83" s="335"/>
      <c r="B83" s="357"/>
      <c r="C83" s="358"/>
      <c r="D83" s="190"/>
      <c r="E83" s="359"/>
      <c r="F83" s="360"/>
      <c r="G83" s="361"/>
    </row>
    <row r="84" spans="1:10" s="315" customFormat="1" ht="13" x14ac:dyDescent="0.25">
      <c r="A84" s="320"/>
      <c r="B84" s="302"/>
      <c r="C84" s="322"/>
      <c r="D84" s="90"/>
      <c r="E84" s="310"/>
      <c r="F84" s="318"/>
      <c r="G84" s="319"/>
      <c r="I84" s="314"/>
      <c r="J84" s="313"/>
    </row>
    <row r="85" spans="1:10" s="313" customFormat="1" ht="91" x14ac:dyDescent="0.25">
      <c r="A85" s="308"/>
      <c r="B85" s="302">
        <v>7</v>
      </c>
      <c r="C85" s="345" t="s">
        <v>1255</v>
      </c>
      <c r="D85" s="90"/>
      <c r="E85" s="310"/>
      <c r="F85" s="318"/>
      <c r="G85" s="319" t="str">
        <f t="shared" ref="G85:G95" si="1">IF(E85&gt;0,ROUND(E85*F85,2),"")</f>
        <v/>
      </c>
      <c r="I85" s="314"/>
    </row>
    <row r="86" spans="1:10" s="313" customFormat="1" ht="13" x14ac:dyDescent="0.25">
      <c r="A86" s="308"/>
      <c r="B86" s="302" t="s">
        <v>245</v>
      </c>
      <c r="C86" s="317"/>
      <c r="D86" s="90"/>
      <c r="E86" s="310"/>
      <c r="F86" s="318"/>
      <c r="G86" s="319" t="str">
        <f t="shared" si="1"/>
        <v/>
      </c>
      <c r="I86" s="314"/>
    </row>
    <row r="87" spans="1:10" s="313" customFormat="1" ht="13" x14ac:dyDescent="0.25">
      <c r="A87" s="308"/>
      <c r="B87" s="302" t="s">
        <v>245</v>
      </c>
      <c r="C87" s="330" t="s">
        <v>1234</v>
      </c>
      <c r="D87" s="346"/>
      <c r="E87" s="310"/>
      <c r="F87" s="318"/>
      <c r="G87" s="319" t="str">
        <f t="shared" si="1"/>
        <v/>
      </c>
      <c r="I87" s="314"/>
    </row>
    <row r="88" spans="1:10" s="313" customFormat="1" ht="13" x14ac:dyDescent="0.25">
      <c r="A88" s="308"/>
      <c r="B88" s="302" t="s">
        <v>245</v>
      </c>
      <c r="C88" s="347"/>
      <c r="D88" s="346"/>
      <c r="E88" s="310"/>
      <c r="F88" s="318"/>
      <c r="G88" s="319" t="str">
        <f t="shared" si="1"/>
        <v/>
      </c>
      <c r="I88" s="314"/>
    </row>
    <row r="89" spans="1:10" s="313" customFormat="1" ht="13" x14ac:dyDescent="0.25">
      <c r="A89" s="308"/>
      <c r="B89" s="302" t="s">
        <v>245</v>
      </c>
      <c r="C89" s="347"/>
      <c r="D89" s="90"/>
      <c r="E89" s="310"/>
      <c r="F89" s="318"/>
      <c r="G89" s="319" t="str">
        <f t="shared" si="1"/>
        <v/>
      </c>
      <c r="I89" s="314"/>
    </row>
    <row r="90" spans="1:10" s="313" customFormat="1" ht="13" x14ac:dyDescent="0.25">
      <c r="A90" s="308"/>
      <c r="B90" s="302" t="s">
        <v>245</v>
      </c>
      <c r="C90" s="347"/>
      <c r="D90" s="90"/>
      <c r="E90" s="310"/>
      <c r="F90" s="318"/>
      <c r="G90" s="319" t="str">
        <f t="shared" si="1"/>
        <v/>
      </c>
      <c r="I90" s="314"/>
    </row>
    <row r="91" spans="1:10" s="313" customFormat="1" ht="13" x14ac:dyDescent="0.25">
      <c r="A91" s="308"/>
      <c r="B91" s="302" t="s">
        <v>245</v>
      </c>
      <c r="C91" s="348" t="s">
        <v>1235</v>
      </c>
      <c r="D91" s="90"/>
      <c r="E91" s="310"/>
      <c r="F91" s="318"/>
      <c r="G91" s="319" t="str">
        <f t="shared" si="1"/>
        <v/>
      </c>
      <c r="I91" s="314"/>
    </row>
    <row r="92" spans="1:10" s="313" customFormat="1" ht="13" x14ac:dyDescent="0.25">
      <c r="A92" s="308"/>
      <c r="B92" s="302" t="s">
        <v>245</v>
      </c>
      <c r="C92" s="347"/>
      <c r="D92" s="346"/>
      <c r="E92" s="346"/>
      <c r="F92" s="318"/>
      <c r="G92" s="319" t="str">
        <f t="shared" si="1"/>
        <v/>
      </c>
      <c r="I92" s="314"/>
    </row>
    <row r="93" spans="1:10" s="313" customFormat="1" ht="13" x14ac:dyDescent="0.25">
      <c r="A93" s="308"/>
      <c r="B93" s="302" t="s">
        <v>245</v>
      </c>
      <c r="C93" s="330"/>
      <c r="D93" s="90"/>
      <c r="E93" s="310"/>
      <c r="F93" s="318"/>
      <c r="G93" s="319" t="str">
        <f t="shared" si="1"/>
        <v/>
      </c>
      <c r="I93" s="314"/>
    </row>
    <row r="94" spans="1:10" s="313" customFormat="1" ht="13" x14ac:dyDescent="0.25">
      <c r="A94" s="308"/>
      <c r="B94" s="302" t="s">
        <v>245</v>
      </c>
      <c r="C94" s="322"/>
      <c r="D94" s="346"/>
      <c r="E94" s="346"/>
      <c r="F94" s="318"/>
      <c r="G94" s="319" t="str">
        <f t="shared" si="1"/>
        <v/>
      </c>
      <c r="I94" s="314"/>
    </row>
    <row r="95" spans="1:10" s="313" customFormat="1" ht="13" x14ac:dyDescent="0.25">
      <c r="A95" s="308"/>
      <c r="B95" s="302" t="s">
        <v>245</v>
      </c>
      <c r="C95" s="348" t="s">
        <v>1236</v>
      </c>
      <c r="D95" s="90"/>
      <c r="E95" s="310"/>
      <c r="F95" s="318"/>
      <c r="G95" s="319" t="str">
        <f t="shared" si="1"/>
        <v/>
      </c>
      <c r="I95" s="314"/>
    </row>
    <row r="96" spans="1:10" s="313" customFormat="1" ht="12.5" x14ac:dyDescent="0.25">
      <c r="B96" s="349"/>
      <c r="C96" s="347"/>
      <c r="D96" s="90"/>
      <c r="E96" s="310"/>
      <c r="F96" s="318"/>
      <c r="G96" s="319"/>
      <c r="I96" s="314"/>
    </row>
    <row r="97" spans="2:10" s="350" customFormat="1" ht="13" x14ac:dyDescent="0.25">
      <c r="B97" s="351" t="s">
        <v>1237</v>
      </c>
      <c r="C97" s="352"/>
      <c r="D97" s="353"/>
      <c r="E97" s="354"/>
      <c r="F97" s="355"/>
      <c r="G97" s="235">
        <f>G82</f>
        <v>0</v>
      </c>
      <c r="I97" s="314"/>
      <c r="J97" s="313"/>
    </row>
    <row r="101" spans="2:10" ht="10.75" customHeight="1" x14ac:dyDescent="0.25"/>
  </sheetData>
  <protectedRanges>
    <protectedRange sqref="F4" name="Range1"/>
    <protectedRange sqref="F46 F52 F58 F35:F40 F26:F32 F5:F14 F16:F24 F60:F69" name="Range1_1"/>
    <protectedRange sqref="F82:F83 F33:F34 F15 F59" name="Range1_1_1"/>
    <protectedRange sqref="B87:F96" name="Range2_1"/>
    <protectedRange sqref="F84:F96" name="Range1_2"/>
    <protectedRange sqref="F97" name="Range1_2_1"/>
    <protectedRange sqref="F71:F81" name="Range1_1_2_1_2"/>
    <protectedRange sqref="F70" name="Range1_1_2_2_1"/>
    <protectedRange sqref="F42:F43 F48:F49 F54:F55" name="Range1_1_5"/>
    <protectedRange sqref="F44 F50 F56" name="Range1_1_2_3"/>
    <protectedRange sqref="F41 F45 F47 F51 F53 F57" name="Range1_1_3_1"/>
  </protectedRanges>
  <conditionalFormatting sqref="G3:G69 G71:G97">
    <cfRule type="cellIs" dxfId="0" priority="1" operator="equal">
      <formula>0</formula>
    </cfRule>
  </conditionalFormatting>
  <printOptions horizontalCentered="1" gridLines="1"/>
  <pageMargins left="0.78740157480314965" right="0.19685039370078741" top="0.59055118110236227" bottom="0.59055118110236227" header="0.19685039370078741" footer="0.19685039370078741"/>
  <pageSetup paperSize="9" scale="87" fitToHeight="0" orientation="portrait" cellComments="atEnd" useFirstPageNumber="1" r:id="rId1"/>
  <rowBreaks count="4" manualBreakCount="4">
    <brk id="17" min="1" max="6" man="1"/>
    <brk id="34" min="1" max="6" man="1"/>
    <brk id="60" min="1" max="6" man="1"/>
    <brk id="83" min="1" max="6"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42A98-4F38-412E-B598-10A589B258CD}">
  <sheetPr>
    <tabColor rgb="FF008000"/>
    <pageSetUpPr fitToPage="1"/>
  </sheetPr>
  <dimension ref="A1:C37"/>
  <sheetViews>
    <sheetView view="pageBreakPreview" zoomScaleNormal="100" zoomScaleSheetLayoutView="100" workbookViewId="0">
      <selection activeCell="B34" sqref="B34"/>
    </sheetView>
  </sheetViews>
  <sheetFormatPr defaultRowHeight="12.5" x14ac:dyDescent="0.25"/>
  <cols>
    <col min="1" max="1" width="13.81640625" style="66" customWidth="1"/>
    <col min="2" max="2" width="45.1796875" style="66" customWidth="1"/>
    <col min="3" max="3" width="24" style="66" customWidth="1"/>
    <col min="4" max="21" width="9.1796875" style="66"/>
    <col min="22" max="22" width="41.1796875" style="66" customWidth="1"/>
    <col min="23" max="252" width="9.1796875" style="66"/>
    <col min="253" max="253" width="14.453125" style="66" bestFit="1" customWidth="1"/>
    <col min="254" max="254" width="70.1796875" style="66" customWidth="1"/>
    <col min="255" max="255" width="18" style="66" customWidth="1"/>
    <col min="256" max="256" width="13.54296875" style="66" bestFit="1" customWidth="1"/>
    <col min="257" max="508" width="9.1796875" style="66"/>
    <col min="509" max="509" width="14.453125" style="66" bestFit="1" customWidth="1"/>
    <col min="510" max="510" width="70.1796875" style="66" customWidth="1"/>
    <col min="511" max="511" width="18" style="66" customWidth="1"/>
    <col min="512" max="512" width="13.54296875" style="66" bestFit="1" customWidth="1"/>
    <col min="513" max="764" width="9.1796875" style="66"/>
    <col min="765" max="765" width="14.453125" style="66" bestFit="1" customWidth="1"/>
    <col min="766" max="766" width="70.1796875" style="66" customWidth="1"/>
    <col min="767" max="767" width="18" style="66" customWidth="1"/>
    <col min="768" max="768" width="13.54296875" style="66" bestFit="1" customWidth="1"/>
    <col min="769" max="1020" width="9.1796875" style="66"/>
    <col min="1021" max="1021" width="14.453125" style="66" bestFit="1" customWidth="1"/>
    <col min="1022" max="1022" width="70.1796875" style="66" customWidth="1"/>
    <col min="1023" max="1023" width="18" style="66" customWidth="1"/>
    <col min="1024" max="1024" width="13.54296875" style="66" bestFit="1" customWidth="1"/>
    <col min="1025" max="1276" width="9.1796875" style="66"/>
    <col min="1277" max="1277" width="14.453125" style="66" bestFit="1" customWidth="1"/>
    <col min="1278" max="1278" width="70.1796875" style="66" customWidth="1"/>
    <col min="1279" max="1279" width="18" style="66" customWidth="1"/>
    <col min="1280" max="1280" width="13.54296875" style="66" bestFit="1" customWidth="1"/>
    <col min="1281" max="1532" width="9.1796875" style="66"/>
    <col min="1533" max="1533" width="14.453125" style="66" bestFit="1" customWidth="1"/>
    <col min="1534" max="1534" width="70.1796875" style="66" customWidth="1"/>
    <col min="1535" max="1535" width="18" style="66" customWidth="1"/>
    <col min="1536" max="1536" width="13.54296875" style="66" bestFit="1" customWidth="1"/>
    <col min="1537" max="1788" width="9.1796875" style="66"/>
    <col min="1789" max="1789" width="14.453125" style="66" bestFit="1" customWidth="1"/>
    <col min="1790" max="1790" width="70.1796875" style="66" customWidth="1"/>
    <col min="1791" max="1791" width="18" style="66" customWidth="1"/>
    <col min="1792" max="1792" width="13.54296875" style="66" bestFit="1" customWidth="1"/>
    <col min="1793" max="2044" width="9.1796875" style="66"/>
    <col min="2045" max="2045" width="14.453125" style="66" bestFit="1" customWidth="1"/>
    <col min="2046" max="2046" width="70.1796875" style="66" customWidth="1"/>
    <col min="2047" max="2047" width="18" style="66" customWidth="1"/>
    <col min="2048" max="2048" width="13.54296875" style="66" bestFit="1" customWidth="1"/>
    <col min="2049" max="2300" width="9.1796875" style="66"/>
    <col min="2301" max="2301" width="14.453125" style="66" bestFit="1" customWidth="1"/>
    <col min="2302" max="2302" width="70.1796875" style="66" customWidth="1"/>
    <col min="2303" max="2303" width="18" style="66" customWidth="1"/>
    <col min="2304" max="2304" width="13.54296875" style="66" bestFit="1" customWidth="1"/>
    <col min="2305" max="2556" width="9.1796875" style="66"/>
    <col min="2557" max="2557" width="14.453125" style="66" bestFit="1" customWidth="1"/>
    <col min="2558" max="2558" width="70.1796875" style="66" customWidth="1"/>
    <col min="2559" max="2559" width="18" style="66" customWidth="1"/>
    <col min="2560" max="2560" width="13.54296875" style="66" bestFit="1" customWidth="1"/>
    <col min="2561" max="2812" width="9.1796875" style="66"/>
    <col min="2813" max="2813" width="14.453125" style="66" bestFit="1" customWidth="1"/>
    <col min="2814" max="2814" width="70.1796875" style="66" customWidth="1"/>
    <col min="2815" max="2815" width="18" style="66" customWidth="1"/>
    <col min="2816" max="2816" width="13.54296875" style="66" bestFit="1" customWidth="1"/>
    <col min="2817" max="3068" width="9.1796875" style="66"/>
    <col min="3069" max="3069" width="14.453125" style="66" bestFit="1" customWidth="1"/>
    <col min="3070" max="3070" width="70.1796875" style="66" customWidth="1"/>
    <col min="3071" max="3071" width="18" style="66" customWidth="1"/>
    <col min="3072" max="3072" width="13.54296875" style="66" bestFit="1" customWidth="1"/>
    <col min="3073" max="3324" width="9.1796875" style="66"/>
    <col min="3325" max="3325" width="14.453125" style="66" bestFit="1" customWidth="1"/>
    <col min="3326" max="3326" width="70.1796875" style="66" customWidth="1"/>
    <col min="3327" max="3327" width="18" style="66" customWidth="1"/>
    <col min="3328" max="3328" width="13.54296875" style="66" bestFit="1" customWidth="1"/>
    <col min="3329" max="3580" width="9.1796875" style="66"/>
    <col min="3581" max="3581" width="14.453125" style="66" bestFit="1" customWidth="1"/>
    <col min="3582" max="3582" width="70.1796875" style="66" customWidth="1"/>
    <col min="3583" max="3583" width="18" style="66" customWidth="1"/>
    <col min="3584" max="3584" width="13.54296875" style="66" bestFit="1" customWidth="1"/>
    <col min="3585" max="3836" width="9.1796875" style="66"/>
    <col min="3837" max="3837" width="14.453125" style="66" bestFit="1" customWidth="1"/>
    <col min="3838" max="3838" width="70.1796875" style="66" customWidth="1"/>
    <col min="3839" max="3839" width="18" style="66" customWidth="1"/>
    <col min="3840" max="3840" width="13.54296875" style="66" bestFit="1" customWidth="1"/>
    <col min="3841" max="4092" width="9.1796875" style="66"/>
    <col min="4093" max="4093" width="14.453125" style="66" bestFit="1" customWidth="1"/>
    <col min="4094" max="4094" width="70.1796875" style="66" customWidth="1"/>
    <col min="4095" max="4095" width="18" style="66" customWidth="1"/>
    <col min="4096" max="4096" width="13.54296875" style="66" bestFit="1" customWidth="1"/>
    <col min="4097" max="4348" width="9.1796875" style="66"/>
    <col min="4349" max="4349" width="14.453125" style="66" bestFit="1" customWidth="1"/>
    <col min="4350" max="4350" width="70.1796875" style="66" customWidth="1"/>
    <col min="4351" max="4351" width="18" style="66" customWidth="1"/>
    <col min="4352" max="4352" width="13.54296875" style="66" bestFit="1" customWidth="1"/>
    <col min="4353" max="4604" width="9.1796875" style="66"/>
    <col min="4605" max="4605" width="14.453125" style="66" bestFit="1" customWidth="1"/>
    <col min="4606" max="4606" width="70.1796875" style="66" customWidth="1"/>
    <col min="4607" max="4607" width="18" style="66" customWidth="1"/>
    <col min="4608" max="4608" width="13.54296875" style="66" bestFit="1" customWidth="1"/>
    <col min="4609" max="4860" width="9.1796875" style="66"/>
    <col min="4861" max="4861" width="14.453125" style="66" bestFit="1" customWidth="1"/>
    <col min="4862" max="4862" width="70.1796875" style="66" customWidth="1"/>
    <col min="4863" max="4863" width="18" style="66" customWidth="1"/>
    <col min="4864" max="4864" width="13.54296875" style="66" bestFit="1" customWidth="1"/>
    <col min="4865" max="5116" width="9.1796875" style="66"/>
    <col min="5117" max="5117" width="14.453125" style="66" bestFit="1" customWidth="1"/>
    <col min="5118" max="5118" width="70.1796875" style="66" customWidth="1"/>
    <col min="5119" max="5119" width="18" style="66" customWidth="1"/>
    <col min="5120" max="5120" width="13.54296875" style="66" bestFit="1" customWidth="1"/>
    <col min="5121" max="5372" width="9.1796875" style="66"/>
    <col min="5373" max="5373" width="14.453125" style="66" bestFit="1" customWidth="1"/>
    <col min="5374" max="5374" width="70.1796875" style="66" customWidth="1"/>
    <col min="5375" max="5375" width="18" style="66" customWidth="1"/>
    <col min="5376" max="5376" width="13.54296875" style="66" bestFit="1" customWidth="1"/>
    <col min="5377" max="5628" width="9.1796875" style="66"/>
    <col min="5629" max="5629" width="14.453125" style="66" bestFit="1" customWidth="1"/>
    <col min="5630" max="5630" width="70.1796875" style="66" customWidth="1"/>
    <col min="5631" max="5631" width="18" style="66" customWidth="1"/>
    <col min="5632" max="5632" width="13.54296875" style="66" bestFit="1" customWidth="1"/>
    <col min="5633" max="5884" width="9.1796875" style="66"/>
    <col min="5885" max="5885" width="14.453125" style="66" bestFit="1" customWidth="1"/>
    <col min="5886" max="5886" width="70.1796875" style="66" customWidth="1"/>
    <col min="5887" max="5887" width="18" style="66" customWidth="1"/>
    <col min="5888" max="5888" width="13.54296875" style="66" bestFit="1" customWidth="1"/>
    <col min="5889" max="6140" width="9.1796875" style="66"/>
    <col min="6141" max="6141" width="14.453125" style="66" bestFit="1" customWidth="1"/>
    <col min="6142" max="6142" width="70.1796875" style="66" customWidth="1"/>
    <col min="6143" max="6143" width="18" style="66" customWidth="1"/>
    <col min="6144" max="6144" width="13.54296875" style="66" bestFit="1" customWidth="1"/>
    <col min="6145" max="6396" width="9.1796875" style="66"/>
    <col min="6397" max="6397" width="14.453125" style="66" bestFit="1" customWidth="1"/>
    <col min="6398" max="6398" width="70.1796875" style="66" customWidth="1"/>
    <col min="6399" max="6399" width="18" style="66" customWidth="1"/>
    <col min="6400" max="6400" width="13.54296875" style="66" bestFit="1" customWidth="1"/>
    <col min="6401" max="6652" width="9.1796875" style="66"/>
    <col min="6653" max="6653" width="14.453125" style="66" bestFit="1" customWidth="1"/>
    <col min="6654" max="6654" width="70.1796875" style="66" customWidth="1"/>
    <col min="6655" max="6655" width="18" style="66" customWidth="1"/>
    <col min="6656" max="6656" width="13.54296875" style="66" bestFit="1" customWidth="1"/>
    <col min="6657" max="6908" width="9.1796875" style="66"/>
    <col min="6909" max="6909" width="14.453125" style="66" bestFit="1" customWidth="1"/>
    <col min="6910" max="6910" width="70.1796875" style="66" customWidth="1"/>
    <col min="6911" max="6911" width="18" style="66" customWidth="1"/>
    <col min="6912" max="6912" width="13.54296875" style="66" bestFit="1" customWidth="1"/>
    <col min="6913" max="7164" width="9.1796875" style="66"/>
    <col min="7165" max="7165" width="14.453125" style="66" bestFit="1" customWidth="1"/>
    <col min="7166" max="7166" width="70.1796875" style="66" customWidth="1"/>
    <col min="7167" max="7167" width="18" style="66" customWidth="1"/>
    <col min="7168" max="7168" width="13.54296875" style="66" bestFit="1" customWidth="1"/>
    <col min="7169" max="7420" width="9.1796875" style="66"/>
    <col min="7421" max="7421" width="14.453125" style="66" bestFit="1" customWidth="1"/>
    <col min="7422" max="7422" width="70.1796875" style="66" customWidth="1"/>
    <col min="7423" max="7423" width="18" style="66" customWidth="1"/>
    <col min="7424" max="7424" width="13.54296875" style="66" bestFit="1" customWidth="1"/>
    <col min="7425" max="7676" width="9.1796875" style="66"/>
    <col min="7677" max="7677" width="14.453125" style="66" bestFit="1" customWidth="1"/>
    <col min="7678" max="7678" width="70.1796875" style="66" customWidth="1"/>
    <col min="7679" max="7679" width="18" style="66" customWidth="1"/>
    <col min="7680" max="7680" width="13.54296875" style="66" bestFit="1" customWidth="1"/>
    <col min="7681" max="7932" width="9.1796875" style="66"/>
    <col min="7933" max="7933" width="14.453125" style="66" bestFit="1" customWidth="1"/>
    <col min="7934" max="7934" width="70.1796875" style="66" customWidth="1"/>
    <col min="7935" max="7935" width="18" style="66" customWidth="1"/>
    <col min="7936" max="7936" width="13.54296875" style="66" bestFit="1" customWidth="1"/>
    <col min="7937" max="8188" width="9.1796875" style="66"/>
    <col min="8189" max="8189" width="14.453125" style="66" bestFit="1" customWidth="1"/>
    <col min="8190" max="8190" width="70.1796875" style="66" customWidth="1"/>
    <col min="8191" max="8191" width="18" style="66" customWidth="1"/>
    <col min="8192" max="8192" width="13.54296875" style="66" bestFit="1" customWidth="1"/>
    <col min="8193" max="8444" width="9.1796875" style="66"/>
    <col min="8445" max="8445" width="14.453125" style="66" bestFit="1" customWidth="1"/>
    <col min="8446" max="8446" width="70.1796875" style="66" customWidth="1"/>
    <col min="8447" max="8447" width="18" style="66" customWidth="1"/>
    <col min="8448" max="8448" width="13.54296875" style="66" bestFit="1" customWidth="1"/>
    <col min="8449" max="8700" width="9.1796875" style="66"/>
    <col min="8701" max="8701" width="14.453125" style="66" bestFit="1" customWidth="1"/>
    <col min="8702" max="8702" width="70.1796875" style="66" customWidth="1"/>
    <col min="8703" max="8703" width="18" style="66" customWidth="1"/>
    <col min="8704" max="8704" width="13.54296875" style="66" bestFit="1" customWidth="1"/>
    <col min="8705" max="8956" width="9.1796875" style="66"/>
    <col min="8957" max="8957" width="14.453125" style="66" bestFit="1" customWidth="1"/>
    <col min="8958" max="8958" width="70.1796875" style="66" customWidth="1"/>
    <col min="8959" max="8959" width="18" style="66" customWidth="1"/>
    <col min="8960" max="8960" width="13.54296875" style="66" bestFit="1" customWidth="1"/>
    <col min="8961" max="9212" width="9.1796875" style="66"/>
    <col min="9213" max="9213" width="14.453125" style="66" bestFit="1" customWidth="1"/>
    <col min="9214" max="9214" width="70.1796875" style="66" customWidth="1"/>
    <col min="9215" max="9215" width="18" style="66" customWidth="1"/>
    <col min="9216" max="9216" width="13.54296875" style="66" bestFit="1" customWidth="1"/>
    <col min="9217" max="9468" width="9.1796875" style="66"/>
    <col min="9469" max="9469" width="14.453125" style="66" bestFit="1" customWidth="1"/>
    <col min="9470" max="9470" width="70.1796875" style="66" customWidth="1"/>
    <col min="9471" max="9471" width="18" style="66" customWidth="1"/>
    <col min="9472" max="9472" width="13.54296875" style="66" bestFit="1" customWidth="1"/>
    <col min="9473" max="9724" width="9.1796875" style="66"/>
    <col min="9725" max="9725" width="14.453125" style="66" bestFit="1" customWidth="1"/>
    <col min="9726" max="9726" width="70.1796875" style="66" customWidth="1"/>
    <col min="9727" max="9727" width="18" style="66" customWidth="1"/>
    <col min="9728" max="9728" width="13.54296875" style="66" bestFit="1" customWidth="1"/>
    <col min="9729" max="9980" width="9.1796875" style="66"/>
    <col min="9981" max="9981" width="14.453125" style="66" bestFit="1" customWidth="1"/>
    <col min="9982" max="9982" width="70.1796875" style="66" customWidth="1"/>
    <col min="9983" max="9983" width="18" style="66" customWidth="1"/>
    <col min="9984" max="9984" width="13.54296875" style="66" bestFit="1" customWidth="1"/>
    <col min="9985" max="10236" width="9.1796875" style="66"/>
    <col min="10237" max="10237" width="14.453125" style="66" bestFit="1" customWidth="1"/>
    <col min="10238" max="10238" width="70.1796875" style="66" customWidth="1"/>
    <col min="10239" max="10239" width="18" style="66" customWidth="1"/>
    <col min="10240" max="10240" width="13.54296875" style="66" bestFit="1" customWidth="1"/>
    <col min="10241" max="10492" width="9.1796875" style="66"/>
    <col min="10493" max="10493" width="14.453125" style="66" bestFit="1" customWidth="1"/>
    <col min="10494" max="10494" width="70.1796875" style="66" customWidth="1"/>
    <col min="10495" max="10495" width="18" style="66" customWidth="1"/>
    <col min="10496" max="10496" width="13.54296875" style="66" bestFit="1" customWidth="1"/>
    <col min="10497" max="10748" width="9.1796875" style="66"/>
    <col min="10749" max="10749" width="14.453125" style="66" bestFit="1" customWidth="1"/>
    <col min="10750" max="10750" width="70.1796875" style="66" customWidth="1"/>
    <col min="10751" max="10751" width="18" style="66" customWidth="1"/>
    <col min="10752" max="10752" width="13.54296875" style="66" bestFit="1" customWidth="1"/>
    <col min="10753" max="11004" width="9.1796875" style="66"/>
    <col min="11005" max="11005" width="14.453125" style="66" bestFit="1" customWidth="1"/>
    <col min="11006" max="11006" width="70.1796875" style="66" customWidth="1"/>
    <col min="11007" max="11007" width="18" style="66" customWidth="1"/>
    <col min="11008" max="11008" width="13.54296875" style="66" bestFit="1" customWidth="1"/>
    <col min="11009" max="11260" width="9.1796875" style="66"/>
    <col min="11261" max="11261" width="14.453125" style="66" bestFit="1" customWidth="1"/>
    <col min="11262" max="11262" width="70.1796875" style="66" customWidth="1"/>
    <col min="11263" max="11263" width="18" style="66" customWidth="1"/>
    <col min="11264" max="11264" width="13.54296875" style="66" bestFit="1" customWidth="1"/>
    <col min="11265" max="11516" width="9.1796875" style="66"/>
    <col min="11517" max="11517" width="14.453125" style="66" bestFit="1" customWidth="1"/>
    <col min="11518" max="11518" width="70.1796875" style="66" customWidth="1"/>
    <col min="11519" max="11519" width="18" style="66" customWidth="1"/>
    <col min="11520" max="11520" width="13.54296875" style="66" bestFit="1" customWidth="1"/>
    <col min="11521" max="11772" width="9.1796875" style="66"/>
    <col min="11773" max="11773" width="14.453125" style="66" bestFit="1" customWidth="1"/>
    <col min="11774" max="11774" width="70.1796875" style="66" customWidth="1"/>
    <col min="11775" max="11775" width="18" style="66" customWidth="1"/>
    <col min="11776" max="11776" width="13.54296875" style="66" bestFit="1" customWidth="1"/>
    <col min="11777" max="12028" width="9.1796875" style="66"/>
    <col min="12029" max="12029" width="14.453125" style="66" bestFit="1" customWidth="1"/>
    <col min="12030" max="12030" width="70.1796875" style="66" customWidth="1"/>
    <col min="12031" max="12031" width="18" style="66" customWidth="1"/>
    <col min="12032" max="12032" width="13.54296875" style="66" bestFit="1" customWidth="1"/>
    <col min="12033" max="12284" width="9.1796875" style="66"/>
    <col min="12285" max="12285" width="14.453125" style="66" bestFit="1" customWidth="1"/>
    <col min="12286" max="12286" width="70.1796875" style="66" customWidth="1"/>
    <col min="12287" max="12287" width="18" style="66" customWidth="1"/>
    <col min="12288" max="12288" width="13.54296875" style="66" bestFit="1" customWidth="1"/>
    <col min="12289" max="12540" width="9.1796875" style="66"/>
    <col min="12541" max="12541" width="14.453125" style="66" bestFit="1" customWidth="1"/>
    <col min="12542" max="12542" width="70.1796875" style="66" customWidth="1"/>
    <col min="12543" max="12543" width="18" style="66" customWidth="1"/>
    <col min="12544" max="12544" width="13.54296875" style="66" bestFit="1" customWidth="1"/>
    <col min="12545" max="12796" width="9.1796875" style="66"/>
    <col min="12797" max="12797" width="14.453125" style="66" bestFit="1" customWidth="1"/>
    <col min="12798" max="12798" width="70.1796875" style="66" customWidth="1"/>
    <col min="12799" max="12799" width="18" style="66" customWidth="1"/>
    <col min="12800" max="12800" width="13.54296875" style="66" bestFit="1" customWidth="1"/>
    <col min="12801" max="13052" width="9.1796875" style="66"/>
    <col min="13053" max="13053" width="14.453125" style="66" bestFit="1" customWidth="1"/>
    <col min="13054" max="13054" width="70.1796875" style="66" customWidth="1"/>
    <col min="13055" max="13055" width="18" style="66" customWidth="1"/>
    <col min="13056" max="13056" width="13.54296875" style="66" bestFit="1" customWidth="1"/>
    <col min="13057" max="13308" width="9.1796875" style="66"/>
    <col min="13309" max="13309" width="14.453125" style="66" bestFit="1" customWidth="1"/>
    <col min="13310" max="13310" width="70.1796875" style="66" customWidth="1"/>
    <col min="13311" max="13311" width="18" style="66" customWidth="1"/>
    <col min="13312" max="13312" width="13.54296875" style="66" bestFit="1" customWidth="1"/>
    <col min="13313" max="13564" width="9.1796875" style="66"/>
    <col min="13565" max="13565" width="14.453125" style="66" bestFit="1" customWidth="1"/>
    <col min="13566" max="13566" width="70.1796875" style="66" customWidth="1"/>
    <col min="13567" max="13567" width="18" style="66" customWidth="1"/>
    <col min="13568" max="13568" width="13.54296875" style="66" bestFit="1" customWidth="1"/>
    <col min="13569" max="13820" width="9.1796875" style="66"/>
    <col min="13821" max="13821" width="14.453125" style="66" bestFit="1" customWidth="1"/>
    <col min="13822" max="13822" width="70.1796875" style="66" customWidth="1"/>
    <col min="13823" max="13823" width="18" style="66" customWidth="1"/>
    <col min="13824" max="13824" width="13.54296875" style="66" bestFit="1" customWidth="1"/>
    <col min="13825" max="14076" width="9.1796875" style="66"/>
    <col min="14077" max="14077" width="14.453125" style="66" bestFit="1" customWidth="1"/>
    <col min="14078" max="14078" width="70.1796875" style="66" customWidth="1"/>
    <col min="14079" max="14079" width="18" style="66" customWidth="1"/>
    <col min="14080" max="14080" width="13.54296875" style="66" bestFit="1" customWidth="1"/>
    <col min="14081" max="14332" width="9.1796875" style="66"/>
    <col min="14333" max="14333" width="14.453125" style="66" bestFit="1" customWidth="1"/>
    <col min="14334" max="14334" width="70.1796875" style="66" customWidth="1"/>
    <col min="14335" max="14335" width="18" style="66" customWidth="1"/>
    <col min="14336" max="14336" width="13.54296875" style="66" bestFit="1" customWidth="1"/>
    <col min="14337" max="14588" width="9.1796875" style="66"/>
    <col min="14589" max="14589" width="14.453125" style="66" bestFit="1" customWidth="1"/>
    <col min="14590" max="14590" width="70.1796875" style="66" customWidth="1"/>
    <col min="14591" max="14591" width="18" style="66" customWidth="1"/>
    <col min="14592" max="14592" width="13.54296875" style="66" bestFit="1" customWidth="1"/>
    <col min="14593" max="14844" width="9.1796875" style="66"/>
    <col min="14845" max="14845" width="14.453125" style="66" bestFit="1" customWidth="1"/>
    <col min="14846" max="14846" width="70.1796875" style="66" customWidth="1"/>
    <col min="14847" max="14847" width="18" style="66" customWidth="1"/>
    <col min="14848" max="14848" width="13.54296875" style="66" bestFit="1" customWidth="1"/>
    <col min="14849" max="15100" width="9.1796875" style="66"/>
    <col min="15101" max="15101" width="14.453125" style="66" bestFit="1" customWidth="1"/>
    <col min="15102" max="15102" width="70.1796875" style="66" customWidth="1"/>
    <col min="15103" max="15103" width="18" style="66" customWidth="1"/>
    <col min="15104" max="15104" width="13.54296875" style="66" bestFit="1" customWidth="1"/>
    <col min="15105" max="15356" width="9.1796875" style="66"/>
    <col min="15357" max="15357" width="14.453125" style="66" bestFit="1" customWidth="1"/>
    <col min="15358" max="15358" width="70.1796875" style="66" customWidth="1"/>
    <col min="15359" max="15359" width="18" style="66" customWidth="1"/>
    <col min="15360" max="15360" width="13.54296875" style="66" bestFit="1" customWidth="1"/>
    <col min="15361" max="15612" width="9.1796875" style="66"/>
    <col min="15613" max="15613" width="14.453125" style="66" bestFit="1" customWidth="1"/>
    <col min="15614" max="15614" width="70.1796875" style="66" customWidth="1"/>
    <col min="15615" max="15615" width="18" style="66" customWidth="1"/>
    <col min="15616" max="15616" width="13.54296875" style="66" bestFit="1" customWidth="1"/>
    <col min="15617" max="15868" width="9.1796875" style="66"/>
    <col min="15869" max="15869" width="14.453125" style="66" bestFit="1" customWidth="1"/>
    <col min="15870" max="15870" width="70.1796875" style="66" customWidth="1"/>
    <col min="15871" max="15871" width="18" style="66" customWidth="1"/>
    <col min="15872" max="15872" width="13.54296875" style="66" bestFit="1" customWidth="1"/>
    <col min="15873" max="16124" width="9.1796875" style="66"/>
    <col min="16125" max="16125" width="14.453125" style="66" bestFit="1" customWidth="1"/>
    <col min="16126" max="16126" width="70.1796875" style="66" customWidth="1"/>
    <col min="16127" max="16127" width="18" style="66" customWidth="1"/>
    <col min="16128" max="16128" width="13.54296875" style="66" bestFit="1" customWidth="1"/>
    <col min="16129" max="16380" width="9.1796875" style="66"/>
    <col min="16381" max="16384" width="9.1796875" style="66" customWidth="1"/>
  </cols>
  <sheetData>
    <row r="1" spans="1:3" ht="15.5" x14ac:dyDescent="0.3">
      <c r="A1" s="38" t="s">
        <v>0</v>
      </c>
      <c r="B1" s="17"/>
      <c r="C1" s="62"/>
    </row>
    <row r="2" spans="1:3" ht="13" x14ac:dyDescent="0.25">
      <c r="A2" s="16"/>
      <c r="B2" s="7"/>
      <c r="C2" s="62"/>
    </row>
    <row r="3" spans="1:3" ht="25.25" customHeight="1" x14ac:dyDescent="0.25">
      <c r="A3" s="78" t="s">
        <v>1116</v>
      </c>
      <c r="B3" s="79" t="s">
        <v>1117</v>
      </c>
      <c r="C3" s="69"/>
    </row>
    <row r="4" spans="1:3" ht="25.25" customHeight="1" x14ac:dyDescent="0.25">
      <c r="A4" s="78" t="s">
        <v>1118</v>
      </c>
      <c r="B4" s="79" t="s">
        <v>1119</v>
      </c>
      <c r="C4" s="69"/>
    </row>
    <row r="5" spans="1:3" ht="25.25" customHeight="1" x14ac:dyDescent="0.25">
      <c r="A5" s="78" t="s">
        <v>1120</v>
      </c>
      <c r="B5" s="79" t="s">
        <v>1121</v>
      </c>
      <c r="C5" s="69"/>
    </row>
    <row r="6" spans="1:3" ht="25.25" customHeight="1" x14ac:dyDescent="0.25">
      <c r="A6" s="78" t="s">
        <v>1122</v>
      </c>
      <c r="B6" s="79" t="s">
        <v>1123</v>
      </c>
      <c r="C6" s="69"/>
    </row>
    <row r="7" spans="1:3" ht="25.25" customHeight="1" x14ac:dyDescent="0.25">
      <c r="A7" s="78" t="s">
        <v>778</v>
      </c>
      <c r="B7" s="79" t="s">
        <v>1124</v>
      </c>
      <c r="C7" s="69"/>
    </row>
    <row r="8" spans="1:3" ht="25.25" customHeight="1" x14ac:dyDescent="0.25">
      <c r="A8" s="78" t="s">
        <v>1084</v>
      </c>
      <c r="B8" s="79" t="s">
        <v>1125</v>
      </c>
      <c r="C8" s="69"/>
    </row>
    <row r="9" spans="1:3" ht="25.25" customHeight="1" x14ac:dyDescent="0.25">
      <c r="A9" s="78" t="s">
        <v>1106</v>
      </c>
      <c r="B9" s="79" t="s">
        <v>1126</v>
      </c>
      <c r="C9" s="69"/>
    </row>
    <row r="10" spans="1:3" ht="15" customHeight="1" x14ac:dyDescent="0.25">
      <c r="A10" s="7"/>
      <c r="B10" s="19"/>
      <c r="C10" s="60"/>
    </row>
    <row r="11" spans="1:3" ht="15" customHeight="1" x14ac:dyDescent="0.25">
      <c r="A11" s="78" t="s">
        <v>1212</v>
      </c>
      <c r="B11" s="79" t="s">
        <v>1213</v>
      </c>
      <c r="C11" s="69"/>
    </row>
    <row r="12" spans="1:3" ht="15" customHeight="1" x14ac:dyDescent="0.25">
      <c r="A12" s="78"/>
      <c r="B12" s="79"/>
      <c r="C12" s="69"/>
    </row>
    <row r="13" spans="1:3" ht="15" customHeight="1" x14ac:dyDescent="0.25">
      <c r="A13" s="78" t="s">
        <v>1239</v>
      </c>
      <c r="B13" s="79" t="s">
        <v>1240</v>
      </c>
      <c r="C13" s="69"/>
    </row>
    <row r="14" spans="1:3" ht="15" customHeight="1" x14ac:dyDescent="0.25">
      <c r="A14" s="78"/>
      <c r="B14" s="79"/>
      <c r="C14" s="69"/>
    </row>
    <row r="15" spans="1:3" ht="15" customHeight="1" x14ac:dyDescent="0.25">
      <c r="A15" s="7"/>
      <c r="B15" s="19"/>
      <c r="C15" s="60"/>
    </row>
    <row r="16" spans="1:3" ht="15" customHeight="1" x14ac:dyDescent="0.3">
      <c r="A16" s="80" t="s">
        <v>1257</v>
      </c>
      <c r="B16" s="19"/>
      <c r="C16" s="189"/>
    </row>
    <row r="17" spans="1:3" ht="15" customHeight="1" x14ac:dyDescent="0.3">
      <c r="A17" s="80"/>
      <c r="B17" s="19"/>
      <c r="C17" s="362"/>
    </row>
    <row r="18" spans="1:3" ht="15" customHeight="1" x14ac:dyDescent="0.25">
      <c r="A18" s="7"/>
      <c r="B18" s="19"/>
      <c r="C18" s="60"/>
    </row>
    <row r="19" spans="1:3" ht="27" customHeight="1" x14ac:dyDescent="0.25">
      <c r="A19" s="366" t="s">
        <v>1270</v>
      </c>
      <c r="B19" s="366"/>
      <c r="C19" s="60"/>
    </row>
    <row r="20" spans="1:3" ht="15" customHeight="1" x14ac:dyDescent="0.25">
      <c r="B20" s="19"/>
      <c r="C20" s="60"/>
    </row>
    <row r="21" spans="1:3" ht="15" customHeight="1" x14ac:dyDescent="0.25">
      <c r="A21" s="7"/>
      <c r="B21" s="19"/>
      <c r="C21" s="60"/>
    </row>
    <row r="22" spans="1:3" ht="15" customHeight="1" x14ac:dyDescent="0.3">
      <c r="A22" s="80" t="s">
        <v>1258</v>
      </c>
      <c r="B22" s="19"/>
      <c r="C22" s="189"/>
    </row>
    <row r="23" spans="1:3" ht="15" customHeight="1" x14ac:dyDescent="0.3">
      <c r="A23" s="80"/>
      <c r="B23" s="19"/>
      <c r="C23" s="362"/>
    </row>
    <row r="24" spans="1:3" ht="15" customHeight="1" x14ac:dyDescent="0.25">
      <c r="A24" s="66" t="s">
        <v>1271</v>
      </c>
      <c r="B24" s="19"/>
      <c r="C24" s="362"/>
    </row>
    <row r="25" spans="1:3" ht="15" customHeight="1" x14ac:dyDescent="0.3">
      <c r="A25" s="80"/>
      <c r="B25" s="19"/>
      <c r="C25" s="362"/>
    </row>
    <row r="26" spans="1:3" ht="15" customHeight="1" x14ac:dyDescent="0.3">
      <c r="A26" s="80" t="s">
        <v>1272</v>
      </c>
      <c r="B26" s="19"/>
      <c r="C26" s="60"/>
    </row>
    <row r="27" spans="1:3" ht="15" customHeight="1" x14ac:dyDescent="0.25">
      <c r="B27" s="19"/>
      <c r="C27" s="60"/>
    </row>
    <row r="28" spans="1:3" ht="15" customHeight="1" x14ac:dyDescent="0.25">
      <c r="C28" s="58"/>
    </row>
    <row r="29" spans="1:3" ht="15" customHeight="1" x14ac:dyDescent="0.25">
      <c r="A29" s="39"/>
      <c r="B29" s="18"/>
      <c r="C29" s="59"/>
    </row>
    <row r="30" spans="1:3" ht="15" customHeight="1" x14ac:dyDescent="0.25">
      <c r="A30" s="7"/>
      <c r="B30" s="19"/>
      <c r="C30" s="60"/>
    </row>
    <row r="31" spans="1:3" ht="15" customHeight="1" x14ac:dyDescent="0.3">
      <c r="A31" s="80" t="s">
        <v>1214</v>
      </c>
      <c r="B31" s="19"/>
      <c r="C31" s="189"/>
    </row>
    <row r="32" spans="1:3" ht="15" customHeight="1" x14ac:dyDescent="0.3">
      <c r="A32" s="81"/>
      <c r="B32" s="18"/>
      <c r="C32" s="82"/>
    </row>
    <row r="33" spans="1:3" ht="15" customHeight="1" x14ac:dyDescent="0.3">
      <c r="A33" s="80"/>
      <c r="B33" s="19"/>
      <c r="C33" s="78"/>
    </row>
    <row r="34" spans="1:3" ht="15" customHeight="1" x14ac:dyDescent="0.3">
      <c r="A34" s="80"/>
      <c r="B34" s="19"/>
      <c r="C34" s="78"/>
    </row>
    <row r="35" spans="1:3" ht="15" customHeight="1" x14ac:dyDescent="0.3">
      <c r="A35" s="80"/>
      <c r="B35" s="19"/>
      <c r="C35" s="78"/>
    </row>
    <row r="36" spans="1:3" ht="15" customHeight="1" x14ac:dyDescent="0.25">
      <c r="A36" s="7"/>
      <c r="B36" s="19"/>
      <c r="C36" s="83"/>
    </row>
    <row r="37" spans="1:3" x14ac:dyDescent="0.25">
      <c r="A37" s="84"/>
      <c r="B37" s="85"/>
      <c r="C37" s="83"/>
    </row>
  </sheetData>
  <mergeCells count="1">
    <mergeCell ref="A19:B19"/>
  </mergeCells>
  <printOptions horizontalCentered="1" gridLines="1"/>
  <pageMargins left="0.25" right="0.25" top="0.75" bottom="0.75" header="0.3" footer="0.3"/>
  <pageSetup paperSize="9" orientation="portrait" cellComments="atEnd" useFirstPageNumber="1"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402bf8a-be4c-4d43-8340-107e775f40e9"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a9e1a93-f1ee-4ab5-808a-24c5c64a33ed">
      <Terms xmlns="http://schemas.microsoft.com/office/infopath/2007/PartnerControls"/>
    </lcf76f155ced4ddcb4097134ff3c332f>
    <Approval_x0020_Required xmlns="6f7b4a7f-d44a-4f65-a9aa-96ec94e426e4">No</Approval_x0020_Required>
    <Approvers xmlns="6f7b4a7f-d44a-4f65-a9aa-96ec94e426e4">
      <UserInfo>
        <DisplayName/>
        <AccountId xsi:nil="true"/>
        <AccountType/>
      </UserInfo>
    </Approvers>
    <Responsibleperson xmlns="6a9e1a93-f1ee-4ab5-808a-24c5c64a33ed" xsi:nil="true"/>
    <Approve_x0020_Stage xmlns="6f7b4a7f-d44a-4f65-a9aa-96ec94e426e4" xsi:nil="true"/>
    <TaxCatchAll xmlns="cbdd8fe5-d360-472e-a7be-de61429a3f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B501EF72C250C41A3294C1E297C3AC3" ma:contentTypeVersion="17" ma:contentTypeDescription="Create a new document." ma:contentTypeScope="" ma:versionID="e6e2de6b598e9b6181581035458ad70f">
  <xsd:schema xmlns:xsd="http://www.w3.org/2001/XMLSchema" xmlns:xs="http://www.w3.org/2001/XMLSchema" xmlns:p="http://schemas.microsoft.com/office/2006/metadata/properties" xmlns:ns2="6f7b4a7f-d44a-4f65-a9aa-96ec94e426e4" xmlns:ns3="6a9e1a93-f1ee-4ab5-808a-24c5c64a33ed" xmlns:ns4="cbdd8fe5-d360-472e-a7be-de61429a3f3d" targetNamespace="http://schemas.microsoft.com/office/2006/metadata/properties" ma:root="true" ma:fieldsID="ed8b9fc5bb53df23e8892e0597eeebb2" ns2:_="" ns3:_="" ns4:_="">
    <xsd:import namespace="6f7b4a7f-d44a-4f65-a9aa-96ec94e426e4"/>
    <xsd:import namespace="6a9e1a93-f1ee-4ab5-808a-24c5c64a33ed"/>
    <xsd:import namespace="cbdd8fe5-d360-472e-a7be-de61429a3f3d"/>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3:MediaServiceObjectDetectorVersions" minOccurs="0"/>
                <xsd:element ref="ns3:Responsibleperson" minOccurs="0"/>
                <xsd:element ref="ns4:SharedWithUsers" minOccurs="0"/>
                <xsd:element ref="ns4:SharedWithDetail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6a9e1a93-f1ee-4ab5-808a-24c5c64a33e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Responsibleperson" ma:index="14" nillable="true" ma:displayName="Responsible person " ma:format="Dropdown" ma:internalName="Responsibleperson">
      <xsd:simpleType>
        <xsd:restriction base="dms:Text">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402bf8a-be4c-4d43-8340-107e775f40e9"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dd8fe5-d360-472e-a7be-de61429a3f3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3fb6aaf-c59b-4075-a04d-7c757402131b}" ma:internalName="TaxCatchAll" ma:showField="CatchAllData" ma:web="cbdd8fe5-d360-472e-a7be-de61429a3f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DF0700-4C90-4CD5-B412-2213D52C5732}">
  <ds:schemaRefs>
    <ds:schemaRef ds:uri="Microsoft.SharePoint.Taxonomy.ContentTypeSync"/>
  </ds:schemaRefs>
</ds:datastoreItem>
</file>

<file path=customXml/itemProps2.xml><?xml version="1.0" encoding="utf-8"?>
<ds:datastoreItem xmlns:ds="http://schemas.openxmlformats.org/officeDocument/2006/customXml" ds:itemID="{26A78C96-51F5-47E6-BA3C-33541AF031EE}">
  <ds:schemaRefs>
    <ds:schemaRef ds:uri="6f7b4a7f-d44a-4f65-a9aa-96ec94e426e4"/>
    <ds:schemaRef ds:uri="6a9e1a93-f1ee-4ab5-808a-24c5c64a33ed"/>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terms/"/>
    <ds:schemaRef ds:uri="http://purl.org/dc/elements/1.1/"/>
    <ds:schemaRef ds:uri="http://schemas.openxmlformats.org/package/2006/metadata/core-properties"/>
    <ds:schemaRef ds:uri="cbdd8fe5-d360-472e-a7be-de61429a3f3d"/>
    <ds:schemaRef ds:uri="http://purl.org/dc/dcmitype/"/>
  </ds:schemaRefs>
</ds:datastoreItem>
</file>

<file path=customXml/itemProps3.xml><?xml version="1.0" encoding="utf-8"?>
<ds:datastoreItem xmlns:ds="http://schemas.openxmlformats.org/officeDocument/2006/customXml" ds:itemID="{9F2D9AAF-FDC5-4001-96D8-50F9D3470914}">
  <ds:schemaRefs>
    <ds:schemaRef ds:uri="http://schemas.microsoft.com/sharepoint/v3/contenttype/forms"/>
  </ds:schemaRefs>
</ds:datastoreItem>
</file>

<file path=customXml/itemProps4.xml><?xml version="1.0" encoding="utf-8"?>
<ds:datastoreItem xmlns:ds="http://schemas.openxmlformats.org/officeDocument/2006/customXml" ds:itemID="{75E57D15-9B40-4B2E-B3D3-9F6AFD4A8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6a9e1a93-f1ee-4ab5-808a-24c5c64a33ed"/>
    <ds:schemaRef ds:uri="cbdd8fe5-d360-472e-a7be-de61429a3f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94</vt:i4>
      </vt:variant>
      <vt:variant>
        <vt:lpstr>Named Ranges</vt:lpstr>
      </vt:variant>
      <vt:variant>
        <vt:i4>185</vt:i4>
      </vt:variant>
    </vt:vector>
  </HeadingPairs>
  <TitlesOfParts>
    <vt:vector size="279" baseType="lpstr">
      <vt:lpstr>1200</vt:lpstr>
      <vt:lpstr>1300</vt:lpstr>
      <vt:lpstr>1400</vt:lpstr>
      <vt:lpstr>1500</vt:lpstr>
      <vt:lpstr>1800</vt:lpstr>
      <vt:lpstr>5600</vt:lpstr>
      <vt:lpstr>5900</vt:lpstr>
      <vt:lpstr>8100</vt:lpstr>
      <vt:lpstr>Summary</vt:lpstr>
      <vt:lpstr>NW-1700</vt:lpstr>
      <vt:lpstr>NW-2100</vt:lpstr>
      <vt:lpstr>NW-2200</vt:lpstr>
      <vt:lpstr>NW-2300</vt:lpstr>
      <vt:lpstr>NW-3300</vt:lpstr>
      <vt:lpstr>NW-3400</vt:lpstr>
      <vt:lpstr>NW-3800</vt:lpstr>
      <vt:lpstr>NW-4200</vt:lpstr>
      <vt:lpstr>NW-5100</vt:lpstr>
      <vt:lpstr>NW-5400</vt:lpstr>
      <vt:lpstr>NW-5600</vt:lpstr>
      <vt:lpstr>NW-5700</vt:lpstr>
      <vt:lpstr>NW-5800</vt:lpstr>
      <vt:lpstr>NW-5900</vt:lpstr>
      <vt:lpstr>NW-6100</vt:lpstr>
      <vt:lpstr>NW-6200</vt:lpstr>
      <vt:lpstr>NW-6300</vt:lpstr>
      <vt:lpstr>NW-6400</vt:lpstr>
      <vt:lpstr>NW-7100</vt:lpstr>
      <vt:lpstr>NW-Summary</vt:lpstr>
      <vt:lpstr>VT-1700</vt:lpstr>
      <vt:lpstr>VT-2100</vt:lpstr>
      <vt:lpstr>VT-2200</vt:lpstr>
      <vt:lpstr>VT-2300</vt:lpstr>
      <vt:lpstr>VT-3300</vt:lpstr>
      <vt:lpstr>VT-3400</vt:lpstr>
      <vt:lpstr>VT-3800</vt:lpstr>
      <vt:lpstr>VT-4200</vt:lpstr>
      <vt:lpstr>VT-5100</vt:lpstr>
      <vt:lpstr>VT-5200</vt:lpstr>
      <vt:lpstr>VT-5400</vt:lpstr>
      <vt:lpstr>VT-5600</vt:lpstr>
      <vt:lpstr>VT-5700</vt:lpstr>
      <vt:lpstr>VT-5800</vt:lpstr>
      <vt:lpstr>VT-5900</vt:lpstr>
      <vt:lpstr>VT-6100</vt:lpstr>
      <vt:lpstr>VT-7100</vt:lpstr>
      <vt:lpstr>VT-Summary</vt:lpstr>
      <vt:lpstr>UR-1700</vt:lpstr>
      <vt:lpstr>UR-2100</vt:lpstr>
      <vt:lpstr>UR-2200</vt:lpstr>
      <vt:lpstr>UR-2300</vt:lpstr>
      <vt:lpstr>UR-3300</vt:lpstr>
      <vt:lpstr>UR-3400</vt:lpstr>
      <vt:lpstr>UR-3800</vt:lpstr>
      <vt:lpstr>UR-4200</vt:lpstr>
      <vt:lpstr>UR-5100</vt:lpstr>
      <vt:lpstr>UR-5200</vt:lpstr>
      <vt:lpstr>UR-5400</vt:lpstr>
      <vt:lpstr>UR-5600</vt:lpstr>
      <vt:lpstr>UR-5700</vt:lpstr>
      <vt:lpstr>UR-5800</vt:lpstr>
      <vt:lpstr>UR-5900</vt:lpstr>
      <vt:lpstr>UR-6100</vt:lpstr>
      <vt:lpstr>UR-6200</vt:lpstr>
      <vt:lpstr>UR-6300</vt:lpstr>
      <vt:lpstr>UR-6400</vt:lpstr>
      <vt:lpstr>UR-7100</vt:lpstr>
      <vt:lpstr>UR-Summary</vt:lpstr>
      <vt:lpstr>NW-SANS1200C</vt:lpstr>
      <vt:lpstr>NW-SANS-1200D</vt:lpstr>
      <vt:lpstr>NW-SANS-1200DB</vt:lpstr>
      <vt:lpstr>NW-SANS-1200L</vt:lpstr>
      <vt:lpstr>NW-SANS-1200LB</vt:lpstr>
      <vt:lpstr>NW-SANS-1200LC</vt:lpstr>
      <vt:lpstr>NW-SANS-1200LD</vt:lpstr>
      <vt:lpstr>NW-SANS-Summary</vt:lpstr>
      <vt:lpstr>VT-SANS-1200C</vt:lpstr>
      <vt:lpstr>VT-SANS-1200D</vt:lpstr>
      <vt:lpstr>VT-SANS-1200DB</vt:lpstr>
      <vt:lpstr>VT-SANS-1200L</vt:lpstr>
      <vt:lpstr>VT-SANS-1200LB</vt:lpstr>
      <vt:lpstr>VT-SANS-1200LC</vt:lpstr>
      <vt:lpstr>VT-SANS-1200LD</vt:lpstr>
      <vt:lpstr>VT-SANS-PART PZ</vt:lpstr>
      <vt:lpstr>VT-SANS-Summary</vt:lpstr>
      <vt:lpstr>UR-SANS-1200C</vt:lpstr>
      <vt:lpstr>UR-SANS-1200D</vt:lpstr>
      <vt:lpstr>UR-SANS-1200DB</vt:lpstr>
      <vt:lpstr>UR-SANS-1200LB</vt:lpstr>
      <vt:lpstr>UR-SANS-1200LC</vt:lpstr>
      <vt:lpstr>UR-SANS-Summary</vt:lpstr>
      <vt:lpstr>Guardhouse - PART PD</vt:lpstr>
      <vt:lpstr>Electrical</vt:lpstr>
      <vt:lpstr>Final Summary</vt:lpstr>
      <vt:lpstr>'1200'!Print_Area</vt:lpstr>
      <vt:lpstr>'1300'!Print_Area</vt:lpstr>
      <vt:lpstr>'1400'!Print_Area</vt:lpstr>
      <vt:lpstr>'1500'!Print_Area</vt:lpstr>
      <vt:lpstr>'1800'!Print_Area</vt:lpstr>
      <vt:lpstr>'5600'!Print_Area</vt:lpstr>
      <vt:lpstr>'5900'!Print_Area</vt:lpstr>
      <vt:lpstr>'8100'!Print_Area</vt:lpstr>
      <vt:lpstr>Electrical!Print_Area</vt:lpstr>
      <vt:lpstr>'Final Summary'!Print_Area</vt:lpstr>
      <vt:lpstr>'NW-1700'!Print_Area</vt:lpstr>
      <vt:lpstr>'NW-2100'!Print_Area</vt:lpstr>
      <vt:lpstr>'NW-2200'!Print_Area</vt:lpstr>
      <vt:lpstr>'NW-2300'!Print_Area</vt:lpstr>
      <vt:lpstr>'NW-3300'!Print_Area</vt:lpstr>
      <vt:lpstr>'NW-3400'!Print_Area</vt:lpstr>
      <vt:lpstr>'NW-3800'!Print_Area</vt:lpstr>
      <vt:lpstr>'NW-4200'!Print_Area</vt:lpstr>
      <vt:lpstr>'NW-5100'!Print_Area</vt:lpstr>
      <vt:lpstr>'NW-5400'!Print_Area</vt:lpstr>
      <vt:lpstr>'NW-5600'!Print_Area</vt:lpstr>
      <vt:lpstr>'NW-5700'!Print_Area</vt:lpstr>
      <vt:lpstr>'NW-5800'!Print_Area</vt:lpstr>
      <vt:lpstr>'NW-5900'!Print_Area</vt:lpstr>
      <vt:lpstr>'NW-6100'!Print_Area</vt:lpstr>
      <vt:lpstr>'NW-6200'!Print_Area</vt:lpstr>
      <vt:lpstr>'NW-6300'!Print_Area</vt:lpstr>
      <vt:lpstr>'NW-6400'!Print_Area</vt:lpstr>
      <vt:lpstr>'NW-7100'!Print_Area</vt:lpstr>
      <vt:lpstr>'NW-SANS1200C'!Print_Area</vt:lpstr>
      <vt:lpstr>'NW-SANS-1200D'!Print_Area</vt:lpstr>
      <vt:lpstr>'NW-SANS-1200DB'!Print_Area</vt:lpstr>
      <vt:lpstr>'NW-SANS-1200L'!Print_Area</vt:lpstr>
      <vt:lpstr>'NW-SANS-1200LB'!Print_Area</vt:lpstr>
      <vt:lpstr>'NW-SANS-1200LC'!Print_Area</vt:lpstr>
      <vt:lpstr>'NW-SANS-1200LD'!Print_Area</vt:lpstr>
      <vt:lpstr>'NW-SANS-Summary'!Print_Area</vt:lpstr>
      <vt:lpstr>'NW-Summary'!Print_Area</vt:lpstr>
      <vt:lpstr>Summary!Print_Area</vt:lpstr>
      <vt:lpstr>'UR-1700'!Print_Area</vt:lpstr>
      <vt:lpstr>'UR-2100'!Print_Area</vt:lpstr>
      <vt:lpstr>'UR-2200'!Print_Area</vt:lpstr>
      <vt:lpstr>'UR-2300'!Print_Area</vt:lpstr>
      <vt:lpstr>'UR-3300'!Print_Area</vt:lpstr>
      <vt:lpstr>'UR-3400'!Print_Area</vt:lpstr>
      <vt:lpstr>'UR-3800'!Print_Area</vt:lpstr>
      <vt:lpstr>'UR-4200'!Print_Area</vt:lpstr>
      <vt:lpstr>'UR-5100'!Print_Area</vt:lpstr>
      <vt:lpstr>'UR-5200'!Print_Area</vt:lpstr>
      <vt:lpstr>'UR-5400'!Print_Area</vt:lpstr>
      <vt:lpstr>'UR-5600'!Print_Area</vt:lpstr>
      <vt:lpstr>'UR-5700'!Print_Area</vt:lpstr>
      <vt:lpstr>'UR-5800'!Print_Area</vt:lpstr>
      <vt:lpstr>'UR-5900'!Print_Area</vt:lpstr>
      <vt:lpstr>'UR-6100'!Print_Area</vt:lpstr>
      <vt:lpstr>'UR-6200'!Print_Area</vt:lpstr>
      <vt:lpstr>'UR-6300'!Print_Area</vt:lpstr>
      <vt:lpstr>'UR-6400'!Print_Area</vt:lpstr>
      <vt:lpstr>'UR-7100'!Print_Area</vt:lpstr>
      <vt:lpstr>'UR-SANS-1200C'!Print_Area</vt:lpstr>
      <vt:lpstr>'UR-SANS-1200D'!Print_Area</vt:lpstr>
      <vt:lpstr>'UR-SANS-1200DB'!Print_Area</vt:lpstr>
      <vt:lpstr>'UR-SANS-1200LB'!Print_Area</vt:lpstr>
      <vt:lpstr>'UR-SANS-1200LC'!Print_Area</vt:lpstr>
      <vt:lpstr>'UR-SANS-Summary'!Print_Area</vt:lpstr>
      <vt:lpstr>'UR-Summary'!Print_Area</vt:lpstr>
      <vt:lpstr>'VT-1700'!Print_Area</vt:lpstr>
      <vt:lpstr>'VT-2100'!Print_Area</vt:lpstr>
      <vt:lpstr>'VT-2200'!Print_Area</vt:lpstr>
      <vt:lpstr>'VT-2300'!Print_Area</vt:lpstr>
      <vt:lpstr>'VT-3300'!Print_Area</vt:lpstr>
      <vt:lpstr>'VT-3400'!Print_Area</vt:lpstr>
      <vt:lpstr>'VT-3800'!Print_Area</vt:lpstr>
      <vt:lpstr>'VT-4200'!Print_Area</vt:lpstr>
      <vt:lpstr>'VT-5100'!Print_Area</vt:lpstr>
      <vt:lpstr>'VT-5200'!Print_Area</vt:lpstr>
      <vt:lpstr>'VT-5400'!Print_Area</vt:lpstr>
      <vt:lpstr>'VT-5600'!Print_Area</vt:lpstr>
      <vt:lpstr>'VT-5700'!Print_Area</vt:lpstr>
      <vt:lpstr>'VT-5800'!Print_Area</vt:lpstr>
      <vt:lpstr>'VT-5900'!Print_Area</vt:lpstr>
      <vt:lpstr>'VT-6100'!Print_Area</vt:lpstr>
      <vt:lpstr>'VT-7100'!Print_Area</vt:lpstr>
      <vt:lpstr>'VT-SANS-1200C'!Print_Area</vt:lpstr>
      <vt:lpstr>'VT-SANS-1200D'!Print_Area</vt:lpstr>
      <vt:lpstr>'VT-SANS-1200DB'!Print_Area</vt:lpstr>
      <vt:lpstr>'VT-SANS-1200L'!Print_Area</vt:lpstr>
      <vt:lpstr>'VT-SANS-1200LB'!Print_Area</vt:lpstr>
      <vt:lpstr>'VT-SANS-1200LC'!Print_Area</vt:lpstr>
      <vt:lpstr>'VT-SANS-1200LD'!Print_Area</vt:lpstr>
      <vt:lpstr>'VT-SANS-PART PZ'!Print_Area</vt:lpstr>
      <vt:lpstr>'VT-SANS-Summary'!Print_Area</vt:lpstr>
      <vt:lpstr>'VT-Summary'!Print_Area</vt:lpstr>
      <vt:lpstr>'1200'!Print_Titles</vt:lpstr>
      <vt:lpstr>'1300'!Print_Titles</vt:lpstr>
      <vt:lpstr>'1400'!Print_Titles</vt:lpstr>
      <vt:lpstr>'1500'!Print_Titles</vt:lpstr>
      <vt:lpstr>'1800'!Print_Titles</vt:lpstr>
      <vt:lpstr>'5600'!Print_Titles</vt:lpstr>
      <vt:lpstr>'5900'!Print_Titles</vt:lpstr>
      <vt:lpstr>'8100'!Print_Titles</vt:lpstr>
      <vt:lpstr>'Final Summary'!Print_Titles</vt:lpstr>
      <vt:lpstr>'NW-1700'!Print_Titles</vt:lpstr>
      <vt:lpstr>'NW-2100'!Print_Titles</vt:lpstr>
      <vt:lpstr>'NW-2200'!Print_Titles</vt:lpstr>
      <vt:lpstr>'NW-2300'!Print_Titles</vt:lpstr>
      <vt:lpstr>'NW-3300'!Print_Titles</vt:lpstr>
      <vt:lpstr>'NW-3400'!Print_Titles</vt:lpstr>
      <vt:lpstr>'NW-3800'!Print_Titles</vt:lpstr>
      <vt:lpstr>'NW-4200'!Print_Titles</vt:lpstr>
      <vt:lpstr>'NW-5100'!Print_Titles</vt:lpstr>
      <vt:lpstr>'NW-5400'!Print_Titles</vt:lpstr>
      <vt:lpstr>'NW-5600'!Print_Titles</vt:lpstr>
      <vt:lpstr>'NW-5700'!Print_Titles</vt:lpstr>
      <vt:lpstr>'NW-5800'!Print_Titles</vt:lpstr>
      <vt:lpstr>'NW-5900'!Print_Titles</vt:lpstr>
      <vt:lpstr>'NW-6100'!Print_Titles</vt:lpstr>
      <vt:lpstr>'NW-6200'!Print_Titles</vt:lpstr>
      <vt:lpstr>'NW-6300'!Print_Titles</vt:lpstr>
      <vt:lpstr>'NW-6400'!Print_Titles</vt:lpstr>
      <vt:lpstr>'NW-7100'!Print_Titles</vt:lpstr>
      <vt:lpstr>'NW-SANS1200C'!Print_Titles</vt:lpstr>
      <vt:lpstr>'NW-SANS-1200D'!Print_Titles</vt:lpstr>
      <vt:lpstr>'NW-SANS-1200DB'!Print_Titles</vt:lpstr>
      <vt:lpstr>'NW-SANS-1200L'!Print_Titles</vt:lpstr>
      <vt:lpstr>'NW-SANS-1200LB'!Print_Titles</vt:lpstr>
      <vt:lpstr>'NW-SANS-1200LC'!Print_Titles</vt:lpstr>
      <vt:lpstr>'NW-SANS-1200LD'!Print_Titles</vt:lpstr>
      <vt:lpstr>'NW-SANS-Summary'!Print_Titles</vt:lpstr>
      <vt:lpstr>'NW-Summary'!Print_Titles</vt:lpstr>
      <vt:lpstr>Summary!Print_Titles</vt:lpstr>
      <vt:lpstr>'UR-1700'!Print_Titles</vt:lpstr>
      <vt:lpstr>'UR-2100'!Print_Titles</vt:lpstr>
      <vt:lpstr>'UR-2200'!Print_Titles</vt:lpstr>
      <vt:lpstr>'UR-2300'!Print_Titles</vt:lpstr>
      <vt:lpstr>'UR-3300'!Print_Titles</vt:lpstr>
      <vt:lpstr>'UR-3400'!Print_Titles</vt:lpstr>
      <vt:lpstr>'UR-3800'!Print_Titles</vt:lpstr>
      <vt:lpstr>'UR-4200'!Print_Titles</vt:lpstr>
      <vt:lpstr>'UR-5100'!Print_Titles</vt:lpstr>
      <vt:lpstr>'UR-5200'!Print_Titles</vt:lpstr>
      <vt:lpstr>'UR-5400'!Print_Titles</vt:lpstr>
      <vt:lpstr>'UR-5600'!Print_Titles</vt:lpstr>
      <vt:lpstr>'UR-5700'!Print_Titles</vt:lpstr>
      <vt:lpstr>'UR-5800'!Print_Titles</vt:lpstr>
      <vt:lpstr>'UR-5900'!Print_Titles</vt:lpstr>
      <vt:lpstr>'UR-6100'!Print_Titles</vt:lpstr>
      <vt:lpstr>'UR-6200'!Print_Titles</vt:lpstr>
      <vt:lpstr>'UR-6300'!Print_Titles</vt:lpstr>
      <vt:lpstr>'UR-6400'!Print_Titles</vt:lpstr>
      <vt:lpstr>'UR-7100'!Print_Titles</vt:lpstr>
      <vt:lpstr>'UR-SANS-1200C'!Print_Titles</vt:lpstr>
      <vt:lpstr>'UR-SANS-1200D'!Print_Titles</vt:lpstr>
      <vt:lpstr>'UR-SANS-1200DB'!Print_Titles</vt:lpstr>
      <vt:lpstr>'UR-SANS-1200LB'!Print_Titles</vt:lpstr>
      <vt:lpstr>'UR-SANS-1200LC'!Print_Titles</vt:lpstr>
      <vt:lpstr>'UR-SANS-Summary'!Print_Titles</vt:lpstr>
      <vt:lpstr>'UR-Summary'!Print_Titles</vt:lpstr>
      <vt:lpstr>'VT-1700'!Print_Titles</vt:lpstr>
      <vt:lpstr>'VT-2100'!Print_Titles</vt:lpstr>
      <vt:lpstr>'VT-2200'!Print_Titles</vt:lpstr>
      <vt:lpstr>'VT-2300'!Print_Titles</vt:lpstr>
      <vt:lpstr>'VT-3300'!Print_Titles</vt:lpstr>
      <vt:lpstr>'VT-3400'!Print_Titles</vt:lpstr>
      <vt:lpstr>'VT-3800'!Print_Titles</vt:lpstr>
      <vt:lpstr>'VT-4200'!Print_Titles</vt:lpstr>
      <vt:lpstr>'VT-5100'!Print_Titles</vt:lpstr>
      <vt:lpstr>'VT-5200'!Print_Titles</vt:lpstr>
      <vt:lpstr>'VT-5400'!Print_Titles</vt:lpstr>
      <vt:lpstr>'VT-5600'!Print_Titles</vt:lpstr>
      <vt:lpstr>'VT-5700'!Print_Titles</vt:lpstr>
      <vt:lpstr>'VT-5800'!Print_Titles</vt:lpstr>
      <vt:lpstr>'VT-5900'!Print_Titles</vt:lpstr>
      <vt:lpstr>'VT-6100'!Print_Titles</vt:lpstr>
      <vt:lpstr>'VT-7100'!Print_Titles</vt:lpstr>
      <vt:lpstr>'VT-SANS-1200C'!Print_Titles</vt:lpstr>
      <vt:lpstr>'VT-SANS-1200D'!Print_Titles</vt:lpstr>
      <vt:lpstr>'VT-SANS-1200DB'!Print_Titles</vt:lpstr>
      <vt:lpstr>'VT-SANS-1200L'!Print_Titles</vt:lpstr>
      <vt:lpstr>'VT-SANS-1200LB'!Print_Titles</vt:lpstr>
      <vt:lpstr>'VT-SANS-1200LC'!Print_Titles</vt:lpstr>
      <vt:lpstr>'VT-SANS-1200LD'!Print_Titles</vt:lpstr>
      <vt:lpstr>'VT-SANS-PART PZ'!Print_Titles</vt:lpstr>
      <vt:lpstr>'VT-SANS-Summary'!Print_Titles</vt:lpstr>
      <vt:lpstr>'VT-Summary'!Print_Titles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kb</dc:creator>
  <cp:keywords/>
  <dc:description/>
  <cp:lastModifiedBy>Jo-Ann Mccann    [Transnet NPA DBN]</cp:lastModifiedBy>
  <cp:revision/>
  <cp:lastPrinted>2025-08-07T12:21:58Z</cp:lastPrinted>
  <dcterms:created xsi:type="dcterms:W3CDTF">2002-11-13T13:15:02Z</dcterms:created>
  <dcterms:modified xsi:type="dcterms:W3CDTF">2025-09-02T13:15:53Z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0x0101000B501EF72C250C41A3294C1E297C3AC3</vt:lpwstr>
  </property>
  <property fmtid="{D5CDD505-2E9C-101B-9397-08002B2CF9AE}" pid="3" name="lad1fd3da6e341e2a8ac56c4f85583e3">
    <vt:lpwstr/>
  </property>
  <property fmtid="{D5CDD505-2E9C-101B-9397-08002B2CF9AE}" pid="4" name="ZutariDocumentType">
    <vt:lpwstr/>
  </property>
  <property fmtid="{D5CDD505-2E9C-101B-9397-08002B2CF9AE}" pid="5" name="MediaServiceImageTags">
    <vt:lpwstr/>
  </property>
  <property fmtid="{D5CDD505-2E9C-101B-9397-08002B2CF9AE}" pid="6" name="TaxCatchAll">
    <vt:lpwstr/>
  </property>
  <property fmtid="{D5CDD505-2E9C-101B-9397-08002B2CF9AE}" pid="7" name="g11341b1290f4e2290757047a7c85362">
    <vt:lpwstr/>
  </property>
  <property fmtid="{D5CDD505-2E9C-101B-9397-08002B2CF9AE}" pid="8" name="ZutariDiscipline">
    <vt:lpwstr/>
  </property>
  <property fmtid="{D5CDD505-2E9C-101B-9397-08002B2CF9AE}" pid="9" name="ped0d251ea0f491c884d8282acce22c2">
    <vt:lpwstr/>
  </property>
  <property fmtid="{D5CDD505-2E9C-101B-9397-08002B2CF9AE}" pid="10" name="ProposalPhase">
    <vt:lpwstr/>
  </property>
  <property fmtid="{D5CDD505-2E9C-101B-9397-08002B2CF9AE}" pid="11" name="MSIP_Label_58cf86ee-526f-4536-9daf-d1ee8064d50e_Enabled">
    <vt:lpwstr>true</vt:lpwstr>
  </property>
  <property fmtid="{D5CDD505-2E9C-101B-9397-08002B2CF9AE}" pid="12" name="MSIP_Label_58cf86ee-526f-4536-9daf-d1ee8064d50e_SetDate">
    <vt:lpwstr>2025-07-19T13:00:29Z</vt:lpwstr>
  </property>
  <property fmtid="{D5CDD505-2E9C-101B-9397-08002B2CF9AE}" pid="13" name="MSIP_Label_58cf86ee-526f-4536-9daf-d1ee8064d50e_Method">
    <vt:lpwstr>Standard</vt:lpwstr>
  </property>
  <property fmtid="{D5CDD505-2E9C-101B-9397-08002B2CF9AE}" pid="14" name="MSIP_Label_58cf86ee-526f-4536-9daf-d1ee8064d50e_Name">
    <vt:lpwstr>Internal Only Information</vt:lpwstr>
  </property>
  <property fmtid="{D5CDD505-2E9C-101B-9397-08002B2CF9AE}" pid="15" name="MSIP_Label_58cf86ee-526f-4536-9daf-d1ee8064d50e_SiteId">
    <vt:lpwstr>a1a39996-f913-4016-a58a-361c60dec580</vt:lpwstr>
  </property>
  <property fmtid="{D5CDD505-2E9C-101B-9397-08002B2CF9AE}" pid="16" name="MSIP_Label_58cf86ee-526f-4536-9daf-d1ee8064d50e_ActionId">
    <vt:lpwstr>6b293783-87a7-4e63-ab3a-215bab7ff965</vt:lpwstr>
  </property>
  <property fmtid="{D5CDD505-2E9C-101B-9397-08002B2CF9AE}" pid="17" name="MSIP_Label_58cf86ee-526f-4536-9daf-d1ee8064d50e_ContentBits">
    <vt:lpwstr>0</vt:lpwstr>
  </property>
  <property fmtid="{D5CDD505-2E9C-101B-9397-08002B2CF9AE}" pid="18" name="MSIP_Label_58cf86ee-526f-4536-9daf-d1ee8064d50e_Tag">
    <vt:lpwstr>10, 3, 0, 2</vt:lpwstr>
  </property>
</Properties>
</file>