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2.xml" ContentType="application/vnd.ms-excel.controlproperties+xml"/>
  <Override PartName="/xl/ctrlProps/ctrlProp4.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Simonee Herbert\Desktop\"/>
    </mc:Choice>
  </mc:AlternateContent>
  <xr:revisionPtr revIDLastSave="0" documentId="8_{6BD9BAC2-168C-4D85-89A4-C3682AEB47BB}" xr6:coauthVersionLast="47" xr6:coauthVersionMax="47" xr10:uidLastSave="{00000000-0000-0000-0000-000000000000}"/>
  <bookViews>
    <workbookView xWindow="-108" yWindow="-108" windowWidth="23256" windowHeight="12576" xr2:uid="{20EC6BFE-532B-44B0-979E-F208CCE094DA}"/>
  </bookViews>
  <sheets>
    <sheet name="Cover Page-Section 2 of 2" sheetId="1" r:id="rId1"/>
  </sheets>
  <externalReferences>
    <externalReference r:id="rId2"/>
    <externalReference r:id="rId3"/>
    <externalReference r:id="rId4"/>
    <externalReference r:id="rId5"/>
    <externalReference r:id="rId6"/>
    <externalReference r:id="rId7"/>
  </externalReferences>
  <definedNames>
    <definedName name="_TOT1">[2]ENTRY!$A$13</definedName>
    <definedName name="CashFlow">#REF!</definedName>
    <definedName name="CIDB">#REF!</definedName>
    <definedName name="CIDB2">#REF!</definedName>
    <definedName name="Contract_Period">#REF!</definedName>
    <definedName name="equity">[2]ENTRY!$A$13</definedName>
    <definedName name="gh">[3]ENTRY!$A$13</definedName>
    <definedName name="OLE_LINK1" localSheetId="0">'Cover Page-Section 2 of 2'!$C$40</definedName>
    <definedName name="PAGE5">#REF!</definedName>
    <definedName name="_xlnm.Print_Area" localSheetId="0">'Cover Page-Section 2 of 2'!$A$1:$D$47</definedName>
    <definedName name="RAN">#REF!</definedName>
    <definedName name="Retention_Period">#REF!</definedName>
    <definedName name="RP">#REF!</definedName>
    <definedName name="TOT">[4]ENTRY!$A$13</definedName>
    <definedName name="TOTT">[5]ENTRY!$A$13</definedName>
    <definedName name="ttt">#REF!</definedName>
    <definedName name="ww">#REF!</definedName>
    <definedName name="www">#REF!</definedName>
    <definedName name="x">#REF!</definedName>
    <definedName name="xx">#REF!</definedName>
    <definedName name="xxx">[5]ENTRY!$A$13</definedName>
    <definedName name="ZNT30">[6]ENTRY!$A$13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D42" i="1"/>
  <c r="A42" i="1"/>
  <c r="D41" i="1"/>
  <c r="D40" i="1"/>
  <c r="A40" i="1"/>
  <c r="D38" i="1"/>
  <c r="A38" i="1"/>
  <c r="D37" i="1"/>
  <c r="A37" i="1"/>
  <c r="C36" i="1"/>
  <c r="A36" i="1"/>
  <c r="C35" i="1"/>
  <c r="A35" i="1"/>
  <c r="C34" i="1"/>
  <c r="A34" i="1"/>
  <c r="C33" i="1"/>
  <c r="A33" i="1"/>
  <c r="C32" i="1"/>
  <c r="C29" i="1"/>
  <c r="A29" i="1"/>
  <c r="C28" i="1"/>
  <c r="A28" i="1"/>
  <c r="C27" i="1"/>
  <c r="A27" i="1"/>
  <c r="C26" i="1"/>
  <c r="A26" i="1"/>
  <c r="C25" i="1"/>
  <c r="A25" i="1"/>
  <c r="C24" i="1"/>
  <c r="A24" i="1"/>
  <c r="C23" i="1"/>
  <c r="A23" i="1"/>
  <c r="C22" i="1"/>
  <c r="A22" i="1"/>
  <c r="C21" i="1"/>
  <c r="A21" i="1"/>
  <c r="A2" i="1"/>
  <c r="A41" i="1" l="1"/>
</calcChain>
</file>

<file path=xl/sharedStrings.xml><?xml version="1.0" encoding="utf-8"?>
<sst xmlns="http://schemas.openxmlformats.org/spreadsheetml/2006/main" count="21" uniqueCount="20">
  <si>
    <t>PROVINCIAL ADMINISTRATION OF KWAZULU-NATAL</t>
  </si>
  <si>
    <t xml:space="preserve"> </t>
  </si>
  <si>
    <t>Please do a print preview before printing</t>
  </si>
  <si>
    <t>BILLS OF QUANTITIES</t>
  </si>
  <si>
    <t>with GCC for Construction Works - Second Edition 2010</t>
  </si>
  <si>
    <t>CONTRACTUAL SECTION</t>
  </si>
  <si>
    <t>ONE VOLUME APPROACH</t>
  </si>
  <si>
    <t>SECTION 2</t>
  </si>
  <si>
    <t>Employer:</t>
  </si>
  <si>
    <t>Region:</t>
  </si>
  <si>
    <t>Head: Public Works</t>
  </si>
  <si>
    <t>Tel Number:</t>
  </si>
  <si>
    <t>Fax Number:</t>
  </si>
  <si>
    <t>Project Code:</t>
  </si>
  <si>
    <t>Document Date:</t>
  </si>
  <si>
    <t>Contract Period:</t>
  </si>
  <si>
    <t>Contracting Party: _______________________________________________________________________________________</t>
  </si>
  <si>
    <t>CIDB Registration number:</t>
  </si>
  <si>
    <t xml:space="preserve"> _______________________________</t>
  </si>
  <si>
    <t xml:space="preserve">Central Suppliers Database Registration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</si>
</sst>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09]d\-mmm\-yyyy;@"/>
  </numFmts>
  <fonts count="20" x14ac:knownFonts="1">
    <font>
      <sz val="10"/>
      <name val="Arial"/>
      <family val="2"/>
    </font>
    <font>
      <b/>
      <sz val="10"/>
      <color rgb="FF000000"/>
      <name val="Arial"/>
      <family val="2"/>
    </font>
    <font>
      <sz val="10"/>
      <name val="Arial"/>
      <family val="2"/>
    </font>
    <font>
      <b/>
      <sz val="18"/>
      <name val="Arial"/>
      <family val="2"/>
    </font>
    <font>
      <b/>
      <sz val="16"/>
      <name val="Arial"/>
      <family val="2"/>
    </font>
    <font>
      <sz val="36"/>
      <color indexed="10"/>
      <name val="Arial"/>
      <family val="2"/>
    </font>
    <font>
      <b/>
      <sz val="8"/>
      <color indexed="12"/>
      <name val="Arial"/>
      <family val="2"/>
    </font>
    <font>
      <b/>
      <sz val="22"/>
      <name val="Arial"/>
      <family val="2"/>
    </font>
    <font>
      <sz val="14"/>
      <name val="Arial"/>
      <family val="2"/>
    </font>
    <font>
      <b/>
      <i/>
      <u/>
      <sz val="22"/>
      <name val="Arial"/>
      <family val="2"/>
    </font>
    <font>
      <sz val="16"/>
      <name val="Arial"/>
      <family val="2"/>
    </font>
    <font>
      <b/>
      <sz val="16"/>
      <color indexed="8"/>
      <name val="Arial"/>
      <family val="2"/>
    </font>
    <font>
      <sz val="12"/>
      <name val="Arial"/>
      <family val="2"/>
    </font>
    <font>
      <b/>
      <u/>
      <sz val="12"/>
      <name val="Arial"/>
      <family val="2"/>
    </font>
    <font>
      <b/>
      <sz val="12"/>
      <name val="Arial"/>
      <family val="2"/>
    </font>
    <font>
      <sz val="12"/>
      <color theme="1"/>
      <name val="Arial"/>
      <family val="2"/>
    </font>
    <font>
      <sz val="10"/>
      <color theme="1"/>
      <name val="Arial"/>
      <family val="2"/>
    </font>
    <font>
      <sz val="12"/>
      <color rgb="FFFF0000"/>
      <name val="Arial"/>
      <family val="2"/>
    </font>
    <font>
      <b/>
      <sz val="8"/>
      <name val="Arial"/>
      <family val="2"/>
    </font>
    <font>
      <sz val="72"/>
      <name val="Arial"/>
      <family val="2"/>
    </font>
  </fonts>
  <fills count="4">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s>
  <borders count="11">
    <border>
      <left/>
      <right/>
      <top/>
      <bottom/>
      <diagonal/>
    </border>
    <border>
      <left/>
      <right/>
      <top/>
      <bottom style="thick">
        <color indexed="64"/>
      </bottom>
      <diagonal/>
    </border>
    <border>
      <left/>
      <right/>
      <top/>
      <bottom style="thick">
        <color theme="1" tint="4.9989318521683403E-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3">
    <xf numFmtId="0" fontId="0" fillId="0" borderId="0" xfId="0"/>
    <xf numFmtId="0" fontId="3" fillId="0" borderId="0" xfId="0" applyFont="1" applyAlignment="1">
      <alignment horizontal="center"/>
    </xf>
    <xf numFmtId="0" fontId="4" fillId="0" borderId="0" xfId="0" applyFont="1" applyAlignment="1">
      <alignment horizontal="left"/>
    </xf>
    <xf numFmtId="0" fontId="5" fillId="0" borderId="0" xfId="0" applyFont="1" applyAlignment="1">
      <alignment vertical="center" textRotation="90"/>
    </xf>
    <xf numFmtId="0" fontId="6" fillId="0" borderId="0" xfId="0" applyFont="1" applyAlignment="1">
      <alignment horizontal="left" wrapText="1" indent="3"/>
    </xf>
    <xf numFmtId="0" fontId="7" fillId="0" borderId="0" xfId="0" applyFont="1" applyAlignment="1">
      <alignment horizontal="center"/>
    </xf>
    <xf numFmtId="0" fontId="8" fillId="2" borderId="0" xfId="0" applyFont="1" applyFill="1" applyAlignment="1">
      <alignment horizontal="center"/>
    </xf>
    <xf numFmtId="0" fontId="9" fillId="0" borderId="0" xfId="0" applyFont="1" applyAlignment="1">
      <alignment horizontal="center" vertical="top"/>
    </xf>
    <xf numFmtId="0" fontId="0" fillId="0" borderId="0" xfId="0" applyAlignment="1">
      <alignment vertical="top"/>
    </xf>
    <xf numFmtId="0" fontId="10" fillId="0" borderId="0" xfId="0" applyFont="1" applyAlignment="1">
      <alignment horizontal="center" vertical="top"/>
    </xf>
    <xf numFmtId="0" fontId="11" fillId="0" borderId="0" xfId="0" applyFont="1" applyAlignment="1">
      <alignment horizontal="center" vertical="center" wrapText="1"/>
    </xf>
    <xf numFmtId="0" fontId="11" fillId="0" borderId="1" xfId="0" applyFont="1" applyBorder="1" applyAlignment="1">
      <alignment horizontal="left" vertical="center" wrapText="1"/>
    </xf>
    <xf numFmtId="0" fontId="12" fillId="0" borderId="0" xfId="0" applyFont="1"/>
    <xf numFmtId="0" fontId="13" fillId="0" borderId="0" xfId="0" applyFont="1" applyAlignment="1">
      <alignment horizontal="left" vertical="top" wrapText="1"/>
    </xf>
    <xf numFmtId="0" fontId="2" fillId="0" borderId="0" xfId="0" applyFont="1"/>
    <xf numFmtId="0" fontId="12" fillId="0" borderId="0" xfId="0" applyFont="1" applyAlignment="1">
      <alignment horizontal="left" vertical="center" wrapText="1"/>
    </xf>
    <xf numFmtId="0" fontId="0" fillId="0" borderId="0" xfId="0" applyAlignment="1">
      <alignment vertical="center"/>
    </xf>
    <xf numFmtId="0" fontId="2" fillId="0" borderId="0" xfId="0" applyFont="1" applyAlignment="1">
      <alignment vertical="center"/>
    </xf>
    <xf numFmtId="0" fontId="12" fillId="0" borderId="0" xfId="0" applyFont="1" applyAlignment="1">
      <alignment vertical="center" wrapText="1"/>
    </xf>
    <xf numFmtId="0" fontId="12" fillId="0" borderId="0" xfId="0" applyFont="1" applyAlignment="1">
      <alignment horizontal="left" vertical="center"/>
    </xf>
    <xf numFmtId="0" fontId="14" fillId="0" borderId="0" xfId="0" applyFont="1" applyAlignment="1">
      <alignment horizontal="left"/>
    </xf>
    <xf numFmtId="0" fontId="12" fillId="0" borderId="0" xfId="0" applyFont="1"/>
    <xf numFmtId="0" fontId="13" fillId="0" borderId="0" xfId="0" applyFont="1" applyAlignment="1">
      <alignment wrapText="1"/>
    </xf>
    <xf numFmtId="0" fontId="13" fillId="0" borderId="0" xfId="0" applyFont="1" applyAlignment="1">
      <alignment horizontal="left" wrapText="1"/>
    </xf>
    <xf numFmtId="0" fontId="12" fillId="0" borderId="0" xfId="0" applyFont="1" applyAlignment="1">
      <alignment wrapText="1"/>
    </xf>
    <xf numFmtId="0" fontId="12" fillId="0" borderId="0" xfId="0" applyFont="1" applyAlignment="1">
      <alignment horizontal="left" wrapText="1"/>
    </xf>
    <xf numFmtId="0" fontId="14" fillId="0" borderId="0" xfId="0" applyFont="1" applyAlignment="1">
      <alignment wrapText="1"/>
    </xf>
    <xf numFmtId="0" fontId="14" fillId="0" borderId="0" xfId="0" applyFont="1" applyAlignment="1">
      <alignment horizontal="left" wrapText="1"/>
    </xf>
    <xf numFmtId="0" fontId="12" fillId="0" borderId="0" xfId="0" applyFont="1" applyAlignment="1">
      <alignment horizontal="left" wrapText="1"/>
    </xf>
    <xf numFmtId="49" fontId="12" fillId="0" borderId="0" xfId="0" applyNumberFormat="1" applyFont="1" applyAlignment="1">
      <alignment horizontal="left" wrapText="1"/>
    </xf>
    <xf numFmtId="0" fontId="15" fillId="0" borderId="0" xfId="0" applyFont="1"/>
    <xf numFmtId="49" fontId="15" fillId="0" borderId="0" xfId="0" applyNumberFormat="1" applyFont="1" applyAlignment="1">
      <alignment horizontal="left" wrapText="1"/>
    </xf>
    <xf numFmtId="0" fontId="15" fillId="0" borderId="2" xfId="0" applyFont="1" applyBorder="1"/>
    <xf numFmtId="0" fontId="15" fillId="3" borderId="0" xfId="0" applyFont="1" applyFill="1" applyAlignment="1">
      <alignment wrapText="1"/>
    </xf>
    <xf numFmtId="0" fontId="16" fillId="3" borderId="0" xfId="0" applyFont="1" applyFill="1"/>
    <xf numFmtId="0" fontId="15" fillId="3" borderId="0" xfId="0" applyFont="1" applyFill="1" applyAlignment="1">
      <alignment horizontal="left" wrapText="1"/>
    </xf>
    <xf numFmtId="164" fontId="15" fillId="3" borderId="0" xfId="0" applyNumberFormat="1" applyFont="1" applyFill="1" applyAlignment="1">
      <alignment wrapText="1"/>
    </xf>
    <xf numFmtId="165" fontId="15" fillId="3" borderId="0" xfId="0" applyNumberFormat="1" applyFont="1" applyFill="1" applyAlignment="1">
      <alignment horizontal="left" wrapText="1"/>
    </xf>
    <xf numFmtId="0" fontId="15" fillId="3" borderId="0" xfId="0" applyFont="1" applyFill="1"/>
    <xf numFmtId="0" fontId="17" fillId="3" borderId="0" xfId="0" applyFont="1" applyFill="1"/>
    <xf numFmtId="0" fontId="18" fillId="0" borderId="0" xfId="0" applyFont="1" applyAlignment="1">
      <alignment horizontal="left"/>
    </xf>
    <xf numFmtId="0" fontId="12" fillId="0" borderId="3" xfId="0" applyFont="1" applyBorder="1" applyAlignment="1">
      <alignment horizontal="left" wrapText="1"/>
    </xf>
    <xf numFmtId="0" fontId="12" fillId="0" borderId="4" xfId="0" applyFont="1" applyBorder="1" applyAlignment="1">
      <alignment horizontal="left" wrapText="1"/>
    </xf>
    <xf numFmtId="0" fontId="12" fillId="0" borderId="5" xfId="0" applyFont="1" applyBorder="1" applyAlignment="1">
      <alignment horizontal="left" wrapText="1"/>
    </xf>
    <xf numFmtId="0" fontId="12" fillId="0" borderId="6" xfId="0" applyFont="1" applyBorder="1" applyAlignment="1">
      <alignment horizontal="left"/>
    </xf>
    <xf numFmtId="0" fontId="12" fillId="0" borderId="0" xfId="0" applyFont="1" applyAlignment="1">
      <alignment horizontal="left"/>
    </xf>
    <xf numFmtId="0" fontId="12" fillId="0" borderId="0" xfId="0" applyFont="1" applyAlignment="1">
      <alignment horizontal="left"/>
    </xf>
    <xf numFmtId="0" fontId="12" fillId="0" borderId="7" xfId="0" applyFont="1" applyBorder="1" applyAlignment="1">
      <alignment horizontal="left"/>
    </xf>
    <xf numFmtId="0" fontId="0" fillId="0" borderId="8" xfId="0" applyBorder="1" applyAlignment="1">
      <alignment horizontal="left"/>
    </xf>
    <xf numFmtId="0" fontId="0" fillId="0" borderId="9" xfId="0" applyBorder="1"/>
    <xf numFmtId="0" fontId="0" fillId="0" borderId="10" xfId="0" applyBorder="1"/>
    <xf numFmtId="0" fontId="0" fillId="0" borderId="0" xfId="0" applyAlignment="1">
      <alignment horizontal="left"/>
    </xf>
    <xf numFmtId="0" fontId="19" fillId="0" borderId="0" xfId="0" applyFont="1" applyAlignment="1">
      <alignment textRotation="45"/>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144780</xdr:colOff>
          <xdr:row>0</xdr:row>
          <xdr:rowOff>0</xdr:rowOff>
        </xdr:from>
        <xdr:to>
          <xdr:col>7</xdr:col>
          <xdr:colOff>274320</xdr:colOff>
          <xdr:row>1</xdr:row>
          <xdr:rowOff>68580</xdr:rowOff>
        </xdr:to>
        <xdr:sp macro="" textlink="">
          <xdr:nvSpPr>
            <xdr:cNvPr id="1025" name="Button 1" hidden="1">
              <a:extLst>
                <a:ext uri="{63B3BB69-23CF-44E3-9099-C40C66FF867C}">
                  <a14:compatExt spid="_x0000_s1025"/>
                </a:ext>
                <a:ext uri="{FF2B5EF4-FFF2-40B4-BE49-F238E27FC236}">
                  <a16:creationId xmlns:a16="http://schemas.microsoft.com/office/drawing/2014/main" id="{1C6A2D2A-5916-4E34-BDB6-2F34643EED96}"/>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152400</xdr:colOff>
          <xdr:row>4</xdr:row>
          <xdr:rowOff>7620</xdr:rowOff>
        </xdr:from>
        <xdr:to>
          <xdr:col>7</xdr:col>
          <xdr:colOff>297180</xdr:colOff>
          <xdr:row>5</xdr:row>
          <xdr:rowOff>99060</xdr:rowOff>
        </xdr:to>
        <xdr:sp macro="" textlink="">
          <xdr:nvSpPr>
            <xdr:cNvPr id="1026" name="Button 2" descr="Please do a Print Preview before printing." hidden="1">
              <a:extLst>
                <a:ext uri="{63B3BB69-23CF-44E3-9099-C40C66FF867C}">
                  <a14:compatExt spid="_x0000_s1026"/>
                </a:ext>
                <a:ext uri="{FF2B5EF4-FFF2-40B4-BE49-F238E27FC236}">
                  <a16:creationId xmlns:a16="http://schemas.microsoft.com/office/drawing/2014/main" id="{1F7258E0-EF69-4129-B9A0-537F75F1EC4A}"/>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144780</xdr:colOff>
          <xdr:row>1</xdr:row>
          <xdr:rowOff>76200</xdr:rowOff>
        </xdr:from>
        <xdr:to>
          <xdr:col>7</xdr:col>
          <xdr:colOff>274320</xdr:colOff>
          <xdr:row>2</xdr:row>
          <xdr:rowOff>99060</xdr:rowOff>
        </xdr:to>
        <xdr:sp macro="" textlink="">
          <xdr:nvSpPr>
            <xdr:cNvPr id="1027" name="Button 3" hidden="1">
              <a:extLst>
                <a:ext uri="{63B3BB69-23CF-44E3-9099-C40C66FF867C}">
                  <a14:compatExt spid="_x0000_s1027"/>
                </a:ext>
                <a:ext uri="{FF2B5EF4-FFF2-40B4-BE49-F238E27FC236}">
                  <a16:creationId xmlns:a16="http://schemas.microsoft.com/office/drawing/2014/main" id="{4253B343-256C-40E6-A69F-6EF6A09A4934}"/>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152400</xdr:colOff>
          <xdr:row>5</xdr:row>
          <xdr:rowOff>99060</xdr:rowOff>
        </xdr:from>
        <xdr:to>
          <xdr:col>7</xdr:col>
          <xdr:colOff>297180</xdr:colOff>
          <xdr:row>6</xdr:row>
          <xdr:rowOff>160020</xdr:rowOff>
        </xdr:to>
        <xdr:sp macro="" textlink="">
          <xdr:nvSpPr>
            <xdr:cNvPr id="1028" name="Button 4" hidden="1">
              <a:extLst>
                <a:ext uri="{63B3BB69-23CF-44E3-9099-C40C66FF867C}">
                  <a14:compatExt spid="_x0000_s1028"/>
                </a:ext>
                <a:ext uri="{FF2B5EF4-FFF2-40B4-BE49-F238E27FC236}">
                  <a16:creationId xmlns:a16="http://schemas.microsoft.com/office/drawing/2014/main" id="{38977CCE-B3E3-4852-A129-D7F89F001524}"/>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0</xdr:col>
      <xdr:colOff>1251857</xdr:colOff>
      <xdr:row>3</xdr:row>
      <xdr:rowOff>130629</xdr:rowOff>
    </xdr:from>
    <xdr:to>
      <xdr:col>3</xdr:col>
      <xdr:colOff>296091</xdr:colOff>
      <xdr:row>7</xdr:row>
      <xdr:rowOff>169816</xdr:rowOff>
    </xdr:to>
    <xdr:pic>
      <xdr:nvPicPr>
        <xdr:cNvPr id="2" name="Picture 1" descr="Public Works Logo">
          <a:extLst>
            <a:ext uri="{FF2B5EF4-FFF2-40B4-BE49-F238E27FC236}">
              <a16:creationId xmlns:a16="http://schemas.microsoft.com/office/drawing/2014/main" id="{93F0A761-DC5F-4484-997B-E4E6DFE30B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1857" y="961209"/>
          <a:ext cx="4934494" cy="1144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ldmcoza.sharepoint.com/sites/9222/Project%20Tender%20Documents/DPW/SDS%20PHASE%2014/TENDER%20DOCS/REV%209/TARGET%20GROUP%20-%20WOMEN/PHASE%2014%20-%20REV%209%20-%20JUNE%202023%20-%20EMADULWINI%20PS%20(WOMEN).xlsm" TargetMode="External"/><Relationship Id="rId1" Type="http://schemas.openxmlformats.org/officeDocument/2006/relationships/externalLinkPath" Target="https://ldmcoza.sharepoint.com/sites/9222/Project%20Tender%20Documents/DPW/SDS%20PHASE%2014/TENDER%20DOCS/REV%209/TARGET%20GROUP%20-%20WOMEN/PHASE%2014%20-%20REV%209%20-%20JUNE%202023%20-%20EMADULWINI%20PS%20(WOME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NTERNET\BILLS%20UNDER%20R1M%20INCL%20CPAP\START%20HE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W%20Data%20for%20SAABEX\GCC%20latest%20doc\WEB%20PAGE\INTERNET\BILLS%20UNDER%20R1M%20INCL%20CPAP\START%20HE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NTERNET\BILLS%20UNDER%20R1M%20INCL%20CPAP\START%20HE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W%20Data%20for%20SAABEX\GCC%20latest%20doc\INTERNET\BILLS%20UNDER%20R1M%20INCL%20CPAP\START%20HE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WEB%20PAGE\INTERNET\BILLS%20UNDER%20R1M%20INCL%20CPAP\START%20HE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Functionality Criteria"/>
      <sheetName val="T2.34_TENDER EVALUATION CRITERI"/>
      <sheetName val="T2.35_ SBD 1"/>
      <sheetName val="PROOF OF WORKING CAPI"/>
      <sheetName val="LETTERS OF CREDIT REF"/>
      <sheetName val="DETAILED SCHEDULE"/>
      <sheetName val="SCHEDULE OF YEARS OF EXP."/>
      <sheetName val="SCHEDULE OF YEARS OF"/>
      <sheetName val="Cover Page- Section 2 of 2"/>
      <sheetName val="Cover Page-Section 2 of 2"/>
      <sheetName val="Table of Contents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Provisional Site Plan - Fly"/>
      <sheetName val="Tabulated Scope - Fly"/>
      <sheetName val="Annexures - fly"/>
      <sheetName val="Annexure 1 - fly"/>
      <sheetName val="Annexure 2 - fly"/>
      <sheetName val="Annexure 3 - fly"/>
      <sheetName val="Annexure 4 - fly"/>
      <sheetName val="PMB"/>
      <sheetName val="ULUNDI"/>
      <sheetName val="LSMITH"/>
      <sheetName val="DURBAN"/>
      <sheetName val="Annexure 5 - fly "/>
      <sheetName val="Joint Venture Agreement"/>
      <sheetName val="OHS Spec"/>
      <sheetName val="Annexure 6 - fly"/>
      <sheetName val="Annexure 7 - fly"/>
      <sheetName val="OHS Bill"/>
      <sheetName val="Annexure 8 - fly"/>
      <sheetName val="WaverofLien"/>
      <sheetName val="EPWP"/>
      <sheetName val="EPWP BQ"/>
      <sheetName val="EPWPScope"/>
      <sheetName val="Annexure 9 - fly"/>
      <sheetName val="Annexure 10 - fly"/>
      <sheetName val="EPWP EmpCont"/>
      <sheetName val="Annexure 11 - fly"/>
      <sheetName val="Att Reg"/>
      <sheetName val="Annexure 12 - fly"/>
      <sheetName val="Registration and Business Form"/>
      <sheetName val="Beneficiary Monthly captureform"/>
      <sheetName val="Worker Monthly Payment upload"/>
      <sheetName val="Worker Monthly Training form"/>
      <sheetName val="Location"/>
      <sheetName val="Annexure 13 - fly"/>
    </sheetNames>
    <definedNames>
      <definedName name="AdDate" refersTo="='Master Data'!$E$25"/>
      <definedName name="OLE_LINK2" refersTo="='GB Rating'!$B$19"/>
      <definedName name="OLE_LINK5" refersTo="='Master Data'!$E$13"/>
      <definedName name="WimsNo" refersTo="='Master Data'!$G$13"/>
    </definedNames>
    <sheetDataSet>
      <sheetData sheetId="0"/>
      <sheetData sheetId="1"/>
      <sheetData sheetId="2"/>
      <sheetData sheetId="3">
        <row r="3">
          <cell r="D3" t="str">
            <v>DEPARTMENT OF PUBLIC WORKS</v>
          </cell>
        </row>
        <row r="12">
          <cell r="E12" t="str">
            <v>KZN Department of Public Works</v>
          </cell>
        </row>
        <row r="13">
          <cell r="E13" t="str">
            <v>ZNTU04207W</v>
          </cell>
          <cell r="G13" t="str">
            <v>065943</v>
          </cell>
        </row>
        <row r="15">
          <cell r="G15" t="str">
            <v>N/A</v>
          </cell>
        </row>
        <row r="18">
          <cell r="E18" t="str">
            <v xml:space="preserve">PHASE 14 STORM DAMAGED PROGRAMME: REPAIRS AND RENOVATIONS TO STORM DAMAGED SCHOOLS THROUGHOUT THE PROVINCE OF KWAZULU-NATAL: NORTH COAST REGION: CLUSTER 46: EMADULWINI PRIMARY SCHOOL - OPEN BIDS                                                                                                                                                                                                                                                                                                                                                                                      </v>
          </cell>
        </row>
        <row r="21">
          <cell r="L21">
            <v>6</v>
          </cell>
          <cell r="O21" t="str">
            <v>Calendar Months</v>
          </cell>
        </row>
        <row r="25">
          <cell r="E25">
            <v>45142</v>
          </cell>
        </row>
        <row r="241">
          <cell r="E241" t="str">
            <v>Private Bag X 9041</v>
          </cell>
        </row>
        <row r="242">
          <cell r="E242" t="str">
            <v>PIETERMARITZBURG</v>
          </cell>
        </row>
        <row r="243">
          <cell r="E243">
            <v>3200</v>
          </cell>
        </row>
        <row r="244">
          <cell r="E244" t="str">
            <v>033 - 355 5569</v>
          </cell>
        </row>
        <row r="245">
          <cell r="E245" t="str">
            <v>N/A</v>
          </cell>
        </row>
        <row r="248">
          <cell r="E248" t="str">
            <v xml:space="preserve">Naidu Consulting (Pty) Ltd </v>
          </cell>
        </row>
        <row r="249">
          <cell r="E249">
            <v>1</v>
          </cell>
        </row>
        <row r="250">
          <cell r="E250" t="str">
            <v>P.O. Box 2796</v>
          </cell>
        </row>
        <row r="251">
          <cell r="E251" t="str">
            <v>Westville</v>
          </cell>
        </row>
        <row r="252">
          <cell r="E252" t="str">
            <v>Durban</v>
          </cell>
        </row>
        <row r="253">
          <cell r="E253">
            <v>3635</v>
          </cell>
        </row>
        <row r="257">
          <cell r="E257" t="str">
            <v>031 265 6007</v>
          </cell>
        </row>
        <row r="259">
          <cell r="E259" t="str">
            <v>N/A</v>
          </cell>
        </row>
        <row r="260">
          <cell r="E260" t="str">
            <v>Sherwyn.Bhana@naiduconsulting.com</v>
          </cell>
        </row>
        <row r="262">
          <cell r="E262" t="str">
            <v>KZN Department of Public Works</v>
          </cell>
        </row>
        <row r="263">
          <cell r="E263" t="str">
            <v>Head Public Works: Operations</v>
          </cell>
        </row>
        <row r="264">
          <cell r="E264" t="str">
            <v>X9041</v>
          </cell>
        </row>
        <row r="265">
          <cell r="E265" t="str">
            <v>PIETERMARITZBURG</v>
          </cell>
        </row>
        <row r="266">
          <cell r="E266" t="str">
            <v>3200</v>
          </cell>
        </row>
        <row r="267">
          <cell r="E267" t="str">
            <v>033 - 355 5569</v>
          </cell>
        </row>
        <row r="268">
          <cell r="E268" t="str">
            <v>N/A</v>
          </cell>
        </row>
        <row r="288">
          <cell r="E288" t="str">
            <v>Quantity Surveyor</v>
          </cell>
        </row>
        <row r="289">
          <cell r="E289" t="str">
            <v>LDM Quantity Surveyors (Pty) Ltd</v>
          </cell>
        </row>
        <row r="290">
          <cell r="E290" t="str">
            <v>P.O. Box 19233</v>
          </cell>
        </row>
        <row r="291">
          <cell r="E291" t="str">
            <v>Dormerton</v>
          </cell>
        </row>
        <row r="292">
          <cell r="E292">
            <v>4015</v>
          </cell>
        </row>
        <row r="293">
          <cell r="E293" t="str">
            <v>031 207 1340</v>
          </cell>
        </row>
        <row r="294">
          <cell r="E294" t="str">
            <v>031 209 9441</v>
          </cell>
        </row>
        <row r="295">
          <cell r="E295" t="str">
            <v>ssirputh@ldm.co.za</v>
          </cell>
        </row>
      </sheetData>
      <sheetData sheetId="4"/>
      <sheetData sheetId="5">
        <row r="19">
          <cell r="B19">
            <v>1</v>
          </cell>
        </row>
      </sheetData>
      <sheetData sheetId="6">
        <row r="19">
          <cell r="B19" t="str">
            <v>indicated sum</v>
          </cell>
        </row>
      </sheetData>
      <sheetData sheetId="7">
        <row r="19">
          <cell r="B19" t="str">
            <v>The development, extension, installation, renewal, removal, alteration or dismantling or demolition of water installations and soil and waste water drainage associated with buildings (wet services, plumbing) - SO</v>
          </cell>
        </row>
      </sheetData>
      <sheetData sheetId="8"/>
      <sheetData sheetId="9">
        <row r="19">
          <cell r="B19" t="str">
            <v>Capacity of Tenderer</v>
          </cell>
        </row>
      </sheetData>
      <sheetData sheetId="10">
        <row r="19">
          <cell r="B19" t="str">
            <v>4GB</v>
          </cell>
        </row>
      </sheetData>
      <sheetData sheetId="11"/>
      <sheetData sheetId="12"/>
      <sheetData sheetId="13"/>
      <sheetData sheetId="14">
        <row r="19">
          <cell r="B19" t="str">
            <v>T2.3</v>
          </cell>
        </row>
      </sheetData>
      <sheetData sheetId="15"/>
      <sheetData sheetId="16"/>
      <sheetData sheetId="17"/>
      <sheetData sheetId="18">
        <row r="19">
          <cell r="B19">
            <v>2</v>
          </cell>
        </row>
      </sheetData>
      <sheetData sheetId="19"/>
      <sheetData sheetId="20"/>
      <sheetData sheetId="21">
        <row r="19">
          <cell r="B19" t="str">
            <v>T1.1 -</v>
          </cell>
        </row>
      </sheetData>
      <sheetData sheetId="22"/>
      <sheetData sheetId="23"/>
      <sheetData sheetId="24"/>
      <sheetData sheetId="25"/>
      <sheetData sheetId="26"/>
      <sheetData sheetId="27">
        <row r="19">
          <cell r="B19" t="str">
            <v>(List all the legally correct full names and registration numbers, if applicable, of the Enterprises forming the Consortium/Joint Venture)</v>
          </cell>
        </row>
      </sheetData>
      <sheetData sheetId="28"/>
      <sheetData sheetId="29">
        <row r="25">
          <cell r="E25" t="str">
            <v>%</v>
          </cell>
        </row>
      </sheetData>
      <sheetData sheetId="30"/>
      <sheetData sheetId="31">
        <row r="13">
          <cell r="G13" t="str">
            <v>     </v>
          </cell>
        </row>
      </sheetData>
      <sheetData sheetId="32"/>
      <sheetData sheetId="33"/>
      <sheetData sheetId="34"/>
      <sheetData sheetId="35"/>
      <sheetData sheetId="36">
        <row r="25">
          <cell r="E25" t="str">
            <v>Signature</v>
          </cell>
        </row>
      </sheetData>
      <sheetData sheetId="37"/>
      <sheetData sheetId="38"/>
      <sheetData sheetId="39"/>
      <sheetData sheetId="40"/>
      <sheetData sheetId="41"/>
      <sheetData sheetId="42"/>
      <sheetData sheetId="43"/>
      <sheetData sheetId="44"/>
      <sheetData sheetId="45">
        <row r="19">
          <cell r="B19" t="str">
            <v>The South African Revenue Services (SARS) has phased out the issuing of paper Tax Clearance Certificates.</v>
          </cell>
        </row>
      </sheetData>
      <sheetData sheetId="46"/>
      <sheetData sheetId="47"/>
      <sheetData sheetId="48"/>
      <sheetData sheetId="49">
        <row r="19">
          <cell r="B19" t="str">
            <v>ATTACH SUMMARY PAGE OF THE BILL OF QUANTITIES</v>
          </cell>
        </row>
      </sheetData>
      <sheetData sheetId="50"/>
      <sheetData sheetId="51"/>
      <sheetData sheetId="52"/>
      <sheetData sheetId="53"/>
      <sheetData sheetId="54"/>
      <sheetData sheetId="55"/>
      <sheetData sheetId="56">
        <row r="19">
          <cell r="B19" t="str">
            <v>I confirm that I have satisfied myself as to the correctness and validity of my Tender; that the price(s) and rate(s) quoted cover all the goods and/or works specified in the Tendering documents; that the price(s) and rate(s) cover all my obligations and I accept that any mistakes regarding price(s) and rate(s) and calculations will be at my own risk.</v>
          </cell>
        </row>
      </sheetData>
      <sheetData sheetId="57"/>
      <sheetData sheetId="58"/>
      <sheetData sheetId="59"/>
      <sheetData sheetId="60"/>
      <sheetData sheetId="61">
        <row r="13">
          <cell r="G13" t="str">
            <v xml:space="preserve"> </v>
          </cell>
        </row>
      </sheetData>
      <sheetData sheetId="62"/>
      <sheetData sheetId="63"/>
      <sheetData sheetId="64"/>
      <sheetData sheetId="65"/>
      <sheetData sheetId="66"/>
      <sheetData sheetId="67">
        <row r="19">
          <cell r="B19" t="str">
            <v>1.</v>
          </cell>
        </row>
      </sheetData>
      <sheetData sheetId="68"/>
      <sheetData sheetId="69"/>
      <sheetData sheetId="70"/>
      <sheetData sheetId="71">
        <row r="19">
          <cell r="B19" t="str">
            <v>T2.3</v>
          </cell>
        </row>
      </sheetData>
      <sheetData sheetId="72"/>
      <sheetData sheetId="73"/>
      <sheetData sheetId="74"/>
      <sheetData sheetId="75"/>
      <sheetData sheetId="76"/>
      <sheetData sheetId="77"/>
      <sheetData sheetId="78"/>
      <sheetData sheetId="79">
        <row r="19">
          <cell r="B19" t="str">
            <v xml:space="preserve">"Employer" means: </v>
          </cell>
        </row>
      </sheetData>
      <sheetData sheetId="80"/>
      <sheetData sheetId="81"/>
      <sheetData sheetId="82"/>
      <sheetData sheetId="83">
        <row r="19">
          <cell r="B19" t="str">
            <v>Time (T) related Preliminaries will only be adjusted for omissions or additions, issued by the Employer, or delays caused by the Employer, for which variation and extension of time has been granted. See Contract Data.</v>
          </cell>
        </row>
      </sheetData>
      <sheetData sheetId="84"/>
      <sheetData sheetId="85"/>
      <sheetData sheetId="86">
        <row r="19">
          <cell r="B19" t="str">
            <v xml:space="preserve"> EXTENT OF THE WORKS</v>
          </cell>
        </row>
      </sheetData>
      <sheetData sheetId="87">
        <row r="19">
          <cell r="B19" t="str">
            <v>SANS 4074 ISO 4074, Condom Rubbers</v>
          </cell>
        </row>
      </sheetData>
      <sheetData sheetId="88"/>
      <sheetData sheetId="89"/>
      <sheetData sheetId="90"/>
      <sheetData sheetId="91"/>
      <sheetData sheetId="92">
        <row r="19">
          <cell r="B19" t="str">
            <v>ANNEXURES</v>
          </cell>
        </row>
      </sheetData>
      <sheetData sheetId="93"/>
      <sheetData sheetId="94"/>
      <sheetData sheetId="95"/>
      <sheetData sheetId="96"/>
      <sheetData sheetId="97"/>
      <sheetData sheetId="98"/>
      <sheetData sheetId="99"/>
      <sheetData sheetId="100"/>
      <sheetData sheetId="101"/>
      <sheetData sheetId="102"/>
      <sheetData sheetId="103"/>
      <sheetData sheetId="104"/>
      <sheetData sheetId="105">
        <row r="19">
          <cell r="B19" t="str">
            <v xml:space="preserve"> </v>
          </cell>
        </row>
      </sheetData>
      <sheetData sheetId="106"/>
      <sheetData sheetId="107"/>
      <sheetData sheetId="108"/>
      <sheetData sheetId="109">
        <row r="19">
          <cell r="B19" t="str">
            <v>Gumboots steel toe cap</v>
          </cell>
        </row>
      </sheetData>
      <sheetData sheetId="110"/>
      <sheetData sheetId="111"/>
      <sheetData sheetId="112"/>
      <sheetData sheetId="113">
        <row r="25">
          <cell r="E25">
            <v>2000</v>
          </cell>
        </row>
      </sheetData>
      <sheetData sheetId="114">
        <row r="19">
          <cell r="B19" t="str">
            <v xml:space="preserve">Contractors shall only engage supervisory and management staff in labour-intensive works that have completed the skills programme including Foremen/ Supervisors at NQF level 4 “National Certificate: Supervision of Civil Engineering Construction Processes” and Site Agent/ Manager at NQF level 5  "Manage Labour-Intensive Construction Processes" or equivalent QCTO qualifications (See Appendix C). at NQF outlined in Table 1. (See GUIDELINES FOR THE IMPLEMENTATION OF LABOUR-INTENSIVE INFRASTRUCTURE PROJECTS UNDER THE EXPANDED PUBLIC WORKS PROGRAMME (EPWP) -THIRD EDITION 2015)
</v>
          </cell>
        </row>
      </sheetData>
      <sheetData sheetId="115"/>
      <sheetData sheetId="116"/>
      <sheetData sheetId="117"/>
      <sheetData sheetId="118"/>
      <sheetData sheetId="119"/>
      <sheetData sheetId="120"/>
      <sheetData sheetId="121"/>
      <sheetData sheetId="122"/>
      <sheetData sheetId="123">
        <row r="25">
          <cell r="E25" t="str">
            <v>Contact no:_____________________________</v>
          </cell>
        </row>
      </sheetData>
      <sheetData sheetId="124"/>
      <sheetData sheetId="125"/>
      <sheetData sheetId="1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A99B3-F9FA-429E-9734-E4230D74D1BD}">
  <sheetPr codeName="Sheet24">
    <tabColor theme="8" tint="0.59999389629810485"/>
  </sheetPr>
  <dimension ref="A1:Q73"/>
  <sheetViews>
    <sheetView showGridLines="0" tabSelected="1" showRuler="0" view="pageBreakPreview" topLeftCell="A2" zoomScale="70" zoomScaleNormal="70" zoomScaleSheetLayoutView="70" zoomScalePageLayoutView="80" workbookViewId="0">
      <selection activeCell="A18" sqref="A18:D18"/>
    </sheetView>
  </sheetViews>
  <sheetFormatPr defaultRowHeight="13.2" x14ac:dyDescent="0.25"/>
  <cols>
    <col min="1" max="1" width="42.44140625" style="51" customWidth="1"/>
    <col min="2" max="2" width="24" customWidth="1"/>
    <col min="3" max="3" width="19.44140625" customWidth="1"/>
    <col min="4" max="4" width="30.88671875" customWidth="1"/>
  </cols>
  <sheetData>
    <row r="1" spans="1:8" ht="22.8" x14ac:dyDescent="0.4">
      <c r="A1" s="1" t="s">
        <v>0</v>
      </c>
      <c r="B1" s="1"/>
      <c r="C1" s="1"/>
      <c r="D1" s="1"/>
    </row>
    <row r="2" spans="1:8" ht="22.8" x14ac:dyDescent="0.4">
      <c r="A2" s="1" t="str">
        <f>+'[1]Master Data'!D3</f>
        <v>DEPARTMENT OF PUBLIC WORKS</v>
      </c>
      <c r="B2" s="1"/>
      <c r="C2" s="1"/>
      <c r="D2" s="1"/>
    </row>
    <row r="3" spans="1:8" ht="20.25" customHeight="1" x14ac:dyDescent="0.4">
      <c r="A3" s="2"/>
      <c r="D3" s="3" t="s">
        <v>1</v>
      </c>
    </row>
    <row r="4" spans="1:8" ht="24" customHeight="1" x14ac:dyDescent="0.4">
      <c r="A4" s="2"/>
      <c r="D4" s="3"/>
      <c r="F4" s="4" t="s">
        <v>2</v>
      </c>
      <c r="G4" s="4"/>
      <c r="H4" s="4"/>
    </row>
    <row r="5" spans="1:8" ht="21" x14ac:dyDescent="0.4">
      <c r="A5" s="2"/>
      <c r="D5" s="3"/>
    </row>
    <row r="6" spans="1:8" ht="21" x14ac:dyDescent="0.4">
      <c r="A6" s="2"/>
      <c r="D6" s="3"/>
    </row>
    <row r="7" spans="1:8" ht="21" x14ac:dyDescent="0.4">
      <c r="A7" s="2"/>
      <c r="D7" s="3"/>
    </row>
    <row r="8" spans="1:8" ht="21" x14ac:dyDescent="0.4">
      <c r="A8" s="2"/>
      <c r="D8" s="3"/>
    </row>
    <row r="9" spans="1:8" ht="39.75" customHeight="1" x14ac:dyDescent="0.4">
      <c r="A9" s="2"/>
      <c r="D9" s="3"/>
    </row>
    <row r="10" spans="1:8" ht="28.2" x14ac:dyDescent="0.5">
      <c r="A10" s="5" t="s">
        <v>3</v>
      </c>
      <c r="B10" s="5"/>
      <c r="C10" s="5"/>
      <c r="D10" s="5"/>
    </row>
    <row r="12" spans="1:8" ht="17.399999999999999" x14ac:dyDescent="0.3">
      <c r="A12" s="6" t="s">
        <v>4</v>
      </c>
      <c r="B12" s="6"/>
      <c r="C12" s="6"/>
      <c r="D12" s="6"/>
    </row>
    <row r="14" spans="1:8" s="8" customFormat="1" ht="27.6" x14ac:dyDescent="0.25">
      <c r="A14" s="7" t="s">
        <v>5</v>
      </c>
      <c r="B14" s="7"/>
      <c r="C14" s="7"/>
      <c r="D14" s="7"/>
    </row>
    <row r="15" spans="1:8" s="8" customFormat="1" ht="21" customHeight="1" x14ac:dyDescent="0.25">
      <c r="A15" s="9" t="s">
        <v>6</v>
      </c>
      <c r="B15" s="9"/>
      <c r="C15" s="9"/>
      <c r="D15" s="9"/>
    </row>
    <row r="16" spans="1:8" s="8" customFormat="1" ht="21" customHeight="1" x14ac:dyDescent="0.25">
      <c r="A16" s="9" t="s">
        <v>7</v>
      </c>
      <c r="B16" s="9"/>
      <c r="C16" s="9"/>
      <c r="D16" s="9"/>
    </row>
    <row r="17" spans="1:12" ht="24.6" customHeight="1" x14ac:dyDescent="0.4">
      <c r="A17" s="2"/>
    </row>
    <row r="18" spans="1:12" ht="87.6" customHeight="1" x14ac:dyDescent="0.25">
      <c r="A18" s="10" t="str">
        <f>+'[1]Master Data'!E18</f>
        <v xml:space="preserve">PHASE 14 STORM DAMAGED PROGRAMME: REPAIRS AND RENOVATIONS TO STORM DAMAGED SCHOOLS THROUGHOUT THE PROVINCE OF KWAZULU-NATAL: NORTH COAST REGION: CLUSTER 46: EMADULWINI PRIMARY SCHOOL - OPEN BIDS                                                                                                                                                                                                                                                                                                                                                                                      </v>
      </c>
      <c r="B18" s="10"/>
      <c r="C18" s="10"/>
      <c r="D18" s="10"/>
    </row>
    <row r="19" spans="1:12" ht="30" customHeight="1" thickBot="1" x14ac:dyDescent="0.3">
      <c r="A19" s="11"/>
      <c r="B19" s="11"/>
      <c r="C19" s="11"/>
      <c r="D19" s="11"/>
    </row>
    <row r="20" spans="1:12" ht="8.4" customHeight="1" thickTop="1" x14ac:dyDescent="0.25">
      <c r="A20" s="12"/>
      <c r="B20" s="12"/>
      <c r="C20" s="12"/>
      <c r="D20" s="12"/>
    </row>
    <row r="21" spans="1:12" s="8" customFormat="1" ht="19.95" customHeight="1" x14ac:dyDescent="0.25">
      <c r="A21" s="13" t="str">
        <f>IF('[1]Master Data'!E249=1,"Engineer/Principal Agent",IF('[1]Master Data'!E249=2,"Project Leader","Project Manager"))</f>
        <v>Engineer/Principal Agent</v>
      </c>
      <c r="B21" s="13"/>
      <c r="C21" s="13" t="str">
        <f>+'[1]Master Data'!E288</f>
        <v>Quantity Surveyor</v>
      </c>
      <c r="D21" s="13"/>
      <c r="I21" s="14"/>
    </row>
    <row r="22" spans="1:12" s="16" customFormat="1" ht="15" x14ac:dyDescent="0.25">
      <c r="A22" s="15" t="str">
        <f>+'[1]Master Data'!E248</f>
        <v xml:space="preserve">Naidu Consulting (Pty) Ltd </v>
      </c>
      <c r="B22" s="15"/>
      <c r="C22" s="15" t="str">
        <f>+'[1]Master Data'!E289</f>
        <v>LDM Quantity Surveyors (Pty) Ltd</v>
      </c>
      <c r="D22" s="15"/>
      <c r="I22" s="17"/>
    </row>
    <row r="23" spans="1:12" s="16" customFormat="1" ht="15" x14ac:dyDescent="0.25">
      <c r="A23" s="15" t="str">
        <f>+'[1]Master Data'!E250</f>
        <v>P.O. Box 2796</v>
      </c>
      <c r="B23" s="15"/>
      <c r="C23" s="15" t="str">
        <f>+'[1]Master Data'!E290</f>
        <v>P.O. Box 19233</v>
      </c>
      <c r="D23" s="15"/>
      <c r="I23" s="17"/>
    </row>
    <row r="24" spans="1:12" s="16" customFormat="1" ht="15" x14ac:dyDescent="0.25">
      <c r="A24" s="15" t="str">
        <f>+'[1]Master Data'!E251</f>
        <v>Westville</v>
      </c>
      <c r="B24" s="15"/>
      <c r="C24" s="15" t="str">
        <f>+'[1]Master Data'!E291</f>
        <v>Dormerton</v>
      </c>
      <c r="D24" s="15"/>
    </row>
    <row r="25" spans="1:12" s="16" customFormat="1" ht="15" x14ac:dyDescent="0.25">
      <c r="A25" s="15" t="str">
        <f>+'[1]Master Data'!E252</f>
        <v>Durban</v>
      </c>
      <c r="B25" s="15"/>
      <c r="C25" s="15" t="str">
        <f>+'[1]Master Data'!E252</f>
        <v>Durban</v>
      </c>
      <c r="D25" s="15"/>
    </row>
    <row r="26" spans="1:12" s="16" customFormat="1" ht="15" x14ac:dyDescent="0.25">
      <c r="A26" s="15">
        <f>+'[1]Master Data'!E253</f>
        <v>3635</v>
      </c>
      <c r="B26" s="15"/>
      <c r="C26" s="15">
        <f>+'[1]Master Data'!E292</f>
        <v>4015</v>
      </c>
      <c r="D26" s="15"/>
      <c r="E26" s="18"/>
      <c r="F26" s="18"/>
      <c r="G26" s="18"/>
      <c r="H26" s="18"/>
      <c r="I26" s="18"/>
      <c r="J26" s="18"/>
      <c r="K26" s="18"/>
      <c r="L26" s="18"/>
    </row>
    <row r="27" spans="1:12" s="16" customFormat="1" ht="15" x14ac:dyDescent="0.25">
      <c r="A27" s="15" t="str">
        <f>+""&amp;'[1]Master Data'!E257&amp;" - Tel Number"</f>
        <v>031 265 6007 - Tel Number</v>
      </c>
      <c r="B27" s="15"/>
      <c r="C27" s="15" t="str">
        <f>+'[1]Master Data'!E293&amp;" - Tel Number"</f>
        <v>031 207 1340 - Tel Number</v>
      </c>
      <c r="D27" s="15"/>
    </row>
    <row r="28" spans="1:12" s="16" customFormat="1" ht="15" customHeight="1" x14ac:dyDescent="0.25">
      <c r="A28" s="15" t="str">
        <f>+""&amp;'[1]Master Data'!E259&amp;" - Fax Number"</f>
        <v>N/A - Fax Number</v>
      </c>
      <c r="B28" s="15"/>
      <c r="C28" s="15" t="str">
        <f>+'[1]Master Data'!E294&amp;" - Fax Number"</f>
        <v>031 209 9441 - Fax Number</v>
      </c>
      <c r="D28" s="15"/>
    </row>
    <row r="29" spans="1:12" s="16" customFormat="1" ht="20.25" customHeight="1" x14ac:dyDescent="0.25">
      <c r="A29" s="19" t="str">
        <f>+'[1]Master Data'!E260</f>
        <v>Sherwyn.Bhana@naiduconsulting.com</v>
      </c>
      <c r="B29" s="19"/>
      <c r="C29" s="15" t="str">
        <f>+'[1]Master Data'!E295</f>
        <v>ssirputh@ldm.co.za</v>
      </c>
      <c r="D29" s="15"/>
    </row>
    <row r="30" spans="1:12" ht="6" customHeight="1" x14ac:dyDescent="0.3">
      <c r="A30" s="20"/>
      <c r="B30" s="21"/>
      <c r="C30" s="21"/>
      <c r="D30" s="21"/>
    </row>
    <row r="31" spans="1:12" ht="15.6" x14ac:dyDescent="0.3">
      <c r="A31" s="22" t="s">
        <v>8</v>
      </c>
      <c r="B31" s="21"/>
      <c r="C31" s="23" t="s">
        <v>9</v>
      </c>
      <c r="D31" s="23"/>
    </row>
    <row r="32" spans="1:12" ht="15.75" customHeight="1" x14ac:dyDescent="0.25">
      <c r="A32" s="24" t="s">
        <v>10</v>
      </c>
      <c r="B32" s="21"/>
      <c r="C32" s="25" t="str">
        <f>+'[1]Master Data'!E263</f>
        <v>Head Public Works: Operations</v>
      </c>
      <c r="D32" s="25"/>
    </row>
    <row r="33" spans="1:17" ht="15.75" customHeight="1" x14ac:dyDescent="0.25">
      <c r="A33" s="24" t="str">
        <f>+'[1]Master Data'!E12</f>
        <v>KZN Department of Public Works</v>
      </c>
      <c r="B33" s="21"/>
      <c r="C33" s="25" t="str">
        <f>+'[1]Master Data'!E262</f>
        <v>KZN Department of Public Works</v>
      </c>
      <c r="D33" s="25"/>
    </row>
    <row r="34" spans="1:17" ht="15.75" customHeight="1" x14ac:dyDescent="0.25">
      <c r="A34" s="24" t="str">
        <f>+'[1]Master Data'!E241</f>
        <v>Private Bag X 9041</v>
      </c>
      <c r="B34" s="21"/>
      <c r="C34" s="25" t="str">
        <f>+'[1]Master Data'!E264</f>
        <v>X9041</v>
      </c>
      <c r="D34" s="25"/>
    </row>
    <row r="35" spans="1:17" ht="15.75" customHeight="1" x14ac:dyDescent="0.3">
      <c r="A35" s="26" t="str">
        <f>+'[1]Master Data'!E242</f>
        <v>PIETERMARITZBURG</v>
      </c>
      <c r="B35" s="21"/>
      <c r="C35" s="27" t="str">
        <f>+'[1]Master Data'!E265</f>
        <v>PIETERMARITZBURG</v>
      </c>
      <c r="D35" s="27"/>
    </row>
    <row r="36" spans="1:17" ht="15" customHeight="1" x14ac:dyDescent="0.25">
      <c r="A36" s="28">
        <f>+'[1]Master Data'!E243</f>
        <v>3200</v>
      </c>
      <c r="B36" s="21"/>
      <c r="C36" s="25" t="str">
        <f>+'[1]Master Data'!E266</f>
        <v>3200</v>
      </c>
      <c r="D36" s="25"/>
    </row>
    <row r="37" spans="1:17" ht="18.75" customHeight="1" x14ac:dyDescent="0.25">
      <c r="A37" s="24" t="str">
        <f>+"Tel Number:     "&amp;'[1]Master Data'!E244&amp;""</f>
        <v>Tel Number:     033 - 355 5569</v>
      </c>
      <c r="B37" s="21"/>
      <c r="C37" s="28" t="s">
        <v>11</v>
      </c>
      <c r="D37" s="29" t="str">
        <f>+'[1]Master Data'!E267</f>
        <v>033 - 355 5569</v>
      </c>
    </row>
    <row r="38" spans="1:17" ht="18.75" customHeight="1" x14ac:dyDescent="0.25">
      <c r="A38" s="30" t="str">
        <f>+"Fax Number:    "&amp;'[1]Master Data'!E245&amp;""</f>
        <v>Fax Number:    N/A</v>
      </c>
      <c r="B38" s="30"/>
      <c r="C38" s="30" t="s">
        <v>12</v>
      </c>
      <c r="D38" s="31" t="str">
        <f>+'[1]Master Data'!E268</f>
        <v>N/A</v>
      </c>
    </row>
    <row r="39" spans="1:17" ht="7.2" customHeight="1" thickBot="1" x14ac:dyDescent="0.3">
      <c r="A39" s="32"/>
      <c r="B39" s="32"/>
      <c r="C39" s="32"/>
      <c r="D39" s="32"/>
    </row>
    <row r="40" spans="1:17" ht="17.399999999999999" customHeight="1" thickTop="1" x14ac:dyDescent="0.25">
      <c r="A40" s="33" t="str">
        <f>+"Tender Number:           "&amp;'[1]Master Data'!OLE_LINK5&amp;""</f>
        <v>Tender Number:           ZNTU04207W</v>
      </c>
      <c r="B40" s="34"/>
      <c r="C40" s="33" t="s">
        <v>13</v>
      </c>
      <c r="D40" s="33" t="str">
        <f>+'[1]Master Data'!WimsNo</f>
        <v>065943</v>
      </c>
    </row>
    <row r="41" spans="1:17" ht="17.399999999999999" customHeight="1" x14ac:dyDescent="0.25">
      <c r="A41" s="35" t="str">
        <f ca="1">+"CIDB Grading:             "&amp;'[1]Master Data'!OLE_LINK2&amp;" OR HIGHER"</f>
        <v>CIDB Grading:             4GB OR HIGHER</v>
      </c>
      <c r="B41" s="35"/>
      <c r="C41" s="36" t="s">
        <v>14</v>
      </c>
      <c r="D41" s="37">
        <f>+'[1]Master Data'!AdDate</f>
        <v>45142</v>
      </c>
    </row>
    <row r="42" spans="1:17" ht="17.399999999999999" customHeight="1" x14ac:dyDescent="0.25">
      <c r="A42" s="33" t="str">
        <f>+"ECDP Number:            "&amp;'[1]Master Data'!G15&amp;""</f>
        <v>ECDP Number:            N/A</v>
      </c>
      <c r="B42" s="38"/>
      <c r="C42" s="39" t="s">
        <v>15</v>
      </c>
      <c r="D42" s="39" t="str">
        <f>CONCATENATE('[1]Master Data'!L21," ",'[1]Master Data'!O21)</f>
        <v>6 Calendar Months</v>
      </c>
    </row>
    <row r="43" spans="1:17" ht="4.5" customHeight="1" x14ac:dyDescent="0.25">
      <c r="A43" s="40"/>
    </row>
    <row r="44" spans="1:17" ht="33" customHeight="1" x14ac:dyDescent="0.25">
      <c r="A44" s="41" t="s">
        <v>16</v>
      </c>
      <c r="B44" s="42"/>
      <c r="C44" s="42"/>
      <c r="D44" s="43"/>
    </row>
    <row r="45" spans="1:17" ht="21.75" customHeight="1" x14ac:dyDescent="0.25">
      <c r="A45" s="44" t="s">
        <v>17</v>
      </c>
      <c r="B45" s="45"/>
      <c r="C45" s="46" t="s">
        <v>18</v>
      </c>
      <c r="D45" s="47"/>
    </row>
    <row r="46" spans="1:17" ht="21.75" customHeight="1" x14ac:dyDescent="0.25">
      <c r="A46" s="44" t="s">
        <v>19</v>
      </c>
      <c r="B46" s="45"/>
      <c r="C46" s="46" t="s">
        <v>18</v>
      </c>
      <c r="D46" s="47"/>
    </row>
    <row r="47" spans="1:17" ht="4.95" customHeight="1" x14ac:dyDescent="0.25">
      <c r="A47" s="48"/>
      <c r="B47" s="49"/>
      <c r="C47" s="49"/>
      <c r="D47" s="50"/>
    </row>
    <row r="48" spans="1:17" ht="12.75" customHeight="1" x14ac:dyDescent="0.25">
      <c r="E48" s="52"/>
      <c r="F48" s="52"/>
      <c r="G48" s="52"/>
      <c r="H48" s="52"/>
      <c r="I48" s="52"/>
      <c r="J48" s="52"/>
      <c r="K48" s="52"/>
      <c r="L48" s="52"/>
      <c r="M48" s="52"/>
      <c r="N48" s="52"/>
      <c r="O48" s="52"/>
      <c r="P48" s="52"/>
      <c r="Q48" s="52"/>
    </row>
    <row r="49" spans="5:17" x14ac:dyDescent="0.25">
      <c r="E49" s="52"/>
      <c r="F49" s="52"/>
      <c r="G49" s="52"/>
      <c r="H49" s="52"/>
      <c r="I49" s="52"/>
      <c r="J49" s="52"/>
      <c r="K49" s="52"/>
      <c r="L49" s="52"/>
      <c r="M49" s="52"/>
      <c r="N49" s="52"/>
      <c r="O49" s="52"/>
      <c r="P49" s="52"/>
      <c r="Q49" s="52"/>
    </row>
    <row r="50" spans="5:17" x14ac:dyDescent="0.25">
      <c r="E50" s="52"/>
      <c r="F50" s="52"/>
      <c r="G50" s="52"/>
      <c r="H50" s="52"/>
      <c r="I50" s="52"/>
      <c r="J50" s="52"/>
      <c r="K50" s="52"/>
      <c r="L50" s="52"/>
      <c r="M50" s="52"/>
      <c r="N50" s="52"/>
      <c r="O50" s="52"/>
      <c r="P50" s="52"/>
      <c r="Q50" s="52"/>
    </row>
    <row r="51" spans="5:17" x14ac:dyDescent="0.25">
      <c r="E51" s="52"/>
      <c r="F51" s="52"/>
      <c r="G51" s="52"/>
      <c r="H51" s="52"/>
      <c r="I51" s="52"/>
      <c r="J51" s="52"/>
      <c r="K51" s="52"/>
      <c r="L51" s="52"/>
      <c r="M51" s="52"/>
      <c r="N51" s="52"/>
      <c r="O51" s="52"/>
      <c r="P51" s="52"/>
      <c r="Q51" s="52"/>
    </row>
    <row r="52" spans="5:17" x14ac:dyDescent="0.25">
      <c r="E52" s="52"/>
      <c r="F52" s="52"/>
      <c r="G52" s="52"/>
      <c r="H52" s="52"/>
      <c r="I52" s="52"/>
      <c r="J52" s="52"/>
      <c r="K52" s="52"/>
      <c r="L52" s="52"/>
      <c r="M52" s="52"/>
      <c r="N52" s="52"/>
      <c r="O52" s="52"/>
      <c r="P52" s="52"/>
      <c r="Q52" s="52"/>
    </row>
    <row r="53" spans="5:17" x14ac:dyDescent="0.25">
      <c r="E53" s="52"/>
      <c r="F53" s="52"/>
      <c r="G53" s="52"/>
      <c r="H53" s="52"/>
      <c r="I53" s="52"/>
      <c r="J53" s="52"/>
      <c r="K53" s="52"/>
      <c r="L53" s="52"/>
      <c r="M53" s="52"/>
      <c r="N53" s="52"/>
      <c r="O53" s="52"/>
      <c r="P53" s="52"/>
      <c r="Q53" s="52"/>
    </row>
    <row r="54" spans="5:17" x14ac:dyDescent="0.25">
      <c r="E54" s="52"/>
      <c r="F54" s="52"/>
      <c r="G54" s="52"/>
      <c r="H54" s="52"/>
      <c r="I54" s="52"/>
      <c r="J54" s="52"/>
      <c r="K54" s="52"/>
      <c r="L54" s="52"/>
      <c r="M54" s="52"/>
      <c r="N54" s="52"/>
      <c r="O54" s="52"/>
      <c r="P54" s="52"/>
      <c r="Q54" s="52"/>
    </row>
    <row r="55" spans="5:17" x14ac:dyDescent="0.25">
      <c r="E55" s="52"/>
      <c r="F55" s="52"/>
      <c r="G55" s="52"/>
      <c r="H55" s="52"/>
      <c r="I55" s="52"/>
      <c r="J55" s="52"/>
      <c r="K55" s="52"/>
      <c r="L55" s="52"/>
      <c r="M55" s="52"/>
      <c r="N55" s="52"/>
      <c r="O55" s="52"/>
      <c r="P55" s="52"/>
      <c r="Q55" s="52"/>
    </row>
    <row r="56" spans="5:17" x14ac:dyDescent="0.25">
      <c r="E56" s="52"/>
      <c r="F56" s="52"/>
      <c r="G56" s="52"/>
      <c r="H56" s="52"/>
      <c r="I56" s="52"/>
      <c r="J56" s="52"/>
      <c r="K56" s="52"/>
      <c r="L56" s="52"/>
      <c r="M56" s="52"/>
      <c r="N56" s="52"/>
      <c r="O56" s="52"/>
      <c r="P56" s="52"/>
      <c r="Q56" s="52"/>
    </row>
    <row r="57" spans="5:17" x14ac:dyDescent="0.25">
      <c r="E57" s="52"/>
      <c r="F57" s="52"/>
      <c r="G57" s="52"/>
      <c r="H57" s="52"/>
      <c r="I57" s="52"/>
      <c r="J57" s="52"/>
      <c r="K57" s="52"/>
      <c r="L57" s="52"/>
      <c r="M57" s="52"/>
      <c r="N57" s="52"/>
      <c r="O57" s="52"/>
      <c r="P57" s="52"/>
      <c r="Q57" s="52"/>
    </row>
    <row r="58" spans="5:17" x14ac:dyDescent="0.25">
      <c r="E58" s="52"/>
      <c r="F58" s="52"/>
      <c r="G58" s="52"/>
      <c r="H58" s="52"/>
      <c r="I58" s="52"/>
      <c r="J58" s="52"/>
      <c r="K58" s="52"/>
      <c r="L58" s="52"/>
      <c r="M58" s="52"/>
      <c r="N58" s="52"/>
      <c r="O58" s="52"/>
      <c r="P58" s="52"/>
      <c r="Q58" s="52"/>
    </row>
    <row r="59" spans="5:17" x14ac:dyDescent="0.25">
      <c r="E59" s="52"/>
      <c r="F59" s="52"/>
      <c r="G59" s="52"/>
      <c r="H59" s="52"/>
      <c r="I59" s="52"/>
      <c r="J59" s="52"/>
      <c r="K59" s="52"/>
      <c r="L59" s="52"/>
      <c r="M59" s="52"/>
      <c r="N59" s="52"/>
      <c r="O59" s="52"/>
      <c r="P59" s="52"/>
      <c r="Q59" s="52"/>
    </row>
    <row r="60" spans="5:17" x14ac:dyDescent="0.25">
      <c r="E60" s="52"/>
      <c r="F60" s="52"/>
      <c r="G60" s="52"/>
      <c r="H60" s="52"/>
      <c r="I60" s="52"/>
      <c r="J60" s="52"/>
      <c r="K60" s="52"/>
      <c r="L60" s="52"/>
      <c r="M60" s="52"/>
      <c r="N60" s="52"/>
      <c r="O60" s="52"/>
      <c r="P60" s="52"/>
      <c r="Q60" s="52"/>
    </row>
    <row r="61" spans="5:17" x14ac:dyDescent="0.25">
      <c r="E61" s="52"/>
      <c r="F61" s="52"/>
      <c r="G61" s="52"/>
      <c r="H61" s="52"/>
      <c r="I61" s="52"/>
      <c r="J61" s="52"/>
      <c r="K61" s="52"/>
      <c r="L61" s="52"/>
      <c r="M61" s="52"/>
      <c r="N61" s="52"/>
      <c r="O61" s="52"/>
      <c r="P61" s="52"/>
      <c r="Q61" s="52"/>
    </row>
    <row r="62" spans="5:17" x14ac:dyDescent="0.25">
      <c r="E62" s="52"/>
      <c r="F62" s="52"/>
      <c r="G62" s="52"/>
      <c r="H62" s="52"/>
      <c r="I62" s="52"/>
      <c r="J62" s="52"/>
      <c r="K62" s="52"/>
      <c r="L62" s="52"/>
      <c r="M62" s="52"/>
      <c r="N62" s="52"/>
      <c r="O62" s="52"/>
      <c r="P62" s="52"/>
      <c r="Q62" s="52"/>
    </row>
    <row r="63" spans="5:17" x14ac:dyDescent="0.25">
      <c r="E63" s="52"/>
      <c r="F63" s="52"/>
      <c r="G63" s="52"/>
      <c r="H63" s="52"/>
      <c r="I63" s="52"/>
      <c r="J63" s="52"/>
      <c r="K63" s="52"/>
      <c r="L63" s="52"/>
      <c r="M63" s="52"/>
      <c r="N63" s="52"/>
      <c r="O63" s="52"/>
      <c r="P63" s="52"/>
      <c r="Q63" s="52"/>
    </row>
    <row r="64" spans="5:17" x14ac:dyDescent="0.25">
      <c r="E64" s="52"/>
      <c r="F64" s="52"/>
      <c r="G64" s="52"/>
      <c r="H64" s="52"/>
      <c r="I64" s="52"/>
      <c r="J64" s="52"/>
      <c r="K64" s="52"/>
      <c r="L64" s="52"/>
      <c r="M64" s="52"/>
      <c r="N64" s="52"/>
      <c r="O64" s="52"/>
      <c r="P64" s="52"/>
      <c r="Q64" s="52"/>
    </row>
    <row r="65" spans="5:17" x14ac:dyDescent="0.25">
      <c r="E65" s="52"/>
      <c r="F65" s="52"/>
      <c r="G65" s="52"/>
      <c r="H65" s="52"/>
      <c r="I65" s="52"/>
      <c r="J65" s="52"/>
      <c r="K65" s="52"/>
      <c r="L65" s="52"/>
      <c r="M65" s="52"/>
      <c r="N65" s="52"/>
      <c r="O65" s="52"/>
      <c r="P65" s="52"/>
      <c r="Q65" s="52"/>
    </row>
    <row r="66" spans="5:17" x14ac:dyDescent="0.25">
      <c r="E66" s="52"/>
      <c r="F66" s="52"/>
      <c r="G66" s="52"/>
      <c r="H66" s="52"/>
      <c r="I66" s="52"/>
      <c r="J66" s="52"/>
      <c r="K66" s="52"/>
      <c r="L66" s="52"/>
      <c r="M66" s="52"/>
      <c r="N66" s="52"/>
      <c r="O66" s="52"/>
      <c r="P66" s="52"/>
      <c r="Q66" s="52"/>
    </row>
    <row r="67" spans="5:17" x14ac:dyDescent="0.25">
      <c r="E67" s="52"/>
      <c r="F67" s="52"/>
      <c r="G67" s="52"/>
      <c r="H67" s="52"/>
      <c r="I67" s="52"/>
      <c r="J67" s="52"/>
      <c r="K67" s="52"/>
      <c r="L67" s="52"/>
      <c r="M67" s="52"/>
      <c r="N67" s="52"/>
      <c r="O67" s="52"/>
      <c r="P67" s="52"/>
      <c r="Q67" s="52"/>
    </row>
    <row r="68" spans="5:17" x14ac:dyDescent="0.25">
      <c r="E68" s="52"/>
      <c r="F68" s="52"/>
      <c r="G68" s="52"/>
      <c r="H68" s="52"/>
      <c r="I68" s="52"/>
      <c r="J68" s="52"/>
      <c r="K68" s="52"/>
      <c r="L68" s="52"/>
      <c r="M68" s="52"/>
      <c r="N68" s="52"/>
      <c r="O68" s="52"/>
      <c r="P68" s="52"/>
      <c r="Q68" s="52"/>
    </row>
    <row r="69" spans="5:17" x14ac:dyDescent="0.25">
      <c r="E69" s="52"/>
      <c r="F69" s="52"/>
      <c r="G69" s="52"/>
      <c r="H69" s="52"/>
      <c r="I69" s="52"/>
      <c r="J69" s="52"/>
      <c r="K69" s="52"/>
      <c r="L69" s="52"/>
      <c r="M69" s="52"/>
      <c r="N69" s="52"/>
      <c r="O69" s="52"/>
      <c r="P69" s="52"/>
      <c r="Q69" s="52"/>
    </row>
    <row r="70" spans="5:17" x14ac:dyDescent="0.25">
      <c r="E70" s="52"/>
      <c r="F70" s="52"/>
      <c r="G70" s="52"/>
      <c r="H70" s="52"/>
      <c r="I70" s="52"/>
      <c r="J70" s="52"/>
      <c r="K70" s="52"/>
      <c r="L70" s="52"/>
      <c r="M70" s="52"/>
      <c r="N70" s="52"/>
      <c r="O70" s="52"/>
      <c r="P70" s="52"/>
      <c r="Q70" s="52"/>
    </row>
    <row r="71" spans="5:17" x14ac:dyDescent="0.25">
      <c r="E71" s="52"/>
      <c r="F71" s="52"/>
      <c r="G71" s="52"/>
      <c r="H71" s="52"/>
      <c r="I71" s="52"/>
      <c r="J71" s="52"/>
      <c r="K71" s="52"/>
      <c r="L71" s="52"/>
      <c r="M71" s="52"/>
      <c r="N71" s="52"/>
      <c r="O71" s="52"/>
      <c r="P71" s="52"/>
      <c r="Q71" s="52"/>
    </row>
    <row r="72" spans="5:17" x14ac:dyDescent="0.25">
      <c r="E72" s="52"/>
      <c r="F72" s="52"/>
      <c r="G72" s="52"/>
      <c r="H72" s="52"/>
      <c r="I72" s="52"/>
      <c r="J72" s="52"/>
      <c r="K72" s="52"/>
      <c r="L72" s="52"/>
      <c r="M72" s="52"/>
      <c r="N72" s="52"/>
      <c r="O72" s="52"/>
      <c r="P72" s="52"/>
      <c r="Q72" s="52"/>
    </row>
    <row r="73" spans="5:17" x14ac:dyDescent="0.25">
      <c r="E73" s="52"/>
      <c r="F73" s="52"/>
      <c r="G73" s="52"/>
      <c r="H73" s="52"/>
      <c r="I73" s="52"/>
      <c r="J73" s="52"/>
      <c r="K73" s="52"/>
      <c r="L73" s="52"/>
      <c r="M73" s="52"/>
      <c r="N73" s="52"/>
      <c r="O73" s="52"/>
      <c r="P73" s="52"/>
      <c r="Q73" s="52"/>
    </row>
  </sheetData>
  <sheetProtection formatRows="0" selectLockedCells="1"/>
  <mergeCells count="39">
    <mergeCell ref="C45:D45"/>
    <mergeCell ref="C46:D46"/>
    <mergeCell ref="C33:D33"/>
    <mergeCell ref="C34:D34"/>
    <mergeCell ref="C35:D35"/>
    <mergeCell ref="C36:D36"/>
    <mergeCell ref="A41:B41"/>
    <mergeCell ref="A44:D44"/>
    <mergeCell ref="A28:B28"/>
    <mergeCell ref="C28:D28"/>
    <mergeCell ref="A29:B29"/>
    <mergeCell ref="C29:D29"/>
    <mergeCell ref="C31:D31"/>
    <mergeCell ref="C32:D32"/>
    <mergeCell ref="A25:B25"/>
    <mergeCell ref="C25:D25"/>
    <mergeCell ref="A26:B26"/>
    <mergeCell ref="C26:D26"/>
    <mergeCell ref="A27:B27"/>
    <mergeCell ref="C27:D27"/>
    <mergeCell ref="A22:B22"/>
    <mergeCell ref="C22:D22"/>
    <mergeCell ref="A23:B23"/>
    <mergeCell ref="C23:D23"/>
    <mergeCell ref="A24:B24"/>
    <mergeCell ref="C24:D24"/>
    <mergeCell ref="A15:D15"/>
    <mergeCell ref="A16:D16"/>
    <mergeCell ref="A18:D18"/>
    <mergeCell ref="A19:D19"/>
    <mergeCell ref="A20:D20"/>
    <mergeCell ref="A21:B21"/>
    <mergeCell ref="C21:D21"/>
    <mergeCell ref="A1:D1"/>
    <mergeCell ref="A2:D2"/>
    <mergeCell ref="F4:H4"/>
    <mergeCell ref="A10:D10"/>
    <mergeCell ref="A12:D12"/>
    <mergeCell ref="A14:D14"/>
  </mergeCells>
  <pageMargins left="0.511811023622047" right="0.23622047244094499" top="0.74803149606299202" bottom="0.23622047244094499" header="0.27559055118110198" footer="0.15748031496063"/>
  <pageSetup paperSize="9" scale="80" fitToWidth="0" fitToHeight="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ToMainMenu">
                <anchor>
                  <from>
                    <xdr:col>5</xdr:col>
                    <xdr:colOff>144780</xdr:colOff>
                    <xdr:row>0</xdr:row>
                    <xdr:rowOff>0</xdr:rowOff>
                  </from>
                  <to>
                    <xdr:col>7</xdr:col>
                    <xdr:colOff>274320</xdr:colOff>
                    <xdr:row>1</xdr:row>
                    <xdr:rowOff>68580</xdr:rowOff>
                  </to>
                </anchor>
              </controlPr>
            </control>
          </mc:Choice>
        </mc:AlternateContent>
        <mc:AlternateContent xmlns:mc="http://schemas.openxmlformats.org/markup-compatibility/2006">
          <mc:Choice Requires="x14">
            <control shapeId="1026" r:id="rId5" name="Button 2">
              <controlPr defaultSize="0" print="0" autoFill="0" autoPict="0" macro="[0]!PrintCoverPGSec1" altText="Please do a Print Preview before printing.">
                <anchor>
                  <from>
                    <xdr:col>5</xdr:col>
                    <xdr:colOff>152400</xdr:colOff>
                    <xdr:row>4</xdr:row>
                    <xdr:rowOff>7620</xdr:rowOff>
                  </from>
                  <to>
                    <xdr:col>7</xdr:col>
                    <xdr:colOff>297180</xdr:colOff>
                    <xdr:row>5</xdr:row>
                    <xdr:rowOff>99060</xdr:rowOff>
                  </to>
                </anchor>
              </controlPr>
            </control>
          </mc:Choice>
        </mc:AlternateContent>
        <mc:AlternateContent xmlns:mc="http://schemas.openxmlformats.org/markup-compatibility/2006">
          <mc:Choice Requires="x14">
            <control shapeId="1027" r:id="rId6" name="Button 3">
              <controlPr defaultSize="0" print="0" autoFill="0" autoPict="0" macro="[0]!PrintPreview">
                <anchor>
                  <from>
                    <xdr:col>5</xdr:col>
                    <xdr:colOff>144780</xdr:colOff>
                    <xdr:row>1</xdr:row>
                    <xdr:rowOff>76200</xdr:rowOff>
                  </from>
                  <to>
                    <xdr:col>7</xdr:col>
                    <xdr:colOff>274320</xdr:colOff>
                    <xdr:row>2</xdr:row>
                    <xdr:rowOff>99060</xdr:rowOff>
                  </to>
                </anchor>
              </controlPr>
            </control>
          </mc:Choice>
        </mc:AlternateContent>
        <mc:AlternateContent xmlns:mc="http://schemas.openxmlformats.org/markup-compatibility/2006">
          <mc:Choice Requires="x14">
            <control shapeId="1028" r:id="rId7" name="Button 4">
              <controlPr defaultSize="0" print="0" autoFill="0" autoPict="0" macro="[0]!ToDataEntry">
                <anchor>
                  <from>
                    <xdr:col>5</xdr:col>
                    <xdr:colOff>152400</xdr:colOff>
                    <xdr:row>5</xdr:row>
                    <xdr:rowOff>99060</xdr:rowOff>
                  </from>
                  <to>
                    <xdr:col>7</xdr:col>
                    <xdr:colOff>297180</xdr:colOff>
                    <xdr:row>6</xdr:row>
                    <xdr:rowOff>160020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CF5080B04D7947AF9AC3008383C098" ma:contentTypeVersion="17" ma:contentTypeDescription="Create a new document." ma:contentTypeScope="" ma:versionID="801cbc4dab1568ec9eda517fd4a36234">
  <xsd:schema xmlns:xsd="http://www.w3.org/2001/XMLSchema" xmlns:xs="http://www.w3.org/2001/XMLSchema" xmlns:p="http://schemas.microsoft.com/office/2006/metadata/properties" xmlns:ns2="79187abe-8bae-4492-996f-9d289e7ff1fc" xmlns:ns3="fec407ec-0b45-4ec3-afb9-7ca8fc587c51" targetNamespace="http://schemas.microsoft.com/office/2006/metadata/properties" ma:root="true" ma:fieldsID="8ccd60ef570970c0280a4607becda761" ns2:_="" ns3:_="">
    <xsd:import namespace="79187abe-8bae-4492-996f-9d289e7ff1fc"/>
    <xsd:import namespace="fec407ec-0b45-4ec3-afb9-7ca8fc587c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187abe-8bae-4492-996f-9d289e7ff1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5781e8f-ebea-44fb-8dbe-f5f71f5c08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c407ec-0b45-4ec3-afb9-7ca8fc587c5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f0935a2-3067-4527-a30d-52e8f37a659b}" ma:internalName="TaxCatchAll" ma:showField="CatchAllData" ma:web="fec407ec-0b45-4ec3-afb9-7ca8fc587c5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7E54D5-19D1-4CBC-A527-7BC0557C3637}"/>
</file>

<file path=customXml/itemProps2.xml><?xml version="1.0" encoding="utf-8"?>
<ds:datastoreItem xmlns:ds="http://schemas.openxmlformats.org/officeDocument/2006/customXml" ds:itemID="{EE5BCB02-951B-4636-B8A5-78CB816151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Cover Page-Section 2 of 2</vt:lpstr>
      <vt:lpstr>'Cover Page-Section 2 of 2'!OLE_LINK1</vt:lpstr>
      <vt:lpstr>'Cover Page-Section 2 of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Simonee Herbert</dc:creator>
  <cp:lastModifiedBy>Simonee Herbert</cp:lastModifiedBy>
  <dcterms:created xsi:type="dcterms:W3CDTF">2023-08-03T13:36:57Z</dcterms:created>
  <dcterms:modified xsi:type="dcterms:W3CDTF">2023-08-03T13:38:02Z</dcterms:modified>
</cp:coreProperties>
</file>