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udreyB\Desktop\STRATEGIC SOURCING\WO0000000094620 RFB 3248-2026 ACME\Publication\Publication to Manager\Manager reviewed\ERP System publication\"/>
    </mc:Choice>
  </mc:AlternateContent>
  <xr:revisionPtr revIDLastSave="0" documentId="13_ncr:1_{B3878565-5F33-4F4C-B795-C1E1823F90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6" l="1"/>
  <c r="G26" i="6"/>
  <c r="M28" i="6" l="1"/>
  <c r="M27" i="6"/>
  <c r="M26" i="6"/>
  <c r="M25" i="6"/>
  <c r="J28" i="6"/>
  <c r="J27" i="6"/>
  <c r="J26" i="6"/>
  <c r="J25" i="6"/>
  <c r="G28" i="6"/>
  <c r="G27" i="6"/>
  <c r="G25" i="6"/>
  <c r="M24" i="6"/>
  <c r="M29" i="6"/>
  <c r="J24" i="6"/>
  <c r="J29" i="6"/>
  <c r="G24" i="6"/>
  <c r="G29" i="6"/>
  <c r="J22" i="6"/>
  <c r="J23" i="6"/>
  <c r="M22" i="6"/>
  <c r="M23" i="6"/>
  <c r="G22" i="6"/>
  <c r="G23" i="6"/>
  <c r="N23" i="6" l="1"/>
  <c r="O23" i="6" s="1"/>
  <c r="N26" i="6"/>
  <c r="O26" i="6" s="1"/>
  <c r="N29" i="6"/>
  <c r="O29" i="6" s="1"/>
  <c r="N28" i="6"/>
  <c r="O28" i="6" s="1"/>
  <c r="N27" i="6"/>
  <c r="O27" i="6" s="1"/>
  <c r="N25" i="6"/>
  <c r="O25" i="6" s="1"/>
  <c r="N24" i="6"/>
  <c r="O24" i="6" s="1"/>
  <c r="N22" i="6"/>
  <c r="O22" i="6" s="1"/>
  <c r="M21" i="6"/>
  <c r="M20" i="6" s="1"/>
  <c r="J20" i="6"/>
  <c r="G21" i="6"/>
  <c r="G20" i="6" s="1"/>
  <c r="J30" i="6" l="1"/>
  <c r="J31" i="6" s="1"/>
  <c r="J32" i="6" s="1"/>
  <c r="N21" i="6"/>
  <c r="N20" i="6" s="1"/>
  <c r="G30" i="6" l="1"/>
  <c r="G31" i="6" s="1"/>
  <c r="G32" i="6" s="1"/>
  <c r="M30" i="6"/>
  <c r="M31" i="6" s="1"/>
  <c r="M32" i="6" s="1"/>
  <c r="O21" i="6"/>
  <c r="O20" i="6" s="1"/>
  <c r="N30" i="6" l="1"/>
  <c r="N31" i="6" s="1"/>
  <c r="N32" i="6" s="1"/>
  <c r="O30" i="6"/>
</calcChain>
</file>

<file path=xl/sharedStrings.xml><?xml version="1.0" encoding="utf-8"?>
<sst xmlns="http://schemas.openxmlformats.org/spreadsheetml/2006/main" count="76" uniqueCount="68">
  <si>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</si>
  <si>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</si>
  <si>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</si>
  <si>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</si>
  <si>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</si>
  <si>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</si>
  <si>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</si>
  <si>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</si>
  <si>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</si>
  <si>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</si>
  <si>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</si>
  <si>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</si>
  <si>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</si>
  <si>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</si>
  <si>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</si>
  <si>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</si>
  <si>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</si>
  <si>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</si>
  <si>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</si>
  <si>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</si>
  <si>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</si>
  <si>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</si>
  <si>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</si>
  <si>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</si>
  <si>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</si>
  <si>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</si>
  <si>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</si>
  <si>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</si>
  <si>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</si>
  <si>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</si>
  <si>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</si>
  <si>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</si>
  <si>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</si>
  <si>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</si>
  <si>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</si>
  <si>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</si>
  <si>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</si>
  <si>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</si>
  <si>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</si>
  <si>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</si>
  <si>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</si>
  <si>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</si>
  <si>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</si>
  <si>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</si>
  <si>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</si>
  <si>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</si>
  <si>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</si>
  <si>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</si>
  <si>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</si>
  <si>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</si>
  <si>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</si>
  <si>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</si>
  <si>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Appointment of a service provider for the maintenance and support of the Archive Content Manager Enabler (ACME) software for a client over a period of three (3) years, in accordance with the OpenText framework agreement (with service providers as sole-source vendors for Content Manager).</t>
  </si>
  <si>
    <t xml:space="preserve">Micro Focus Content Manager Support. All patches and upgrades to be rolled out continuously as they become available. </t>
  </si>
  <si>
    <t>Postgres Database License (maintenance).  Database license fees associated with receiving patches, fixes, and upgrades to the latest version of Postgres Database.</t>
  </si>
  <si>
    <t>Provision of Maintenance and Support services for Content Manager</t>
  </si>
  <si>
    <t xml:space="preserve">Online and offline support for self-service and case management </t>
  </si>
  <si>
    <t>Product release , version and certification updates. Deployment of the latest software version. Support to include the maintenance of the custom modules.</t>
  </si>
  <si>
    <t>Tracking of call lifecycle for SITA and service provider</t>
  </si>
  <si>
    <t>Logging product issues as required</t>
  </si>
  <si>
    <t xml:space="preserve">Assist with DR recovery and DR testing </t>
  </si>
  <si>
    <t>Annually</t>
  </si>
  <si>
    <t>Quartely</t>
  </si>
  <si>
    <t xml:space="preserve">Adhoc </t>
  </si>
  <si>
    <t>24x7X365</t>
  </si>
  <si>
    <t>The testing must take place with each release of patches or upgrades to ensure the custom module works as expected.</t>
  </si>
  <si>
    <t>All additional upgrades to be tested and rolled out in consultation with the system owner</t>
  </si>
  <si>
    <t>RFB 3248-2026 - ERP number 438010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</si>
</sst>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6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7" fontId="2" fillId="5" borderId="2" xfId="1" applyNumberFormat="1" applyFont="1" applyFill="1" applyBorder="1" applyAlignment="1">
      <alignment horizontal="right" vertical="top" wrapText="1"/>
    </xf>
    <xf numFmtId="167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6" fontId="5" fillId="5" borderId="5" xfId="0" applyNumberFormat="1" applyFont="1" applyFill="1" applyBorder="1" applyAlignment="1">
      <alignment horizontal="left" vertical="top" wrapText="1"/>
    </xf>
    <xf numFmtId="166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16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6" fontId="4" fillId="4" borderId="1" xfId="0" applyNumberFormat="1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left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6" fontId="5" fillId="2" borderId="24" xfId="0" applyNumberFormat="1" applyFont="1" applyFill="1" applyBorder="1" applyAlignment="1">
      <alignment horizontal="center" vertical="top" wrapText="1"/>
    </xf>
    <xf numFmtId="166" fontId="5" fillId="2" borderId="8" xfId="0" applyNumberFormat="1" applyFont="1" applyFill="1" applyBorder="1" applyAlignment="1">
      <alignment horizontal="center" vertical="top" wrapText="1"/>
    </xf>
    <xf numFmtId="166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16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6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16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164" fontId="3" fillId="5" borderId="28" xfId="0" applyNumberFormat="1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center" wrapText="1"/>
    </xf>
    <xf numFmtId="164" fontId="14" fillId="3" borderId="23" xfId="0" applyNumberFormat="1" applyFont="1" applyFill="1" applyBorder="1" applyAlignment="1">
      <alignment horizontal="center" vertical="center" wrapText="1"/>
    </xf>
    <xf numFmtId="164" fontId="14" fillId="3" borderId="24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tabSelected="1" zoomScale="98" zoomScaleNormal="98" workbookViewId="0">
      <selection activeCell="D4" sqref="D4"/>
    </sheetView>
  </sheetViews>
  <sheetFormatPr defaultColWidth="9.109375" defaultRowHeight="14.4" x14ac:dyDescent="0.3"/>
  <cols>
    <col min="1" max="1" width="13.5546875" style="69" customWidth="1"/>
    <col min="2" max="2" width="67" style="66" customWidth="1"/>
    <col min="3" max="3" width="13.33203125" style="70" customWidth="1"/>
    <col min="4" max="4" width="9.6640625" style="70" customWidth="1"/>
    <col min="5" max="5" width="7.5546875" style="70" customWidth="1"/>
    <col min="6" max="7" width="19.5546875" style="66" customWidth="1"/>
    <col min="8" max="8" width="7.21875" style="66" customWidth="1"/>
    <col min="9" max="10" width="19.5546875" style="66" customWidth="1"/>
    <col min="11" max="11" width="7.44140625" style="66" customWidth="1"/>
    <col min="12" max="13" width="19.5546875" style="66" customWidth="1"/>
    <col min="14" max="14" width="21.33203125" style="66" customWidth="1"/>
    <col min="15" max="15" width="17.21875" style="66" customWidth="1"/>
    <col min="16" max="16" width="32.77734375" style="66" customWidth="1"/>
    <col min="17" max="17" width="36.77734375" style="66" customWidth="1"/>
    <col min="18" max="16384" width="9.109375" style="66"/>
  </cols>
  <sheetData>
    <row r="1" spans="1:22" s="53" customFormat="1" ht="31.2" x14ac:dyDescent="0.6">
      <c r="A1" s="7"/>
      <c r="B1" s="2" t="s">
        <v>30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8" customHeight="1" x14ac:dyDescent="0.3">
      <c r="A2" s="62"/>
      <c r="B2" s="44" t="s">
        <v>51</v>
      </c>
      <c r="C2" s="4"/>
      <c r="D2" s="4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3"/>
    </row>
    <row r="3" spans="1:22" customFormat="1" ht="15.6" x14ac:dyDescent="0.3">
      <c r="A3" s="30" t="s">
        <v>15</v>
      </c>
      <c r="B3" s="61" t="s">
        <v>67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5"/>
      <c r="O3" s="65"/>
      <c r="P3" s="65"/>
      <c r="Q3" s="65"/>
      <c r="R3" s="65"/>
      <c r="S3" s="65"/>
      <c r="T3" s="65"/>
      <c r="U3" s="65"/>
      <c r="V3" s="65"/>
    </row>
    <row r="4" spans="1:22" customFormat="1" ht="93.6" x14ac:dyDescent="0.3">
      <c r="A4" s="73" t="s">
        <v>16</v>
      </c>
      <c r="B4" s="76" t="s">
        <v>52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0"/>
      <c r="N4" s="65"/>
      <c r="O4" s="65"/>
      <c r="P4" s="65"/>
      <c r="Q4" s="65"/>
      <c r="R4" s="65"/>
      <c r="S4" s="65"/>
      <c r="T4" s="65"/>
      <c r="U4" s="65"/>
      <c r="V4" s="65"/>
    </row>
    <row r="5" spans="1:22" customFormat="1" ht="15.6" x14ac:dyDescent="0.3">
      <c r="A5" s="88" t="s">
        <v>31</v>
      </c>
      <c r="B5" s="80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5"/>
      <c r="O5" s="65"/>
      <c r="P5" s="65"/>
      <c r="Q5" s="65"/>
      <c r="R5" s="65"/>
      <c r="S5" s="65"/>
      <c r="T5" s="65"/>
      <c r="U5" s="65"/>
      <c r="V5" s="65"/>
    </row>
    <row r="6" spans="1:22" customFormat="1" ht="15.6" x14ac:dyDescent="0.3">
      <c r="A6" s="74"/>
      <c r="B6" s="75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5"/>
      <c r="O6" s="65"/>
      <c r="P6" s="65"/>
      <c r="Q6" s="65"/>
      <c r="R6" s="65"/>
      <c r="S6" s="65"/>
      <c r="T6" s="65"/>
      <c r="U6" s="65"/>
      <c r="V6" s="65"/>
    </row>
    <row r="7" spans="1:22" s="65" customFormat="1" ht="15.6" x14ac:dyDescent="0.3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5" customFormat="1" ht="15.6" x14ac:dyDescent="0.3">
      <c r="A8" s="42" t="s">
        <v>32</v>
      </c>
      <c r="B8" s="6"/>
      <c r="C8" s="6"/>
      <c r="D8" s="6"/>
      <c r="E8" s="23"/>
      <c r="F8" s="23"/>
      <c r="G8" s="23"/>
      <c r="H8" s="23"/>
      <c r="I8" s="23"/>
      <c r="J8" s="23"/>
      <c r="K8" s="23"/>
      <c r="L8" s="23"/>
      <c r="M8" s="40"/>
    </row>
    <row r="9" spans="1:22" s="65" customFormat="1" ht="15.6" x14ac:dyDescent="0.3">
      <c r="A9" s="81" t="s">
        <v>50</v>
      </c>
      <c r="B9" s="27"/>
      <c r="C9" s="28"/>
      <c r="D9" s="28"/>
      <c r="E9" s="23"/>
      <c r="F9" s="23"/>
      <c r="G9" s="23"/>
      <c r="H9" s="23"/>
      <c r="I9" s="23"/>
      <c r="J9" s="23"/>
      <c r="K9" s="23"/>
      <c r="L9" s="23"/>
      <c r="M9" s="40"/>
    </row>
    <row r="10" spans="1:22" s="65" customFormat="1" ht="15.6" x14ac:dyDescent="0.3">
      <c r="A10" s="39" t="s">
        <v>48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5" customFormat="1" ht="15.6" x14ac:dyDescent="0.3">
      <c r="A11" s="39" t="s">
        <v>39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5" customFormat="1" ht="15.6" x14ac:dyDescent="0.3">
      <c r="A12" s="38" t="s">
        <v>44</v>
      </c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40"/>
    </row>
    <row r="13" spans="1:22" s="65" customFormat="1" ht="15.6" x14ac:dyDescent="0.3">
      <c r="A13" s="6"/>
      <c r="B13" s="72" t="s">
        <v>3</v>
      </c>
      <c r="C13" s="93" t="s">
        <v>4</v>
      </c>
      <c r="D13" s="93"/>
      <c r="E13" s="71"/>
      <c r="F13" s="23"/>
      <c r="G13" s="23"/>
      <c r="H13" s="23"/>
      <c r="I13" s="23"/>
      <c r="J13" s="23"/>
      <c r="K13" s="23"/>
      <c r="L13" s="23"/>
      <c r="M13" s="40"/>
    </row>
    <row r="14" spans="1:22" s="65" customFormat="1" ht="15.6" x14ac:dyDescent="0.3">
      <c r="A14" s="6"/>
      <c r="B14" s="46" t="s">
        <v>5</v>
      </c>
      <c r="C14" s="94">
        <v>16.23</v>
      </c>
      <c r="D14" s="95"/>
      <c r="E14" s="79"/>
      <c r="F14" s="99" t="s">
        <v>40</v>
      </c>
      <c r="G14" s="23"/>
      <c r="H14" s="23"/>
      <c r="I14" s="23"/>
      <c r="J14" s="23"/>
      <c r="K14" s="23"/>
      <c r="L14" s="23"/>
      <c r="M14" s="40"/>
    </row>
    <row r="15" spans="1:22" s="65" customFormat="1" ht="15.6" customHeight="1" x14ac:dyDescent="0.3">
      <c r="A15" s="6"/>
      <c r="B15" s="46" t="s">
        <v>6</v>
      </c>
      <c r="C15" s="96">
        <v>18.559999999999999</v>
      </c>
      <c r="D15" s="97"/>
      <c r="E15" s="79"/>
      <c r="F15" s="99"/>
      <c r="G15" s="23"/>
      <c r="H15" s="23"/>
      <c r="I15" s="23"/>
      <c r="J15" s="23"/>
      <c r="K15" s="23"/>
      <c r="L15" s="23"/>
      <c r="M15" s="40"/>
    </row>
    <row r="16" spans="1:22" s="65" customFormat="1" ht="15.6" x14ac:dyDescent="0.3">
      <c r="A16" s="6"/>
      <c r="B16" s="47" t="s">
        <v>8</v>
      </c>
      <c r="C16" s="96">
        <v>21.74</v>
      </c>
      <c r="D16" s="97"/>
      <c r="E16" s="79"/>
      <c r="F16" s="99"/>
      <c r="G16" s="23"/>
      <c r="H16" s="23"/>
      <c r="I16" s="23"/>
      <c r="J16" s="23"/>
      <c r="K16" s="23"/>
      <c r="L16" s="23"/>
      <c r="M16" s="40"/>
    </row>
    <row r="17" spans="1:17" s="65" customFormat="1" ht="15.6" x14ac:dyDescent="0.3">
      <c r="A17" s="29"/>
      <c r="B17" s="22"/>
      <c r="C17" s="41"/>
      <c r="D17" s="41"/>
      <c r="E17" s="23"/>
      <c r="F17" s="23"/>
      <c r="G17" s="23"/>
      <c r="H17" s="23"/>
      <c r="I17" s="23"/>
      <c r="J17" s="23"/>
      <c r="K17" s="23"/>
      <c r="L17" s="23"/>
      <c r="M17" s="40"/>
    </row>
    <row r="18" spans="1:17" customFormat="1" ht="15.6" x14ac:dyDescent="0.3">
      <c r="A18" s="9"/>
      <c r="B18" s="10"/>
      <c r="C18" s="59"/>
      <c r="D18" s="59"/>
      <c r="E18" s="98" t="s">
        <v>9</v>
      </c>
      <c r="F18" s="98"/>
      <c r="G18" s="98"/>
      <c r="H18" s="98" t="s">
        <v>10</v>
      </c>
      <c r="I18" s="98"/>
      <c r="J18" s="98"/>
      <c r="K18" s="98" t="s">
        <v>11</v>
      </c>
      <c r="L18" s="98"/>
      <c r="M18" s="100"/>
      <c r="N18" s="55" t="s">
        <v>13</v>
      </c>
      <c r="O18" s="65"/>
      <c r="P18" s="65"/>
    </row>
    <row r="19" spans="1:17" ht="31.2" x14ac:dyDescent="0.3">
      <c r="A19" s="9" t="s">
        <v>0</v>
      </c>
      <c r="B19" s="10" t="s">
        <v>33</v>
      </c>
      <c r="C19" s="59" t="s">
        <v>1</v>
      </c>
      <c r="D19" s="59" t="s">
        <v>28</v>
      </c>
      <c r="E19" s="59" t="s">
        <v>12</v>
      </c>
      <c r="F19" s="15" t="s">
        <v>26</v>
      </c>
      <c r="G19" s="15" t="s">
        <v>43</v>
      </c>
      <c r="H19" s="59" t="s">
        <v>14</v>
      </c>
      <c r="I19" s="15" t="s">
        <v>26</v>
      </c>
      <c r="J19" s="15" t="s">
        <v>41</v>
      </c>
      <c r="K19" s="59" t="s">
        <v>14</v>
      </c>
      <c r="L19" s="15" t="s">
        <v>26</v>
      </c>
      <c r="M19" s="15" t="s">
        <v>42</v>
      </c>
      <c r="N19" s="56" t="s">
        <v>27</v>
      </c>
      <c r="O19" s="57" t="s">
        <v>29</v>
      </c>
      <c r="P19" s="58" t="s">
        <v>46</v>
      </c>
      <c r="Q19" s="58" t="s">
        <v>47</v>
      </c>
    </row>
    <row r="20" spans="1:17" ht="15.6" x14ac:dyDescent="0.3">
      <c r="A20" s="8">
        <v>1</v>
      </c>
      <c r="B20" s="12" t="s">
        <v>55</v>
      </c>
      <c r="C20" s="51"/>
      <c r="D20" s="51"/>
      <c r="E20" s="52"/>
      <c r="F20" s="48"/>
      <c r="G20" s="49">
        <f>SUBTOTAL(9,G21:G29)</f>
        <v>0</v>
      </c>
      <c r="H20" s="48"/>
      <c r="I20" s="50"/>
      <c r="J20" s="49">
        <f>SUBTOTAL(9,J21:J29)</f>
        <v>0</v>
      </c>
      <c r="K20" s="48"/>
      <c r="L20" s="48"/>
      <c r="M20" s="49">
        <f>SUBTOTAL(9,M21:M29)</f>
        <v>0</v>
      </c>
      <c r="N20" s="49">
        <f>SUBTOTAL(9,N21:N29)</f>
        <v>0</v>
      </c>
      <c r="O20" s="49">
        <f>SUBTOTAL(9,O21:O29)</f>
        <v>0</v>
      </c>
      <c r="P20" s="82"/>
      <c r="Q20" s="82"/>
    </row>
    <row r="21" spans="1:17" ht="31.2" x14ac:dyDescent="0.3">
      <c r="A21" s="31" t="s">
        <v>17</v>
      </c>
      <c r="B21" s="11" t="s">
        <v>53</v>
      </c>
      <c r="C21" s="17" t="s">
        <v>61</v>
      </c>
      <c r="D21" s="78">
        <v>0</v>
      </c>
      <c r="E21" s="32">
        <v>1</v>
      </c>
      <c r="F21" s="77">
        <v>0</v>
      </c>
      <c r="G21" s="18">
        <f>E21*F21</f>
        <v>0</v>
      </c>
      <c r="H21" s="32">
        <v>1</v>
      </c>
      <c r="I21" s="77">
        <v>0</v>
      </c>
      <c r="J21" s="16">
        <f>H21*I21</f>
        <v>0</v>
      </c>
      <c r="K21" s="32">
        <v>1</v>
      </c>
      <c r="L21" s="77">
        <v>0</v>
      </c>
      <c r="M21" s="16">
        <f>K21*L21</f>
        <v>0</v>
      </c>
      <c r="N21" s="43">
        <f>SUM(G21,J21,M21)</f>
        <v>0</v>
      </c>
      <c r="O21" s="67">
        <f>D21*N21</f>
        <v>0</v>
      </c>
      <c r="P21" s="83"/>
      <c r="Q21" s="82"/>
    </row>
    <row r="22" spans="1:17" ht="46.8" x14ac:dyDescent="0.3">
      <c r="A22" s="31" t="s">
        <v>18</v>
      </c>
      <c r="B22" s="11" t="s">
        <v>57</v>
      </c>
      <c r="C22" s="17" t="s">
        <v>61</v>
      </c>
      <c r="D22" s="78">
        <v>0</v>
      </c>
      <c r="E22" s="32">
        <v>1</v>
      </c>
      <c r="F22" s="77">
        <v>0</v>
      </c>
      <c r="G22" s="18">
        <f t="shared" ref="G22:G29" si="0">E22*F22</f>
        <v>0</v>
      </c>
      <c r="H22" s="32">
        <v>1</v>
      </c>
      <c r="I22" s="77">
        <v>0</v>
      </c>
      <c r="J22" s="16">
        <f t="shared" ref="J22:J29" si="1">H22*I22</f>
        <v>0</v>
      </c>
      <c r="K22" s="32">
        <v>1</v>
      </c>
      <c r="L22" s="77">
        <v>0</v>
      </c>
      <c r="M22" s="16">
        <f t="shared" ref="M22:M29" si="2">K22*L22</f>
        <v>0</v>
      </c>
      <c r="N22" s="43">
        <f t="shared" ref="N22:N29" si="3">SUM(G22,J22,M22)</f>
        <v>0</v>
      </c>
      <c r="O22" s="67">
        <f t="shared" ref="O22:O29" si="4">D22*N22</f>
        <v>0</v>
      </c>
      <c r="P22" s="83"/>
      <c r="Q22" s="82"/>
    </row>
    <row r="23" spans="1:17" ht="46.8" x14ac:dyDescent="0.3">
      <c r="A23" s="31" t="s">
        <v>19</v>
      </c>
      <c r="B23" s="11" t="s">
        <v>54</v>
      </c>
      <c r="C23" s="17" t="s">
        <v>61</v>
      </c>
      <c r="D23" s="78">
        <v>0</v>
      </c>
      <c r="E23" s="32">
        <v>1</v>
      </c>
      <c r="F23" s="77">
        <v>0</v>
      </c>
      <c r="G23" s="18">
        <f t="shared" si="0"/>
        <v>0</v>
      </c>
      <c r="H23" s="32">
        <v>1</v>
      </c>
      <c r="I23" s="77">
        <v>0</v>
      </c>
      <c r="J23" s="16">
        <f t="shared" si="1"/>
        <v>0</v>
      </c>
      <c r="K23" s="32">
        <v>1</v>
      </c>
      <c r="L23" s="77">
        <v>0</v>
      </c>
      <c r="M23" s="16">
        <f t="shared" si="2"/>
        <v>0</v>
      </c>
      <c r="N23" s="43">
        <f>SUM(G23,J23,M23)</f>
        <v>0</v>
      </c>
      <c r="O23" s="67">
        <f t="shared" si="4"/>
        <v>0</v>
      </c>
      <c r="P23" s="83"/>
      <c r="Q23" s="82"/>
    </row>
    <row r="24" spans="1:17" ht="15.6" x14ac:dyDescent="0.3">
      <c r="A24" s="31" t="s">
        <v>20</v>
      </c>
      <c r="B24" s="11" t="s">
        <v>56</v>
      </c>
      <c r="C24" s="17" t="s">
        <v>64</v>
      </c>
      <c r="D24" s="78">
        <v>0</v>
      </c>
      <c r="E24" s="32">
        <v>1</v>
      </c>
      <c r="F24" s="77">
        <v>0</v>
      </c>
      <c r="G24" s="18">
        <f t="shared" si="0"/>
        <v>0</v>
      </c>
      <c r="H24" s="32">
        <v>1</v>
      </c>
      <c r="I24" s="77">
        <v>0</v>
      </c>
      <c r="J24" s="16">
        <f t="shared" si="1"/>
        <v>0</v>
      </c>
      <c r="K24" s="32">
        <v>1</v>
      </c>
      <c r="L24" s="77">
        <v>0</v>
      </c>
      <c r="M24" s="16">
        <f t="shared" si="2"/>
        <v>0</v>
      </c>
      <c r="N24" s="43">
        <f t="shared" si="3"/>
        <v>0</v>
      </c>
      <c r="O24" s="67">
        <f t="shared" si="4"/>
        <v>0</v>
      </c>
      <c r="P24" s="83"/>
      <c r="Q24" s="82"/>
    </row>
    <row r="25" spans="1:17" ht="15.6" x14ac:dyDescent="0.3">
      <c r="A25" s="31" t="s">
        <v>21</v>
      </c>
      <c r="B25" s="11" t="s">
        <v>58</v>
      </c>
      <c r="C25" s="17" t="s">
        <v>64</v>
      </c>
      <c r="D25" s="78">
        <v>0</v>
      </c>
      <c r="E25" s="32">
        <v>1</v>
      </c>
      <c r="F25" s="77">
        <v>0</v>
      </c>
      <c r="G25" s="18">
        <f t="shared" si="0"/>
        <v>0</v>
      </c>
      <c r="H25" s="32">
        <v>1</v>
      </c>
      <c r="I25" s="77">
        <v>0</v>
      </c>
      <c r="J25" s="16">
        <f t="shared" si="1"/>
        <v>0</v>
      </c>
      <c r="K25" s="32">
        <v>1</v>
      </c>
      <c r="L25" s="77">
        <v>0</v>
      </c>
      <c r="M25" s="16">
        <f t="shared" si="2"/>
        <v>0</v>
      </c>
      <c r="N25" s="43">
        <f t="shared" si="3"/>
        <v>0</v>
      </c>
      <c r="O25" s="67">
        <f t="shared" si="4"/>
        <v>0</v>
      </c>
      <c r="P25" s="83"/>
      <c r="Q25" s="82"/>
    </row>
    <row r="26" spans="1:17" ht="15.6" x14ac:dyDescent="0.3">
      <c r="A26" s="31" t="s">
        <v>22</v>
      </c>
      <c r="B26" s="11" t="s">
        <v>59</v>
      </c>
      <c r="C26" s="17" t="s">
        <v>63</v>
      </c>
      <c r="D26" s="78">
        <v>0</v>
      </c>
      <c r="E26" s="32">
        <v>1</v>
      </c>
      <c r="F26" s="77">
        <v>0</v>
      </c>
      <c r="G26" s="18">
        <f t="shared" si="0"/>
        <v>0</v>
      </c>
      <c r="H26" s="32">
        <v>1</v>
      </c>
      <c r="I26" s="77">
        <v>0</v>
      </c>
      <c r="J26" s="16">
        <f t="shared" si="1"/>
        <v>0</v>
      </c>
      <c r="K26" s="32">
        <v>1</v>
      </c>
      <c r="L26" s="77">
        <v>0</v>
      </c>
      <c r="M26" s="16">
        <f t="shared" si="2"/>
        <v>0</v>
      </c>
      <c r="N26" s="43">
        <f t="shared" si="3"/>
        <v>0</v>
      </c>
      <c r="O26" s="67">
        <f t="shared" si="4"/>
        <v>0</v>
      </c>
      <c r="P26" s="83"/>
      <c r="Q26" s="82"/>
    </row>
    <row r="27" spans="1:17" ht="15.6" x14ac:dyDescent="0.3">
      <c r="A27" s="31" t="s">
        <v>23</v>
      </c>
      <c r="B27" s="11" t="s">
        <v>60</v>
      </c>
      <c r="C27" s="17" t="s">
        <v>62</v>
      </c>
      <c r="D27" s="78">
        <v>0</v>
      </c>
      <c r="E27" s="32">
        <v>1</v>
      </c>
      <c r="F27" s="77">
        <v>0</v>
      </c>
      <c r="G27" s="18">
        <f t="shared" si="0"/>
        <v>0</v>
      </c>
      <c r="H27" s="32">
        <v>1</v>
      </c>
      <c r="I27" s="77">
        <v>0</v>
      </c>
      <c r="J27" s="16">
        <f t="shared" si="1"/>
        <v>0</v>
      </c>
      <c r="K27" s="32">
        <v>1</v>
      </c>
      <c r="L27" s="77">
        <v>0</v>
      </c>
      <c r="M27" s="16">
        <f t="shared" si="2"/>
        <v>0</v>
      </c>
      <c r="N27" s="43">
        <f t="shared" si="3"/>
        <v>0</v>
      </c>
      <c r="O27" s="67">
        <f t="shared" si="4"/>
        <v>0</v>
      </c>
      <c r="P27" s="83"/>
      <c r="Q27" s="82"/>
    </row>
    <row r="28" spans="1:17" ht="31.2" x14ac:dyDescent="0.3">
      <c r="A28" s="31" t="s">
        <v>24</v>
      </c>
      <c r="B28" s="11" t="s">
        <v>65</v>
      </c>
      <c r="C28" s="17" t="s">
        <v>61</v>
      </c>
      <c r="D28" s="78">
        <v>0</v>
      </c>
      <c r="E28" s="32">
        <v>1</v>
      </c>
      <c r="F28" s="77">
        <v>0</v>
      </c>
      <c r="G28" s="18">
        <f t="shared" si="0"/>
        <v>0</v>
      </c>
      <c r="H28" s="32">
        <v>1</v>
      </c>
      <c r="I28" s="77">
        <v>0</v>
      </c>
      <c r="J28" s="16">
        <f t="shared" si="1"/>
        <v>0</v>
      </c>
      <c r="K28" s="32">
        <v>1</v>
      </c>
      <c r="L28" s="77">
        <v>0</v>
      </c>
      <c r="M28" s="16">
        <f t="shared" si="2"/>
        <v>0</v>
      </c>
      <c r="N28" s="43">
        <f t="shared" si="3"/>
        <v>0</v>
      </c>
      <c r="O28" s="67">
        <f t="shared" si="4"/>
        <v>0</v>
      </c>
      <c r="P28" s="83"/>
      <c r="Q28" s="82"/>
    </row>
    <row r="29" spans="1:17" ht="31.8" thickBot="1" x14ac:dyDescent="0.35">
      <c r="A29" s="31" t="s">
        <v>25</v>
      </c>
      <c r="B29" s="11" t="s">
        <v>66</v>
      </c>
      <c r="C29" s="17" t="s">
        <v>61</v>
      </c>
      <c r="D29" s="78">
        <v>0</v>
      </c>
      <c r="E29" s="32">
        <v>1</v>
      </c>
      <c r="F29" s="77">
        <v>0</v>
      </c>
      <c r="G29" s="18">
        <f t="shared" si="0"/>
        <v>0</v>
      </c>
      <c r="H29" s="32">
        <v>1</v>
      </c>
      <c r="I29" s="77">
        <v>0</v>
      </c>
      <c r="J29" s="16">
        <f t="shared" si="1"/>
        <v>0</v>
      </c>
      <c r="K29" s="32">
        <v>1</v>
      </c>
      <c r="L29" s="77">
        <v>0</v>
      </c>
      <c r="M29" s="16">
        <f t="shared" si="2"/>
        <v>0</v>
      </c>
      <c r="N29" s="43">
        <f t="shared" si="3"/>
        <v>0</v>
      </c>
      <c r="O29" s="67">
        <f t="shared" si="4"/>
        <v>0</v>
      </c>
      <c r="P29" s="83"/>
      <c r="Q29" s="82"/>
    </row>
    <row r="30" spans="1:17" ht="16.2" thickBot="1" x14ac:dyDescent="0.35">
      <c r="A30" s="13"/>
      <c r="B30" s="14" t="s">
        <v>34</v>
      </c>
      <c r="C30" s="19"/>
      <c r="D30" s="19"/>
      <c r="E30" s="20"/>
      <c r="F30" s="35"/>
      <c r="G30" s="21">
        <f>SUBTOTAL(9,G20:G29)</f>
        <v>0</v>
      </c>
      <c r="H30" s="34"/>
      <c r="I30" s="34"/>
      <c r="J30" s="21">
        <f>SUBTOTAL(9,J20:J29)</f>
        <v>0</v>
      </c>
      <c r="K30" s="34"/>
      <c r="L30" s="33"/>
      <c r="M30" s="21">
        <f>SUBTOTAL(9,M20:M29)</f>
        <v>0</v>
      </c>
      <c r="N30" s="89">
        <f>SUBTOTAL(9,N20:N29)</f>
        <v>0</v>
      </c>
      <c r="O30" s="92">
        <f>SUBTOTAL(9,O20:O29)</f>
        <v>0</v>
      </c>
      <c r="P30" s="90"/>
      <c r="Q30" s="82"/>
    </row>
    <row r="31" spans="1:17" ht="15.6" x14ac:dyDescent="0.3">
      <c r="A31" s="13"/>
      <c r="B31" s="14" t="s">
        <v>2</v>
      </c>
      <c r="C31" s="19"/>
      <c r="D31" s="19"/>
      <c r="E31" s="20"/>
      <c r="F31" s="35"/>
      <c r="G31" s="36">
        <f>G30*0.15</f>
        <v>0</v>
      </c>
      <c r="H31" s="34"/>
      <c r="I31" s="33"/>
      <c r="J31" s="36">
        <f>J30*0.15</f>
        <v>0</v>
      </c>
      <c r="K31" s="34"/>
      <c r="L31" s="33"/>
      <c r="M31" s="36">
        <f>M30*0.15</f>
        <v>0</v>
      </c>
      <c r="N31" s="36">
        <f>N30*0.15</f>
        <v>0</v>
      </c>
      <c r="O31" s="91"/>
      <c r="P31" s="83"/>
      <c r="Q31" s="82"/>
    </row>
    <row r="32" spans="1:17" ht="16.2" thickBot="1" x14ac:dyDescent="0.35">
      <c r="A32" s="13"/>
      <c r="B32" s="14" t="s">
        <v>35</v>
      </c>
      <c r="C32" s="19"/>
      <c r="D32" s="19"/>
      <c r="E32" s="20"/>
      <c r="F32" s="35"/>
      <c r="G32" s="37">
        <f>G30+G31</f>
        <v>0</v>
      </c>
      <c r="H32" s="34"/>
      <c r="I32" s="33"/>
      <c r="J32" s="37">
        <f>J30+J31</f>
        <v>0</v>
      </c>
      <c r="K32" s="34"/>
      <c r="L32" s="33"/>
      <c r="M32" s="37">
        <f>M30+M31</f>
        <v>0</v>
      </c>
      <c r="N32" s="37">
        <f>N30+N31</f>
        <v>0</v>
      </c>
      <c r="O32" s="68"/>
      <c r="P32" s="83"/>
      <c r="Q32" s="82"/>
    </row>
    <row r="33" spans="1:17" x14ac:dyDescent="0.3">
      <c r="A33" s="84"/>
      <c r="B33" s="85"/>
      <c r="C33" s="86"/>
      <c r="D33" s="86"/>
      <c r="E33" s="86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</row>
    <row r="34" spans="1:17" ht="15" thickBot="1" x14ac:dyDescent="0.35">
      <c r="A34" s="84"/>
      <c r="B34" s="87"/>
      <c r="C34" s="86"/>
      <c r="D34" s="86"/>
      <c r="E34" s="8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  <row r="35" spans="1:17" ht="25.8" customHeight="1" x14ac:dyDescent="0.3">
      <c r="A35" s="84"/>
      <c r="B35" s="103" t="s">
        <v>45</v>
      </c>
      <c r="C35" s="101"/>
      <c r="D35" s="102"/>
      <c r="E35" s="108"/>
      <c r="F35" s="109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1:17" ht="17.399999999999999" customHeight="1" x14ac:dyDescent="0.3">
      <c r="A36" s="84"/>
      <c r="B36" s="104"/>
      <c r="C36" s="110" t="s">
        <v>36</v>
      </c>
      <c r="D36" s="111"/>
      <c r="E36" s="60" t="s">
        <v>38</v>
      </c>
      <c r="F36" s="54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</row>
    <row r="37" spans="1:17" ht="34.799999999999997" customHeight="1" x14ac:dyDescent="0.3">
      <c r="A37" s="84"/>
      <c r="B37" s="104"/>
      <c r="C37" s="112"/>
      <c r="D37" s="113"/>
      <c r="E37" s="106"/>
      <c r="F37" s="10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7" ht="19.2" customHeight="1" thickBot="1" x14ac:dyDescent="0.35">
      <c r="A38" s="84"/>
      <c r="B38" s="105"/>
      <c r="C38" s="114" t="s">
        <v>49</v>
      </c>
      <c r="D38" s="115"/>
      <c r="E38" s="116" t="s">
        <v>37</v>
      </c>
      <c r="F38" s="11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</row>
    <row r="39" spans="1:17" x14ac:dyDescent="0.3">
      <c r="A39" s="84"/>
      <c r="B39" s="87"/>
      <c r="C39" s="86"/>
      <c r="D39" s="86"/>
      <c r="E39" s="86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</row>
    <row r="40" spans="1:17" x14ac:dyDescent="0.3">
      <c r="A40" s="84"/>
      <c r="B40" s="87"/>
      <c r="C40" s="86"/>
      <c r="D40" s="86"/>
      <c r="E40" s="86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</row>
  </sheetData>
  <sheetProtection formatCells="0" formatColumns="0" formatRows="0" insertRows="0" deleteRows="0"/>
  <protectedRanges>
    <protectedRange sqref="C35:F37" name="Range7"/>
    <protectedRange sqref="P20:Q32" name="Range6"/>
    <protectedRange sqref="L21:L29" name="Range5"/>
    <protectedRange sqref="I21:I29" name="Range4"/>
    <protectedRange sqref="A20:F29 H21:H29 K21:K29" name="Range3"/>
    <protectedRange sqref="C14:E16" name="Range2"/>
    <protectedRange sqref="B3:B5" name="Range1"/>
  </protectedRanges>
  <mergeCells count="16">
    <mergeCell ref="H18:J18"/>
    <mergeCell ref="K18:M18"/>
    <mergeCell ref="C35:D35"/>
    <mergeCell ref="B35:B38"/>
    <mergeCell ref="E37:F37"/>
    <mergeCell ref="E35:F35"/>
    <mergeCell ref="C36:D36"/>
    <mergeCell ref="C37:D37"/>
    <mergeCell ref="C38:D38"/>
    <mergeCell ref="E38:F38"/>
    <mergeCell ref="C13:D13"/>
    <mergeCell ref="C14:D14"/>
    <mergeCell ref="C15:D15"/>
    <mergeCell ref="C16:D16"/>
    <mergeCell ref="E18:G18"/>
    <mergeCell ref="F14:F16"/>
  </mergeCells>
  <phoneticPr fontId="12" type="noConversion"/>
  <dataValidations count="2">
    <dataValidation type="decimal" operator="greaterThanOrEqual" allowBlank="1" showInputMessage="1" showErrorMessage="1" sqref="C14:D16 H21:I29 E21:F29 K21:L29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1:A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Audrey Baloyi</cp:lastModifiedBy>
  <cp:lastPrinted>2020-07-02T18:44:36Z</cp:lastPrinted>
  <dcterms:created xsi:type="dcterms:W3CDTF">2017-06-15T23:28:53Z</dcterms:created>
  <dcterms:modified xsi:type="dcterms:W3CDTF">2026-07-07T12:58:07Z</dcterms:modified>
</cp:coreProperties>
</file>