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hlongH\Documents\ICT File\SAP Legal Separation\"/>
    </mc:Choice>
  </mc:AlternateContent>
  <xr:revisionPtr revIDLastSave="0" documentId="8_{761E4803-7631-46DB-97C1-A9188006F18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valuation Sheet - Development" sheetId="5" r:id="rId1"/>
    <sheet name="Evaluation Sheet - HCM" sheetId="7" r:id="rId2"/>
    <sheet name="Evaluation Sheet - Logitics" sheetId="10" r:id="rId3"/>
    <sheet name="Evaluation Sheet - PM" sheetId="12" r:id="rId4"/>
    <sheet name="Evaluation Sheet - FI (ICMR A)" sheetId="13" r:id="rId5"/>
    <sheet name="Evaluation Sheet - FI (ICMR P)" sheetId="14" r:id="rId6"/>
    <sheet name="Evaluation Sheet - FI (MDG)" sheetId="15" r:id="rId7"/>
    <sheet name="Evaluation Sheet - FI (PPM)" sheetId="16" r:id="rId8"/>
    <sheet name="Evaluation Sheet - FI (RE-FX)" sheetId="18" r:id="rId9"/>
    <sheet name="Evaluation Sheet - FI_AP_Munic" sheetId="20" r:id="rId10"/>
    <sheet name="Evaluation Sheet - FI_AP_VIM_R1" sheetId="21" r:id="rId11"/>
    <sheet name="Evaluation Sheet - FI_AP_VIM_R2" sheetId="23" r:id="rId12"/>
    <sheet name="Evaluation Sheet - FI_AP_Pay_R1" sheetId="24" r:id="rId13"/>
    <sheet name="Evaluation Sheet - FI_AP_Pay_R2" sheetId="25" r:id="rId14"/>
    <sheet name="Evaluation Sheet - FI_AP_VSR_BE" sheetId="26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6" l="1"/>
  <c r="E13" i="26"/>
  <c r="M8" i="26"/>
  <c r="M6" i="26"/>
  <c r="F12" i="25"/>
  <c r="E12" i="25"/>
  <c r="M8" i="25"/>
  <c r="M6" i="25"/>
  <c r="F9" i="24"/>
  <c r="E9" i="24"/>
  <c r="M8" i="24"/>
  <c r="M7" i="24"/>
  <c r="M6" i="24"/>
  <c r="E11" i="23"/>
  <c r="F11" i="23"/>
  <c r="M7" i="23"/>
  <c r="M6" i="23"/>
  <c r="F9" i="21"/>
  <c r="E9" i="21"/>
  <c r="M8" i="21"/>
  <c r="M7" i="21"/>
  <c r="M6" i="21"/>
  <c r="E13" i="20"/>
  <c r="F13" i="20"/>
  <c r="M9" i="20"/>
  <c r="M8" i="20"/>
  <c r="M7" i="20"/>
  <c r="M6" i="20"/>
  <c r="F12" i="18"/>
  <c r="E12" i="18"/>
  <c r="M11" i="18"/>
  <c r="M10" i="18"/>
  <c r="M9" i="18"/>
  <c r="M8" i="18"/>
  <c r="M7" i="18"/>
  <c r="M6" i="18"/>
  <c r="L11" i="16" l="1"/>
  <c r="K11" i="16"/>
  <c r="J11" i="16"/>
  <c r="I11" i="16"/>
  <c r="H11" i="16"/>
  <c r="F11" i="16"/>
  <c r="E11" i="16"/>
  <c r="M10" i="16"/>
  <c r="M9" i="16"/>
  <c r="M8" i="16"/>
  <c r="M7" i="16"/>
  <c r="M6" i="16"/>
  <c r="M11" i="16" l="1"/>
  <c r="F12" i="15"/>
  <c r="E12" i="15"/>
  <c r="M11" i="15"/>
  <c r="M10" i="15"/>
  <c r="M9" i="15"/>
  <c r="M8" i="15"/>
  <c r="M7" i="15"/>
  <c r="M6" i="15"/>
  <c r="F12" i="14"/>
  <c r="E12" i="14"/>
  <c r="M11" i="14"/>
  <c r="M10" i="14"/>
  <c r="M9" i="14"/>
  <c r="M8" i="14"/>
  <c r="M7" i="14"/>
  <c r="M6" i="14"/>
  <c r="F12" i="13"/>
  <c r="E12" i="13"/>
  <c r="M11" i="13"/>
  <c r="M10" i="13"/>
  <c r="M9" i="13"/>
  <c r="M8" i="13"/>
  <c r="M7" i="13"/>
  <c r="M6" i="13"/>
  <c r="F12" i="12" l="1"/>
  <c r="E12" i="12"/>
  <c r="M11" i="12"/>
  <c r="M10" i="12"/>
  <c r="M9" i="12"/>
  <c r="M8" i="12"/>
  <c r="M7" i="12"/>
  <c r="M6" i="12"/>
  <c r="F14" i="7" l="1"/>
  <c r="E14" i="7"/>
  <c r="M13" i="7"/>
  <c r="M8" i="7" l="1"/>
  <c r="M7" i="7"/>
  <c r="F12" i="10" l="1"/>
  <c r="E12" i="10"/>
  <c r="M11" i="10"/>
  <c r="M10" i="10"/>
  <c r="M9" i="10"/>
  <c r="M8" i="10"/>
  <c r="M7" i="10"/>
  <c r="M6" i="10"/>
  <c r="M12" i="5" l="1"/>
  <c r="M11" i="5"/>
  <c r="M10" i="5"/>
  <c r="M9" i="5"/>
  <c r="M8" i="5"/>
  <c r="M7" i="5"/>
  <c r="M6" i="5"/>
  <c r="M9" i="7"/>
  <c r="M10" i="7"/>
  <c r="M11" i="7"/>
  <c r="M12" i="7"/>
  <c r="M6" i="7"/>
  <c r="M14" i="7" s="1"/>
  <c r="F13" i="5" l="1"/>
  <c r="E13" i="5" l="1"/>
</calcChain>
</file>

<file path=xl/sharedStrings.xml><?xml version="1.0" encoding="utf-8"?>
<sst xmlns="http://schemas.openxmlformats.org/spreadsheetml/2006/main" count="585" uniqueCount="157">
  <si>
    <t>Description</t>
  </si>
  <si>
    <t>Number</t>
  </si>
  <si>
    <t>Score</t>
  </si>
  <si>
    <t>Total</t>
  </si>
  <si>
    <t>Reference</t>
  </si>
  <si>
    <t>Company</t>
  </si>
  <si>
    <t>Evaluation Criteria</t>
  </si>
  <si>
    <t>Notes</t>
  </si>
  <si>
    <t>Threshold</t>
  </si>
  <si>
    <t>Maximum available Score</t>
  </si>
  <si>
    <t>Score Allocation</t>
  </si>
  <si>
    <t>SAP Fiori development experience – minimum 1 year</t>
  </si>
  <si>
    <t>Gateway development experience 1yr or more</t>
  </si>
  <si>
    <t xml:space="preserve">S/4 HANA Exposure 1 year or more </t>
  </si>
  <si>
    <t>Java (Script) experience, 1yr or more</t>
  </si>
  <si>
    <t>Work Flow experience, 2 years or more</t>
  </si>
  <si>
    <t>S/4 HANA Exposure at least 6 months or more</t>
  </si>
  <si>
    <t>Source of evidence</t>
  </si>
  <si>
    <t>A minimum of 5 years is required in order to get maximum number of points
=&gt;5 years = 40
4 years = 30
3 years = 20
2 years= 10
1 years  = 5
&lt; 1 year = 0</t>
  </si>
  <si>
    <t>0 years = 0
&lt; 1 year = 1
1 year   = 8
&gt; 1year = 10</t>
  </si>
  <si>
    <t>0 years = 0
1 year = 1
2 years = 4
3 years    = 8
&gt; 3 years = 10</t>
  </si>
  <si>
    <t>0 years = 0
&lt; 1 year = 1
&lt;2 &gt;1 year   = 8
&gt; 2year = 10</t>
  </si>
  <si>
    <t>Resource 1</t>
  </si>
  <si>
    <t>Resource 2</t>
  </si>
  <si>
    <t>Resource 3</t>
  </si>
  <si>
    <t>Average</t>
  </si>
  <si>
    <t>Resource 4</t>
  </si>
  <si>
    <t>Resource 5</t>
  </si>
  <si>
    <t xml:space="preserve">
5 points for a written and/or signed testimonial per reference  (a maximum of 2 refernce will be used)</t>
  </si>
  <si>
    <t>0 years = 0
&lt;6 months = 1
6 months    = 8
&gt;= 6 months = 10</t>
  </si>
  <si>
    <t>Legacy System Migration Workbench (LSMW) experience 3yrs+</t>
  </si>
  <si>
    <r>
      <t xml:space="preserve">Reference to the CV's and per candidate.
</t>
    </r>
    <r>
      <rPr>
        <b/>
        <sz val="10"/>
        <color theme="4" tint="-0.499984740745262"/>
        <rFont val="Arial"/>
        <family val="2"/>
      </rPr>
      <t>Average number years of the resources proposed will be used to determine the score this criteria.</t>
    </r>
  </si>
  <si>
    <r>
      <t xml:space="preserve">Written signed testimonials and/or reference letters
</t>
    </r>
    <r>
      <rPr>
        <b/>
        <sz val="10"/>
        <color theme="4" tint="-0.499984740745262"/>
        <rFont val="Arial"/>
        <family val="2"/>
      </rPr>
      <t>Average score of the resources proposed will be used to score this criteria.</t>
    </r>
  </si>
  <si>
    <r>
      <t xml:space="preserve">As per declaration per resource in the sumission to Eskom.
</t>
    </r>
    <r>
      <rPr>
        <b/>
        <sz val="10"/>
        <color theme="4" tint="-0.499984740745262"/>
        <rFont val="Arial"/>
        <family val="2"/>
      </rPr>
      <t>Average months of the resources proposed will be used to score this criteria.</t>
    </r>
  </si>
  <si>
    <r>
      <t xml:space="preserve">As per declaration per resource in the sumission to Eskom.
</t>
    </r>
    <r>
      <rPr>
        <b/>
        <sz val="10"/>
        <color theme="4" tint="-0.499984740745262"/>
        <rFont val="Arial"/>
        <family val="2"/>
      </rPr>
      <t>Average years of the resources proposed will be used to score this criteria.</t>
    </r>
  </si>
  <si>
    <t>Input Field</t>
  </si>
  <si>
    <t>Calculation Field</t>
  </si>
  <si>
    <t>Score
(bases on avergaes)</t>
  </si>
  <si>
    <t xml:space="preserve">ABAP and WebDynPro Development </t>
  </si>
  <si>
    <t xml:space="preserve">Minimum 5 years of experience in a SAP technical role  (ABAP and/or WebDynPro experience) </t>
  </si>
  <si>
    <t>Worked at a minimum of 2 companies in a SAP technical role (ABAP and/or WebDynPro )</t>
  </si>
  <si>
    <t>Troubleshooting SAP Fiori experience – minimum 1 year</t>
  </si>
  <si>
    <t>Minimum 5 years of experience in a SAP MM.</t>
  </si>
  <si>
    <t>Worked at a minimum of 2 companies in a SAP MM functional role</t>
  </si>
  <si>
    <t>Production support, configuration, testing and knowledge transfer for SAP MM.</t>
  </si>
  <si>
    <t>Production support, configuration, testing and knowledge transfer for SAP PM.</t>
  </si>
  <si>
    <t>Minimum 5 years of experience in a SAP PM.</t>
  </si>
  <si>
    <t>Worked at a minimum of 2 companies in a SAP PM functional role</t>
  </si>
  <si>
    <t>Production support, configuration, testing and knowledge transfer for SAP HCM (PA and OM modules).</t>
  </si>
  <si>
    <t>Worked at a minimum of 2 companies in a SAP HCM (PA and OM modules) functional role</t>
  </si>
  <si>
    <t>Minimum 5 years of configuration and implementation in a SAP HCM (PA and OM modules)</t>
  </si>
  <si>
    <t>Experience on Solman for incident and change management</t>
  </si>
  <si>
    <t>Troubleshooting SAP Work Manager experience – minimum 1 year</t>
  </si>
  <si>
    <t xml:space="preserve">Query Design experience 1yr+ </t>
  </si>
  <si>
    <t>As per declaration per resource in the sumission to Eskom.
Average years of the resources proposed will be used to score this criteria.</t>
  </si>
  <si>
    <t>SAP Work Manager  – minimum 1 year</t>
  </si>
  <si>
    <t>Intercompany Matching and Reconciliation (ICMR) - Actuals (Phase 1&amp;2)</t>
  </si>
  <si>
    <t>Score
(bases on averages)</t>
  </si>
  <si>
    <t>Number of implementations of SAP S/4HANA Intercompany Matching and Reconciliation (ICMR) for Actuals.</t>
  </si>
  <si>
    <t>A minimum of 2 Implementations is required in order to get maximum number of points
=&gt;2 implementation = 40
=  1 implementation = 30
&lt;  1 implementation = 0</t>
  </si>
  <si>
    <r>
      <t xml:space="preserve">Reference to the CV's and per candidate.
</t>
    </r>
    <r>
      <rPr>
        <b/>
        <sz val="10"/>
        <color theme="3"/>
        <rFont val="Arial"/>
        <family val="2"/>
      </rPr>
      <t>N</t>
    </r>
    <r>
      <rPr>
        <b/>
        <sz val="10"/>
        <color theme="4" tint="-0.499984740745262"/>
        <rFont val="Arial"/>
        <family val="2"/>
      </rPr>
      <t>umber implementations of applicable module done by the resources proposed will be used to determine the score this criteria.</t>
    </r>
  </si>
  <si>
    <t>Number of Projects: Blue print design for SAP S/4HANA Intercompany transaction/process automation.</t>
  </si>
  <si>
    <t>A minimum of 2 Implementations is required in order to get maximum number of points
=&gt;2 implementation = 20
=  1 implementation = 15
&lt;  1 implementation = 0</t>
  </si>
  <si>
    <r>
      <t xml:space="preserve">Reference to the CV's and per candidate.
</t>
    </r>
    <r>
      <rPr>
        <b/>
        <sz val="10"/>
        <color theme="3"/>
        <rFont val="Arial"/>
        <family val="2"/>
      </rPr>
      <t>N</t>
    </r>
    <r>
      <rPr>
        <b/>
        <sz val="10"/>
        <color theme="4" tint="-0.499984740745262"/>
        <rFont val="Arial"/>
        <family val="2"/>
      </rPr>
      <t>umber Projects a Blue print design of applicable module done by the resources proposed will be used to determine the score this criteria.</t>
    </r>
  </si>
  <si>
    <t>SAP Fiori App implementation experience – minimum 1 implementation</t>
  </si>
  <si>
    <t>=&gt;2 implementation = 15
=  1 implementation = 10
&lt;  1 implementation = 0</t>
  </si>
  <si>
    <r>
      <t xml:space="preserve">As per declaration per resource in the submission to Eskom.
</t>
    </r>
    <r>
      <rPr>
        <b/>
        <sz val="10"/>
        <color theme="4" tint="-0.499984740745262"/>
        <rFont val="Arial"/>
        <family val="2"/>
      </rPr>
      <t>Number implementations done by  the resources proposed will be used to score this criteria.</t>
    </r>
  </si>
  <si>
    <t>SAP Fiori Role design implementation experience – minimum 1 implementation</t>
  </si>
  <si>
    <r>
      <t xml:space="preserve">As per declaration per resource in the submission to Eskom.
</t>
    </r>
    <r>
      <rPr>
        <b/>
        <sz val="10"/>
        <color theme="4" tint="-0.499984740745262"/>
        <rFont val="Arial"/>
        <family val="2"/>
      </rPr>
      <t>Average months of the resources proposed will be used to score this criteria.</t>
    </r>
  </si>
  <si>
    <t>Intercompany Matching and Reconciliation (ICMR) - Planning (Phase 3)</t>
  </si>
  <si>
    <t>Number of implementations of SAP S/4HANA Intercompany Matching and Reconciliation (ICMR) for Planning Data</t>
  </si>
  <si>
    <t>Number of Projects: Blue print design for SAP S/4HANA Planning Process.</t>
  </si>
  <si>
    <t>Implementation of MDG Financials</t>
  </si>
  <si>
    <t>Number of implementations of SAP S/4HANA Master Data Governance for Financials.</t>
  </si>
  <si>
    <t>Number ofObjects of SAP S/4HANA Master Data Governance for Financials implemented.
- GL account
- Financial Statement version
- Cost Centre
- Profit Centre
- Internal Order</t>
  </si>
  <si>
    <t>A minimum of 5 Objects is required in order to get maximum number of points
= 5 Objects = 20
= 4 Objects = 18
= 3 Objects = 16
= 2 Objects = 14
= 1 Objects = 12
&lt;  1 implementation = 0</t>
  </si>
  <si>
    <r>
      <t xml:space="preserve">Reference to the CV's and per candidate.
</t>
    </r>
    <r>
      <rPr>
        <b/>
        <sz val="10"/>
        <color theme="3"/>
        <rFont val="Arial"/>
        <family val="2"/>
      </rPr>
      <t>N</t>
    </r>
    <r>
      <rPr>
        <b/>
        <sz val="10"/>
        <color theme="4" tint="-0.499984740745262"/>
        <rFont val="Arial"/>
        <family val="2"/>
      </rPr>
      <t>umber Objects implemented by the resources proposed will be used to determine the score this criteria.</t>
    </r>
  </si>
  <si>
    <t>Reference:</t>
  </si>
  <si>
    <t>Description:</t>
  </si>
  <si>
    <t>Production support, configuration, testing and knowledge transfer for SAP PPM</t>
  </si>
  <si>
    <t>Company:</t>
  </si>
  <si>
    <t>PPM</t>
  </si>
  <si>
    <t xml:space="preserve">Functional experience (Configuration, documentation &amp; Testing) in SAP PPM 6.1 </t>
  </si>
  <si>
    <t xml:space="preserve">A minimum of 5 years is required in order to get maximum number of points 
&lt; 1 year = 0
1 years  = 10
2 years= 20
3 years = 30
4 years = 40
=&gt;5 years = 50
</t>
  </si>
  <si>
    <t>Worked at a minimum of 2 companies in a SAP PPM functional role</t>
  </si>
  <si>
    <t>PPM Data migration</t>
  </si>
  <si>
    <t>0 years = 0
&lt; 3 year = 5
4 year = 10
&gt;=5 year = 15</t>
  </si>
  <si>
    <t xml:space="preserve">Query Design (Tcode SQ01) experince 1yr+ </t>
  </si>
  <si>
    <t>0 years = 0
&lt; 1 year = 1
1 year   = 8
&gt; 1 year = 10</t>
  </si>
  <si>
    <t>Name of evaluator:</t>
  </si>
  <si>
    <t>Date:</t>
  </si>
  <si>
    <t>MDG</t>
  </si>
  <si>
    <t>ICMR P</t>
  </si>
  <si>
    <t>ICMR A</t>
  </si>
  <si>
    <t xml:space="preserve">Specify SAP FI Focus Area: </t>
  </si>
  <si>
    <t>Specify SAP FI Focus Area:</t>
  </si>
  <si>
    <t>Production support, configuration, testing and knowledge transfer for SAP RE-FX</t>
  </si>
  <si>
    <t>Minimum 5 years of experience in a SAP RE-FX</t>
  </si>
  <si>
    <t>Worked at a minimum of 2 companies in a SAP RE-FX role</t>
  </si>
  <si>
    <t xml:space="preserve">SAP RE-FX BAPI/ BADI (Mass upload functionality) experience 3yrs+ </t>
  </si>
  <si>
    <t>SAP RE-FX: S/4 HANA Exposure at least 6 months or more</t>
  </si>
  <si>
    <t xml:space="preserve">
SAP RE-FX and FI-AA integration experience – minimum 1 year</t>
  </si>
  <si>
    <t xml:space="preserve">
0 years = 0
&lt; 1 year = 1
1 year   = 8
&gt; 1year = 10</t>
  </si>
  <si>
    <t xml:space="preserve">SAP RE-FX Master data with emphasis on Business Partners 1yr+ </t>
  </si>
  <si>
    <t>RE-FX</t>
  </si>
  <si>
    <r>
      <t xml:space="preserve">Reference to the CV's of the candidate(s).
</t>
    </r>
    <r>
      <rPr>
        <b/>
        <sz val="10"/>
        <color theme="4" tint="-0.499984740745262"/>
        <rFont val="Arial"/>
        <family val="2"/>
      </rPr>
      <t>Average number years of the resources proposed will be used to determine the score this criteria.</t>
    </r>
  </si>
  <si>
    <t>0 years = 0
1 year = 4
2 years = 8
&gt; 2 years = 10</t>
  </si>
  <si>
    <t>FI_AP_Municipal Accounting Report</t>
  </si>
  <si>
    <t>Minimum 5 years of experience with SAP Logistics and SAP procure to pay and SAP Accounts Payable</t>
  </si>
  <si>
    <t>Minimum 2 years of working experience with SAP changes</t>
  </si>
  <si>
    <t>Minimum 2 years working SAP knowledge of SAP MM and SAP FI tables</t>
  </si>
  <si>
    <t>Minimum of two years liasing with business users</t>
  </si>
  <si>
    <t>Minimum of 2 years of work experience facilitating SAP UAT sessions</t>
  </si>
  <si>
    <t>Minimum 2 years working experience of testing of SAP customised reports</t>
  </si>
  <si>
    <t>0 years = 0
1 year = 8
2 years = 16
&gt; 2 years = 20</t>
  </si>
  <si>
    <t>0 years = 0
1 year = 2
2 years = 4
&gt; 2 years = 5</t>
  </si>
  <si>
    <t>Minimum 5 years working with SAP_VIM by OpenText functionality</t>
  </si>
  <si>
    <t>Test the already developed customised municipal accounting SAP report and perform all required activities to promote the change to production</t>
  </si>
  <si>
    <t>FI_AP_VIM_Development_Notifications Program</t>
  </si>
  <si>
    <t>FI_AP_VIM_Notifications Program_Functional</t>
  </si>
  <si>
    <t>Minimum 5 years of experience of SAP_VIM by OpenText development work (ABAP development)</t>
  </si>
  <si>
    <t>Minimum 3 years of experience of SAP_ABAP development work</t>
  </si>
  <si>
    <t>Minimum 1 years experience of developing SAP outbound Email messaging solutions whereby an excel or csv attachment(s) is part of the outbound mail</t>
  </si>
  <si>
    <t>Develop a new customised VIM notifications SAP program according to the completed functional specification</t>
  </si>
  <si>
    <t>Perform all functional activities to promote the change to production</t>
  </si>
  <si>
    <t>0 years = 0
1 year = 10
&gt; 1 year = 20</t>
  </si>
  <si>
    <t>Minimum 5 years of completing SAP functional specifications/designs</t>
  </si>
  <si>
    <t>Minimum of 5 years liasing with business users</t>
  </si>
  <si>
    <t>Minimum of 5 years of work experience facilitating SAP UAT sessions</t>
  </si>
  <si>
    <t xml:space="preserve">Minimum of 5 years testing SAP solutions </t>
  </si>
  <si>
    <r>
      <t xml:space="preserve">As per declaration per resource in the submission to Eskom.
</t>
    </r>
    <r>
      <rPr>
        <b/>
        <sz val="10"/>
        <color theme="4" tint="-0.499984740745262"/>
        <rFont val="Arial"/>
        <family val="2"/>
      </rPr>
      <t>Average years of the resources proposed will be used to score this criteria.</t>
    </r>
  </si>
  <si>
    <t>Minimum 2 years of working experience of liasing with SAP ABAP developers</t>
  </si>
  <si>
    <t>Develop a new customised SAP payment report according to the completed functional specification</t>
  </si>
  <si>
    <t>FI_AP_VIM_Development_Payment run Report</t>
  </si>
  <si>
    <t>Minimum 5 years working with SAP FI and MM functionality</t>
  </si>
  <si>
    <t>Minimum 3 years working with SAP FI Accounts Payable functionality</t>
  </si>
  <si>
    <t>FI_AP_VIM_Payment run Report_Functional</t>
  </si>
  <si>
    <t>Perform all functional activities to promote the new Payment Run report change to production</t>
  </si>
  <si>
    <t>Vendor Statement Reconciliation Solution by BEST Enhancements</t>
  </si>
  <si>
    <t>FI_AP_VSR_BEST</t>
  </si>
  <si>
    <t>Minimum 5 years working with the SAP-Add On Vendor Statement Reconcilition solution namely: BEST</t>
  </si>
  <si>
    <t>Minimum 5 years of completing SAP functional specifications/designs based on user requirements</t>
  </si>
  <si>
    <t>Minimum of 5 years experience advising/assisting business with regards to BEST functionality, configuration, drawing up of user requirements</t>
  </si>
  <si>
    <t>Minimum of 5 years experience making BEST configuration changes</t>
  </si>
  <si>
    <t>A minimum of 5 years is required in order to get maximum number of points
=&gt;5 years = 15
4 years = 12
3 years = 9
2 years= 6
1 years  = 3
&lt; 1 year = 0</t>
  </si>
  <si>
    <t>A minimum of 5 years is required in order to get maximum number of points
=&gt;5 years = 10
4 years = 8
3 years = 6
2 years= 4
1 years  = 2
&lt; 1 year = 0</t>
  </si>
  <si>
    <t>A minimum of 5 years is required in order to get maximum number of points
=&gt;5 years = 5
4 years = 4
3 years = 3
2 years= 2
1 years  = 1
&lt; 1 year = 0</t>
  </si>
  <si>
    <t>A minimum of 5 years is required in order to get maximum number of points
=&gt;5 years = 30
4 years = 24
3 years = 18
2 years= 12
1 years  = 6
&lt; 1 year = 0</t>
  </si>
  <si>
    <t>A minimum of 5 years is required in order to get maximum number of points
=&gt;5 years = 20
4 years = 16
3 years = 12
2 years= 8
1 year  = 5
&lt; 1 year = 4</t>
  </si>
  <si>
    <t>A minimum of 5 years is required in order to get maximum number of points
=&gt;5 years = 10
4 years = 8
3 years = 6
2 years= 4
1 year  = 2
&lt; 1 year = 0</t>
  </si>
  <si>
    <t>Minimum 4 years of experience of SAP_ABAP development work</t>
  </si>
  <si>
    <t>Minimum 4 years of experience developing SAP FI AND MM reports</t>
  </si>
  <si>
    <t>Minimum 4 years of experience documenting technical specifications of developments completed</t>
  </si>
  <si>
    <t>A minimum of 4 years is required in order to get maximum number of points
=&gt; 4 years = 40
3 years = 30
2 years= 20
1 year  = 10
&lt; 1 year = 0</t>
  </si>
  <si>
    <t>A minimum of 4 years is required in order to get maximum number of points
=&gt; 4 years = 20
3 years = 15
2 years= 10
1 year  = 5
&lt; 1 year = 0</t>
  </si>
  <si>
    <t>A minimum of 5 years is required in order to get maximum number of points
=&gt;5 years = 40
4 years = 32
3 years = 24
2 years= 16
1 years  = 8
&lt; 1 year = 0</t>
  </si>
  <si>
    <t>A minimum of 5 years is required in order to get maximum number of points
=&gt;5 years = 20
4 years = 16
3 years = 12
2 years= 8
1 years  = 4
&lt; 1 year =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</si>
</sst>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color rgb="FF000000"/>
      <name val="Arial"/>
      <family val="2"/>
    </font>
    <font>
      <sz val="12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4" tint="-0.499984740745262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theme="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rgb="FFFF0000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Border="1" applyAlignment="1">
      <alignment wrapText="1"/>
    </xf>
    <xf numFmtId="0" fontId="4" fillId="0" borderId="2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wrapText="1"/>
    </xf>
    <xf numFmtId="0" fontId="6" fillId="2" borderId="7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wrapText="1"/>
    </xf>
    <xf numFmtId="0" fontId="7" fillId="0" borderId="9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7" fillId="4" borderId="2" xfId="0" applyFont="1" applyFill="1" applyBorder="1" applyAlignment="1">
      <alignment wrapText="1"/>
    </xf>
    <xf numFmtId="0" fontId="8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wrapText="1"/>
    </xf>
    <xf numFmtId="0" fontId="6" fillId="2" borderId="2" xfId="0" applyFont="1" applyFill="1" applyBorder="1" applyAlignment="1">
      <alignment horizontal="center" vertical="center" textRotation="90" wrapText="1"/>
    </xf>
    <xf numFmtId="0" fontId="7" fillId="0" borderId="10" xfId="0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10" fillId="0" borderId="2" xfId="0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right" vertical="center" wrapText="1"/>
    </xf>
    <xf numFmtId="0" fontId="7" fillId="0" borderId="2" xfId="0" quotePrefix="1" applyFont="1" applyBorder="1" applyAlignment="1">
      <alignment vertical="center" wrapText="1"/>
    </xf>
    <xf numFmtId="0" fontId="10" fillId="0" borderId="2" xfId="0" applyFont="1" applyFill="1" applyBorder="1" applyAlignment="1">
      <alignment horizontal="right" vertical="center" wrapText="1"/>
    </xf>
    <xf numFmtId="0" fontId="7" fillId="0" borderId="2" xfId="0" applyFont="1" applyFill="1" applyBorder="1" applyAlignment="1">
      <alignment wrapText="1"/>
    </xf>
    <xf numFmtId="0" fontId="11" fillId="0" borderId="11" xfId="0" applyFont="1" applyBorder="1" applyAlignment="1">
      <alignment wrapText="1"/>
    </xf>
    <xf numFmtId="0" fontId="7" fillId="0" borderId="12" xfId="0" applyFont="1" applyBorder="1" applyAlignment="1">
      <alignment wrapText="1"/>
    </xf>
    <xf numFmtId="0" fontId="11" fillId="0" borderId="13" xfId="0" applyFont="1" applyBorder="1" applyAlignment="1">
      <alignment wrapText="1"/>
    </xf>
    <xf numFmtId="0" fontId="7" fillId="0" borderId="14" xfId="0" applyFont="1" applyBorder="1" applyAlignment="1">
      <alignment wrapText="1"/>
    </xf>
    <xf numFmtId="0" fontId="11" fillId="6" borderId="0" xfId="0" applyFont="1" applyFill="1" applyAlignment="1">
      <alignment wrapText="1"/>
    </xf>
    <xf numFmtId="0" fontId="10" fillId="0" borderId="2" xfId="0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left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6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zoomScale="80" zoomScaleNormal="80" workbookViewId="0">
      <selection activeCell="B7" sqref="B7"/>
    </sheetView>
  </sheetViews>
  <sheetFormatPr defaultColWidth="9.08984375" defaultRowHeight="14.5" x14ac:dyDescent="0.35"/>
  <cols>
    <col min="1" max="1" width="14" style="1" customWidth="1"/>
    <col min="2" max="2" width="33.90625" style="1" customWidth="1"/>
    <col min="3" max="3" width="39" style="1" customWidth="1"/>
    <col min="4" max="4" width="40" style="1" customWidth="1"/>
    <col min="5" max="5" width="14.6328125" style="1" customWidth="1"/>
    <col min="6" max="6" width="10.08984375" style="1" customWidth="1"/>
    <col min="7" max="7" width="37.54296875" style="21" customWidth="1"/>
    <col min="8" max="12" width="5.6328125" style="21" bestFit="1" customWidth="1"/>
    <col min="13" max="13" width="5" style="21" customWidth="1"/>
    <col min="14" max="16384" width="9.08984375" style="1"/>
  </cols>
  <sheetData>
    <row r="1" spans="1:13" ht="15.5" x14ac:dyDescent="0.35">
      <c r="A1" s="10" t="s">
        <v>4</v>
      </c>
      <c r="B1" s="23"/>
      <c r="C1" s="2"/>
      <c r="D1" s="2"/>
    </row>
    <row r="2" spans="1:13" ht="15.5" x14ac:dyDescent="0.35">
      <c r="A2" s="9" t="s">
        <v>0</v>
      </c>
      <c r="B2" s="11" t="s">
        <v>38</v>
      </c>
      <c r="C2" s="2"/>
      <c r="D2" s="2"/>
    </row>
    <row r="3" spans="1:13" ht="16" thickBot="1" x14ac:dyDescent="0.4">
      <c r="A3" s="12" t="s">
        <v>5</v>
      </c>
      <c r="B3" s="6"/>
      <c r="C3" s="42"/>
      <c r="D3" s="45" t="s">
        <v>35</v>
      </c>
    </row>
    <row r="4" spans="1:13" x14ac:dyDescent="0.35">
      <c r="C4" s="40"/>
      <c r="D4" s="45" t="s">
        <v>36</v>
      </c>
    </row>
    <row r="5" spans="1:13" ht="72" customHeight="1" x14ac:dyDescent="0.35">
      <c r="A5" s="13" t="s">
        <v>1</v>
      </c>
      <c r="B5" s="13" t="s">
        <v>6</v>
      </c>
      <c r="C5" s="13" t="s">
        <v>10</v>
      </c>
      <c r="D5" s="13"/>
      <c r="E5" s="13" t="s">
        <v>9</v>
      </c>
      <c r="F5" s="13" t="s">
        <v>2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100" x14ac:dyDescent="0.35">
      <c r="A6" s="4">
        <v>1</v>
      </c>
      <c r="B6" s="5" t="s">
        <v>39</v>
      </c>
      <c r="C6" s="29" t="s">
        <v>18</v>
      </c>
      <c r="D6" s="29" t="s">
        <v>31</v>
      </c>
      <c r="E6" s="4">
        <v>40</v>
      </c>
      <c r="F6" s="4"/>
      <c r="G6" s="30"/>
      <c r="H6" s="42"/>
      <c r="I6" s="42"/>
      <c r="J6" s="42"/>
      <c r="K6" s="42"/>
      <c r="L6" s="42"/>
      <c r="M6" s="40" t="e">
        <f>AVERAGE(H6:L6)</f>
        <v>#DIV/0!</v>
      </c>
    </row>
    <row r="7" spans="1:13" ht="76" x14ac:dyDescent="0.35">
      <c r="A7" s="4">
        <v>2</v>
      </c>
      <c r="B7" s="3" t="s">
        <v>40</v>
      </c>
      <c r="C7" s="33" t="s">
        <v>28</v>
      </c>
      <c r="D7" s="33" t="s">
        <v>32</v>
      </c>
      <c r="E7" s="4">
        <v>10</v>
      </c>
      <c r="F7" s="4"/>
      <c r="G7" s="30"/>
      <c r="H7" s="42"/>
      <c r="I7" s="42"/>
      <c r="J7" s="42"/>
      <c r="K7" s="42"/>
      <c r="L7" s="42"/>
      <c r="M7" s="40" t="e">
        <f t="shared" ref="M7:M11" si="0">AVERAGE(H7:L7)</f>
        <v>#DIV/0!</v>
      </c>
    </row>
    <row r="8" spans="1:13" ht="63.5" x14ac:dyDescent="0.35">
      <c r="A8" s="4">
        <v>3</v>
      </c>
      <c r="B8" s="14" t="s">
        <v>11</v>
      </c>
      <c r="C8" s="31" t="s">
        <v>19</v>
      </c>
      <c r="D8" s="33" t="s">
        <v>34</v>
      </c>
      <c r="E8" s="4">
        <v>10</v>
      </c>
      <c r="F8" s="4"/>
      <c r="G8" s="30"/>
      <c r="H8" s="42"/>
      <c r="I8" s="42"/>
      <c r="J8" s="42"/>
      <c r="K8" s="42"/>
      <c r="L8" s="42"/>
      <c r="M8" s="40" t="e">
        <f t="shared" si="0"/>
        <v>#DIV/0!</v>
      </c>
    </row>
    <row r="9" spans="1:13" ht="63.5" x14ac:dyDescent="0.35">
      <c r="A9" s="4">
        <v>4</v>
      </c>
      <c r="B9" s="5" t="s">
        <v>12</v>
      </c>
      <c r="C9" s="31" t="s">
        <v>19</v>
      </c>
      <c r="D9" s="33" t="s">
        <v>34</v>
      </c>
      <c r="E9" s="4">
        <v>10</v>
      </c>
      <c r="F9" s="4"/>
      <c r="G9" s="30"/>
      <c r="H9" s="42"/>
      <c r="I9" s="42"/>
      <c r="J9" s="42"/>
      <c r="K9" s="42"/>
      <c r="L9" s="42"/>
      <c r="M9" s="40" t="e">
        <f t="shared" si="0"/>
        <v>#DIV/0!</v>
      </c>
    </row>
    <row r="10" spans="1:13" ht="63.5" x14ac:dyDescent="0.35">
      <c r="A10" s="4">
        <v>5</v>
      </c>
      <c r="B10" s="5" t="s">
        <v>13</v>
      </c>
      <c r="C10" s="31" t="s">
        <v>19</v>
      </c>
      <c r="D10" s="33" t="s">
        <v>34</v>
      </c>
      <c r="E10" s="4">
        <v>10</v>
      </c>
      <c r="F10" s="4"/>
      <c r="G10" s="30"/>
      <c r="H10" s="42"/>
      <c r="I10" s="42"/>
      <c r="J10" s="42"/>
      <c r="K10" s="42"/>
      <c r="L10" s="42"/>
      <c r="M10" s="40" t="e">
        <f t="shared" si="0"/>
        <v>#DIV/0!</v>
      </c>
    </row>
    <row r="11" spans="1:13" ht="63.5" x14ac:dyDescent="0.35">
      <c r="A11" s="4">
        <v>6</v>
      </c>
      <c r="B11" s="5" t="s">
        <v>14</v>
      </c>
      <c r="C11" s="15" t="s">
        <v>19</v>
      </c>
      <c r="D11" s="33" t="s">
        <v>34</v>
      </c>
      <c r="E11" s="4">
        <v>10</v>
      </c>
      <c r="F11" s="4"/>
      <c r="G11" s="30"/>
      <c r="H11" s="42"/>
      <c r="I11" s="42"/>
      <c r="J11" s="42"/>
      <c r="K11" s="42"/>
      <c r="L11" s="42"/>
      <c r="M11" s="40" t="e">
        <f t="shared" si="0"/>
        <v>#DIV/0!</v>
      </c>
    </row>
    <row r="12" spans="1:13" ht="63.5" x14ac:dyDescent="0.35">
      <c r="A12" s="4">
        <v>7</v>
      </c>
      <c r="B12" s="5" t="s">
        <v>15</v>
      </c>
      <c r="C12" s="15" t="s">
        <v>21</v>
      </c>
      <c r="D12" s="33" t="s">
        <v>34</v>
      </c>
      <c r="E12" s="4">
        <v>10</v>
      </c>
      <c r="F12" s="4"/>
      <c r="G12" s="31"/>
      <c r="H12" s="42"/>
      <c r="I12" s="42"/>
      <c r="J12" s="42"/>
      <c r="K12" s="42"/>
      <c r="L12" s="42"/>
      <c r="M12" s="40" t="e">
        <f t="shared" ref="M12" si="1">AVERAGE(H12:L12)</f>
        <v>#DIV/0!</v>
      </c>
    </row>
    <row r="13" spans="1:13" ht="15.5" x14ac:dyDescent="0.35">
      <c r="A13" s="65" t="s">
        <v>3</v>
      </c>
      <c r="B13" s="65"/>
      <c r="C13" s="16"/>
      <c r="D13" s="18"/>
      <c r="E13" s="17">
        <f>SUM(E6:E12)</f>
        <v>100</v>
      </c>
      <c r="F13" s="19">
        <f>(F6/E6+F7/E7+F8/E8+F9/E9+F10/E10+F11/E11+F12/E12)/7*100</f>
        <v>0</v>
      </c>
    </row>
    <row r="15" spans="1:13" ht="15.5" x14ac:dyDescent="0.35">
      <c r="B15" s="7" t="s">
        <v>8</v>
      </c>
      <c r="C15" s="7">
        <v>70</v>
      </c>
      <c r="D15" s="7"/>
      <c r="E15" s="8">
        <v>70</v>
      </c>
    </row>
  </sheetData>
  <mergeCells count="1">
    <mergeCell ref="A13:B1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4"/>
  <sheetViews>
    <sheetView zoomScale="90" zoomScaleNormal="90" workbookViewId="0">
      <selection activeCell="B2" sqref="B2"/>
    </sheetView>
  </sheetViews>
  <sheetFormatPr defaultColWidth="9.08984375" defaultRowHeight="12.5" x14ac:dyDescent="0.25"/>
  <cols>
    <col min="1" max="1" width="12" style="21" customWidth="1"/>
    <col min="2" max="2" width="25.453125" style="21" customWidth="1"/>
    <col min="3" max="3" width="19.6328125" style="21" customWidth="1"/>
    <col min="4" max="4" width="26.36328125" style="21" customWidth="1"/>
    <col min="5" max="13" width="10.08984375" style="21" customWidth="1"/>
    <col min="14" max="16384" width="9.08984375" style="21"/>
  </cols>
  <sheetData>
    <row r="1" spans="1:13" ht="36" customHeight="1" x14ac:dyDescent="0.25">
      <c r="A1" s="22" t="s">
        <v>4</v>
      </c>
      <c r="B1" s="23"/>
    </row>
    <row r="2" spans="1:13" ht="79.25" customHeight="1" x14ac:dyDescent="0.25">
      <c r="A2" s="24" t="s">
        <v>0</v>
      </c>
      <c r="B2" s="25" t="s">
        <v>48</v>
      </c>
    </row>
    <row r="3" spans="1:13" ht="13.5" thickBot="1" x14ac:dyDescent="0.35">
      <c r="A3" s="26" t="s">
        <v>5</v>
      </c>
      <c r="B3" s="44"/>
      <c r="C3" s="42"/>
      <c r="D3" s="45" t="s">
        <v>35</v>
      </c>
    </row>
    <row r="4" spans="1:13" ht="13" x14ac:dyDescent="0.3">
      <c r="C4" s="40"/>
      <c r="D4" s="45" t="s">
        <v>36</v>
      </c>
    </row>
    <row r="5" spans="1:13" ht="51" thickBot="1" x14ac:dyDescent="0.3">
      <c r="A5" s="20" t="s">
        <v>1</v>
      </c>
      <c r="B5" s="20" t="s">
        <v>6</v>
      </c>
      <c r="C5" s="20" t="s">
        <v>10</v>
      </c>
      <c r="D5" s="20" t="s">
        <v>17</v>
      </c>
      <c r="E5" s="20" t="s">
        <v>9</v>
      </c>
      <c r="F5" s="20" t="s">
        <v>37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125.5" thickBot="1" x14ac:dyDescent="0.3">
      <c r="A6" s="27">
        <v>1</v>
      </c>
      <c r="B6" s="28" t="s">
        <v>50</v>
      </c>
      <c r="C6" s="29" t="s">
        <v>18</v>
      </c>
      <c r="D6" s="29" t="s">
        <v>31</v>
      </c>
      <c r="E6" s="27">
        <v>30</v>
      </c>
      <c r="F6" s="41"/>
      <c r="G6" s="30"/>
      <c r="H6" s="42"/>
      <c r="I6" s="42"/>
      <c r="J6" s="42"/>
      <c r="K6" s="42"/>
      <c r="L6" s="42"/>
      <c r="M6" s="40" t="e">
        <f>AVERAGE(H6:L6)</f>
        <v>#DIV/0!</v>
      </c>
    </row>
    <row r="7" spans="1:13" ht="89.5" thickBot="1" x14ac:dyDescent="0.3">
      <c r="A7" s="27">
        <v>2</v>
      </c>
      <c r="B7" s="32" t="s">
        <v>49</v>
      </c>
      <c r="C7" s="33" t="s">
        <v>28</v>
      </c>
      <c r="D7" s="33" t="s">
        <v>32</v>
      </c>
      <c r="E7" s="27">
        <v>10</v>
      </c>
      <c r="F7" s="41"/>
      <c r="G7" s="30"/>
      <c r="H7" s="42"/>
      <c r="I7" s="42"/>
      <c r="J7" s="42"/>
      <c r="K7" s="42"/>
      <c r="L7" s="42"/>
      <c r="M7" s="40" t="e">
        <f>AVERAGE(H7:L7)</f>
        <v>#DIV/0!</v>
      </c>
    </row>
    <row r="8" spans="1:13" ht="50.5" thickBot="1" x14ac:dyDescent="0.3">
      <c r="A8" s="27">
        <v>3</v>
      </c>
      <c r="B8" s="32" t="s">
        <v>51</v>
      </c>
      <c r="C8" s="33" t="s">
        <v>19</v>
      </c>
      <c r="D8" s="33"/>
      <c r="E8" s="27">
        <v>10</v>
      </c>
      <c r="F8" s="41"/>
      <c r="G8" s="30"/>
      <c r="H8" s="42"/>
      <c r="I8" s="42"/>
      <c r="J8" s="42"/>
      <c r="K8" s="42"/>
      <c r="L8" s="42"/>
      <c r="M8" s="40" t="e">
        <f>AVERAGE(H8:L8)</f>
        <v>#DIV/0!</v>
      </c>
    </row>
    <row r="9" spans="1:13" ht="89.5" thickBot="1" x14ac:dyDescent="0.3">
      <c r="A9" s="27">
        <v>4</v>
      </c>
      <c r="B9" s="32" t="s">
        <v>41</v>
      </c>
      <c r="C9" s="31" t="s">
        <v>19</v>
      </c>
      <c r="D9" s="33" t="s">
        <v>34</v>
      </c>
      <c r="E9" s="27">
        <v>10</v>
      </c>
      <c r="F9" s="41"/>
      <c r="G9" s="30"/>
      <c r="H9" s="42"/>
      <c r="I9" s="42"/>
      <c r="J9" s="42"/>
      <c r="K9" s="42"/>
      <c r="L9" s="42"/>
      <c r="M9" s="40" t="e">
        <f t="shared" ref="M9:M12" si="0">AVERAGE(H9:L9)</f>
        <v>#DIV/0!</v>
      </c>
    </row>
    <row r="10" spans="1:13" ht="89.5" thickBot="1" x14ac:dyDescent="0.3">
      <c r="A10" s="27">
        <v>5</v>
      </c>
      <c r="B10" s="32" t="s">
        <v>16</v>
      </c>
      <c r="C10" s="31" t="s">
        <v>29</v>
      </c>
      <c r="D10" s="33" t="s">
        <v>33</v>
      </c>
      <c r="E10" s="27">
        <v>10</v>
      </c>
      <c r="F10" s="41"/>
      <c r="G10" s="30"/>
      <c r="H10" s="42"/>
      <c r="I10" s="42"/>
      <c r="J10" s="42"/>
      <c r="K10" s="42"/>
      <c r="L10" s="42"/>
      <c r="M10" s="40" t="e">
        <f t="shared" si="0"/>
        <v>#DIV/0!</v>
      </c>
    </row>
    <row r="11" spans="1:13" ht="89.5" thickBot="1" x14ac:dyDescent="0.3">
      <c r="A11" s="27">
        <v>6</v>
      </c>
      <c r="B11" s="32" t="s">
        <v>30</v>
      </c>
      <c r="C11" s="31" t="s">
        <v>20</v>
      </c>
      <c r="D11" s="33" t="s">
        <v>34</v>
      </c>
      <c r="E11" s="27">
        <v>10</v>
      </c>
      <c r="F11" s="41"/>
      <c r="G11" s="30"/>
      <c r="H11" s="42"/>
      <c r="I11" s="42"/>
      <c r="J11" s="42"/>
      <c r="K11" s="42"/>
      <c r="L11" s="42"/>
      <c r="M11" s="40" t="e">
        <f t="shared" si="0"/>
        <v>#DIV/0!</v>
      </c>
    </row>
    <row r="12" spans="1:13" ht="89.5" thickBot="1" x14ac:dyDescent="0.3">
      <c r="A12" s="27">
        <v>7</v>
      </c>
      <c r="B12" s="32" t="s">
        <v>53</v>
      </c>
      <c r="C12" s="31" t="s">
        <v>19</v>
      </c>
      <c r="D12" s="33" t="s">
        <v>34</v>
      </c>
      <c r="E12" s="27">
        <v>10</v>
      </c>
      <c r="F12" s="41"/>
      <c r="G12" s="30"/>
      <c r="H12" s="42"/>
      <c r="I12" s="42"/>
      <c r="J12" s="42"/>
      <c r="K12" s="42"/>
      <c r="L12" s="42"/>
      <c r="M12" s="40" t="e">
        <f t="shared" si="0"/>
        <v>#DIV/0!</v>
      </c>
    </row>
    <row r="13" spans="1:13" ht="88" thickBot="1" x14ac:dyDescent="0.3">
      <c r="A13" s="27">
        <v>8</v>
      </c>
      <c r="B13" s="32" t="s">
        <v>52</v>
      </c>
      <c r="C13" s="31" t="s">
        <v>19</v>
      </c>
      <c r="D13" s="33" t="s">
        <v>54</v>
      </c>
      <c r="E13" s="27">
        <v>10</v>
      </c>
      <c r="F13" s="41"/>
      <c r="G13" s="30"/>
      <c r="H13" s="42"/>
      <c r="I13" s="42"/>
      <c r="J13" s="42"/>
      <c r="K13" s="42"/>
      <c r="L13" s="42"/>
      <c r="M13" s="40" t="e">
        <f t="shared" ref="M13" si="1">AVERAGE(H13:L13)</f>
        <v>#DIV/0!</v>
      </c>
    </row>
    <row r="14" spans="1:13" ht="13" x14ac:dyDescent="0.25">
      <c r="A14" s="66" t="s">
        <v>3</v>
      </c>
      <c r="B14" s="66"/>
      <c r="C14" s="47"/>
      <c r="D14" s="34"/>
      <c r="E14" s="35">
        <f>SUM(E6:E13)</f>
        <v>100</v>
      </c>
      <c r="F14" s="36">
        <f>(F6/E6+F7/E7+F8/E8+F9/E9+F10/E10+F11/E11+F12/E12+F13/E13)/8*100</f>
        <v>0</v>
      </c>
      <c r="G14" s="31"/>
      <c r="H14" s="31"/>
      <c r="I14" s="31"/>
      <c r="J14" s="31"/>
      <c r="K14" s="31"/>
      <c r="L14" s="31"/>
      <c r="M14" s="31" t="e">
        <f>SUM(M6:M13)</f>
        <v>#DIV/0!</v>
      </c>
    </row>
    <row r="16" spans="1:13" ht="13" x14ac:dyDescent="0.3">
      <c r="B16" s="37" t="s">
        <v>8</v>
      </c>
      <c r="C16" s="37">
        <v>70</v>
      </c>
      <c r="D16" s="37"/>
      <c r="E16" s="38">
        <v>70</v>
      </c>
    </row>
    <row r="21" spans="2:4" x14ac:dyDescent="0.25">
      <c r="C21" s="29"/>
      <c r="D21" s="39"/>
    </row>
    <row r="24" spans="2:4" ht="14.5" x14ac:dyDescent="0.35">
      <c r="B24"/>
    </row>
  </sheetData>
  <mergeCells count="1">
    <mergeCell ref="A14:B1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9"/>
  <sheetViews>
    <sheetView topLeftCell="A10" workbookViewId="0">
      <selection activeCell="B11" sqref="B11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x14ac:dyDescent="0.35">
      <c r="A1" s="22" t="s">
        <v>4</v>
      </c>
      <c r="B1" s="23"/>
    </row>
    <row r="2" spans="1:13" ht="38.5" x14ac:dyDescent="0.35">
      <c r="A2" s="24" t="s">
        <v>0</v>
      </c>
      <c r="B2" s="25" t="s">
        <v>44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.5" thickBot="1" x14ac:dyDescent="0.4">
      <c r="A5" s="20" t="s">
        <v>1</v>
      </c>
      <c r="B5" s="20" t="s">
        <v>6</v>
      </c>
      <c r="C5" s="20" t="s">
        <v>10</v>
      </c>
      <c r="D5" s="20" t="s">
        <v>17</v>
      </c>
      <c r="E5" s="20" t="s">
        <v>9</v>
      </c>
      <c r="F5" s="20" t="s">
        <v>37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113" thickBot="1" x14ac:dyDescent="0.4">
      <c r="A6" s="27">
        <v>1</v>
      </c>
      <c r="B6" s="28" t="s">
        <v>42</v>
      </c>
      <c r="C6" s="29" t="s">
        <v>18</v>
      </c>
      <c r="D6" s="29" t="s">
        <v>31</v>
      </c>
      <c r="E6" s="27">
        <v>40</v>
      </c>
      <c r="F6" s="41"/>
      <c r="G6" s="30"/>
      <c r="H6" s="42"/>
      <c r="I6" s="42"/>
      <c r="J6" s="42"/>
      <c r="K6" s="42"/>
      <c r="L6" s="42"/>
      <c r="M6" s="40" t="e">
        <f>AVERAGE(H6:L6)</f>
        <v>#DIV/0!</v>
      </c>
    </row>
    <row r="7" spans="1:13" ht="89.5" thickBot="1" x14ac:dyDescent="0.4">
      <c r="A7" s="27">
        <v>2</v>
      </c>
      <c r="B7" s="32" t="s">
        <v>43</v>
      </c>
      <c r="C7" s="33" t="s">
        <v>28</v>
      </c>
      <c r="D7" s="33" t="s">
        <v>32</v>
      </c>
      <c r="E7" s="27">
        <v>10</v>
      </c>
      <c r="F7" s="41"/>
      <c r="G7" s="30"/>
      <c r="H7" s="42"/>
      <c r="I7" s="42"/>
      <c r="J7" s="42"/>
      <c r="K7" s="42"/>
      <c r="L7" s="42"/>
      <c r="M7" s="40" t="e">
        <f t="shared" ref="M7:M11" si="0">AVERAGE(H7:L7)</f>
        <v>#DIV/0!</v>
      </c>
    </row>
    <row r="8" spans="1:13" ht="77" thickBot="1" x14ac:dyDescent="0.4">
      <c r="A8" s="27">
        <v>3</v>
      </c>
      <c r="B8" s="32" t="s">
        <v>52</v>
      </c>
      <c r="C8" s="31" t="s">
        <v>19</v>
      </c>
      <c r="D8" s="33" t="s">
        <v>34</v>
      </c>
      <c r="E8" s="27">
        <v>10</v>
      </c>
      <c r="F8" s="41"/>
      <c r="G8" s="30"/>
      <c r="H8" s="42"/>
      <c r="I8" s="42"/>
      <c r="J8" s="42"/>
      <c r="K8" s="42"/>
      <c r="L8" s="42"/>
      <c r="M8" s="40" t="e">
        <f t="shared" si="0"/>
        <v>#DIV/0!</v>
      </c>
    </row>
    <row r="9" spans="1:13" ht="77" thickBot="1" x14ac:dyDescent="0.4">
      <c r="A9" s="27">
        <v>4</v>
      </c>
      <c r="B9" s="32" t="s">
        <v>16</v>
      </c>
      <c r="C9" s="31" t="s">
        <v>29</v>
      </c>
      <c r="D9" s="33" t="s">
        <v>33</v>
      </c>
      <c r="E9" s="27">
        <v>10</v>
      </c>
      <c r="F9" s="41"/>
      <c r="G9" s="30"/>
      <c r="H9" s="42"/>
      <c r="I9" s="42"/>
      <c r="J9" s="42"/>
      <c r="K9" s="42"/>
      <c r="L9" s="42"/>
      <c r="M9" s="40" t="e">
        <f t="shared" si="0"/>
        <v>#DIV/0!</v>
      </c>
    </row>
    <row r="10" spans="1:13" ht="77" thickBot="1" x14ac:dyDescent="0.4">
      <c r="A10" s="27">
        <v>5</v>
      </c>
      <c r="B10" s="32" t="s">
        <v>30</v>
      </c>
      <c r="C10" s="31" t="s">
        <v>20</v>
      </c>
      <c r="D10" s="33" t="s">
        <v>34</v>
      </c>
      <c r="E10" s="27">
        <v>20</v>
      </c>
      <c r="F10" s="41"/>
      <c r="G10" s="30"/>
      <c r="H10" s="42"/>
      <c r="I10" s="42"/>
      <c r="J10" s="42"/>
      <c r="K10" s="42"/>
      <c r="L10" s="42"/>
      <c r="M10" s="40" t="e">
        <f t="shared" si="0"/>
        <v>#DIV/0!</v>
      </c>
    </row>
    <row r="11" spans="1:13" ht="77" thickBot="1" x14ac:dyDescent="0.4">
      <c r="A11" s="27">
        <v>6</v>
      </c>
      <c r="B11" s="32" t="s">
        <v>53</v>
      </c>
      <c r="C11" s="31" t="s">
        <v>19</v>
      </c>
      <c r="D11" s="33" t="s">
        <v>34</v>
      </c>
      <c r="E11" s="27">
        <v>10</v>
      </c>
      <c r="F11" s="41"/>
      <c r="G11" s="30"/>
      <c r="H11" s="42"/>
      <c r="I11" s="42"/>
      <c r="J11" s="42"/>
      <c r="K11" s="42"/>
      <c r="L11" s="42"/>
      <c r="M11" s="40" t="e">
        <f t="shared" si="0"/>
        <v>#DIV/0!</v>
      </c>
    </row>
    <row r="12" spans="1:13" x14ac:dyDescent="0.35">
      <c r="A12" s="66" t="s">
        <v>3</v>
      </c>
      <c r="B12" s="66"/>
      <c r="C12" s="46"/>
      <c r="D12" s="46"/>
      <c r="E12" s="35">
        <f>SUM(E6:E11)</f>
        <v>100</v>
      </c>
      <c r="F12" s="36">
        <f>(F6/E6+F7/E7+F8/E8+F9/E9+F10/E10+F11/E11)/6*100</f>
        <v>0</v>
      </c>
      <c r="G12" s="31"/>
      <c r="H12" s="31"/>
      <c r="I12" s="31"/>
      <c r="J12" s="31"/>
      <c r="K12" s="31"/>
      <c r="L12" s="31"/>
      <c r="M12" s="31"/>
    </row>
    <row r="14" spans="1:13" x14ac:dyDescent="0.35">
      <c r="B14" s="37" t="s">
        <v>8</v>
      </c>
      <c r="C14" s="37">
        <v>70</v>
      </c>
      <c r="D14" s="37"/>
      <c r="E14" s="38">
        <v>70</v>
      </c>
    </row>
    <row r="19" spans="3:4" x14ac:dyDescent="0.35">
      <c r="C19" s="29"/>
      <c r="D19" s="39"/>
    </row>
  </sheetData>
  <mergeCells count="1">
    <mergeCell ref="A12:B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9"/>
  <sheetViews>
    <sheetView topLeftCell="A4" workbookViewId="0">
      <selection activeCell="B7" sqref="B7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x14ac:dyDescent="0.35">
      <c r="A1" s="22" t="s">
        <v>4</v>
      </c>
      <c r="B1" s="23"/>
    </row>
    <row r="2" spans="1:13" ht="38.5" x14ac:dyDescent="0.35">
      <c r="A2" s="24" t="s">
        <v>0</v>
      </c>
      <c r="B2" s="25" t="s">
        <v>45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.5" thickBot="1" x14ac:dyDescent="0.4">
      <c r="A5" s="20" t="s">
        <v>1</v>
      </c>
      <c r="B5" s="20" t="s">
        <v>6</v>
      </c>
      <c r="C5" s="20" t="s">
        <v>10</v>
      </c>
      <c r="D5" s="20" t="s">
        <v>17</v>
      </c>
      <c r="E5" s="20" t="s">
        <v>9</v>
      </c>
      <c r="F5" s="20" t="s">
        <v>37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113" thickBot="1" x14ac:dyDescent="0.4">
      <c r="A6" s="27">
        <v>1</v>
      </c>
      <c r="B6" s="28" t="s">
        <v>46</v>
      </c>
      <c r="C6" s="29" t="s">
        <v>18</v>
      </c>
      <c r="D6" s="29" t="s">
        <v>31</v>
      </c>
      <c r="E6" s="27">
        <v>40</v>
      </c>
      <c r="F6" s="41"/>
      <c r="G6" s="30"/>
      <c r="H6" s="42"/>
      <c r="I6" s="42"/>
      <c r="J6" s="42"/>
      <c r="K6" s="42"/>
      <c r="L6" s="42"/>
      <c r="M6" s="40" t="e">
        <f>AVERAGE(H6:L6)</f>
        <v>#DIV/0!</v>
      </c>
    </row>
    <row r="7" spans="1:13" ht="89.5" thickBot="1" x14ac:dyDescent="0.4">
      <c r="A7" s="27">
        <v>2</v>
      </c>
      <c r="B7" s="32" t="s">
        <v>47</v>
      </c>
      <c r="C7" s="33" t="s">
        <v>28</v>
      </c>
      <c r="D7" s="33" t="s">
        <v>32</v>
      </c>
      <c r="E7" s="27">
        <v>10</v>
      </c>
      <c r="F7" s="41"/>
      <c r="G7" s="30"/>
      <c r="H7" s="42"/>
      <c r="I7" s="42"/>
      <c r="J7" s="42"/>
      <c r="K7" s="42"/>
      <c r="L7" s="42"/>
      <c r="M7" s="40" t="e">
        <f t="shared" ref="M7:M11" si="0">AVERAGE(H7:L7)</f>
        <v>#DIV/0!</v>
      </c>
    </row>
    <row r="8" spans="1:13" ht="77" thickBot="1" x14ac:dyDescent="0.4">
      <c r="A8" s="27">
        <v>3</v>
      </c>
      <c r="B8" s="32" t="s">
        <v>55</v>
      </c>
      <c r="C8" s="31" t="s">
        <v>19</v>
      </c>
      <c r="D8" s="33" t="s">
        <v>34</v>
      </c>
      <c r="E8" s="27">
        <v>10</v>
      </c>
      <c r="F8" s="41"/>
      <c r="G8" s="30"/>
      <c r="H8" s="42"/>
      <c r="I8" s="42"/>
      <c r="J8" s="42"/>
      <c r="K8" s="42"/>
      <c r="L8" s="42"/>
      <c r="M8" s="40" t="e">
        <f t="shared" si="0"/>
        <v>#DIV/0!</v>
      </c>
    </row>
    <row r="9" spans="1:13" ht="77" thickBot="1" x14ac:dyDescent="0.4">
      <c r="A9" s="27">
        <v>4</v>
      </c>
      <c r="B9" s="32" t="s">
        <v>16</v>
      </c>
      <c r="C9" s="31" t="s">
        <v>29</v>
      </c>
      <c r="D9" s="33" t="s">
        <v>33</v>
      </c>
      <c r="E9" s="27">
        <v>10</v>
      </c>
      <c r="F9" s="41"/>
      <c r="G9" s="30"/>
      <c r="H9" s="42"/>
      <c r="I9" s="42"/>
      <c r="J9" s="42"/>
      <c r="K9" s="42"/>
      <c r="L9" s="42"/>
      <c r="M9" s="40" t="e">
        <f t="shared" si="0"/>
        <v>#DIV/0!</v>
      </c>
    </row>
    <row r="10" spans="1:13" ht="77" thickBot="1" x14ac:dyDescent="0.4">
      <c r="A10" s="27">
        <v>5</v>
      </c>
      <c r="B10" s="32" t="s">
        <v>30</v>
      </c>
      <c r="C10" s="31" t="s">
        <v>20</v>
      </c>
      <c r="D10" s="33" t="s">
        <v>34</v>
      </c>
      <c r="E10" s="27">
        <v>20</v>
      </c>
      <c r="F10" s="41"/>
      <c r="G10" s="30"/>
      <c r="H10" s="42"/>
      <c r="I10" s="42"/>
      <c r="J10" s="42"/>
      <c r="K10" s="42"/>
      <c r="L10" s="42"/>
      <c r="M10" s="40" t="e">
        <f t="shared" si="0"/>
        <v>#DIV/0!</v>
      </c>
    </row>
    <row r="11" spans="1:13" ht="77" thickBot="1" x14ac:dyDescent="0.4">
      <c r="A11" s="27">
        <v>6</v>
      </c>
      <c r="B11" s="32" t="s">
        <v>53</v>
      </c>
      <c r="C11" s="31" t="s">
        <v>19</v>
      </c>
      <c r="D11" s="33" t="s">
        <v>34</v>
      </c>
      <c r="E11" s="27">
        <v>10</v>
      </c>
      <c r="F11" s="41"/>
      <c r="G11" s="30"/>
      <c r="H11" s="42"/>
      <c r="I11" s="42"/>
      <c r="J11" s="42"/>
      <c r="K11" s="42"/>
      <c r="L11" s="42"/>
      <c r="M11" s="40" t="e">
        <f t="shared" si="0"/>
        <v>#DIV/0!</v>
      </c>
    </row>
    <row r="12" spans="1:13" x14ac:dyDescent="0.35">
      <c r="A12" s="66" t="s">
        <v>3</v>
      </c>
      <c r="B12" s="66"/>
      <c r="C12" s="47"/>
      <c r="D12" s="47"/>
      <c r="E12" s="35">
        <f>SUM(E6:E11)</f>
        <v>100</v>
      </c>
      <c r="F12" s="36">
        <f>(F6/E6+F7/E7+F8/E8+F9/E9+F10/E10+F11/E11)/6*100</f>
        <v>0</v>
      </c>
      <c r="G12" s="31"/>
      <c r="H12" s="31"/>
      <c r="I12" s="31"/>
      <c r="J12" s="31"/>
      <c r="K12" s="31"/>
      <c r="L12" s="31"/>
      <c r="M12" s="31"/>
    </row>
    <row r="14" spans="1:13" x14ac:dyDescent="0.35">
      <c r="B14" s="37" t="s">
        <v>8</v>
      </c>
      <c r="C14" s="37">
        <v>70</v>
      </c>
      <c r="D14" s="37"/>
      <c r="E14" s="38">
        <v>70</v>
      </c>
    </row>
    <row r="19" spans="3:4" x14ac:dyDescent="0.35">
      <c r="C19" s="29"/>
      <c r="D19" s="39"/>
    </row>
  </sheetData>
  <mergeCells count="1">
    <mergeCell ref="A12:B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19"/>
  <sheetViews>
    <sheetView topLeftCell="A7" workbookViewId="0">
      <selection activeCell="C1" sqref="C1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x14ac:dyDescent="0.35">
      <c r="A1" s="22" t="s">
        <v>4</v>
      </c>
      <c r="B1" s="23"/>
      <c r="C1" s="22" t="s">
        <v>94</v>
      </c>
      <c r="D1" s="56" t="s">
        <v>93</v>
      </c>
    </row>
    <row r="2" spans="1:13" ht="38.5" x14ac:dyDescent="0.35">
      <c r="A2" s="24" t="s">
        <v>0</v>
      </c>
      <c r="B2" s="25" t="s">
        <v>56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.5" thickBot="1" x14ac:dyDescent="0.4">
      <c r="A5" s="20" t="s">
        <v>1</v>
      </c>
      <c r="B5" s="20" t="s">
        <v>6</v>
      </c>
      <c r="C5" s="20" t="s">
        <v>10</v>
      </c>
      <c r="D5" s="20" t="s">
        <v>17</v>
      </c>
      <c r="E5" s="20" t="s">
        <v>9</v>
      </c>
      <c r="F5" s="20" t="s">
        <v>57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77.5" thickBot="1" x14ac:dyDescent="0.4">
      <c r="A6" s="27">
        <v>1</v>
      </c>
      <c r="B6" s="28" t="s">
        <v>58</v>
      </c>
      <c r="C6" s="29" t="s">
        <v>59</v>
      </c>
      <c r="D6" s="29" t="s">
        <v>60</v>
      </c>
      <c r="E6" s="27">
        <v>40</v>
      </c>
      <c r="F6" s="41"/>
      <c r="G6" s="30"/>
      <c r="H6" s="42"/>
      <c r="I6" s="42"/>
      <c r="J6" s="42"/>
      <c r="K6" s="42"/>
      <c r="L6" s="42"/>
      <c r="M6" s="40" t="e">
        <f>AVERAGE(H6:L6)</f>
        <v>#DIV/0!</v>
      </c>
    </row>
    <row r="7" spans="1:13" ht="77.5" thickBot="1" x14ac:dyDescent="0.4">
      <c r="A7" s="27">
        <v>2</v>
      </c>
      <c r="B7" s="28" t="s">
        <v>61</v>
      </c>
      <c r="C7" s="29" t="s">
        <v>62</v>
      </c>
      <c r="D7" s="29" t="s">
        <v>63</v>
      </c>
      <c r="E7" s="27">
        <v>20</v>
      </c>
      <c r="F7" s="41"/>
      <c r="G7" s="30"/>
      <c r="H7" s="42"/>
      <c r="I7" s="42"/>
      <c r="J7" s="42"/>
      <c r="K7" s="42"/>
      <c r="L7" s="42"/>
      <c r="M7" s="40" t="e">
        <f t="shared" ref="M7:M11" si="0">AVERAGE(H7:L7)</f>
        <v>#DIV/0!</v>
      </c>
    </row>
    <row r="8" spans="1:13" ht="77" thickBot="1" x14ac:dyDescent="0.4">
      <c r="A8" s="27">
        <v>3</v>
      </c>
      <c r="B8" s="32" t="s">
        <v>64</v>
      </c>
      <c r="C8" s="49" t="s">
        <v>65</v>
      </c>
      <c r="D8" s="33" t="s">
        <v>66</v>
      </c>
      <c r="E8" s="27">
        <v>15</v>
      </c>
      <c r="F8" s="41"/>
      <c r="G8" s="30"/>
      <c r="H8" s="42"/>
      <c r="I8" s="42"/>
      <c r="J8" s="42"/>
      <c r="K8" s="42"/>
      <c r="L8" s="42"/>
      <c r="M8" s="40" t="e">
        <f t="shared" si="0"/>
        <v>#DIV/0!</v>
      </c>
    </row>
    <row r="9" spans="1:13" ht="77" thickBot="1" x14ac:dyDescent="0.4">
      <c r="A9" s="27">
        <v>4</v>
      </c>
      <c r="B9" s="32" t="s">
        <v>67</v>
      </c>
      <c r="C9" s="49" t="s">
        <v>65</v>
      </c>
      <c r="D9" s="33" t="s">
        <v>66</v>
      </c>
      <c r="E9" s="27">
        <v>15</v>
      </c>
      <c r="F9" s="41"/>
      <c r="G9" s="30"/>
      <c r="H9" s="42"/>
      <c r="I9" s="42"/>
      <c r="J9" s="42"/>
      <c r="K9" s="42"/>
      <c r="L9" s="42"/>
      <c r="M9" s="40" t="e">
        <f t="shared" si="0"/>
        <v>#DIV/0!</v>
      </c>
    </row>
    <row r="10" spans="1:13" ht="77" thickBot="1" x14ac:dyDescent="0.4">
      <c r="A10" s="27">
        <v>5</v>
      </c>
      <c r="B10" s="32" t="s">
        <v>16</v>
      </c>
      <c r="C10" s="31" t="s">
        <v>29</v>
      </c>
      <c r="D10" s="33" t="s">
        <v>68</v>
      </c>
      <c r="E10" s="27">
        <v>10</v>
      </c>
      <c r="F10" s="41"/>
      <c r="G10" s="30"/>
      <c r="H10" s="42"/>
      <c r="I10" s="42"/>
      <c r="J10" s="42"/>
      <c r="K10" s="42"/>
      <c r="L10" s="42"/>
      <c r="M10" s="40" t="e">
        <f t="shared" si="0"/>
        <v>#DIV/0!</v>
      </c>
    </row>
    <row r="11" spans="1:13" ht="15" thickBot="1" x14ac:dyDescent="0.4">
      <c r="A11" s="27">
        <v>6</v>
      </c>
      <c r="B11" s="32"/>
      <c r="C11" s="31"/>
      <c r="D11" s="33"/>
      <c r="E11" s="27"/>
      <c r="F11" s="41"/>
      <c r="G11" s="30"/>
      <c r="H11" s="42"/>
      <c r="I11" s="42"/>
      <c r="J11" s="42"/>
      <c r="K11" s="42"/>
      <c r="L11" s="42"/>
      <c r="M11" s="40" t="e">
        <f t="shared" si="0"/>
        <v>#DIV/0!</v>
      </c>
    </row>
    <row r="12" spans="1:13" x14ac:dyDescent="0.35">
      <c r="A12" s="66" t="s">
        <v>3</v>
      </c>
      <c r="B12" s="66"/>
      <c r="C12" s="47"/>
      <c r="D12" s="47"/>
      <c r="E12" s="35">
        <f>SUM(E6:E11)</f>
        <v>100</v>
      </c>
      <c r="F12" s="36" t="e">
        <f>(F6/E6+F7/E7+F8/E8+F9/E9+F10/E10+F11/E11)/6*100</f>
        <v>#DIV/0!</v>
      </c>
      <c r="G12" s="31"/>
      <c r="H12" s="31"/>
      <c r="I12" s="31"/>
      <c r="J12" s="31"/>
      <c r="K12" s="31"/>
      <c r="L12" s="31"/>
      <c r="M12" s="31"/>
    </row>
    <row r="14" spans="1:13" x14ac:dyDescent="0.35">
      <c r="B14" s="37" t="s">
        <v>8</v>
      </c>
      <c r="C14" s="37">
        <v>70</v>
      </c>
      <c r="D14" s="37"/>
      <c r="E14" s="38">
        <v>70</v>
      </c>
    </row>
    <row r="19" spans="3:4" x14ac:dyDescent="0.35">
      <c r="C19" s="29"/>
      <c r="D19" s="39"/>
    </row>
  </sheetData>
  <mergeCells count="1">
    <mergeCell ref="A12:B1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9"/>
  <sheetViews>
    <sheetView workbookViewId="0">
      <selection activeCell="C1" sqref="C1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x14ac:dyDescent="0.35">
      <c r="A1" s="22" t="s">
        <v>4</v>
      </c>
      <c r="B1" s="23"/>
      <c r="C1" s="22" t="s">
        <v>95</v>
      </c>
      <c r="D1" s="56" t="s">
        <v>92</v>
      </c>
    </row>
    <row r="2" spans="1:13" ht="38.5" x14ac:dyDescent="0.35">
      <c r="A2" s="24" t="s">
        <v>0</v>
      </c>
      <c r="B2" s="25" t="s">
        <v>69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.5" thickBot="1" x14ac:dyDescent="0.4">
      <c r="A5" s="20" t="s">
        <v>1</v>
      </c>
      <c r="B5" s="20" t="s">
        <v>6</v>
      </c>
      <c r="C5" s="20" t="s">
        <v>10</v>
      </c>
      <c r="D5" s="20" t="s">
        <v>17</v>
      </c>
      <c r="E5" s="20" t="s">
        <v>9</v>
      </c>
      <c r="F5" s="20" t="s">
        <v>57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77.5" thickBot="1" x14ac:dyDescent="0.4">
      <c r="A6" s="27">
        <v>1</v>
      </c>
      <c r="B6" s="28" t="s">
        <v>70</v>
      </c>
      <c r="C6" s="29" t="s">
        <v>59</v>
      </c>
      <c r="D6" s="29" t="s">
        <v>60</v>
      </c>
      <c r="E6" s="27">
        <v>40</v>
      </c>
      <c r="F6" s="41"/>
      <c r="G6" s="30"/>
      <c r="H6" s="42"/>
      <c r="I6" s="42"/>
      <c r="J6" s="42"/>
      <c r="K6" s="42"/>
      <c r="L6" s="42"/>
      <c r="M6" s="40" t="e">
        <f>AVERAGE(H6:L6)</f>
        <v>#DIV/0!</v>
      </c>
    </row>
    <row r="7" spans="1:13" ht="77.5" thickBot="1" x14ac:dyDescent="0.4">
      <c r="A7" s="27">
        <v>2</v>
      </c>
      <c r="B7" s="28" t="s">
        <v>71</v>
      </c>
      <c r="C7" s="29" t="s">
        <v>62</v>
      </c>
      <c r="D7" s="29" t="s">
        <v>63</v>
      </c>
      <c r="E7" s="27">
        <v>20</v>
      </c>
      <c r="F7" s="41"/>
      <c r="G7" s="30"/>
      <c r="H7" s="42"/>
      <c r="I7" s="42"/>
      <c r="J7" s="42"/>
      <c r="K7" s="42"/>
      <c r="L7" s="42"/>
      <c r="M7" s="40" t="e">
        <f t="shared" ref="M7:M11" si="0">AVERAGE(H7:L7)</f>
        <v>#DIV/0!</v>
      </c>
    </row>
    <row r="8" spans="1:13" ht="77" thickBot="1" x14ac:dyDescent="0.4">
      <c r="A8" s="27">
        <v>3</v>
      </c>
      <c r="B8" s="32" t="s">
        <v>64</v>
      </c>
      <c r="C8" s="49" t="s">
        <v>65</v>
      </c>
      <c r="D8" s="33" t="s">
        <v>66</v>
      </c>
      <c r="E8" s="27">
        <v>15</v>
      </c>
      <c r="F8" s="41"/>
      <c r="G8" s="30"/>
      <c r="H8" s="42"/>
      <c r="I8" s="42"/>
      <c r="J8" s="42"/>
      <c r="K8" s="42"/>
      <c r="L8" s="42"/>
      <c r="M8" s="40" t="e">
        <f t="shared" si="0"/>
        <v>#DIV/0!</v>
      </c>
    </row>
    <row r="9" spans="1:13" ht="77" thickBot="1" x14ac:dyDescent="0.4">
      <c r="A9" s="27">
        <v>4</v>
      </c>
      <c r="B9" s="32" t="s">
        <v>67</v>
      </c>
      <c r="C9" s="49" t="s">
        <v>65</v>
      </c>
      <c r="D9" s="33" t="s">
        <v>66</v>
      </c>
      <c r="E9" s="27">
        <v>15</v>
      </c>
      <c r="F9" s="41"/>
      <c r="G9" s="30"/>
      <c r="H9" s="42"/>
      <c r="I9" s="42"/>
      <c r="J9" s="42"/>
      <c r="K9" s="42"/>
      <c r="L9" s="42"/>
      <c r="M9" s="40" t="e">
        <f t="shared" si="0"/>
        <v>#DIV/0!</v>
      </c>
    </row>
    <row r="10" spans="1:13" ht="77" thickBot="1" x14ac:dyDescent="0.4">
      <c r="A10" s="27">
        <v>5</v>
      </c>
      <c r="B10" s="32" t="s">
        <v>16</v>
      </c>
      <c r="C10" s="31" t="s">
        <v>29</v>
      </c>
      <c r="D10" s="33" t="s">
        <v>68</v>
      </c>
      <c r="E10" s="27">
        <v>10</v>
      </c>
      <c r="F10" s="41"/>
      <c r="G10" s="30"/>
      <c r="H10" s="42"/>
      <c r="I10" s="42"/>
      <c r="J10" s="42"/>
      <c r="K10" s="42"/>
      <c r="L10" s="42"/>
      <c r="M10" s="40" t="e">
        <f t="shared" si="0"/>
        <v>#DIV/0!</v>
      </c>
    </row>
    <row r="11" spans="1:13" ht="15" thickBot="1" x14ac:dyDescent="0.4">
      <c r="A11" s="27">
        <v>6</v>
      </c>
      <c r="B11" s="32"/>
      <c r="C11" s="31"/>
      <c r="D11" s="33"/>
      <c r="E11" s="27"/>
      <c r="F11" s="41"/>
      <c r="G11" s="30"/>
      <c r="H11" s="42"/>
      <c r="I11" s="42"/>
      <c r="J11" s="42"/>
      <c r="K11" s="42"/>
      <c r="L11" s="42"/>
      <c r="M11" s="40" t="e">
        <f t="shared" si="0"/>
        <v>#DIV/0!</v>
      </c>
    </row>
    <row r="12" spans="1:13" x14ac:dyDescent="0.35">
      <c r="A12" s="66" t="s">
        <v>3</v>
      </c>
      <c r="B12" s="66"/>
      <c r="C12" s="47"/>
      <c r="D12" s="47"/>
      <c r="E12" s="35">
        <f>SUM(E6:E11)</f>
        <v>100</v>
      </c>
      <c r="F12" s="36" t="e">
        <f>(F6/E6+F7/E7+F8/E8+F9/E9+F10/E10+F11/E11)/6*100</f>
        <v>#DIV/0!</v>
      </c>
      <c r="G12" s="31"/>
      <c r="H12" s="31"/>
      <c r="I12" s="31"/>
      <c r="J12" s="31"/>
      <c r="K12" s="31"/>
      <c r="L12" s="31"/>
      <c r="M12" s="31"/>
    </row>
    <row r="14" spans="1:13" x14ac:dyDescent="0.35">
      <c r="B14" s="37" t="s">
        <v>8</v>
      </c>
      <c r="C14" s="37">
        <v>70</v>
      </c>
      <c r="D14" s="37"/>
      <c r="E14" s="38">
        <v>70</v>
      </c>
    </row>
    <row r="19" spans="3:4" x14ac:dyDescent="0.35">
      <c r="C19" s="29"/>
      <c r="D19" s="39"/>
    </row>
  </sheetData>
  <mergeCells count="1">
    <mergeCell ref="A12:B12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9"/>
  <sheetViews>
    <sheetView topLeftCell="A10" workbookViewId="0">
      <selection activeCell="C1" sqref="C1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x14ac:dyDescent="0.35">
      <c r="A1" s="22" t="s">
        <v>4</v>
      </c>
      <c r="B1" s="23"/>
      <c r="C1" s="22" t="s">
        <v>95</v>
      </c>
      <c r="D1" s="56" t="s">
        <v>91</v>
      </c>
    </row>
    <row r="2" spans="1:13" x14ac:dyDescent="0.35">
      <c r="A2" s="24" t="s">
        <v>0</v>
      </c>
      <c r="B2" s="25" t="s">
        <v>72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.5" thickBot="1" x14ac:dyDescent="0.4">
      <c r="A5" s="20" t="s">
        <v>1</v>
      </c>
      <c r="B5" s="20" t="s">
        <v>6</v>
      </c>
      <c r="C5" s="20" t="s">
        <v>10</v>
      </c>
      <c r="D5" s="20" t="s">
        <v>17</v>
      </c>
      <c r="E5" s="20" t="s">
        <v>9</v>
      </c>
      <c r="F5" s="20" t="s">
        <v>57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77.5" thickBot="1" x14ac:dyDescent="0.4">
      <c r="A6" s="27">
        <v>1</v>
      </c>
      <c r="B6" s="28" t="s">
        <v>73</v>
      </c>
      <c r="C6" s="29" t="s">
        <v>59</v>
      </c>
      <c r="D6" s="29" t="s">
        <v>60</v>
      </c>
      <c r="E6" s="27">
        <v>40</v>
      </c>
      <c r="F6" s="41"/>
      <c r="G6" s="30"/>
      <c r="H6" s="42"/>
      <c r="I6" s="42"/>
      <c r="J6" s="42"/>
      <c r="K6" s="42"/>
      <c r="L6" s="42"/>
      <c r="M6" s="40" t="e">
        <f>AVERAGE(H6:L6)</f>
        <v>#DIV/0!</v>
      </c>
    </row>
    <row r="7" spans="1:13" ht="113" thickBot="1" x14ac:dyDescent="0.4">
      <c r="A7" s="27">
        <v>2</v>
      </c>
      <c r="B7" s="28" t="s">
        <v>74</v>
      </c>
      <c r="C7" s="29" t="s">
        <v>75</v>
      </c>
      <c r="D7" s="29" t="s">
        <v>76</v>
      </c>
      <c r="E7" s="27">
        <v>20</v>
      </c>
      <c r="F7" s="41"/>
      <c r="G7" s="30"/>
      <c r="H7" s="42"/>
      <c r="I7" s="42"/>
      <c r="J7" s="42"/>
      <c r="K7" s="42"/>
      <c r="L7" s="42"/>
      <c r="M7" s="40" t="e">
        <f t="shared" ref="M7:M11" si="0">AVERAGE(H7:L7)</f>
        <v>#DIV/0!</v>
      </c>
    </row>
    <row r="8" spans="1:13" ht="77" thickBot="1" x14ac:dyDescent="0.4">
      <c r="A8" s="27">
        <v>3</v>
      </c>
      <c r="B8" s="32" t="s">
        <v>64</v>
      </c>
      <c r="C8" s="49" t="s">
        <v>65</v>
      </c>
      <c r="D8" s="33" t="s">
        <v>66</v>
      </c>
      <c r="E8" s="27">
        <v>15</v>
      </c>
      <c r="F8" s="41"/>
      <c r="G8" s="30"/>
      <c r="H8" s="42"/>
      <c r="I8" s="42"/>
      <c r="J8" s="42"/>
      <c r="K8" s="42"/>
      <c r="L8" s="42"/>
      <c r="M8" s="40" t="e">
        <f t="shared" si="0"/>
        <v>#DIV/0!</v>
      </c>
    </row>
    <row r="9" spans="1:13" ht="77" thickBot="1" x14ac:dyDescent="0.4">
      <c r="A9" s="27">
        <v>4</v>
      </c>
      <c r="B9" s="32" t="s">
        <v>67</v>
      </c>
      <c r="C9" s="49" t="s">
        <v>65</v>
      </c>
      <c r="D9" s="33" t="s">
        <v>66</v>
      </c>
      <c r="E9" s="27">
        <v>15</v>
      </c>
      <c r="F9" s="41"/>
      <c r="G9" s="30"/>
      <c r="H9" s="42"/>
      <c r="I9" s="42"/>
      <c r="J9" s="42"/>
      <c r="K9" s="42"/>
      <c r="L9" s="42"/>
      <c r="M9" s="40" t="e">
        <f t="shared" si="0"/>
        <v>#DIV/0!</v>
      </c>
    </row>
    <row r="10" spans="1:13" ht="77" thickBot="1" x14ac:dyDescent="0.4">
      <c r="A10" s="27">
        <v>5</v>
      </c>
      <c r="B10" s="32" t="s">
        <v>16</v>
      </c>
      <c r="C10" s="31" t="s">
        <v>29</v>
      </c>
      <c r="D10" s="33" t="s">
        <v>68</v>
      </c>
      <c r="E10" s="27">
        <v>10</v>
      </c>
      <c r="F10" s="41"/>
      <c r="G10" s="30"/>
      <c r="H10" s="42"/>
      <c r="I10" s="42"/>
      <c r="J10" s="42"/>
      <c r="K10" s="42"/>
      <c r="L10" s="42"/>
      <c r="M10" s="40" t="e">
        <f t="shared" si="0"/>
        <v>#DIV/0!</v>
      </c>
    </row>
    <row r="11" spans="1:13" ht="15" thickBot="1" x14ac:dyDescent="0.4">
      <c r="A11" s="27">
        <v>6</v>
      </c>
      <c r="B11" s="32"/>
      <c r="C11" s="31"/>
      <c r="D11" s="33"/>
      <c r="E11" s="27"/>
      <c r="F11" s="41"/>
      <c r="G11" s="30"/>
      <c r="H11" s="42"/>
      <c r="I11" s="42"/>
      <c r="J11" s="42"/>
      <c r="K11" s="42"/>
      <c r="L11" s="42"/>
      <c r="M11" s="40" t="e">
        <f t="shared" si="0"/>
        <v>#DIV/0!</v>
      </c>
    </row>
    <row r="12" spans="1:13" x14ac:dyDescent="0.35">
      <c r="A12" s="66" t="s">
        <v>3</v>
      </c>
      <c r="B12" s="66"/>
      <c r="C12" s="47"/>
      <c r="D12" s="47"/>
      <c r="E12" s="35">
        <f>SUM(E6:E11)</f>
        <v>100</v>
      </c>
      <c r="F12" s="36" t="e">
        <f>(F6/E6+F7/E7+F8/E8+F9/E9+F10/E10+F11/E11)/6*100</f>
        <v>#DIV/0!</v>
      </c>
      <c r="G12" s="31"/>
      <c r="H12" s="31"/>
      <c r="I12" s="31"/>
      <c r="J12" s="31"/>
      <c r="K12" s="31"/>
      <c r="L12" s="31"/>
      <c r="M12" s="31"/>
    </row>
    <row r="14" spans="1:13" x14ac:dyDescent="0.35">
      <c r="B14" s="37" t="s">
        <v>8</v>
      </c>
      <c r="C14" s="37">
        <v>70</v>
      </c>
      <c r="D14" s="37"/>
      <c r="E14" s="38">
        <v>70</v>
      </c>
    </row>
    <row r="19" spans="3:4" x14ac:dyDescent="0.35">
      <c r="C19" s="29"/>
      <c r="D19" s="39"/>
    </row>
  </sheetData>
  <mergeCells count="1">
    <mergeCell ref="A12:B12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18"/>
  <sheetViews>
    <sheetView workbookViewId="0">
      <selection activeCell="D6" sqref="D6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x14ac:dyDescent="0.35">
      <c r="A1" s="22" t="s">
        <v>77</v>
      </c>
      <c r="B1" s="23"/>
      <c r="C1" s="22" t="s">
        <v>95</v>
      </c>
      <c r="D1" s="56" t="s">
        <v>81</v>
      </c>
    </row>
    <row r="2" spans="1:13" ht="38.5" x14ac:dyDescent="0.35">
      <c r="A2" s="24" t="s">
        <v>78</v>
      </c>
      <c r="B2" s="25" t="s">
        <v>79</v>
      </c>
    </row>
    <row r="3" spans="1:13" ht="15" thickBot="1" x14ac:dyDescent="0.4">
      <c r="A3" s="26" t="s">
        <v>80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73.5" customHeight="1" thickBot="1" x14ac:dyDescent="0.4">
      <c r="A5" s="20" t="s">
        <v>1</v>
      </c>
      <c r="B5" s="20" t="s">
        <v>6</v>
      </c>
      <c r="C5" s="20" t="s">
        <v>10</v>
      </c>
      <c r="D5" s="20" t="s">
        <v>17</v>
      </c>
      <c r="E5" s="20" t="s">
        <v>9</v>
      </c>
      <c r="F5" s="20" t="s">
        <v>37</v>
      </c>
      <c r="G5" s="20" t="s">
        <v>7</v>
      </c>
      <c r="H5" s="43"/>
      <c r="I5" s="43"/>
      <c r="J5" s="43"/>
      <c r="K5" s="43"/>
      <c r="L5" s="43"/>
      <c r="M5" s="43" t="s">
        <v>25</v>
      </c>
    </row>
    <row r="6" spans="1:13" ht="125.5" thickBot="1" x14ac:dyDescent="0.4">
      <c r="A6" s="27">
        <v>1</v>
      </c>
      <c r="B6" s="28" t="s">
        <v>82</v>
      </c>
      <c r="C6" s="29" t="s">
        <v>83</v>
      </c>
      <c r="D6" s="29" t="s">
        <v>31</v>
      </c>
      <c r="E6" s="27">
        <v>50</v>
      </c>
      <c r="F6" s="41"/>
      <c r="G6" s="30"/>
      <c r="H6" s="42">
        <v>0</v>
      </c>
      <c r="I6" s="42">
        <v>0</v>
      </c>
      <c r="J6" s="42">
        <v>0</v>
      </c>
      <c r="K6" s="42">
        <v>0</v>
      </c>
      <c r="L6" s="42">
        <v>0</v>
      </c>
      <c r="M6" s="40">
        <f>AVERAGE(H6:L6)</f>
        <v>0</v>
      </c>
    </row>
    <row r="7" spans="1:13" ht="89.5" thickBot="1" x14ac:dyDescent="0.4">
      <c r="A7" s="27">
        <v>2</v>
      </c>
      <c r="B7" s="32" t="s">
        <v>84</v>
      </c>
      <c r="C7" s="33" t="s">
        <v>28</v>
      </c>
      <c r="D7" s="33" t="s">
        <v>32</v>
      </c>
      <c r="E7" s="27">
        <v>10</v>
      </c>
      <c r="F7" s="41"/>
      <c r="G7" s="30"/>
      <c r="H7" s="42">
        <v>0</v>
      </c>
      <c r="I7" s="42">
        <v>0</v>
      </c>
      <c r="J7" s="42">
        <v>0</v>
      </c>
      <c r="K7" s="42">
        <v>0</v>
      </c>
      <c r="L7" s="42">
        <v>0</v>
      </c>
      <c r="M7" s="40">
        <f t="shared" ref="M7:M10" si="0">AVERAGE(H7:L7)</f>
        <v>0</v>
      </c>
    </row>
    <row r="8" spans="1:13" ht="77" thickBot="1" x14ac:dyDescent="0.4">
      <c r="A8" s="27">
        <v>3</v>
      </c>
      <c r="B8" s="32" t="s">
        <v>64</v>
      </c>
      <c r="C8" s="51" t="s">
        <v>19</v>
      </c>
      <c r="D8" s="33" t="s">
        <v>34</v>
      </c>
      <c r="E8" s="27">
        <v>10</v>
      </c>
      <c r="F8" s="41"/>
      <c r="G8" s="30"/>
      <c r="H8" s="42">
        <v>0</v>
      </c>
      <c r="I8" s="42">
        <v>0</v>
      </c>
      <c r="J8" s="42">
        <v>0</v>
      </c>
      <c r="K8" s="42">
        <v>0</v>
      </c>
      <c r="L8" s="42">
        <v>0</v>
      </c>
      <c r="M8" s="40">
        <f t="shared" si="0"/>
        <v>0</v>
      </c>
    </row>
    <row r="9" spans="1:13" ht="77" thickBot="1" x14ac:dyDescent="0.4">
      <c r="A9" s="27">
        <v>4</v>
      </c>
      <c r="B9" s="32" t="s">
        <v>85</v>
      </c>
      <c r="C9" s="31" t="s">
        <v>86</v>
      </c>
      <c r="D9" s="33" t="s">
        <v>33</v>
      </c>
      <c r="E9" s="27">
        <v>15</v>
      </c>
      <c r="F9" s="41"/>
      <c r="G9" s="30"/>
      <c r="H9" s="42">
        <v>0</v>
      </c>
      <c r="I9" s="42">
        <v>0</v>
      </c>
      <c r="J9" s="42">
        <v>0</v>
      </c>
      <c r="K9" s="42">
        <v>0</v>
      </c>
      <c r="L9" s="42">
        <v>0</v>
      </c>
      <c r="M9" s="40">
        <f t="shared" si="0"/>
        <v>0</v>
      </c>
    </row>
    <row r="10" spans="1:13" ht="77" thickBot="1" x14ac:dyDescent="0.4">
      <c r="A10" s="27">
        <v>5</v>
      </c>
      <c r="B10" s="32" t="s">
        <v>87</v>
      </c>
      <c r="C10" s="31" t="s">
        <v>88</v>
      </c>
      <c r="D10" s="33" t="s">
        <v>34</v>
      </c>
      <c r="E10" s="27">
        <v>10</v>
      </c>
      <c r="F10" s="41"/>
      <c r="G10" s="30"/>
      <c r="H10" s="42">
        <v>0</v>
      </c>
      <c r="I10" s="42">
        <v>0</v>
      </c>
      <c r="J10" s="42">
        <v>0</v>
      </c>
      <c r="K10" s="42">
        <v>0</v>
      </c>
      <c r="L10" s="42">
        <v>0</v>
      </c>
      <c r="M10" s="40">
        <f t="shared" si="0"/>
        <v>0</v>
      </c>
    </row>
    <row r="11" spans="1:13" ht="15.5" x14ac:dyDescent="0.35">
      <c r="A11" s="66" t="s">
        <v>3</v>
      </c>
      <c r="B11" s="66"/>
      <c r="C11" s="48"/>
      <c r="D11" s="48"/>
      <c r="E11" s="35">
        <f>SUM(E6:E10)</f>
        <v>95</v>
      </c>
      <c r="F11" s="19">
        <f>(+F6/E6+F7/E7+F8/E8+F9/E9+F10/E10)/5*100</f>
        <v>0</v>
      </c>
      <c r="G11" s="31"/>
      <c r="H11" s="31">
        <f t="shared" ref="H11:M11" si="1">SUM(H6:H10)</f>
        <v>0</v>
      </c>
      <c r="I11" s="31">
        <f t="shared" si="1"/>
        <v>0</v>
      </c>
      <c r="J11" s="31">
        <f t="shared" si="1"/>
        <v>0</v>
      </c>
      <c r="K11" s="31">
        <f t="shared" si="1"/>
        <v>0</v>
      </c>
      <c r="L11" s="31">
        <f t="shared" si="1"/>
        <v>0</v>
      </c>
      <c r="M11" s="31">
        <f t="shared" si="1"/>
        <v>0</v>
      </c>
    </row>
    <row r="13" spans="1:13" x14ac:dyDescent="0.35">
      <c r="B13" s="37" t="s">
        <v>8</v>
      </c>
      <c r="C13" s="37">
        <v>70</v>
      </c>
      <c r="D13" s="37"/>
      <c r="E13" s="38">
        <v>70</v>
      </c>
    </row>
    <row r="15" spans="1:13" ht="26.5" x14ac:dyDescent="0.35">
      <c r="A15" s="52" t="s">
        <v>89</v>
      </c>
      <c r="B15" s="53"/>
    </row>
    <row r="16" spans="1:13" x14ac:dyDescent="0.35">
      <c r="A16" s="54" t="s">
        <v>90</v>
      </c>
      <c r="B16" s="55"/>
    </row>
    <row r="18" spans="3:4" x14ac:dyDescent="0.35">
      <c r="C18" s="29"/>
      <c r="D18" s="39"/>
    </row>
  </sheetData>
  <mergeCells count="1">
    <mergeCell ref="A11:B11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9"/>
  <sheetViews>
    <sheetView zoomScale="70" zoomScaleNormal="70" workbookViewId="0">
      <selection activeCell="B6" sqref="B6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ht="44.25" customHeight="1" x14ac:dyDescent="0.35">
      <c r="A1" s="22" t="s">
        <v>4</v>
      </c>
      <c r="B1" s="23"/>
      <c r="C1" s="22" t="s">
        <v>95</v>
      </c>
      <c r="D1" s="56" t="s">
        <v>104</v>
      </c>
    </row>
    <row r="2" spans="1:13" ht="62.25" customHeight="1" x14ac:dyDescent="0.35">
      <c r="A2" s="24" t="s">
        <v>0</v>
      </c>
      <c r="B2" s="25" t="s">
        <v>96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.5" thickBot="1" x14ac:dyDescent="0.4">
      <c r="A5" s="20" t="s">
        <v>1</v>
      </c>
      <c r="B5" s="20" t="s">
        <v>6</v>
      </c>
      <c r="C5" s="20" t="s">
        <v>10</v>
      </c>
      <c r="D5" s="20" t="s">
        <v>17</v>
      </c>
      <c r="E5" s="20" t="s">
        <v>9</v>
      </c>
      <c r="F5" s="20" t="s">
        <v>37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113" thickBot="1" x14ac:dyDescent="0.4">
      <c r="A6" s="27">
        <v>1</v>
      </c>
      <c r="B6" s="28" t="s">
        <v>97</v>
      </c>
      <c r="C6" s="29" t="s">
        <v>18</v>
      </c>
      <c r="D6" s="29" t="s">
        <v>31</v>
      </c>
      <c r="E6" s="27">
        <v>40</v>
      </c>
      <c r="F6" s="41"/>
      <c r="G6" s="30"/>
      <c r="H6" s="42"/>
      <c r="I6" s="42"/>
      <c r="J6" s="42"/>
      <c r="K6" s="42"/>
      <c r="L6" s="42"/>
      <c r="M6" s="40" t="e">
        <f>AVERAGE(H6:L6)</f>
        <v>#DIV/0!</v>
      </c>
    </row>
    <row r="7" spans="1:13" ht="89.5" thickBot="1" x14ac:dyDescent="0.4">
      <c r="A7" s="27">
        <v>2</v>
      </c>
      <c r="B7" s="32" t="s">
        <v>98</v>
      </c>
      <c r="C7" s="33" t="s">
        <v>28</v>
      </c>
      <c r="D7" s="33" t="s">
        <v>32</v>
      </c>
      <c r="E7" s="27">
        <v>10</v>
      </c>
      <c r="F7" s="41"/>
      <c r="G7" s="30"/>
      <c r="H7" s="42"/>
      <c r="I7" s="42"/>
      <c r="J7" s="42"/>
      <c r="K7" s="42"/>
      <c r="L7" s="42"/>
      <c r="M7" s="40" t="e">
        <f t="shared" ref="M7:M11" si="0">AVERAGE(H7:L7)</f>
        <v>#DIV/0!</v>
      </c>
    </row>
    <row r="8" spans="1:13" ht="77" thickBot="1" x14ac:dyDescent="0.4">
      <c r="A8" s="27">
        <v>3</v>
      </c>
      <c r="B8" s="32" t="s">
        <v>99</v>
      </c>
      <c r="C8" s="31" t="s">
        <v>20</v>
      </c>
      <c r="D8" s="33" t="s">
        <v>34</v>
      </c>
      <c r="E8" s="27">
        <v>10</v>
      </c>
      <c r="F8" s="41"/>
      <c r="G8" s="30"/>
      <c r="H8" s="42"/>
      <c r="I8" s="42"/>
      <c r="J8" s="42"/>
      <c r="K8" s="42"/>
      <c r="L8" s="42"/>
      <c r="M8" s="40" t="e">
        <f t="shared" si="0"/>
        <v>#DIV/0!</v>
      </c>
    </row>
    <row r="9" spans="1:13" ht="77" thickBot="1" x14ac:dyDescent="0.4">
      <c r="A9" s="27">
        <v>4</v>
      </c>
      <c r="B9" s="32" t="s">
        <v>100</v>
      </c>
      <c r="C9" s="31" t="s">
        <v>29</v>
      </c>
      <c r="D9" s="33" t="s">
        <v>33</v>
      </c>
      <c r="E9" s="27">
        <v>10</v>
      </c>
      <c r="F9" s="41"/>
      <c r="G9" s="30"/>
      <c r="H9" s="42"/>
      <c r="I9" s="42"/>
      <c r="J9" s="42"/>
      <c r="K9" s="42"/>
      <c r="L9" s="42"/>
      <c r="M9" s="40" t="e">
        <f t="shared" si="0"/>
        <v>#DIV/0!</v>
      </c>
    </row>
    <row r="10" spans="1:13" ht="77" thickBot="1" x14ac:dyDescent="0.4">
      <c r="A10" s="27">
        <v>5</v>
      </c>
      <c r="B10" s="32" t="s">
        <v>101</v>
      </c>
      <c r="C10" s="31" t="s">
        <v>102</v>
      </c>
      <c r="D10" s="33" t="s">
        <v>34</v>
      </c>
      <c r="E10" s="27">
        <v>20</v>
      </c>
      <c r="F10" s="41"/>
      <c r="G10" s="30"/>
      <c r="H10" s="42"/>
      <c r="I10" s="42"/>
      <c r="J10" s="42"/>
      <c r="K10" s="42"/>
      <c r="L10" s="42"/>
      <c r="M10" s="40" t="e">
        <f t="shared" si="0"/>
        <v>#DIV/0!</v>
      </c>
    </row>
    <row r="11" spans="1:13" ht="77" thickBot="1" x14ac:dyDescent="0.4">
      <c r="A11" s="27">
        <v>6</v>
      </c>
      <c r="B11" s="32" t="s">
        <v>103</v>
      </c>
      <c r="C11" s="31" t="s">
        <v>19</v>
      </c>
      <c r="D11" s="33" t="s">
        <v>34</v>
      </c>
      <c r="E11" s="27">
        <v>10</v>
      </c>
      <c r="F11" s="41"/>
      <c r="G11" s="30"/>
      <c r="H11" s="42"/>
      <c r="I11" s="42"/>
      <c r="J11" s="42"/>
      <c r="K11" s="42"/>
      <c r="L11" s="42"/>
      <c r="M11" s="40" t="e">
        <f t="shared" si="0"/>
        <v>#DIV/0!</v>
      </c>
    </row>
    <row r="12" spans="1:13" x14ac:dyDescent="0.35">
      <c r="A12" s="66" t="s">
        <v>3</v>
      </c>
      <c r="B12" s="66"/>
      <c r="C12" s="50"/>
      <c r="D12" s="50"/>
      <c r="E12" s="35">
        <f>SUM(E6:E11)</f>
        <v>100</v>
      </c>
      <c r="F12" s="36">
        <f>(F6/E6+F7/E7+F8/E8+F9/E9+F10/E10+F11/E11)/6*100</f>
        <v>0</v>
      </c>
      <c r="G12" s="31"/>
      <c r="H12" s="31"/>
      <c r="I12" s="31"/>
      <c r="J12" s="31"/>
      <c r="K12" s="31"/>
      <c r="L12" s="31"/>
      <c r="M12" s="31"/>
    </row>
    <row r="14" spans="1:13" x14ac:dyDescent="0.35">
      <c r="B14" s="37" t="s">
        <v>8</v>
      </c>
      <c r="C14" s="37">
        <v>70</v>
      </c>
      <c r="D14" s="37"/>
      <c r="E14" s="38">
        <v>70</v>
      </c>
    </row>
    <row r="19" spans="3:4" x14ac:dyDescent="0.35">
      <c r="C19" s="29"/>
      <c r="D19" s="39"/>
    </row>
  </sheetData>
  <mergeCells count="1">
    <mergeCell ref="A12:B1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20"/>
  <sheetViews>
    <sheetView zoomScale="70" zoomScaleNormal="70" workbookViewId="0">
      <selection activeCell="D1" sqref="D1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ht="44.25" customHeight="1" x14ac:dyDescent="0.35">
      <c r="A1" s="20" t="s">
        <v>4</v>
      </c>
      <c r="B1" s="31"/>
      <c r="C1" s="20" t="s">
        <v>95</v>
      </c>
      <c r="D1" s="64" t="s">
        <v>107</v>
      </c>
    </row>
    <row r="2" spans="1:13" ht="69" customHeight="1" x14ac:dyDescent="0.35">
      <c r="A2" s="20" t="s">
        <v>0</v>
      </c>
      <c r="B2" s="31" t="s">
        <v>117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" x14ac:dyDescent="0.35">
      <c r="A5" s="20" t="s">
        <v>1</v>
      </c>
      <c r="B5" s="62" t="s">
        <v>6</v>
      </c>
      <c r="C5" s="20" t="s">
        <v>10</v>
      </c>
      <c r="D5" s="20" t="s">
        <v>17</v>
      </c>
      <c r="E5" s="20" t="s">
        <v>9</v>
      </c>
      <c r="F5" s="20" t="s">
        <v>57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122.25" customHeight="1" x14ac:dyDescent="0.35">
      <c r="A6" s="60">
        <v>1</v>
      </c>
      <c r="B6" s="63" t="s">
        <v>108</v>
      </c>
      <c r="C6" s="61" t="s">
        <v>155</v>
      </c>
      <c r="D6" s="29" t="s">
        <v>105</v>
      </c>
      <c r="E6" s="27">
        <v>40</v>
      </c>
      <c r="F6" s="41"/>
      <c r="G6" s="30"/>
      <c r="H6" s="42"/>
      <c r="I6" s="42"/>
      <c r="J6" s="42"/>
      <c r="K6" s="42"/>
      <c r="L6" s="42"/>
      <c r="M6" s="40" t="e">
        <f>AVERAGE(H6:L6)</f>
        <v>#DIV/0!</v>
      </c>
    </row>
    <row r="7" spans="1:13" ht="76.5" x14ac:dyDescent="0.35">
      <c r="A7" s="60">
        <v>2</v>
      </c>
      <c r="B7" s="63" t="s">
        <v>110</v>
      </c>
      <c r="C7" s="31" t="s">
        <v>114</v>
      </c>
      <c r="D7" s="33" t="s">
        <v>130</v>
      </c>
      <c r="E7" s="27">
        <v>20</v>
      </c>
      <c r="F7" s="41"/>
      <c r="G7" s="30"/>
      <c r="H7" s="42"/>
      <c r="I7" s="42"/>
      <c r="J7" s="42"/>
      <c r="K7" s="42"/>
      <c r="L7" s="42"/>
      <c r="M7" s="40" t="e">
        <f t="shared" ref="M7:M9" si="0">AVERAGE(H7:L7)</f>
        <v>#DIV/0!</v>
      </c>
    </row>
    <row r="8" spans="1:13" ht="76.5" x14ac:dyDescent="0.35">
      <c r="A8" s="60">
        <v>3</v>
      </c>
      <c r="B8" s="63" t="s">
        <v>109</v>
      </c>
      <c r="C8" s="31" t="s">
        <v>106</v>
      </c>
      <c r="D8" s="33" t="s">
        <v>130</v>
      </c>
      <c r="E8" s="27">
        <v>10</v>
      </c>
      <c r="F8" s="41"/>
      <c r="G8" s="30"/>
      <c r="H8" s="42"/>
      <c r="I8" s="42"/>
      <c r="J8" s="42"/>
      <c r="K8" s="42"/>
      <c r="L8" s="42"/>
      <c r="M8" s="40" t="e">
        <f t="shared" si="0"/>
        <v>#DIV/0!</v>
      </c>
    </row>
    <row r="9" spans="1:13" ht="76.5" x14ac:dyDescent="0.35">
      <c r="A9" s="60">
        <v>4</v>
      </c>
      <c r="B9" s="63" t="s">
        <v>131</v>
      </c>
      <c r="C9" s="31" t="s">
        <v>106</v>
      </c>
      <c r="D9" s="33" t="s">
        <v>130</v>
      </c>
      <c r="E9" s="27">
        <v>10</v>
      </c>
      <c r="F9" s="41"/>
      <c r="G9" s="30"/>
      <c r="H9" s="42"/>
      <c r="I9" s="42"/>
      <c r="J9" s="42"/>
      <c r="K9" s="42"/>
      <c r="L9" s="42"/>
      <c r="M9" s="40" t="e">
        <f t="shared" si="0"/>
        <v>#DIV/0!</v>
      </c>
    </row>
    <row r="10" spans="1:13" ht="76.5" x14ac:dyDescent="0.35">
      <c r="A10" s="60">
        <v>5</v>
      </c>
      <c r="B10" s="63" t="s">
        <v>113</v>
      </c>
      <c r="C10" s="31" t="s">
        <v>106</v>
      </c>
      <c r="D10" s="33" t="s">
        <v>130</v>
      </c>
      <c r="E10" s="27">
        <v>10</v>
      </c>
      <c r="F10" s="41"/>
      <c r="G10" s="30"/>
      <c r="H10" s="42"/>
      <c r="I10" s="42"/>
      <c r="J10" s="42"/>
      <c r="K10" s="42"/>
      <c r="L10" s="42"/>
      <c r="M10" s="40"/>
    </row>
    <row r="11" spans="1:13" ht="91.5" customHeight="1" x14ac:dyDescent="0.35">
      <c r="A11" s="60">
        <v>6</v>
      </c>
      <c r="B11" s="63" t="s">
        <v>111</v>
      </c>
      <c r="C11" s="31" t="s">
        <v>115</v>
      </c>
      <c r="D11" s="33" t="s">
        <v>130</v>
      </c>
      <c r="E11" s="27">
        <v>5</v>
      </c>
      <c r="F11" s="41"/>
      <c r="G11" s="30"/>
      <c r="H11" s="42"/>
      <c r="I11" s="42"/>
      <c r="J11" s="42"/>
      <c r="K11" s="42"/>
      <c r="L11" s="42"/>
      <c r="M11" s="40"/>
    </row>
    <row r="12" spans="1:13" ht="76.5" x14ac:dyDescent="0.35">
      <c r="A12" s="60">
        <v>7</v>
      </c>
      <c r="B12" s="63" t="s">
        <v>112</v>
      </c>
      <c r="C12" s="31" t="s">
        <v>115</v>
      </c>
      <c r="D12" s="33" t="s">
        <v>130</v>
      </c>
      <c r="E12" s="27">
        <v>5</v>
      </c>
      <c r="F12" s="41"/>
      <c r="G12" s="30"/>
      <c r="H12" s="42"/>
      <c r="I12" s="42"/>
      <c r="J12" s="42"/>
      <c r="K12" s="42"/>
      <c r="L12" s="42"/>
      <c r="M12" s="40"/>
    </row>
    <row r="13" spans="1:13" x14ac:dyDescent="0.35">
      <c r="A13" s="66" t="s">
        <v>3</v>
      </c>
      <c r="B13" s="66"/>
      <c r="C13" s="57"/>
      <c r="D13" s="57"/>
      <c r="E13" s="35">
        <f>SUM(E6:E12)</f>
        <v>100</v>
      </c>
      <c r="F13" s="36" t="e">
        <f>(F6/E6+F7/E7+F8/E8+F9/E9+#REF!/#REF!+#REF!/#REF!)/6*100</f>
        <v>#REF!</v>
      </c>
      <c r="G13" s="31"/>
      <c r="H13" s="31"/>
      <c r="I13" s="31"/>
      <c r="J13" s="31"/>
      <c r="K13" s="31"/>
      <c r="L13" s="31"/>
      <c r="M13" s="31"/>
    </row>
    <row r="15" spans="1:13" x14ac:dyDescent="0.35">
      <c r="B15" s="37" t="s">
        <v>8</v>
      </c>
      <c r="C15" s="37">
        <v>70</v>
      </c>
      <c r="D15" s="37"/>
      <c r="E15" s="38">
        <v>70</v>
      </c>
    </row>
    <row r="20" spans="3:4" s="21" customFormat="1" ht="12.5" x14ac:dyDescent="0.25">
      <c r="C20" s="29"/>
      <c r="D20" s="39"/>
    </row>
  </sheetData>
  <mergeCells count="1">
    <mergeCell ref="A13:B1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16"/>
  <sheetViews>
    <sheetView zoomScale="70" zoomScaleNormal="70" workbookViewId="0">
      <selection activeCell="D1" sqref="D1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ht="44.25" customHeight="1" x14ac:dyDescent="0.35">
      <c r="A1" s="20" t="s">
        <v>4</v>
      </c>
      <c r="B1" s="31"/>
      <c r="C1" s="20" t="s">
        <v>95</v>
      </c>
      <c r="D1" s="64" t="s">
        <v>118</v>
      </c>
    </row>
    <row r="2" spans="1:13" ht="62.25" customHeight="1" x14ac:dyDescent="0.35">
      <c r="A2" s="20" t="s">
        <v>0</v>
      </c>
      <c r="B2" s="31" t="s">
        <v>123</v>
      </c>
      <c r="C2" s="59" t="s">
        <v>118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" x14ac:dyDescent="0.35">
      <c r="A5" s="20" t="s">
        <v>1</v>
      </c>
      <c r="B5" s="62" t="s">
        <v>6</v>
      </c>
      <c r="C5" s="20" t="s">
        <v>10</v>
      </c>
      <c r="D5" s="20" t="s">
        <v>17</v>
      </c>
      <c r="E5" s="20" t="s">
        <v>9</v>
      </c>
      <c r="F5" s="20" t="s">
        <v>57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122.25" customHeight="1" x14ac:dyDescent="0.35">
      <c r="A6" s="60">
        <v>1</v>
      </c>
      <c r="B6" s="63" t="s">
        <v>121</v>
      </c>
      <c r="C6" s="61" t="s">
        <v>155</v>
      </c>
      <c r="D6" s="29" t="s">
        <v>105</v>
      </c>
      <c r="E6" s="27">
        <v>40</v>
      </c>
      <c r="F6" s="41"/>
      <c r="G6" s="30"/>
      <c r="H6" s="42"/>
      <c r="I6" s="42"/>
      <c r="J6" s="42"/>
      <c r="K6" s="42"/>
      <c r="L6" s="42"/>
      <c r="M6" s="40" t="e">
        <f>AVERAGE(H6:L6)</f>
        <v>#DIV/0!</v>
      </c>
    </row>
    <row r="7" spans="1:13" ht="126.75" customHeight="1" x14ac:dyDescent="0.35">
      <c r="A7" s="60">
        <v>2</v>
      </c>
      <c r="B7" s="63" t="s">
        <v>120</v>
      </c>
      <c r="C7" s="61" t="s">
        <v>155</v>
      </c>
      <c r="D7" s="29" t="s">
        <v>105</v>
      </c>
      <c r="E7" s="27">
        <v>40</v>
      </c>
      <c r="F7" s="41"/>
      <c r="G7" s="30"/>
      <c r="H7" s="42"/>
      <c r="I7" s="42"/>
      <c r="J7" s="42"/>
      <c r="K7" s="42"/>
      <c r="L7" s="42"/>
      <c r="M7" s="40" t="e">
        <f t="shared" ref="M7:M8" si="0">AVERAGE(H7:L7)</f>
        <v>#DIV/0!</v>
      </c>
    </row>
    <row r="8" spans="1:13" ht="76.5" x14ac:dyDescent="0.35">
      <c r="A8" s="60">
        <v>3</v>
      </c>
      <c r="B8" s="63" t="s">
        <v>122</v>
      </c>
      <c r="C8" s="31" t="s">
        <v>125</v>
      </c>
      <c r="D8" s="33" t="s">
        <v>130</v>
      </c>
      <c r="E8" s="27">
        <v>20</v>
      </c>
      <c r="F8" s="41"/>
      <c r="G8" s="30"/>
      <c r="H8" s="42"/>
      <c r="I8" s="42"/>
      <c r="J8" s="42"/>
      <c r="K8" s="42"/>
      <c r="L8" s="42"/>
      <c r="M8" s="40" t="e">
        <f t="shared" si="0"/>
        <v>#DIV/0!</v>
      </c>
    </row>
    <row r="9" spans="1:13" x14ac:dyDescent="0.35">
      <c r="A9" s="66" t="s">
        <v>3</v>
      </c>
      <c r="B9" s="66"/>
      <c r="C9" s="57"/>
      <c r="D9" s="57"/>
      <c r="E9" s="35">
        <f>SUM(E6:E8)</f>
        <v>100</v>
      </c>
      <c r="F9" s="36" t="e">
        <f>(F6/E6+F7/E7+F8/E8+#REF!/#REF!+#REF!/#REF!+#REF!/#REF!)/6*100</f>
        <v>#REF!</v>
      </c>
      <c r="G9" s="31"/>
      <c r="H9" s="31"/>
      <c r="I9" s="31"/>
      <c r="J9" s="31"/>
      <c r="K9" s="31"/>
      <c r="L9" s="31"/>
      <c r="M9" s="31"/>
    </row>
    <row r="11" spans="1:13" x14ac:dyDescent="0.35">
      <c r="B11" s="37" t="s">
        <v>8</v>
      </c>
      <c r="C11" s="37">
        <v>70</v>
      </c>
      <c r="D11" s="37"/>
      <c r="E11" s="38">
        <v>70</v>
      </c>
    </row>
    <row r="16" spans="1:13" s="21" customFormat="1" ht="12.5" x14ac:dyDescent="0.25">
      <c r="C16" s="29"/>
      <c r="D16" s="39"/>
    </row>
  </sheetData>
  <mergeCells count="1">
    <mergeCell ref="A9:B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18"/>
  <sheetViews>
    <sheetView zoomScale="70" zoomScaleNormal="70" workbookViewId="0">
      <selection activeCell="D1" sqref="D1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ht="44.25" customHeight="1" x14ac:dyDescent="0.35">
      <c r="A1" s="20" t="s">
        <v>4</v>
      </c>
      <c r="B1" s="31"/>
      <c r="C1" s="20" t="s">
        <v>95</v>
      </c>
      <c r="D1" s="64" t="s">
        <v>119</v>
      </c>
    </row>
    <row r="2" spans="1:13" ht="62.25" customHeight="1" x14ac:dyDescent="0.35">
      <c r="A2" s="20" t="s">
        <v>0</v>
      </c>
      <c r="B2" s="31" t="s">
        <v>124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" x14ac:dyDescent="0.35">
      <c r="A5" s="20" t="s">
        <v>1</v>
      </c>
      <c r="B5" s="62" t="s">
        <v>6</v>
      </c>
      <c r="C5" s="20" t="s">
        <v>10</v>
      </c>
      <c r="D5" s="20" t="s">
        <v>17</v>
      </c>
      <c r="E5" s="20" t="s">
        <v>9</v>
      </c>
      <c r="F5" s="20" t="s">
        <v>57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126.75" customHeight="1" x14ac:dyDescent="0.35">
      <c r="A6" s="60">
        <v>1</v>
      </c>
      <c r="B6" s="63" t="s">
        <v>116</v>
      </c>
      <c r="C6" s="61" t="s">
        <v>155</v>
      </c>
      <c r="D6" s="29" t="s">
        <v>105</v>
      </c>
      <c r="E6" s="27">
        <v>40</v>
      </c>
      <c r="F6" s="41"/>
      <c r="G6" s="30"/>
      <c r="H6" s="42"/>
      <c r="I6" s="42"/>
      <c r="J6" s="42"/>
      <c r="K6" s="42"/>
      <c r="L6" s="42"/>
      <c r="M6" s="40" t="e">
        <f t="shared" ref="M6:M7" si="0">AVERAGE(H6:L6)</f>
        <v>#DIV/0!</v>
      </c>
    </row>
    <row r="7" spans="1:13" ht="112.5" x14ac:dyDescent="0.35">
      <c r="A7" s="60">
        <v>2</v>
      </c>
      <c r="B7" s="63" t="s">
        <v>126</v>
      </c>
      <c r="C7" s="61" t="s">
        <v>156</v>
      </c>
      <c r="D7" s="33" t="s">
        <v>130</v>
      </c>
      <c r="E7" s="27">
        <v>20</v>
      </c>
      <c r="F7" s="41"/>
      <c r="G7" s="30"/>
      <c r="H7" s="42"/>
      <c r="I7" s="42"/>
      <c r="J7" s="42"/>
      <c r="K7" s="42"/>
      <c r="L7" s="42"/>
      <c r="M7" s="40" t="e">
        <f t="shared" si="0"/>
        <v>#DIV/0!</v>
      </c>
    </row>
    <row r="8" spans="1:13" ht="124.5" customHeight="1" x14ac:dyDescent="0.35">
      <c r="A8" s="60">
        <v>3</v>
      </c>
      <c r="B8" s="63" t="s">
        <v>127</v>
      </c>
      <c r="C8" s="61" t="s">
        <v>145</v>
      </c>
      <c r="D8" s="33" t="s">
        <v>130</v>
      </c>
      <c r="E8" s="27">
        <v>10</v>
      </c>
      <c r="F8" s="41"/>
      <c r="G8" s="30"/>
      <c r="H8" s="42"/>
      <c r="I8" s="42"/>
      <c r="J8" s="42"/>
      <c r="K8" s="42"/>
      <c r="L8" s="42"/>
      <c r="M8" s="40"/>
    </row>
    <row r="9" spans="1:13" ht="112.5" x14ac:dyDescent="0.35">
      <c r="A9" s="60">
        <v>4</v>
      </c>
      <c r="B9" s="63" t="s">
        <v>128</v>
      </c>
      <c r="C9" s="61" t="s">
        <v>145</v>
      </c>
      <c r="D9" s="33" t="s">
        <v>130</v>
      </c>
      <c r="E9" s="27">
        <v>10</v>
      </c>
      <c r="F9" s="41"/>
      <c r="G9" s="30"/>
      <c r="H9" s="42"/>
      <c r="I9" s="42"/>
      <c r="J9" s="42"/>
      <c r="K9" s="42"/>
      <c r="L9" s="42"/>
      <c r="M9" s="40"/>
    </row>
    <row r="10" spans="1:13" ht="112.5" x14ac:dyDescent="0.35">
      <c r="A10" s="60">
        <v>5</v>
      </c>
      <c r="B10" s="63" t="s">
        <v>129</v>
      </c>
      <c r="C10" s="61" t="s">
        <v>156</v>
      </c>
      <c r="D10" s="33" t="s">
        <v>130</v>
      </c>
      <c r="E10" s="27">
        <v>20</v>
      </c>
      <c r="F10" s="41"/>
      <c r="G10" s="30"/>
      <c r="H10" s="42"/>
      <c r="I10" s="42"/>
      <c r="J10" s="42"/>
      <c r="K10" s="42"/>
      <c r="L10" s="42"/>
      <c r="M10" s="40"/>
    </row>
    <row r="11" spans="1:13" x14ac:dyDescent="0.35">
      <c r="A11" s="66" t="s">
        <v>3</v>
      </c>
      <c r="B11" s="66"/>
      <c r="C11" s="58"/>
      <c r="D11" s="58"/>
      <c r="E11" s="35">
        <f>SUM(E6:E10)</f>
        <v>100</v>
      </c>
      <c r="F11" s="36" t="e">
        <f>(#REF!/#REF!+F6/E6+F7/E7+#REF!/#REF!+#REF!/#REF!+#REF!/#REF!)/6*100</f>
        <v>#REF!</v>
      </c>
      <c r="G11" s="31"/>
      <c r="H11" s="31"/>
      <c r="I11" s="31"/>
      <c r="J11" s="31"/>
      <c r="K11" s="31"/>
      <c r="L11" s="31"/>
      <c r="M11" s="31"/>
    </row>
    <row r="13" spans="1:13" x14ac:dyDescent="0.35">
      <c r="B13" s="37" t="s">
        <v>8</v>
      </c>
      <c r="C13" s="37">
        <v>70</v>
      </c>
      <c r="D13" s="37"/>
      <c r="E13" s="38">
        <v>70</v>
      </c>
    </row>
    <row r="18" spans="3:4" s="21" customFormat="1" ht="12.5" x14ac:dyDescent="0.25">
      <c r="C18" s="29"/>
      <c r="D18" s="39"/>
    </row>
  </sheetData>
  <mergeCells count="1">
    <mergeCell ref="A11:B1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16"/>
  <sheetViews>
    <sheetView zoomScale="70" zoomScaleNormal="70" workbookViewId="0">
      <selection activeCell="D1" sqref="D1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ht="44.25" customHeight="1" x14ac:dyDescent="0.35">
      <c r="A1" s="20" t="s">
        <v>4</v>
      </c>
      <c r="B1" s="31"/>
      <c r="C1" s="20" t="s">
        <v>95</v>
      </c>
      <c r="D1" s="64" t="s">
        <v>133</v>
      </c>
    </row>
    <row r="2" spans="1:13" ht="62.25" customHeight="1" x14ac:dyDescent="0.35">
      <c r="A2" s="20" t="s">
        <v>0</v>
      </c>
      <c r="B2" s="31" t="s">
        <v>132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" x14ac:dyDescent="0.35">
      <c r="A5" s="20" t="s">
        <v>1</v>
      </c>
      <c r="B5" s="62" t="s">
        <v>6</v>
      </c>
      <c r="C5" s="20" t="s">
        <v>10</v>
      </c>
      <c r="D5" s="20" t="s">
        <v>17</v>
      </c>
      <c r="E5" s="20" t="s">
        <v>9</v>
      </c>
      <c r="F5" s="20" t="s">
        <v>57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122.25" customHeight="1" x14ac:dyDescent="0.35">
      <c r="A6" s="60">
        <v>1</v>
      </c>
      <c r="B6" s="63" t="s">
        <v>150</v>
      </c>
      <c r="C6" s="61" t="s">
        <v>153</v>
      </c>
      <c r="D6" s="29" t="s">
        <v>105</v>
      </c>
      <c r="E6" s="27">
        <v>40</v>
      </c>
      <c r="F6" s="41"/>
      <c r="G6" s="30"/>
      <c r="H6" s="42"/>
      <c r="I6" s="42"/>
      <c r="J6" s="42"/>
      <c r="K6" s="42"/>
      <c r="L6" s="42"/>
      <c r="M6" s="40" t="e">
        <f>AVERAGE(H6:L6)</f>
        <v>#DIV/0!</v>
      </c>
    </row>
    <row r="7" spans="1:13" ht="100" x14ac:dyDescent="0.35">
      <c r="A7" s="60">
        <v>2</v>
      </c>
      <c r="B7" s="63" t="s">
        <v>151</v>
      </c>
      <c r="C7" s="61" t="s">
        <v>153</v>
      </c>
      <c r="D7" s="33" t="s">
        <v>130</v>
      </c>
      <c r="E7" s="27">
        <v>40</v>
      </c>
      <c r="F7" s="41"/>
      <c r="G7" s="30"/>
      <c r="H7" s="42"/>
      <c r="I7" s="42"/>
      <c r="J7" s="42"/>
      <c r="K7" s="42"/>
      <c r="L7" s="42"/>
      <c r="M7" s="40" t="e">
        <f t="shared" ref="M7:M8" si="0">AVERAGE(H7:L7)</f>
        <v>#DIV/0!</v>
      </c>
    </row>
    <row r="8" spans="1:13" ht="100" x14ac:dyDescent="0.35">
      <c r="A8" s="60">
        <v>3</v>
      </c>
      <c r="B8" s="63" t="s">
        <v>152</v>
      </c>
      <c r="C8" s="61" t="s">
        <v>154</v>
      </c>
      <c r="D8" s="33" t="s">
        <v>130</v>
      </c>
      <c r="E8" s="27">
        <v>20</v>
      </c>
      <c r="F8" s="41"/>
      <c r="G8" s="30"/>
      <c r="H8" s="42"/>
      <c r="I8" s="42"/>
      <c r="J8" s="42"/>
      <c r="K8" s="42"/>
      <c r="L8" s="42"/>
      <c r="M8" s="40" t="e">
        <f t="shared" si="0"/>
        <v>#DIV/0!</v>
      </c>
    </row>
    <row r="9" spans="1:13" x14ac:dyDescent="0.35">
      <c r="A9" s="66" t="s">
        <v>3</v>
      </c>
      <c r="B9" s="66"/>
      <c r="C9" s="58"/>
      <c r="D9" s="58"/>
      <c r="E9" s="35">
        <f>SUM(E6:E8)</f>
        <v>100</v>
      </c>
      <c r="F9" s="36" t="e">
        <f>(F6/E6+F7/E7+F8/E8+#REF!/#REF!+#REF!/#REF!+#REF!/#REF!)/6*100</f>
        <v>#REF!</v>
      </c>
      <c r="G9" s="31"/>
      <c r="H9" s="31"/>
      <c r="I9" s="31"/>
      <c r="J9" s="31"/>
      <c r="K9" s="31"/>
      <c r="L9" s="31"/>
      <c r="M9" s="31"/>
    </row>
    <row r="11" spans="1:13" x14ac:dyDescent="0.35">
      <c r="B11" s="37" t="s">
        <v>8</v>
      </c>
      <c r="C11" s="37">
        <v>70</v>
      </c>
      <c r="D11" s="37"/>
      <c r="E11" s="38">
        <v>70</v>
      </c>
    </row>
    <row r="16" spans="1:13" s="21" customFormat="1" ht="12.5" x14ac:dyDescent="0.25">
      <c r="C16" s="29"/>
      <c r="D16" s="39"/>
    </row>
  </sheetData>
  <mergeCells count="1">
    <mergeCell ref="A9:B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19"/>
  <sheetViews>
    <sheetView zoomScale="70" zoomScaleNormal="70" workbookViewId="0">
      <selection activeCell="D1" sqref="D1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ht="44.25" customHeight="1" x14ac:dyDescent="0.35">
      <c r="A1" s="20" t="s">
        <v>4</v>
      </c>
      <c r="B1" s="31"/>
      <c r="C1" s="20" t="s">
        <v>95</v>
      </c>
      <c r="D1" s="64" t="s">
        <v>136</v>
      </c>
    </row>
    <row r="2" spans="1:13" ht="62.25" customHeight="1" x14ac:dyDescent="0.35">
      <c r="A2" s="20" t="s">
        <v>0</v>
      </c>
      <c r="B2" s="31" t="s">
        <v>137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" x14ac:dyDescent="0.35">
      <c r="A5" s="20" t="s">
        <v>1</v>
      </c>
      <c r="B5" s="62" t="s">
        <v>6</v>
      </c>
      <c r="C5" s="20" t="s">
        <v>10</v>
      </c>
      <c r="D5" s="20" t="s">
        <v>17</v>
      </c>
      <c r="E5" s="20" t="s">
        <v>9</v>
      </c>
      <c r="F5" s="20" t="s">
        <v>57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126.75" customHeight="1" x14ac:dyDescent="0.35">
      <c r="A6" s="60">
        <v>1</v>
      </c>
      <c r="B6" s="63" t="s">
        <v>134</v>
      </c>
      <c r="C6" s="61" t="s">
        <v>148</v>
      </c>
      <c r="D6" s="29" t="s">
        <v>105</v>
      </c>
      <c r="E6" s="27">
        <v>20</v>
      </c>
      <c r="F6" s="41"/>
      <c r="G6" s="30"/>
      <c r="H6" s="42"/>
      <c r="I6" s="42"/>
      <c r="J6" s="42"/>
      <c r="K6" s="42"/>
      <c r="L6" s="42"/>
      <c r="M6" s="40" t="e">
        <f t="shared" ref="M6:M8" si="0">AVERAGE(H6:L6)</f>
        <v>#DIV/0!</v>
      </c>
    </row>
    <row r="7" spans="1:13" ht="126.75" customHeight="1" x14ac:dyDescent="0.35">
      <c r="A7" s="60">
        <v>1</v>
      </c>
      <c r="B7" s="63" t="s">
        <v>135</v>
      </c>
      <c r="C7" s="61" t="s">
        <v>148</v>
      </c>
      <c r="D7" s="33" t="s">
        <v>130</v>
      </c>
      <c r="E7" s="27">
        <v>20</v>
      </c>
      <c r="F7" s="41"/>
      <c r="G7" s="30"/>
      <c r="H7" s="42"/>
      <c r="I7" s="42"/>
      <c r="J7" s="42"/>
      <c r="K7" s="42"/>
      <c r="L7" s="42"/>
      <c r="M7" s="40"/>
    </row>
    <row r="8" spans="1:13" ht="124.5" customHeight="1" x14ac:dyDescent="0.35">
      <c r="A8" s="60">
        <v>2</v>
      </c>
      <c r="B8" s="63" t="s">
        <v>126</v>
      </c>
      <c r="C8" s="61" t="s">
        <v>148</v>
      </c>
      <c r="D8" s="33" t="s">
        <v>130</v>
      </c>
      <c r="E8" s="27">
        <v>20</v>
      </c>
      <c r="F8" s="41"/>
      <c r="G8" s="30"/>
      <c r="H8" s="42"/>
      <c r="I8" s="42"/>
      <c r="J8" s="42"/>
      <c r="K8" s="42"/>
      <c r="L8" s="42"/>
      <c r="M8" s="40" t="e">
        <f t="shared" si="0"/>
        <v>#DIV/0!</v>
      </c>
    </row>
    <row r="9" spans="1:13" ht="112.5" x14ac:dyDescent="0.35">
      <c r="A9" s="60">
        <v>3</v>
      </c>
      <c r="B9" s="63" t="s">
        <v>127</v>
      </c>
      <c r="C9" s="61" t="s">
        <v>149</v>
      </c>
      <c r="D9" s="33" t="s">
        <v>130</v>
      </c>
      <c r="E9" s="27">
        <v>10</v>
      </c>
      <c r="F9" s="41"/>
      <c r="G9" s="30"/>
      <c r="H9" s="42"/>
      <c r="I9" s="42"/>
      <c r="J9" s="42"/>
      <c r="K9" s="42"/>
      <c r="L9" s="42"/>
      <c r="M9" s="40"/>
    </row>
    <row r="10" spans="1:13" ht="112.5" x14ac:dyDescent="0.35">
      <c r="A10" s="60">
        <v>4</v>
      </c>
      <c r="B10" s="63" t="s">
        <v>128</v>
      </c>
      <c r="C10" s="61" t="s">
        <v>149</v>
      </c>
      <c r="D10" s="33" t="s">
        <v>130</v>
      </c>
      <c r="E10" s="27">
        <v>10</v>
      </c>
      <c r="F10" s="41"/>
      <c r="G10" s="30"/>
      <c r="H10" s="42"/>
      <c r="I10" s="42"/>
      <c r="J10" s="42"/>
      <c r="K10" s="42"/>
      <c r="L10" s="42"/>
      <c r="M10" s="40"/>
    </row>
    <row r="11" spans="1:13" ht="112.5" x14ac:dyDescent="0.35">
      <c r="A11" s="60">
        <v>5</v>
      </c>
      <c r="B11" s="63" t="s">
        <v>129</v>
      </c>
      <c r="C11" s="61" t="s">
        <v>148</v>
      </c>
      <c r="D11" s="33" t="s">
        <v>130</v>
      </c>
      <c r="E11" s="27">
        <v>20</v>
      </c>
      <c r="F11" s="41"/>
      <c r="G11" s="30"/>
      <c r="H11" s="42"/>
      <c r="I11" s="42"/>
      <c r="J11" s="42"/>
      <c r="K11" s="42"/>
      <c r="L11" s="42"/>
      <c r="M11" s="40"/>
    </row>
    <row r="12" spans="1:13" x14ac:dyDescent="0.35">
      <c r="A12" s="66" t="s">
        <v>3</v>
      </c>
      <c r="B12" s="66"/>
      <c r="C12" s="58"/>
      <c r="D12" s="58"/>
      <c r="E12" s="35">
        <f>SUM(E6:E11)</f>
        <v>100</v>
      </c>
      <c r="F12" s="36" t="e">
        <f>(#REF!/#REF!+F6/E6+F8/E8+#REF!/#REF!+#REF!/#REF!+#REF!/#REF!)/6*100</f>
        <v>#REF!</v>
      </c>
      <c r="G12" s="31"/>
      <c r="H12" s="31"/>
      <c r="I12" s="31"/>
      <c r="J12" s="31"/>
      <c r="K12" s="31"/>
      <c r="L12" s="31"/>
      <c r="M12" s="31"/>
    </row>
    <row r="14" spans="1:13" x14ac:dyDescent="0.35">
      <c r="B14" s="37" t="s">
        <v>8</v>
      </c>
      <c r="C14" s="37">
        <v>70</v>
      </c>
      <c r="D14" s="37"/>
      <c r="E14" s="38">
        <v>70</v>
      </c>
    </row>
    <row r="19" spans="3:4" s="21" customFormat="1" ht="12.5" x14ac:dyDescent="0.25">
      <c r="C19" s="29"/>
      <c r="D19" s="39"/>
    </row>
  </sheetData>
  <mergeCells count="1">
    <mergeCell ref="A12:B1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M20"/>
  <sheetViews>
    <sheetView zoomScale="70" zoomScaleNormal="70" workbookViewId="0">
      <selection activeCell="D1" sqref="D1"/>
    </sheetView>
  </sheetViews>
  <sheetFormatPr defaultRowHeight="14.5" x14ac:dyDescent="0.35"/>
  <cols>
    <col min="1" max="1" width="11.453125" style="21" customWidth="1"/>
    <col min="2" max="2" width="33" style="21" customWidth="1"/>
    <col min="3" max="3" width="28.90625" style="21" customWidth="1"/>
    <col min="4" max="4" width="34.453125" style="21" customWidth="1"/>
    <col min="5" max="5" width="11.453125" style="21" customWidth="1"/>
    <col min="6" max="6" width="13.36328125" style="21" customWidth="1"/>
    <col min="7" max="7" width="37.54296875" style="21" customWidth="1"/>
    <col min="8" max="12" width="5.6328125" style="21" bestFit="1" customWidth="1"/>
    <col min="13" max="13" width="7.90625" style="21" customWidth="1"/>
  </cols>
  <sheetData>
    <row r="1" spans="1:13" ht="44.25" customHeight="1" x14ac:dyDescent="0.35">
      <c r="A1" s="20" t="s">
        <v>4</v>
      </c>
      <c r="B1" s="31"/>
      <c r="C1" s="20" t="s">
        <v>95</v>
      </c>
      <c r="D1" s="64" t="s">
        <v>139</v>
      </c>
    </row>
    <row r="2" spans="1:13" ht="62.25" customHeight="1" x14ac:dyDescent="0.35">
      <c r="A2" s="20" t="s">
        <v>0</v>
      </c>
      <c r="B2" s="31" t="s">
        <v>138</v>
      </c>
    </row>
    <row r="3" spans="1:13" ht="15" thickBot="1" x14ac:dyDescent="0.4">
      <c r="A3" s="26" t="s">
        <v>5</v>
      </c>
      <c r="B3" s="44"/>
      <c r="C3" s="42"/>
      <c r="D3" s="45" t="s">
        <v>35</v>
      </c>
    </row>
    <row r="4" spans="1:13" x14ac:dyDescent="0.35">
      <c r="C4" s="40"/>
      <c r="D4" s="45" t="s">
        <v>36</v>
      </c>
    </row>
    <row r="5" spans="1:13" ht="59" x14ac:dyDescent="0.35">
      <c r="A5" s="20" t="s">
        <v>1</v>
      </c>
      <c r="B5" s="62" t="s">
        <v>6</v>
      </c>
      <c r="C5" s="20" t="s">
        <v>10</v>
      </c>
      <c r="D5" s="20" t="s">
        <v>17</v>
      </c>
      <c r="E5" s="20" t="s">
        <v>9</v>
      </c>
      <c r="F5" s="20" t="s">
        <v>57</v>
      </c>
      <c r="G5" s="20" t="s">
        <v>7</v>
      </c>
      <c r="H5" s="43" t="s">
        <v>22</v>
      </c>
      <c r="I5" s="43" t="s">
        <v>23</v>
      </c>
      <c r="J5" s="43" t="s">
        <v>24</v>
      </c>
      <c r="K5" s="43" t="s">
        <v>26</v>
      </c>
      <c r="L5" s="43" t="s">
        <v>27</v>
      </c>
      <c r="M5" s="43" t="s">
        <v>25</v>
      </c>
    </row>
    <row r="6" spans="1:13" ht="126.75" customHeight="1" x14ac:dyDescent="0.35">
      <c r="A6" s="60">
        <v>1</v>
      </c>
      <c r="B6" s="63" t="s">
        <v>140</v>
      </c>
      <c r="C6" s="61" t="s">
        <v>147</v>
      </c>
      <c r="D6" s="29" t="s">
        <v>105</v>
      </c>
      <c r="E6" s="27">
        <v>30</v>
      </c>
      <c r="F6" s="41"/>
      <c r="G6" s="30"/>
      <c r="H6" s="42"/>
      <c r="I6" s="42"/>
      <c r="J6" s="42"/>
      <c r="K6" s="42"/>
      <c r="L6" s="42"/>
      <c r="M6" s="40" t="e">
        <f t="shared" ref="M6" si="0">AVERAGE(H6:L6)</f>
        <v>#DIV/0!</v>
      </c>
    </row>
    <row r="7" spans="1:13" ht="126.75" customHeight="1" x14ac:dyDescent="0.35">
      <c r="A7" s="60">
        <v>2</v>
      </c>
      <c r="B7" s="63" t="s">
        <v>142</v>
      </c>
      <c r="C7" s="61" t="s">
        <v>144</v>
      </c>
      <c r="D7" s="33" t="s">
        <v>130</v>
      </c>
      <c r="E7" s="27">
        <v>15</v>
      </c>
      <c r="F7" s="41"/>
      <c r="G7" s="30"/>
      <c r="H7" s="42"/>
      <c r="I7" s="42"/>
      <c r="J7" s="42"/>
      <c r="K7" s="42"/>
      <c r="L7" s="42"/>
      <c r="M7" s="40"/>
    </row>
    <row r="8" spans="1:13" ht="126.75" customHeight="1" x14ac:dyDescent="0.35">
      <c r="A8" s="60">
        <v>3</v>
      </c>
      <c r="B8" s="63" t="s">
        <v>141</v>
      </c>
      <c r="C8" s="61" t="s">
        <v>144</v>
      </c>
      <c r="D8" s="33" t="s">
        <v>130</v>
      </c>
      <c r="E8" s="27">
        <v>15</v>
      </c>
      <c r="F8" s="41"/>
      <c r="G8" s="30"/>
      <c r="H8" s="42"/>
      <c r="I8" s="42"/>
      <c r="J8" s="42"/>
      <c r="K8" s="42"/>
      <c r="L8" s="42"/>
      <c r="M8" s="40" t="e">
        <f>AVERAGE(H8:L8)</f>
        <v>#DIV/0!</v>
      </c>
    </row>
    <row r="9" spans="1:13" ht="126.75" customHeight="1" x14ac:dyDescent="0.35">
      <c r="A9" s="60">
        <v>4</v>
      </c>
      <c r="B9" s="63" t="s">
        <v>143</v>
      </c>
      <c r="C9" s="61" t="s">
        <v>144</v>
      </c>
      <c r="D9" s="33" t="s">
        <v>130</v>
      </c>
      <c r="E9" s="27">
        <v>15</v>
      </c>
      <c r="F9" s="41"/>
      <c r="G9" s="30"/>
      <c r="H9" s="42"/>
      <c r="I9" s="42"/>
      <c r="J9" s="42"/>
      <c r="K9" s="42"/>
      <c r="L9" s="42"/>
      <c r="M9" s="40"/>
    </row>
    <row r="10" spans="1:13" ht="112.5" x14ac:dyDescent="0.35">
      <c r="A10" s="60">
        <v>5</v>
      </c>
      <c r="B10" s="63" t="s">
        <v>127</v>
      </c>
      <c r="C10" s="61" t="s">
        <v>145</v>
      </c>
      <c r="D10" s="33" t="s">
        <v>130</v>
      </c>
      <c r="E10" s="27">
        <v>10</v>
      </c>
      <c r="F10" s="41"/>
      <c r="G10" s="30"/>
      <c r="H10" s="42"/>
      <c r="I10" s="42"/>
      <c r="J10" s="42"/>
      <c r="K10" s="42"/>
      <c r="L10" s="42"/>
      <c r="M10" s="40"/>
    </row>
    <row r="11" spans="1:13" ht="112.5" x14ac:dyDescent="0.35">
      <c r="A11" s="60">
        <v>6</v>
      </c>
      <c r="B11" s="63" t="s">
        <v>128</v>
      </c>
      <c r="C11" s="61" t="s">
        <v>146</v>
      </c>
      <c r="D11" s="33" t="s">
        <v>130</v>
      </c>
      <c r="E11" s="27">
        <v>5</v>
      </c>
      <c r="F11" s="41"/>
      <c r="G11" s="30"/>
      <c r="H11" s="42"/>
      <c r="I11" s="42"/>
      <c r="J11" s="42"/>
      <c r="K11" s="42"/>
      <c r="L11" s="42"/>
      <c r="M11" s="40"/>
    </row>
    <row r="12" spans="1:13" ht="112.5" x14ac:dyDescent="0.35">
      <c r="A12" s="60">
        <v>7</v>
      </c>
      <c r="B12" s="63" t="s">
        <v>129</v>
      </c>
      <c r="C12" s="61" t="s">
        <v>145</v>
      </c>
      <c r="D12" s="33" t="s">
        <v>130</v>
      </c>
      <c r="E12" s="27">
        <v>10</v>
      </c>
      <c r="F12" s="41"/>
      <c r="G12" s="30"/>
      <c r="H12" s="42"/>
      <c r="I12" s="42"/>
      <c r="J12" s="42"/>
      <c r="K12" s="42"/>
      <c r="L12" s="42"/>
      <c r="M12" s="40"/>
    </row>
    <row r="13" spans="1:13" x14ac:dyDescent="0.35">
      <c r="A13" s="66" t="s">
        <v>3</v>
      </c>
      <c r="B13" s="66"/>
      <c r="C13" s="58"/>
      <c r="D13" s="58"/>
      <c r="E13" s="35">
        <f>SUM(E6:E12)</f>
        <v>100</v>
      </c>
      <c r="F13" s="36" t="e">
        <f>(#REF!/#REF!+F6/E6+F8/E8+#REF!/#REF!+#REF!/#REF!+#REF!/#REF!)/6*100</f>
        <v>#REF!</v>
      </c>
      <c r="G13" s="31"/>
      <c r="H13" s="31"/>
      <c r="I13" s="31"/>
      <c r="J13" s="31"/>
      <c r="K13" s="31"/>
      <c r="L13" s="31"/>
      <c r="M13" s="31"/>
    </row>
    <row r="15" spans="1:13" x14ac:dyDescent="0.35">
      <c r="B15" s="37" t="s">
        <v>8</v>
      </c>
      <c r="C15" s="37">
        <v>70</v>
      </c>
      <c r="D15" s="37"/>
      <c r="E15" s="38">
        <v>70</v>
      </c>
    </row>
    <row r="20" spans="3:4" s="21" customFormat="1" ht="12.5" x14ac:dyDescent="0.25">
      <c r="C20" s="29"/>
      <c r="D20" s="39"/>
    </row>
  </sheetData>
  <mergeCells count="1">
    <mergeCell ref="A13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Evaluation Sheet - Development</vt:lpstr>
      <vt:lpstr>Evaluation Sheet - HCM</vt:lpstr>
      <vt:lpstr>Evaluation Sheet - Logitics</vt:lpstr>
      <vt:lpstr>Evaluation Sheet - PM</vt:lpstr>
      <vt:lpstr>Evaluation Sheet - FI (ICMR A)</vt:lpstr>
      <vt:lpstr>Evaluation Sheet - FI (ICMR P)</vt:lpstr>
      <vt:lpstr>Evaluation Sheet - FI (MDG)</vt:lpstr>
      <vt:lpstr>Evaluation Sheet - FI (PPM)</vt:lpstr>
      <vt:lpstr>Evaluation Sheet - FI (RE-FX)</vt:lpstr>
      <vt:lpstr>Evaluation Sheet - FI_AP_Munic</vt:lpstr>
      <vt:lpstr>Evaluation Sheet - FI_AP_VIM_R1</vt:lpstr>
      <vt:lpstr>Evaluation Sheet - FI_AP_VIM_R2</vt:lpstr>
      <vt:lpstr>Evaluation Sheet - FI_AP_Pay_R1</vt:lpstr>
      <vt:lpstr>Evaluation Sheet - FI_AP_Pay_R2</vt:lpstr>
      <vt:lpstr>Evaluation Sheet - FI_AP_VSR_BE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Vawda, Zaid</dc:creator>
  <cp:lastModifiedBy>Herman Mhlongo</cp:lastModifiedBy>
  <cp:lastPrinted>2018-01-23T12:14:41Z</cp:lastPrinted>
  <dcterms:created xsi:type="dcterms:W3CDTF">2017-07-20T07:33:46Z</dcterms:created>
  <dcterms:modified xsi:type="dcterms:W3CDTF">2022-02-14T16:20:10Z</dcterms:modified>
</cp:coreProperties>
</file>