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C:\Users\Mphegopt\Documents\Transmission Real Estate\Engineering space optimisation\"/>
    </mc:Choice>
  </mc:AlternateContent>
  <xr:revisionPtr revIDLastSave="0" documentId="13_ncr:8001_{A190A804-45E4-4F4A-8C73-67D848067365}" xr6:coauthVersionLast="47" xr6:coauthVersionMax="47" xr10:uidLastSave="{00000000-0000-0000-0000-000000000000}"/>
  <bookViews>
    <workbookView xWindow="372" yWindow="24" windowWidth="22668" windowHeight="12216" tabRatio="944" activeTab="2" xr2:uid="{00000000-000D-0000-FFFF-FFFF00000000}"/>
  </bookViews>
  <sheets>
    <sheet name="COVER" sheetId="33" r:id="rId1"/>
    <sheet name="SUMMARY" sheetId="2" r:id="rId2"/>
    <sheet name="PREAMBLES" sheetId="40" r:id="rId3"/>
    <sheet name="SUPPLEMENTARY PREAMBLES" sheetId="41" r:id="rId4"/>
    <sheet name="1.P&amp;Gs" sheetId="43" r:id="rId5"/>
    <sheet name="2.SHEQ" sheetId="44" r:id="rId6"/>
    <sheet name="3. ALTERATIONS" sheetId="7" r:id="rId7"/>
    <sheet name="4. BUILDING BOQ" sheetId="8" r:id="rId8"/>
    <sheet name="5. PROVISIONAL SUM" sheetId="42" r:id="rId9"/>
    <sheet name="ESKOM AIR-CON SCHEDULE" sheetId="12" state="hidden" r:id="rId10"/>
    <sheet name="NEC3 CONTRACT" sheetId="22" state="hidden" r:id="rId11"/>
  </sheets>
  <externalReferences>
    <externalReference r:id="rId12"/>
  </externalReferences>
  <definedNames>
    <definedName name="_xlnm._FilterDatabase" localSheetId="6" hidden="1">'3. ALTERATIONS'!$F$1:$F$24</definedName>
    <definedName name="_xlnm._FilterDatabase" localSheetId="7" hidden="1">'4. BUILDING BOQ'!$F$1:$F$270</definedName>
    <definedName name="_Order1" hidden="1">255</definedName>
    <definedName name="Clear_CAST_Price_Summary">[0]!Clear_CAST_Price_Summary</definedName>
    <definedName name="CR">#REF!</definedName>
    <definedName name="ER">#REF!</definedName>
    <definedName name="EUR">'[1]Cover SHT'!$B$2</definedName>
    <definedName name="Excel_BuiltIn_Print_Area_7">#REF!</definedName>
    <definedName name="Fees">SUM(#REF!)</definedName>
    <definedName name="Fuel">#REF!</definedName>
    <definedName name="GBP">'[1]Cover SHT'!$B$1</definedName>
    <definedName name="gdfbgbg">#REF!</definedName>
    <definedName name="Impact_Codes">#REF!</definedName>
    <definedName name="Module1.CF_Data">[0]!Module1.CF_Data</definedName>
    <definedName name="Module1.Collect_Data">[0]!Module1.Collect_Data</definedName>
    <definedName name="PR">#REF!</definedName>
    <definedName name="_xlnm.Print_Area" localSheetId="5">'2.SHEQ'!$A$1:$F$91</definedName>
    <definedName name="_xlnm.Print_Area" localSheetId="6">'3. ALTERATIONS'!$A$1:$F$24</definedName>
    <definedName name="_xlnm.Print_Area" localSheetId="7">'4. BUILDING BOQ'!$A$1:$F$312</definedName>
    <definedName name="_xlnm.Print_Area" localSheetId="0">COVER!$A$1:$L$43</definedName>
    <definedName name="_xlnm.Print_Area" localSheetId="10">'NEC3 CONTRACT'!$A$1:$L$2044</definedName>
    <definedName name="_xlnm.Print_Area" localSheetId="2">PREAMBLES!$A$1:$F$318</definedName>
    <definedName name="_xlnm.Print_Area" localSheetId="1">SUMMARY!$A$1:$I$30</definedName>
    <definedName name="_xlnm.Print_Area" localSheetId="3">'SUPPLEMENTARY PREAMBLES'!$A$1:$A$77</definedName>
    <definedName name="Print_Area_MI">#REF!</definedName>
    <definedName name="_xlnm.Print_Titles" localSheetId="6">'3. ALTERATIONS'!$1:$1</definedName>
    <definedName name="_xlnm.Print_Titles" localSheetId="7">'4. BUILDING BOQ'!$1:$1</definedName>
    <definedName name="_xlnm.Print_Titles" localSheetId="2">PREAMBLES!$1:$1</definedName>
    <definedName name="Prof_fees">#REF!</definedName>
    <definedName name="prot4">[0]!prot4</definedName>
    <definedName name="prot5">[0]!prot5</definedName>
    <definedName name="Siemens">#REF!</definedName>
    <definedName name="SR">#REF!</definedName>
    <definedName name="SUBTOTALS">#REF!</definedName>
    <definedName name="TRANSFER">#REF!</definedName>
    <definedName name="unprot4">[0]!unprot4</definedName>
    <definedName name="update2">[0]!update2</definedName>
    <definedName name="Z_7598ACD8_EE0E_412E_8EC9_3351AE21874F_.wvu.FilterData" localSheetId="6" hidden="1">'3. ALTERATIONS'!$F$1:$F$24</definedName>
    <definedName name="Z_7598ACD8_EE0E_412E_8EC9_3351AE21874F_.wvu.FilterData" localSheetId="7" hidden="1">'4. BUILDING BOQ'!$F$1:$F$270</definedName>
    <definedName name="Z_7598ACD8_EE0E_412E_8EC9_3351AE21874F_.wvu.PrintArea" localSheetId="6" hidden="1">'3. ALTERATIONS'!$A$1:$F$24</definedName>
    <definedName name="Z_7598ACD8_EE0E_412E_8EC9_3351AE21874F_.wvu.PrintArea" localSheetId="7" hidden="1">'4. BUILDING BOQ'!$A$1:$F$270</definedName>
    <definedName name="Z_7598ACD8_EE0E_412E_8EC9_3351AE21874F_.wvu.PrintArea" localSheetId="10" hidden="1">'NEC3 CONTRACT'!$A$1:$L$2044</definedName>
    <definedName name="Z_7598ACD8_EE0E_412E_8EC9_3351AE21874F_.wvu.PrintArea" localSheetId="2" hidden="1">PREAMBLES!$B$1:$F$318</definedName>
    <definedName name="Z_7598ACD8_EE0E_412E_8EC9_3351AE21874F_.wvu.PrintArea" localSheetId="1" hidden="1">SUMMARY!$A$1:$I$31</definedName>
    <definedName name="Z_7598ACD8_EE0E_412E_8EC9_3351AE21874F_.wvu.PrintArea" localSheetId="3" hidden="1">'SUPPLEMENTARY PREAMBLES'!$A$1:$A$76</definedName>
    <definedName name="Z_7598ACD8_EE0E_412E_8EC9_3351AE21874F_.wvu.PrintTitles" localSheetId="2" hidden="1">PREAMBLES!$1:$1</definedName>
  </definedNames>
  <calcPr calcId="191029"/>
  <customWorkbookViews>
    <customWorkbookView name="Mandla Hlophe - Personal View" guid="{7598ACD8-EE0E-412E-8EC9-3351AE21874F}" mergeInterval="0" personalView="1" maximized="1" windowWidth="1596" windowHeight="763" tabRatio="910"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00" i="8" l="1"/>
  <c r="F288" i="8"/>
  <c r="F292" i="8"/>
  <c r="F290" i="8"/>
  <c r="F305" i="8"/>
  <c r="F306" i="8"/>
  <c r="F304" i="8"/>
  <c r="F302" i="8"/>
  <c r="F298" i="8"/>
  <c r="F303" i="8"/>
  <c r="F301" i="8"/>
  <c r="F299" i="8"/>
  <c r="F297" i="8"/>
  <c r="F296" i="8"/>
  <c r="F295" i="8"/>
  <c r="F294" i="8"/>
  <c r="F293" i="8"/>
  <c r="F291" i="8"/>
  <c r="F289" i="8"/>
  <c r="F287" i="8"/>
  <c r="F286" i="8"/>
  <c r="F285" i="8"/>
  <c r="F284" i="8"/>
  <c r="F283" i="8"/>
  <c r="F282" i="8"/>
  <c r="F281" i="8"/>
  <c r="F280" i="8"/>
  <c r="F279" i="8"/>
  <c r="F278" i="8"/>
  <c r="F277" i="8"/>
  <c r="F276" i="8"/>
  <c r="F8" i="42"/>
  <c r="F87" i="44"/>
  <c r="F85" i="44"/>
  <c r="F81" i="44"/>
  <c r="F79" i="44"/>
  <c r="F77" i="44"/>
  <c r="F73" i="44"/>
  <c r="F71" i="44"/>
  <c r="F67" i="44"/>
  <c r="F61" i="44"/>
  <c r="F60" i="44"/>
  <c r="F58" i="44"/>
  <c r="F57" i="44"/>
  <c r="F56" i="44"/>
  <c r="F55" i="44"/>
  <c r="F52" i="44"/>
  <c r="F51" i="44"/>
  <c r="F48" i="44"/>
  <c r="F46" i="44"/>
  <c r="F44" i="44"/>
  <c r="F42" i="44"/>
  <c r="F40" i="44"/>
  <c r="F39" i="44"/>
  <c r="F36" i="44"/>
  <c r="F34" i="44"/>
  <c r="F32" i="44"/>
  <c r="F30" i="44"/>
  <c r="F28" i="44"/>
  <c r="F26" i="44"/>
  <c r="F24" i="44"/>
  <c r="F22" i="44"/>
  <c r="F20" i="44"/>
  <c r="F18" i="44"/>
  <c r="F16" i="44"/>
  <c r="F15" i="44"/>
  <c r="G64" i="43"/>
  <c r="G62" i="43"/>
  <c r="G60" i="43"/>
  <c r="G58" i="43"/>
  <c r="G56" i="43"/>
  <c r="G54" i="43"/>
  <c r="G52" i="43"/>
  <c r="G50" i="43"/>
  <c r="G46" i="43"/>
  <c r="G44" i="43"/>
  <c r="G42" i="43"/>
  <c r="G40" i="43"/>
  <c r="G38" i="43"/>
  <c r="G36" i="43"/>
  <c r="G34" i="43"/>
  <c r="G32" i="43"/>
  <c r="G28" i="43"/>
  <c r="G22" i="43"/>
  <c r="G20" i="43"/>
  <c r="G18" i="43"/>
  <c r="G16" i="43"/>
  <c r="F308" i="8" l="1"/>
  <c r="F91" i="44"/>
  <c r="H13" i="2" s="1"/>
  <c r="G66" i="43"/>
  <c r="H11" i="2" s="1"/>
  <c r="F11" i="42" l="1"/>
  <c r="H19" i="2" s="1"/>
  <c r="F162" i="8"/>
  <c r="F160" i="8"/>
  <c r="F158" i="8"/>
  <c r="F148" i="8"/>
  <c r="F140" i="8"/>
  <c r="F135" i="8"/>
  <c r="F136" i="8"/>
  <c r="F137" i="8"/>
  <c r="F139" i="8"/>
  <c r="F141" i="8"/>
  <c r="F143" i="8"/>
  <c r="F145" i="8"/>
  <c r="F146" i="8"/>
  <c r="F147" i="8"/>
  <c r="F149" i="8"/>
  <c r="F151" i="8"/>
  <c r="F153" i="8"/>
  <c r="F155" i="8"/>
  <c r="F157" i="8"/>
  <c r="F159" i="8"/>
  <c r="F161" i="8"/>
  <c r="F163" i="8"/>
  <c r="F164" i="8"/>
  <c r="F165" i="8"/>
  <c r="F167" i="8"/>
  <c r="F168" i="8"/>
  <c r="F171" i="8"/>
  <c r="F172" i="8"/>
  <c r="F173" i="8"/>
  <c r="F174" i="8"/>
  <c r="F175" i="8"/>
  <c r="F176" i="8"/>
  <c r="F177" i="8"/>
  <c r="F178" i="8"/>
  <c r="F179" i="8"/>
  <c r="F180" i="8"/>
  <c r="F181" i="8"/>
  <c r="F182" i="8"/>
  <c r="F183" i="8"/>
  <c r="F184" i="8"/>
  <c r="F185" i="8"/>
  <c r="F186" i="8"/>
  <c r="F187" i="8"/>
  <c r="F188" i="8"/>
  <c r="F189" i="8"/>
  <c r="F190" i="8"/>
  <c r="F191" i="8"/>
  <c r="F192" i="8"/>
  <c r="F193" i="8"/>
  <c r="F194" i="8"/>
  <c r="F195" i="8"/>
  <c r="F196" i="8"/>
  <c r="F197" i="8"/>
  <c r="F198" i="8"/>
  <c r="F199" i="8"/>
  <c r="F200" i="8"/>
  <c r="F201" i="8"/>
  <c r="F202" i="8"/>
  <c r="F203" i="8"/>
  <c r="F204" i="8"/>
  <c r="F205" i="8"/>
  <c r="F206" i="8"/>
  <c r="F207" i="8"/>
  <c r="F208" i="8"/>
  <c r="F209" i="8"/>
  <c r="F210" i="8"/>
  <c r="F211" i="8"/>
  <c r="F212" i="8"/>
  <c r="F213" i="8"/>
  <c r="F214" i="8"/>
  <c r="F215" i="8"/>
  <c r="F216" i="8"/>
  <c r="F217" i="8"/>
  <c r="F218" i="8"/>
  <c r="F266" i="8"/>
  <c r="F267" i="8"/>
  <c r="F268" i="8"/>
  <c r="F262" i="8"/>
  <c r="F263" i="8"/>
  <c r="F264" i="8"/>
  <c r="F247" i="8"/>
  <c r="F248" i="8"/>
  <c r="F249" i="8"/>
  <c r="F250" i="8"/>
  <c r="F251" i="8"/>
  <c r="F231" i="8"/>
  <c r="F232" i="8"/>
  <c r="F233" i="8"/>
  <c r="F234" i="8"/>
  <c r="F235" i="8"/>
  <c r="F236" i="8"/>
  <c r="F237" i="8"/>
  <c r="F238" i="8"/>
  <c r="F131" i="8"/>
  <c r="F132" i="8"/>
  <c r="F133" i="8"/>
  <c r="F130" i="8"/>
  <c r="F65" i="8"/>
  <c r="F77" i="8" s="1"/>
  <c r="F55" i="8"/>
  <c r="F12" i="8"/>
  <c r="F13" i="8"/>
  <c r="F14" i="8"/>
  <c r="F15" i="8"/>
  <c r="F16" i="8"/>
  <c r="F17" i="8"/>
  <c r="F18" i="8"/>
  <c r="F19" i="8"/>
  <c r="F20" i="8"/>
  <c r="F21" i="8"/>
  <c r="F22" i="8"/>
  <c r="F23" i="8"/>
  <c r="F24" i="8"/>
  <c r="F25" i="8"/>
  <c r="F26" i="8"/>
  <c r="F27" i="8"/>
  <c r="F28" i="8"/>
  <c r="F29" i="8"/>
  <c r="F30" i="8"/>
  <c r="F31" i="8"/>
  <c r="F32" i="8"/>
  <c r="F33" i="8"/>
  <c r="F34" i="8"/>
  <c r="F35" i="8"/>
  <c r="F38" i="8"/>
  <c r="F39" i="8"/>
  <c r="F40" i="8"/>
  <c r="F41" i="8"/>
  <c r="F42" i="8"/>
  <c r="F43" i="8"/>
  <c r="F44" i="8"/>
  <c r="F45" i="8"/>
  <c r="F46" i="8"/>
  <c r="F47" i="8"/>
  <c r="F48" i="8"/>
  <c r="F49" i="8"/>
  <c r="F50" i="8"/>
  <c r="F51" i="8"/>
  <c r="F52" i="8"/>
  <c r="F53" i="8"/>
  <c r="F54" i="8"/>
  <c r="F11" i="8"/>
  <c r="F37" i="8" s="1"/>
  <c r="F12" i="7"/>
  <c r="F14" i="7"/>
  <c r="F20" i="7"/>
  <c r="F22" i="7"/>
  <c r="F253" i="8" l="1"/>
  <c r="F24" i="7"/>
  <c r="H15" i="2" s="1"/>
  <c r="F57" i="8"/>
  <c r="F270" i="8"/>
  <c r="D166" i="8"/>
  <c r="F166" i="8" s="1"/>
  <c r="D156" i="8"/>
  <c r="F156" i="8" s="1"/>
  <c r="D154" i="8"/>
  <c r="F154" i="8" s="1"/>
  <c r="D152" i="8"/>
  <c r="F152" i="8" s="1"/>
  <c r="D150" i="8"/>
  <c r="F150" i="8" s="1"/>
  <c r="D138" i="8"/>
  <c r="F138" i="8" s="1"/>
  <c r="D144" i="8"/>
  <c r="F144" i="8" s="1"/>
  <c r="D142" i="8"/>
  <c r="F142" i="8" s="1"/>
  <c r="D134" i="8" l="1"/>
  <c r="F134" i="8" s="1"/>
  <c r="F220" i="8" s="1"/>
  <c r="D230" i="8" l="1"/>
  <c r="F230" i="8" s="1"/>
  <c r="F241" i="8" s="1"/>
  <c r="F310" i="8" s="1"/>
  <c r="H17" i="2" s="1"/>
  <c r="I22" i="2" s="1"/>
  <c r="I28" i="3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Portia Mphego</author>
  </authors>
  <commentList>
    <comment ref="B55" authorId="0" shapeId="0" xr:uid="{D9C8D18A-75E1-4540-904D-23FC77D1993D}">
      <text>
        <r>
          <rPr>
            <b/>
            <sz val="9"/>
            <color indexed="81"/>
            <rFont val="Tahoma"/>
            <charset val="1"/>
          </rPr>
          <t>Portia Mphego:</t>
        </r>
        <r>
          <rPr>
            <sz val="9"/>
            <color indexed="81"/>
            <rFont val="Tahoma"/>
            <charset val="1"/>
          </rPr>
          <t xml:space="preserve">
confirm height of the drywall from architect.</t>
        </r>
      </text>
    </comment>
  </commentList>
</comments>
</file>

<file path=xl/sharedStrings.xml><?xml version="1.0" encoding="utf-8"?>
<sst xmlns="http://schemas.openxmlformats.org/spreadsheetml/2006/main" count="791" uniqueCount="594">
  <si>
    <t>CONTRACT NUMBER</t>
  </si>
  <si>
    <t xml:space="preserve">: </t>
  </si>
  <si>
    <t>CONTRACTOR</t>
  </si>
  <si>
    <t xml:space="preserve">CONTRACT AMOUNT </t>
  </si>
  <si>
    <t>(Excluding VAT)</t>
  </si>
  <si>
    <t>TABLE OF CONTENTS</t>
  </si>
  <si>
    <t>Contract Data</t>
  </si>
  <si>
    <t>Supplementary Preambles</t>
  </si>
  <si>
    <t>Bill of Quantities</t>
  </si>
  <si>
    <t>Section 1</t>
  </si>
  <si>
    <t>Section 2</t>
  </si>
  <si>
    <t>Alterations</t>
  </si>
  <si>
    <t>Section 3</t>
  </si>
  <si>
    <t>UNIT</t>
  </si>
  <si>
    <t>RATE</t>
  </si>
  <si>
    <t>AMOUNT</t>
  </si>
  <si>
    <t>Item</t>
  </si>
  <si>
    <t>ITEM</t>
  </si>
  <si>
    <t>2</t>
  </si>
  <si>
    <t>m</t>
  </si>
  <si>
    <t>m²</t>
  </si>
  <si>
    <t>3</t>
  </si>
  <si>
    <t>No.</t>
  </si>
  <si>
    <t>No</t>
  </si>
  <si>
    <t>4</t>
  </si>
  <si>
    <t>5</t>
  </si>
  <si>
    <t>6</t>
  </si>
  <si>
    <t>7</t>
  </si>
  <si>
    <t>8</t>
  </si>
  <si>
    <t>9</t>
  </si>
  <si>
    <t>10</t>
  </si>
  <si>
    <t>11</t>
  </si>
  <si>
    <t>12</t>
  </si>
  <si>
    <t>13</t>
  </si>
  <si>
    <t>15</t>
  </si>
  <si>
    <t>14</t>
  </si>
  <si>
    <t>REMOVAL OF EXISTING CEILINGS, PARTITIONING AND FLOORING</t>
  </si>
  <si>
    <t>Taking down and removing ceiling, partitioning, and flooring etc.</t>
  </si>
  <si>
    <t>Acoustic tile suspended ceiling including suspension grid, hangers, etc.</t>
  </si>
  <si>
    <t>REMOVAL OF EXISTING FLOOR COVERINGS</t>
  </si>
  <si>
    <t>Taking up and removing vinyl floor coverings, carpeting, suspended floor etc:</t>
  </si>
  <si>
    <t>Carpet tile floor covering including preparing screed for new floor finish (elsewhere measured)</t>
  </si>
  <si>
    <t>16</t>
  </si>
  <si>
    <t>1</t>
  </si>
  <si>
    <t>Rate</t>
  </si>
  <si>
    <t>Amount</t>
  </si>
  <si>
    <t>DOORS ETC</t>
  </si>
  <si>
    <t>FIRE DOORS AND FRAMES</t>
  </si>
  <si>
    <t>Bitcon Industries fire doors and frames:</t>
  </si>
  <si>
    <t>SUSPENDED CEILINGS</t>
  </si>
  <si>
    <t>CORNICE</t>
  </si>
  <si>
    <t>ON WOOD</t>
  </si>
  <si>
    <t>Ceilings suspended not exceeding 1m below timber purlins at 1200mm centres with trusses at 1200mm centres.</t>
  </si>
  <si>
    <t>On door frames.</t>
  </si>
  <si>
    <t>Unit</t>
  </si>
  <si>
    <t>PARTITIONING, ETC</t>
  </si>
  <si>
    <t>HOT DIPPED GALVANIZED PRESSED STEEL DOOR FRAMES</t>
  </si>
  <si>
    <t>On doors.</t>
  </si>
  <si>
    <t>On floors.</t>
  </si>
  <si>
    <t>VERTICAL BLINDS</t>
  </si>
  <si>
    <t>(Attachment)</t>
  </si>
  <si>
    <t>*Where the word "Bill Of Quantities" is used it shall mean Price Schedule</t>
  </si>
  <si>
    <t>AUTHORISED SIGNATORY NAME</t>
  </si>
  <si>
    <t>DESIGNATION</t>
  </si>
  <si>
    <t>AUTHORISED SIGNATURE</t>
  </si>
  <si>
    <t>DATE</t>
  </si>
  <si>
    <t>:</t>
  </si>
  <si>
    <t>Preliminaries and General</t>
  </si>
  <si>
    <t>Building and Civil Works</t>
  </si>
  <si>
    <t>QTY</t>
  </si>
  <si>
    <t>Qty</t>
  </si>
  <si>
    <t>20mm x 20mm pre-painted shadowline cornices for suspended ceilings.</t>
  </si>
  <si>
    <t xml:space="preserve">Drywall Partitioning </t>
  </si>
  <si>
    <t>Vertical fabric  blinds  (colour  Denim Blue)  with  127mm  wide  non-fade fabric  vanes  with  light  fast  factor  of  6  -  7,  stable  in  all directions  to  eliminate  warp  and  twist,  set  up  and  fixed  in position  complete  with  track,  runners,  brackets,  end  caps, bottom weights, clutch and all controls, etc</t>
  </si>
  <si>
    <t xml:space="preserve">Vertical  fabric  blinds  reveal  fixed  in  opening  size  600mm x 1200mm high </t>
  </si>
  <si>
    <t>Vertical  fabric  blinds  reveal  fixed  in  opening  size  800mm x 800mm high</t>
  </si>
  <si>
    <t>REMOVAL OF EXISTING DOORS, WINDOWS, ETC. FROM PARTITIONING</t>
  </si>
  <si>
    <t>Frame for door 900mm x 2400mm high</t>
  </si>
  <si>
    <r>
      <t>m</t>
    </r>
    <r>
      <rPr>
        <vertAlign val="superscript"/>
        <sz val="9"/>
        <rFont val="Arial"/>
        <family val="2"/>
      </rPr>
      <t>2</t>
    </r>
  </si>
  <si>
    <t>Vinyl sheet or tile floor covering including preparing including screed for new  (elsewhere measured).</t>
  </si>
  <si>
    <t>Drywall partition, 90mm Insulated drywall partition constructed on top of screed to underside of ceiling. joints to be skimmed and sanded down. To be painted with "Plascon Veldrft LVOC code Y2-D2-3".</t>
  </si>
  <si>
    <r>
      <t xml:space="preserve">44mm x 800mm x 2400mm double door  </t>
    </r>
    <r>
      <rPr>
        <b/>
        <sz val="10"/>
        <rFont val="Arial"/>
        <family val="2"/>
      </rPr>
      <t>(B02)</t>
    </r>
  </si>
  <si>
    <r>
      <t xml:space="preserve">44mm x 800mm x 2400mm double door  </t>
    </r>
    <r>
      <rPr>
        <b/>
        <sz val="10"/>
        <rFont val="Arial"/>
        <family val="2"/>
      </rPr>
      <t>(B03)</t>
    </r>
  </si>
  <si>
    <r>
      <t xml:space="preserve">44mm x 813mm x 2400mm single Door. </t>
    </r>
    <r>
      <rPr>
        <b/>
        <sz val="10"/>
        <rFont val="Arial"/>
        <family val="2"/>
      </rPr>
      <t>(B06)</t>
    </r>
  </si>
  <si>
    <r>
      <t xml:space="preserve">44mm x 900mm x 2400mm  single door </t>
    </r>
    <r>
      <rPr>
        <b/>
        <sz val="10"/>
        <rFont val="Arial"/>
        <family val="2"/>
      </rPr>
      <t>(B05)</t>
    </r>
  </si>
  <si>
    <r>
      <t xml:space="preserve">Class 'D' fire door( 2 hour fire rated) 813 x 2400mm high with approved steel cladding to both sides, including pressed steel frame for one brick wall and preparing frame for door closer and 8066 emergency exit fire bolt. </t>
    </r>
    <r>
      <rPr>
        <b/>
        <sz val="10"/>
        <rFont val="Arial"/>
        <family val="2"/>
      </rPr>
      <t>(B08)</t>
    </r>
  </si>
  <si>
    <t>900mm x 2100mm single door</t>
  </si>
  <si>
    <t>Cubicle solution compact high pressure laminate ( colour : to be charcoal ). stainless steel brackets fixings to front mid and end panels not to be visible. all fixings and ironmongery in 304 and 316 grade stainless steel as specified. ironmongery to include hat and coat hook with buffer stopper, indicator bolt and rise and fall butt auto open hinge</t>
  </si>
  <si>
    <t>Class 'D' fire door( 2 hour fire rated) 813 x 2400mm high with approved steel cladding to both sides, including pressed steel frame for one brick wall and preparing frame for door closer and 8066 emergency exit fire bolt. (B04)</t>
  </si>
  <si>
    <t>108mm x 44mm PROFILED MERANTI FRAME</t>
  </si>
  <si>
    <t>Frame for door 1600mm x 2100mm high</t>
  </si>
  <si>
    <t>Frame for door 1000mm x 2400mm high</t>
  </si>
  <si>
    <t>Standard yellow primed 1.6mm pre-galvanised mild steel frame to have double rebate profile with 25mm x 52mm rebates to suit 190mm thick brickwall</t>
  </si>
  <si>
    <t>Frame for door 887mm x 2400mm high</t>
  </si>
  <si>
    <t>PREAMBLES</t>
  </si>
  <si>
    <t>The Tenderer is referred to the relevant clauses in the latest edition of the Model Preambles for Trades and to the Supplementary Preambles</t>
  </si>
  <si>
    <t>SUPPLEMENTARY PREAMBLES:</t>
  </si>
  <si>
    <t>The tenderer is referred to the separate document C2.1 Supplementary Preambles which shall be read in conjunction with and shall apply to all items in these Bills of Quantities.</t>
  </si>
  <si>
    <t>Items, materials or methods to be used specified by trade names or catalogue numbers are only an indication of the quality required. Items, materials or methods of similar quality may be used with prior approval from the Eskom GOU Properties Official.</t>
  </si>
  <si>
    <t>Rate approvals:</t>
  </si>
  <si>
    <t>The tenderer is advised that any rate that is required for new work must include the following breakdown:</t>
  </si>
  <si>
    <t>Material, labour, plant, wastage, transport and profit.</t>
  </si>
  <si>
    <t>Rate approvals must be authorised by the Eskom Eskom GOU Properties) Official prior to work being carried out.</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</si>
  <si>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</si>
  <si>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</si>
  <si>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Fixing of ironmongery:</t>
  </si>
  <si>
    <t>Screws, bolts, etc for fixing of ironmongery shall be of matching metal and finish, except for aluminium ironmongery or ironmongery fixed to aluminium in which cases stainless steel screws must be used.</t>
  </si>
  <si>
    <t>Finishes to ironmongery:</t>
  </si>
  <si>
    <t xml:space="preserve">Where applicable finishes to ironmongery are indicated by suffixes in accordance with the following list: </t>
  </si>
  <si>
    <t xml:space="preserve">BS Satin bronze lacquered </t>
  </si>
  <si>
    <t xml:space="preserve">CH Chromium plated </t>
  </si>
  <si>
    <t xml:space="preserve">SC Satin chromium plated </t>
  </si>
  <si>
    <t xml:space="preserve">SE Silver enamelled </t>
  </si>
  <si>
    <t xml:space="preserve">GE Grey enamelled </t>
  </si>
  <si>
    <t xml:space="preserve">AS Anodized silver </t>
  </si>
  <si>
    <t xml:space="preserve">AB Anodized bronze </t>
  </si>
  <si>
    <t xml:space="preserve">AG Anodized gold </t>
  </si>
  <si>
    <t xml:space="preserve">ABL Anodized black </t>
  </si>
  <si>
    <t xml:space="preserve">PB Polished brass </t>
  </si>
  <si>
    <t xml:space="preserve">PL Polished and lacquered </t>
  </si>
  <si>
    <t xml:space="preserve">PT Epoxy coated </t>
  </si>
  <si>
    <t>SD Sanded</t>
  </si>
  <si>
    <t>SS Stainless steel</t>
  </si>
  <si>
    <t>HINGES, FLOOR SPRING HINGES, BOLTS, PANIC BOLTS, ETC</t>
  </si>
  <si>
    <t>LOCKS</t>
  </si>
  <si>
    <t>17</t>
  </si>
  <si>
    <t>18</t>
  </si>
  <si>
    <t>19</t>
  </si>
  <si>
    <t>20</t>
  </si>
  <si>
    <t>21</t>
  </si>
  <si>
    <t>22</t>
  </si>
  <si>
    <t>23</t>
  </si>
  <si>
    <t>24</t>
  </si>
  <si>
    <t>25</t>
  </si>
  <si>
    <t>26</t>
  </si>
  <si>
    <t>27</t>
  </si>
  <si>
    <t>HANDLES, PULLS, ETC</t>
  </si>
  <si>
    <t>28</t>
  </si>
  <si>
    <t>29</t>
  </si>
  <si>
    <t>30</t>
  </si>
  <si>
    <t>DOOR CLOSERS</t>
  </si>
  <si>
    <t>BATHROOM FITTINGS</t>
  </si>
  <si>
    <t>WALL MOUNTED WASTE BIN</t>
  </si>
  <si>
    <t>HINGES</t>
  </si>
  <si>
    <t xml:space="preserve"> Berber point 920 Bitumen backed carpet sheeting (colour: Boron)</t>
  </si>
  <si>
    <t>Supply and Install</t>
  </si>
  <si>
    <t>600mm x 600mm porcelain tiles (semi polished), fixed to floor backing withtile adhesive (elsewhere specified) mixed with bonding liquid in lieu of water with joints continuous in both directions and grouted with  tile grout (grey), excess grout on the surface to be cleaned with water as work proceeds:</t>
  </si>
  <si>
    <t>floors</t>
  </si>
  <si>
    <t>walls</t>
  </si>
  <si>
    <t>Northwood cyster ceramic tile code nw-329 or similar approved by johnson. Border tiles with gemstones antiwue copper gem stone mosaic</t>
  </si>
  <si>
    <t>Prepare and apply 2 coats velvaglo polyurethane enamel painton all sides / edges and painted on all sides / edges.colour to be plascon" dark onyx 42 "</t>
  </si>
  <si>
    <t>Semi solid flush panel timber door with rebated meeting stiles, hung to steel frames ,</t>
  </si>
  <si>
    <t>Square/revealed edged edge ceiling tiles size 1200mm x 600mm, in colour Global White, laid in 1 hour fire rated, stitched 'Trulock 24' exposed grid system with 25mm wide T-section flanges including galvanised main tees, cross tees, hold-down clips, wedges, reinforcement splines, etc., all suspended with galvanised hangers strictly in accordance with the manufacturer's instructions and SABISA's guidelines:</t>
  </si>
  <si>
    <t>WALL</t>
  </si>
  <si>
    <t>Prepare and apply 2 coats of "Plascon Veldrft LVOC code Y2-D2-3".</t>
  </si>
  <si>
    <t xml:space="preserve">SANITARY FITTINGS  </t>
  </si>
  <si>
    <t>"Vaal":</t>
  </si>
  <si>
    <t>"Vaal Flamingo" type:</t>
  </si>
  <si>
    <t>Preparation bowl:</t>
  </si>
  <si>
    <t>TRAPS, ETC.</t>
  </si>
  <si>
    <t>Chromium-plated:</t>
  </si>
  <si>
    <t>ELECTRIC WATER HEATERS</t>
  </si>
  <si>
    <t>Approved:</t>
  </si>
  <si>
    <t>SUPPLEMENTARY PREAMBLES</t>
  </si>
  <si>
    <t>SUPPLEMENTARY PREAMBLES TO ALL TRADES</t>
  </si>
  <si>
    <t>GENERAL PREAMBLES</t>
  </si>
  <si>
    <t>Where Model Preambles for Trades and Supplementary Preambles are in conflict, the Supplementary Preamble shall take precedence.</t>
  </si>
  <si>
    <t>The following amplifications, additions and amendments to the Model Preambles for Trades shall constitute the Supplementary Preambles.</t>
  </si>
  <si>
    <t>1 MATERIALS AND WORKMANSHIP GENERALLY</t>
  </si>
  <si>
    <t>The standard of workmanship and the quality of materials to be utilised throughout this Contract shall be the best of their respective kinds and shall comply in all respects with the latest South African Bureau of Standards Specifications, Codes of Practice, co-ordinating Specifications and Standard methods or where not available, with the latest relevant British Standards.</t>
  </si>
  <si>
    <t>NOTE: All references to Standards are to signify the latest amendments or issue thereof. No substitutes whatsoever shall be permitted from those materials specified and any work which is not of the highest standard shall be rejected and required to be re-done at the Contractor's expense. Furthermore, references to "SANS No" shall mean the "South African National Standard No".</t>
  </si>
  <si>
    <t>2 RATES</t>
  </si>
  <si>
    <t>3 TRADE NAMES, ETC.</t>
  </si>
  <si>
    <t>4 APPROVED</t>
  </si>
  <si>
    <t>5 NET MEASUREMENTS</t>
  </si>
  <si>
    <t>To assist the Contractor certain items may have the words "Measured Net" after the respective descriptions, but it is to be clearly understood that this practice does not establish a precedent.</t>
  </si>
  <si>
    <t>6 DITTO</t>
  </si>
  <si>
    <t xml:space="preserve">"Ditto..." shall mean as the foregoing item plus the new qualification. </t>
  </si>
  <si>
    <t>"Ditto, but..." or "Ditto...ditto" shall mean as the foregoing item but a substitute of the new qualification for the relevant clause in the foregoing item.</t>
  </si>
  <si>
    <t>7 NOMINAL SIZES</t>
  </si>
  <si>
    <t>Where a component is specified as a nominal size the onus is on the Contractor to establish from the manufacturers the exact size or the likely size variation.</t>
  </si>
  <si>
    <t xml:space="preserve"> </t>
  </si>
  <si>
    <t>CARPENTRY AND JOINERY</t>
  </si>
  <si>
    <t>CONSTRUCTION IN GENERAL</t>
  </si>
  <si>
    <t>All timbers shall be in as long lengths as possible and except where lapping is possible, timbers up to 76mm in depth shall be halved at junctions and angles and above 76mm shall be splay-scarved at junctions; in all cases the joints shall be arranged over the points of support and well spiked.</t>
  </si>
  <si>
    <t>PLUMBING AND DRAINAGE</t>
  </si>
  <si>
    <t>FIXING OF PIPES</t>
  </si>
  <si>
    <t>Where pipes or gutters are fixed to walls, soffits, roof timbers, etc., descriptions shall be deemed to include for all necessary brackets, holder bats, pipe clips, etc. and for plugging and screwing or cutting and pinning or building tails of holder bats, hangers, etc., to brickwork or concrete in (1:3) cement mortar and for making good.  No distinction is made between pipes fixed to different elements, cut in, chased in ceiling, built in etc.</t>
  </si>
  <si>
    <t>PAINTWORK</t>
  </si>
  <si>
    <t>Materials</t>
  </si>
  <si>
    <t>For any particular work the priming coat and subsequent coats of paint shall be executed with paints from the same manufacturer.</t>
  </si>
  <si>
    <t>Descriptions</t>
  </si>
  <si>
    <t>Descriptions shall be deemed to include for cutting in of contrasting colours or paints and masking as required.</t>
  </si>
  <si>
    <t>Taking out and removing doors, windows, etc. from partitioning :</t>
  </si>
  <si>
    <t>Take down and remove Drywall partitioning 2.7m high including doors, ironmongery, glazed borrowed lights, etc</t>
  </si>
  <si>
    <t>SECTION NO. 1 : BUILDING WORKS</t>
  </si>
  <si>
    <t>BILL NO.1 : CARPENTRY AND JOINERY</t>
  </si>
  <si>
    <t>BILL NO.2 : CEILINGS, PARTITIONS AND ACCESS FLOORING</t>
  </si>
  <si>
    <t>BILL NO.3 : FLOOR COVERINGS</t>
  </si>
  <si>
    <t>SECTION 1: ALTERATIONS</t>
  </si>
  <si>
    <t>SPACE OPTIMIZATION</t>
  </si>
  <si>
    <t>ITEM NO</t>
  </si>
  <si>
    <t>DESCRIPTION</t>
  </si>
  <si>
    <t>MATERIALS AND WORKMANSHIP</t>
  </si>
  <si>
    <t>Samples of materials</t>
  </si>
  <si>
    <t xml:space="preserve">The Service provider shall furnish samples of materials </t>
  </si>
  <si>
    <t xml:space="preserve">and specimens of finishes as may be called for </t>
  </si>
  <si>
    <t>Workmanship samples</t>
  </si>
  <si>
    <t xml:space="preserve">assembly of various elements of the building or </t>
  </si>
  <si>
    <t xml:space="preserve">installation, which is not incorporated in the Works, </t>
  </si>
  <si>
    <t xml:space="preserve">the Contractor shall arrange such an assembly at </t>
  </si>
  <si>
    <t xml:space="preserve">the Employer's expense and the contract value </t>
  </si>
  <si>
    <t xml:space="preserve">shall be adjusted accordingly. </t>
  </si>
  <si>
    <t xml:space="preserve">workmanship not corresponding with approved </t>
  </si>
  <si>
    <t xml:space="preserve">samples.  Approved samples are to be kept on </t>
  </si>
  <si>
    <t xml:space="preserve">site until the completion of the Works and </t>
  </si>
  <si>
    <t xml:space="preserve"> thereafter removed if not required in the finished </t>
  </si>
  <si>
    <t xml:space="preserve">work.  Adequate access and viewing facilities </t>
  </si>
  <si>
    <t xml:space="preserve">shall be provided. </t>
  </si>
  <si>
    <t>TEMPORARY WORKS AND PLANT</t>
  </si>
  <si>
    <t xml:space="preserve">The Tenderer is deemed to have priced against </t>
  </si>
  <si>
    <t xml:space="preserve">this item for all costs in respect of these </t>
  </si>
  <si>
    <t>requirements.</t>
  </si>
  <si>
    <t>Advertising</t>
  </si>
  <si>
    <t>All advertising rights on the site and the hoardings</t>
  </si>
  <si>
    <t xml:space="preserve"> are reserved exclusively for the Employer. </t>
  </si>
  <si>
    <t>Plant, equipment, sheds and offices</t>
  </si>
  <si>
    <t xml:space="preserve">The Service Provider shall provide, maintain and remove </t>
  </si>
  <si>
    <t>on completion:</t>
  </si>
  <si>
    <t>a) All plant, equipment, scaffolding, tools and the</t>
  </si>
  <si>
    <t xml:space="preserve">like required for the due and proper fulfilment of the Works. </t>
  </si>
  <si>
    <t xml:space="preserve">b) Temporary sheds for the proper storage of </t>
  </si>
  <si>
    <t xml:space="preserve">materials and the use of the Service Provider's workers. </t>
  </si>
  <si>
    <t>Main noticeboard</t>
  </si>
  <si>
    <t xml:space="preserve">The Contractor shall provide a main noticeboard </t>
  </si>
  <si>
    <t xml:space="preserve">of an approved design with the title of the project </t>
  </si>
  <si>
    <t xml:space="preserve">and the names of the Employer, the Project </t>
  </si>
  <si>
    <t xml:space="preserve">Manager, the Agents and the Contractor </t>
  </si>
  <si>
    <t xml:space="preserve"> instruct the Contractor where the board is to be </t>
  </si>
  <si>
    <t xml:space="preserve">erected. </t>
  </si>
  <si>
    <t>Temporary Services</t>
  </si>
  <si>
    <t>Water</t>
  </si>
  <si>
    <t>GENERAL</t>
  </si>
  <si>
    <t>Protection of the Works</t>
  </si>
  <si>
    <t xml:space="preserve">Specific protection measures required by the </t>
  </si>
  <si>
    <t xml:space="preserve">Employer are described in detail in the Works </t>
  </si>
  <si>
    <t xml:space="preserve">Information </t>
  </si>
  <si>
    <t xml:space="preserve">Protection of existing and/or partially occupied </t>
  </si>
  <si>
    <t>Works</t>
  </si>
  <si>
    <t xml:space="preserve">The Service Provider shall provide all reasonable </t>
  </si>
  <si>
    <t xml:space="preserve">temporary measures to protect/ isolate the </t>
  </si>
  <si>
    <t xml:space="preserve">existing and/ or sections of the occupied Works </t>
  </si>
  <si>
    <t xml:space="preserve">and remove such measures on completion. </t>
  </si>
  <si>
    <t>Neglicence on the part of the service provider shall</t>
  </si>
  <si>
    <t>be charged by the Employer</t>
  </si>
  <si>
    <t>Site Security - Works Information</t>
  </si>
  <si>
    <t xml:space="preserve">The Service Provider shall take all appropriate </t>
  </si>
  <si>
    <t xml:space="preserve">measures for general site security and shall </t>
  </si>
  <si>
    <t xml:space="preserve">ensure that the following requirements are </t>
  </si>
  <si>
    <t xml:space="preserve">adhered to at all times: </t>
  </si>
  <si>
    <t xml:space="preserve">a) All workers to be in company overalls, </t>
  </si>
  <si>
    <t>safety helmets, boots, etc.</t>
  </si>
  <si>
    <t>b) The following items will not be allowed on site:</t>
  </si>
  <si>
    <t>i) Fire arms or other dangerous weapons</t>
  </si>
  <si>
    <t>ii) Explosives</t>
  </si>
  <si>
    <t>iii) Liquor</t>
  </si>
  <si>
    <t>iv) Narcotic drugs</t>
  </si>
  <si>
    <t xml:space="preserve">The employees of the service provider shall be subjected </t>
  </si>
  <si>
    <t>to security check.</t>
  </si>
  <si>
    <t xml:space="preserve">The Service Provider must ensure at all times that the </t>
  </si>
  <si>
    <t>compliance with regards to safety and protection of the</t>
  </si>
  <si>
    <t>employers property are adhered to</t>
  </si>
  <si>
    <t>Disturbance</t>
  </si>
  <si>
    <t xml:space="preserve">The Service Provider must execute the Works with a </t>
  </si>
  <si>
    <t>minimum and acceptable of disturbance to premises.</t>
  </si>
  <si>
    <t>Works cleaning and clearing</t>
  </si>
  <si>
    <t xml:space="preserve">The Service Provider shall regularly clean and clear </t>
  </si>
  <si>
    <t xml:space="preserve">away all rubbish and excess materials as the </t>
  </si>
  <si>
    <t xml:space="preserve">Works proceed and leave the Works in a clean </t>
  </si>
  <si>
    <t xml:space="preserve">and satisfactory state for use and occupation in </t>
  </si>
  <si>
    <t xml:space="preserve">terms of the agreement. </t>
  </si>
  <si>
    <t>Vermin</t>
  </si>
  <si>
    <t xml:space="preserve">The Service Provider shall take all necessary </t>
  </si>
  <si>
    <t xml:space="preserve">precautions to keep the Works and site free from </t>
  </si>
  <si>
    <t xml:space="preserve">vermin and shall leave the Works vermin-free </t>
  </si>
  <si>
    <t>Occupational Health and Safety Act</t>
  </si>
  <si>
    <t>The tenderer shall price for all necessary items to comply with the Occupational Health and Safety Act Specification.</t>
  </si>
  <si>
    <t>SUPPLEMENTARY DOCUMENTATION</t>
  </si>
  <si>
    <t>Labour Record</t>
  </si>
  <si>
    <t xml:space="preserve">At the end of each week the Service Provider shall </t>
  </si>
  <si>
    <t xml:space="preserve"> record, in schedule form, reflecting the number and </t>
  </si>
  <si>
    <t xml:space="preserve">description of tradesmen and labourers </t>
  </si>
  <si>
    <t xml:space="preserve">employed by him and all Sub-Contractors on the </t>
  </si>
  <si>
    <t xml:space="preserve">Works each day. </t>
  </si>
  <si>
    <t>Plant Record</t>
  </si>
  <si>
    <t xml:space="preserve">record, in schedule form, reflecting the number, type </t>
  </si>
  <si>
    <t xml:space="preserve">and capacity of all plant, excluding hand tools, </t>
  </si>
  <si>
    <t xml:space="preserve">currently used on the Works. </t>
  </si>
  <si>
    <t>Unauthorised Persons/ Workmen on Premises</t>
  </si>
  <si>
    <t xml:space="preserve">The Service Provider shall at all times strictly exclude all </t>
  </si>
  <si>
    <t xml:space="preserve">unauthorised persons from the Works and the </t>
  </si>
  <si>
    <t xml:space="preserve">site and shall set up notice boards to that effect. </t>
  </si>
  <si>
    <t>Safety Helmets and Protective Clothing</t>
  </si>
  <si>
    <t xml:space="preserve">The Service Provider shall take all necessary steps to </t>
  </si>
  <si>
    <t xml:space="preserve">ensure that all workmen employed on the Works </t>
  </si>
  <si>
    <t xml:space="preserve">comply with regulations regarding the wearing </t>
  </si>
  <si>
    <t xml:space="preserve">of appropriate PPE </t>
  </si>
  <si>
    <t>Media Releases, Advertising, etc.</t>
  </si>
  <si>
    <t xml:space="preserve">The Service Provider together with his Sub-Contractors </t>
  </si>
  <si>
    <t xml:space="preserve">shall not, without the written consent of the </t>
  </si>
  <si>
    <t xml:space="preserve">Employer, cause any statement or advertisement </t>
  </si>
  <si>
    <t xml:space="preserve">to be printed, screened or aired by the media. </t>
  </si>
  <si>
    <t>Manufacturer's Recommendations</t>
  </si>
  <si>
    <t xml:space="preserve">All commodities are to be handled, stored, used, </t>
  </si>
  <si>
    <t xml:space="preserve">applied and/or fixed in strict accordance with the </t>
  </si>
  <si>
    <t xml:space="preserve">manufacturer's instructions and recommendations </t>
  </si>
  <si>
    <t xml:space="preserve">and after consultation with the manufacturer's </t>
  </si>
  <si>
    <t xml:space="preserve">authorised representative.  Should these </t>
  </si>
  <si>
    <t xml:space="preserve">instructions and/ or recommendations conflict with </t>
  </si>
  <si>
    <t>other specified requirements the Facility</t>
  </si>
  <si>
    <t>Manager must be notified timeously.</t>
  </si>
  <si>
    <t>Commodities to be New</t>
  </si>
  <si>
    <t xml:space="preserve">All commodities, goods, articles or materials </t>
  </si>
  <si>
    <t xml:space="preserve">throughout the building are to be new so as to </t>
  </si>
  <si>
    <t xml:space="preserve">ensure that they are likewise in perfect condition </t>
  </si>
  <si>
    <t xml:space="preserve">when handed over at completion of the Work. </t>
  </si>
  <si>
    <t>Standard of Workmanship and Materials</t>
  </si>
  <si>
    <t xml:space="preserve">In the absence of detailed specifications for any </t>
  </si>
  <si>
    <t xml:space="preserve">item or items, National Building Regulations, the </t>
  </si>
  <si>
    <t xml:space="preserve">latest applicable South African Bureau of </t>
  </si>
  <si>
    <t xml:space="preserve">Standards Specification, or where such does not </t>
  </si>
  <si>
    <t xml:space="preserve">exist, then the latest applicable British Standard </t>
  </si>
  <si>
    <t xml:space="preserve">Specification shall apply. </t>
  </si>
  <si>
    <t>Removal and Making Good of Temporary</t>
  </si>
  <si>
    <t>Works, etc., on Completion</t>
  </si>
  <si>
    <t xml:space="preserve">The Service Provider shall remove all temporary Works, </t>
  </si>
  <si>
    <t xml:space="preserve">roads, services and the like used for this </t>
  </si>
  <si>
    <t xml:space="preserve">Contract and shall make good to the entire </t>
  </si>
  <si>
    <t>Signage</t>
  </si>
  <si>
    <t>All warning signage must be in English</t>
  </si>
  <si>
    <t>Environmental requirements</t>
  </si>
  <si>
    <t xml:space="preserve">All costs related to the compliance of the </t>
  </si>
  <si>
    <t xml:space="preserve">Environmental Requirements must be allowed for </t>
  </si>
  <si>
    <t>by the Contractor under this item</t>
  </si>
  <si>
    <t>Proprietary branded products</t>
  </si>
  <si>
    <t>The Service Provider shall take delivery of, handle, store, use, apply and/or fix all proprietary branded products in strict accordance with the manufacturer's instructions after consultation with the manufacturer's authorized representative.</t>
  </si>
  <si>
    <t>Contractors Responsibility</t>
  </si>
  <si>
    <t>Overtime</t>
  </si>
  <si>
    <t>Construction instructions</t>
  </si>
  <si>
    <t>Contract instructions issued on site are to be recorded in writing</t>
  </si>
  <si>
    <t>Daily Record Book</t>
  </si>
  <si>
    <t>Special Works/Direct Contracts</t>
  </si>
  <si>
    <t xml:space="preserve"> The Employer shall have the right to employ other Contractors (hereinafter referred to as 'Direct Contractors') to execute any special or other  Works whether contained in this Contract or not, concurrently with the work  being executed under this contract.</t>
  </si>
  <si>
    <t>The Service Provider shall not be entitled to any percentage, profit or discount on the value of any work executed by 'Direct Contractor's . The Service Provider shall allow Direct Contractors, etc., to use, free of charge, the latrine accommodation and water and power supply on the site, and shall not in any way hinder or prevent the execution of their work.</t>
  </si>
  <si>
    <t>Guarantees and Maintenance Manuals</t>
  </si>
  <si>
    <t>The Service Provider shall ensure that all warranties and guarantees received are fully ceded to the Employer.</t>
  </si>
  <si>
    <t>The supply of all materials are deemed to include the following:</t>
  </si>
  <si>
    <t>Transport, conveying, cartage, carriage and delivery, etc.</t>
  </si>
  <si>
    <t>Taking delivery, unloading, storing, unpacking, hoisting or lowering and handling</t>
  </si>
  <si>
    <t>All applicable import taxes and duties.</t>
  </si>
  <si>
    <t>All obligations arising out of the Provisional Bills of Quantities, and all costs and charges deemed necessary for complying with the terms and conditions herein.</t>
  </si>
  <si>
    <t>Removal and Making Good of Temporary Works, etc., on Completion</t>
  </si>
  <si>
    <t>Making Good</t>
  </si>
  <si>
    <t xml:space="preserve"> All materials and workmanship in building up, making good, etc., are to match existing and where new materials abut existing, they are to be neatly jointed to same. </t>
  </si>
  <si>
    <t>Mode of Procedure</t>
  </si>
  <si>
    <t>Method Statement</t>
  </si>
  <si>
    <t>Encroachment</t>
  </si>
  <si>
    <t>SHE requirements</t>
  </si>
  <si>
    <t>The Service Provider shall take the necessary steps to ensure that all workmen employed on the Works comply with regulations regarding the wearing of Personal Protective Equipment as per Eskom's PPE Matrix.</t>
  </si>
  <si>
    <t>The Service Provider will provide mandatory OHS Training to all workmen before the commencement of the works. All Workers employed during the construction period shall also receive training before gaining access to the site. e.g. SHE Representative, First Aid, Fire Fighting, risk assessment.</t>
  </si>
  <si>
    <t>The Service Provider shall provide task specific training to his employees where a specific task is to be undertaken during the works period e.g. Working at heights, Supervisory (OHS legal liability).</t>
  </si>
  <si>
    <t xml:space="preserve">The Service Provider must provide the necessary communication tools in the case of emergency, these tools must be kept on site. </t>
  </si>
  <si>
    <t xml:space="preserve">The Service Provider shall take the necessary provisions for an emergency. This includes First aid boxes, fire extinguisher and emergency alarm in the case of an emergency on site. These essentials must be stored in places that are easily accessible. </t>
  </si>
  <si>
    <t>The Service Provider must take the necessary steps to manage Incidents that occur on site. (meetings, training)</t>
  </si>
  <si>
    <t>The Service Provider is to appoint a competent person as a SHE Officer for the duration of the project. The SHE Officer must carry out all of the services and duties required.</t>
  </si>
  <si>
    <t>Sum</t>
  </si>
  <si>
    <t>NTCSA SIMMERPAN COMPLEX</t>
  </si>
  <si>
    <t>Unless otherwise stated herein, all work is measured net as fixed in position, in accordance with the "Standard System of Measuring Builder's Work in South Africa" - Sixth Edition as amended 1996 and 1999, no allowance being made for cutting and waste. The term "measured net" means the finished surface or quantity; i.e. with all wants deducted and no allowance made for passings and laps except where otherwise described.</t>
  </si>
  <si>
    <t xml:space="preserve">by the NTCSA Official for his approval. </t>
  </si>
  <si>
    <t xml:space="preserve">The NTCSA  Official may instruct the Service Provider to furnish samples of workmanship for his </t>
  </si>
  <si>
    <t xml:space="preserve">approval.  Where the NTCSA  Official requires an </t>
  </si>
  <si>
    <t xml:space="preserve">The NTCSA  Official may reject any </t>
  </si>
  <si>
    <t>signwritten thereon.  The NTCSA  Official shall</t>
  </si>
  <si>
    <t xml:space="preserve">NTCSA  shall ensure that water is available on site. </t>
  </si>
  <si>
    <t>Acceptance by NTCSA  of the Service Provider's written representations in terms of the above shall constitute an agreement in writing to the arrangements and procedures between the parties to ensure compliance by the Contractor with the provision of the act referred to therein, for the purpose of section 37(2) of the said act.</t>
  </si>
  <si>
    <t>The Service Provider shall for the duration of this contract be deemed to be the mandatory NTCSA  for the purposes of the Occupational Health and Safety Act No. 85 of 1993, and he shall prior to taking occupation of the site satisfy NTCSA  by means of written representations that he has fully compiled with the relevant requirements of the said act.</t>
  </si>
  <si>
    <t>NTCSA  shall at all times have the right to summarily suspend the performance of the Contractor hereunder pending compliance by the Contractor with any requirement, regulation and direction referred to.</t>
  </si>
  <si>
    <t>NTCSA  shall be entitled to set off against any amount owed by NTCSA  to the service provider hereunder any loss or damage suffered by it as a result of the suspension of the contractors performance in the circumstances envisaged above.</t>
  </si>
  <si>
    <t>provide the NTCSA  Official with a written</t>
  </si>
  <si>
    <t xml:space="preserve">provide the NTCSA  Official with a written </t>
  </si>
  <si>
    <t>satisfaction of the NTCSA  Official any damage resulting therefrom.</t>
  </si>
  <si>
    <t>The Employer, the NTCSA  Official and the other professional consultants shall not be responsible for any act or omission on the part of the Contractor which may result in any patent or latent defects, in materials or workmanship, breach or neglect of any local regulations.  The Service Provider shall at times be responsible for any such neglect, deviation or wrong act, whether the same discovered before or after the final certificate, or any other Certificate, has been is approved.</t>
  </si>
  <si>
    <t>Should overtime be required to be worked for any reason whatsoever, the costs of such overtime are to be borne by the Service Provider unless the NTCSA  Official has specifically authorized in writing, prior to the execution thereof, that costs for such overtime are to be borne by the Employer.</t>
  </si>
  <si>
    <t xml:space="preserve">The Contractor shall record in triplicate in a suitable A4 size triplicate book kept at the site, a daily record book of work done, all site visits by the NTCSA  Official  and other professional personnel and all events affecting the Works, such as progress, issue of plans, breakdown of </t>
  </si>
  <si>
    <t xml:space="preserve">machinery, etc.  The labour, plant and material on site shall be recorded as well as work performed.  Entries must be made by the Contractor and must be signed and forwarded to the NTCSA  Official for his counter-signature on a daily basis. </t>
  </si>
  <si>
    <t>The Service Provider shall obtain and hand over to the NTCSA  on Completion of any task or service, all relevant guarantees, any operating and maintenance instruction manuals, data or instructions required by the Eskom GOU Properties Official or provided by manufacturer's, suppliers or Sub-Contractors.</t>
  </si>
  <si>
    <t xml:space="preserve"> The Service Provider shall remove all (except where specifically stated otherwise) temporary Works, roads, services and the like used for this Contract and shall make good to the entire satisfaction of the NTCSA  Official any damage resulting therefrom. </t>
  </si>
  <si>
    <t xml:space="preserve"> 'Making good' existing work where disturbed or damaged shall mean the provision of the necessary new material to match existing and the necessary workmanship so that a complete restoration is achieved to the satisfaction of the NTCSA  Official.</t>
  </si>
  <si>
    <t>Making good' where abutting walls, etc., are removed, shall mean the provision of the necessary material and workmanship in filling the gaps to match surrounding finishes so that a complete and perfect surface, continuous with surrounding surfaces and matching of same, is obtained to the NTCSA 's satisfaction.</t>
  </si>
  <si>
    <t>Not withstanding anything to the contrary contained herein the NTCSA  Official at all times reserves the right to direct the order in which the various parts of the Contract are to be executed.  The Service Provider shall give priority to any individual section or portion of the Works that, in the opinion of the NTCSA  Official, requires to be expedited.</t>
  </si>
  <si>
    <t>Should it appear, in the NTCSA  Official's opinion, that work in any area is not being executed in accordance with the requirements of the Contract Programme, the Service Provider shall provide additional manpower and resources and shall work additional overtime and do everything else required to bring the work back to programme to the satisfaction of the NTCSA  Official and to the Contractor's cost</t>
  </si>
  <si>
    <t>The Tenderer shall produce, when required to do so by the NTCSA  Official, a Method Statement outlining the methods of construction and labour and plant resources that he proposes to use in the execution of the Works.  Any approval given or observation made by the NTCSA  Official shall not relieve the Contractor of his sole responsibility to adopt the methods of construction and to provide the labour and plant resources necessary for the due and proper timeous execution of the Works.</t>
  </si>
  <si>
    <t>During the course of the building operations, the Contractor shall be held entirely responsible for any encroachment onto any adjoining properties, buildings, etc., or servitudes and the cost of any remedial measures as required by the NTCSA  Official shall be borne by the Contractor</t>
  </si>
  <si>
    <t>BILL NO.4 : IRONMONGERY</t>
  </si>
  <si>
    <t>BILL NO.5 : METALWORK</t>
  </si>
  <si>
    <t>BILL NO.6 : TILING</t>
  </si>
  <si>
    <t>BILL NO.7 : PAINTWORK</t>
  </si>
  <si>
    <t>Supply and Install including all accessories</t>
  </si>
  <si>
    <t>Provide, deliver, fix and fully install 1.5 pairs Stainless Steel Ball Bearing Butt Hinges, Ironware IW3001SS, 100 x 76 x 3mm, grade 304 stainless steel, satin finish, 4-ball bearing, supplied complete with stainless steel screws. Installation includes drilling, countersinking, aligning doors, fixing to frames, oiling, adjusting for smooth operation, and leaving fully functional on completion.</t>
  </si>
  <si>
    <t>Provide, deliver and install 3 pairs Stainless Steel Ball Bearing Butt Hinges, as above, fully installed and operational.</t>
  </si>
  <si>
    <t>Provide, deliver and install 1.5 pairs Heavy Duty Flanged Hinges, 100mm high, grade 304 stainless steel, supplied by the door manufacturer, fixed with stainless steel screws, installed to ensure full swing of door without binding.</t>
  </si>
  <si>
    <t>Provide, deliver and install Commercial Cylinder Sash Lock, Ironware IW2207SS, stainless steel, supplied with strike plate and stainless steel screws, cut into door and frame, aligned and tested.</t>
  </si>
  <si>
    <t>Provide, deliver and install Double Cylinder Deadlock, Ironware IW205, 66mm backset, nickel-plated, SABS approved, supplied with 3 keys, fitted complete with strike plate, screws, mortising into frame and door, tested for secure operation.</t>
  </si>
  <si>
    <t>Provide, deliver and install Adjustable Roller Catch, Ironware stainless steel, with strike plate, fixed to door and frame, adjusted for smooth closing.</t>
  </si>
  <si>
    <t>Provide, deliver and install Barrel Bolt, surface-mounted, 150mm long, stainless steel satin finish, fixed with screws, aligned for smooth sliding.</t>
  </si>
  <si>
    <t>Provide, deliver and install Flush Ring Pull, Ironware 50mm round, stainless steel brushed finish, recessed into door face, screwed and aligned.</t>
  </si>
  <si>
    <t>Provide, deliver and install Lever Handle on Rosette, Calini IW1003, stainless steel lever on screw-on rosette, supplied with spindle and fixing screws, aligned with lockset, tested for smooth action.</t>
  </si>
  <si>
    <t>Provide, deliver and install Kick Plate, Ironware stainless steel, 1.2mm thick x 200mm high, cut to door width, fixed with countersunk stainless steel screws, polished after fixing.</t>
  </si>
  <si>
    <t>Provide, deliver and install Floor Mounted Door Stop, Ironware IW5002SC, stainless steel with rubber buffer, drilled and fixed with expansion bolts into concrete floor, aligned to prevent wall damage.</t>
  </si>
  <si>
    <t>Provide, deliver and install Escutcheon Set, IW1904CYLSS, solid stainless steel, round profile, satin finish, fixed over cylinder hole with screws, aligned and finished.</t>
  </si>
  <si>
    <t>Provide, deliver and install Rebate Kit, Ironware IW2140SS, to suit IW2207/IW2219 locks, supplied with strike plate and screws, fixed neatly and tested.</t>
  </si>
  <si>
    <t>Provide, deliver and install Flush Bolt, Ironware IW4123SS, 150mm stainless steel flush type, fitted to leaf, complete with strike plate, drilled, aligned and operational.</t>
  </si>
  <si>
    <t>Provide, deliver and install Dust Excluding Socket, Ironware IW4060SS, stainless steel recessed type with brush insert, drilled and fixed flush into floor, aligned to receive bolt.</t>
  </si>
  <si>
    <t>Provide, deliver and install Door Closer, QS EN2–3, regular arm type, adjustable closing speed and latching, EN1154 compliant, satin finish, fitted with screws, adjusted for correct operation.r</t>
  </si>
  <si>
    <t>Provide, deliver and install Soap Dispenser, ABS plastic, lockable, wall-mounted, white finish, 130 x 120 x 250mm, 1L capacity, fixed with concealed stainless steel screws and plugs, tested for operation.</t>
  </si>
  <si>
    <t>Provide, deliver and install Toilet Tissue Dispenser, ABS plastic, lockable, wall-mounted, white finish, 130 x 135 x 256mm, fixed with stainless steel screws and plugs, fully operational.</t>
  </si>
  <si>
    <t>Provide, deliver and install Flip-Top Bin, polypropylene, white, 45L capacity, free-standing, placed in designated position, cleaned after installation.</t>
  </si>
  <si>
    <t>Provide, deliver and install Hand Towel Dispenser, polycarbonate, impact-resistant, wall-mounted, white, fixed with stainless steel screws and plugs, tested for smooth dispensing.</t>
  </si>
  <si>
    <t>Provide, deliver and install Towel Rail, brass, chrome-plated, 654 x 54 x 59mm, concealed fixings with stainless steel screws and cover plates, aligned horizontally, polished after fixing.</t>
  </si>
  <si>
    <t>Provide, deliver and install Reflex Wall-Mounted Waste Bin, stainless steel, 334 x 258 x 635mm, lockable, fixed with concealed brackets and stainless steel screws, fully operational.</t>
  </si>
  <si>
    <t>Vaal "Evox Columbus" Square Wall-Hung/Close-Coupled WC Suite: Supply, deliver, and install complete WC suite, white vitreous china, including 9-litre inlet cistern, lid, flush pipe, handle, and heavy-duty seat. Include pan connector, angle valve, flexible hose, bolts, brackets, partitioning, sealing, and all accessories as per SANS 497.</t>
  </si>
  <si>
    <t>Vaal "Flamingo" Bantam Wash Hand Basin: 455 x 290mm white vitreous china, one taphole, complete with waste, grid, plug, chain, chrome-plated bottle trap, wall fixing bolts, angle valve, 350mm supply tube, and capnut. Installed per SANS 497.</t>
  </si>
  <si>
    <t>"Citimetal" Stainless Steel Preparation Bowl: Grade 430 stainless steel, economy type, complete with waste, grid, plug, chain, and "Cobra 166/041" sink mixer (Provisional). Include all fittings, angle valves, flexible connections, and sealing per SANS 1808-55.</t>
  </si>
  <si>
    <t>Wall-Mounted White Vitreous China Urinal: Supply and install urinal complete with flush pipe, spreader, waste connection, trap, fixings, and chrome fittings. Securely fixed with approved bolts and installed per SANS 497.</t>
  </si>
  <si>
    <t>"Cobra 350" CP Bottle Trap: 40mm x 32mm chrome-plated bottle trap with 75mm seal, inlet female and outlet male threads. Include washers and fittings. Installed watertight and polished finish.</t>
  </si>
  <si>
    <t>"Cobra 111/15" ½" CP Pillar Tap: Star handle type complete with angle regulating valve, 350mm long supply tube, and capnut. Chrome-plated finish. Installed per SANS 226.</t>
  </si>
  <si>
    <t>"Kwikot Kwiboil" 5L Instant Boiling Water Dispenser: Supply and install wall-mounted stainless steel unit with auto refill and boil-dry protection, complete with brackets, electrical and plumbing connections, tested and commissioned per SANS 60335.</t>
  </si>
  <si>
    <t>Chrome-Plated Taphole Stopper: For unused tapholes, complete with sealing washer and retaining nut. Installed watertight and flush with surface.</t>
  </si>
  <si>
    <t>QUANTITY</t>
  </si>
  <si>
    <t>SECTION NO. 6</t>
  </si>
  <si>
    <t>BILL NO. 6</t>
  </si>
  <si>
    <t>PROVISIONAL SUM - Unforseen and Special Requests</t>
  </si>
  <si>
    <t xml:space="preserve">Provisional Sum </t>
  </si>
  <si>
    <t>TOTAL CARRIED TO FINAL SUMMARY</t>
  </si>
  <si>
    <t xml:space="preserve">TRANSMISSION REAL ESTATE </t>
  </si>
  <si>
    <t>BILL OF QUANTITIES</t>
  </si>
  <si>
    <t>ITEM NO.</t>
  </si>
  <si>
    <t>PAY REFERENCE</t>
  </si>
  <si>
    <t>SECTION 01</t>
  </si>
  <si>
    <t>SABS 1200A</t>
  </si>
  <si>
    <t>BILL 01: PRELIMINARIES AND GENERAL</t>
  </si>
  <si>
    <t>SABS 1200A.8.3</t>
  </si>
  <si>
    <t>FIXED CHARGE ITEMS</t>
  </si>
  <si>
    <t>The sums stated for items under this heading shall cover the cost of providing, establishing and commissioning on the site the facilities adequately equipped to enable all the work to commence and to proceed to completion as required in terms of the contract.</t>
  </si>
  <si>
    <t>1.1</t>
  </si>
  <si>
    <t>SABS 1200A.8.3.1</t>
  </si>
  <si>
    <t>Contractual Requirements (Specify)</t>
  </si>
  <si>
    <t>1.1.1</t>
  </si>
  <si>
    <t>SABS 1200A.8.3.1a</t>
  </si>
  <si>
    <t>1.1.2</t>
  </si>
  <si>
    <t>SABS 1200A.8.3.1b</t>
  </si>
  <si>
    <t>1.1.3</t>
  </si>
  <si>
    <t>SABS 1200A.8.3.1c</t>
  </si>
  <si>
    <t>1.2</t>
  </si>
  <si>
    <t>SABS 1200A.8.3.2</t>
  </si>
  <si>
    <t>Establishment of Facilities on the Site</t>
  </si>
  <si>
    <t>1.2.1</t>
  </si>
  <si>
    <t>SABS 1200A.8.3.2.1</t>
  </si>
  <si>
    <t>Facilities for the Engineer</t>
  </si>
  <si>
    <t>1.2.1.1.</t>
  </si>
  <si>
    <t>SABS 1200A.8.3.2.1a</t>
  </si>
  <si>
    <t>Nameboards</t>
  </si>
  <si>
    <t>1.3</t>
  </si>
  <si>
    <t>SABS 1200A.8.3.2.2</t>
  </si>
  <si>
    <t xml:space="preserve">Facilities for Contractor </t>
  </si>
  <si>
    <t>1.3.1</t>
  </si>
  <si>
    <t>SABS 1200A.8.3.2.2a</t>
  </si>
  <si>
    <t>Offices and Storage sheds</t>
  </si>
  <si>
    <t>1.3.2</t>
  </si>
  <si>
    <t>SABS 1200A.8.3.2.2b</t>
  </si>
  <si>
    <t>Tools and equipment</t>
  </si>
  <si>
    <t>1.3.3</t>
  </si>
  <si>
    <t>SABS 1200A.8.3.2.2c</t>
  </si>
  <si>
    <t>Plant</t>
  </si>
  <si>
    <t>1.4</t>
  </si>
  <si>
    <t>SABS 1200A. 8.3.3</t>
  </si>
  <si>
    <t>Other fixed charge obligations (Specify)</t>
  </si>
  <si>
    <t>1.4.1</t>
  </si>
  <si>
    <t>SABS 1200A. 8.3.3a</t>
  </si>
  <si>
    <t>1.4.2</t>
  </si>
  <si>
    <t>SABS 1200A. 8.3.3b</t>
  </si>
  <si>
    <t>1.4.3</t>
  </si>
  <si>
    <t>SABS 1200A. 8.3.3c</t>
  </si>
  <si>
    <t>1.5</t>
  </si>
  <si>
    <t>SABS 1200A. 8.3.4</t>
  </si>
  <si>
    <t>Removal of site establishment</t>
  </si>
  <si>
    <t>SABS 1200A.8.4</t>
  </si>
  <si>
    <t>TIME RELATED ITEMS</t>
  </si>
  <si>
    <t>1.6.1</t>
  </si>
  <si>
    <t>SABS 1200A.8.4.1</t>
  </si>
  <si>
    <t>SABS 1200A.8.4.2</t>
  </si>
  <si>
    <t xml:space="preserve">Operate and maintain facilities for the contractor on site for the duration of construction. </t>
  </si>
  <si>
    <t>1.7.1</t>
  </si>
  <si>
    <t>SABS 1200A.8.4.2a</t>
  </si>
  <si>
    <t>1.7.2</t>
  </si>
  <si>
    <t>SABS 1200A.8.4.2b</t>
  </si>
  <si>
    <t>1.7.3</t>
  </si>
  <si>
    <t>SABS 1200A.8.4.2c</t>
  </si>
  <si>
    <t>Plant incl. scaffolding, etc</t>
  </si>
  <si>
    <t>1.7.4</t>
  </si>
  <si>
    <t>SABS 1200A.8.4.2d</t>
  </si>
  <si>
    <t>Other time related charge obligations (specify)</t>
  </si>
  <si>
    <t>1.7.5</t>
  </si>
  <si>
    <t>SABS 1200A.8.4.2e</t>
  </si>
  <si>
    <t>Supervision for duration of construction</t>
  </si>
  <si>
    <t>1.7.6</t>
  </si>
  <si>
    <t>SABS 1200A.8.4.2f</t>
  </si>
  <si>
    <t>Company and head office overhead costs  for the duration of the contract</t>
  </si>
  <si>
    <t>SUB-TOTAL CARRIED TO SUMMARY</t>
  </si>
  <si>
    <t>SECTION 02</t>
  </si>
  <si>
    <t>BILL 01:SHE SCHEDULE</t>
  </si>
  <si>
    <t>TIME RELATED</t>
  </si>
  <si>
    <t>Supply of all items of Personal Protective Clothing/Equipment &amp; ensure use thereof for full compliance</t>
  </si>
  <si>
    <t>Steel toe capped safety boots .</t>
  </si>
  <si>
    <t>Overall - 2 piece suit with luminous strap.</t>
  </si>
  <si>
    <t>Gloves.</t>
  </si>
  <si>
    <t>Hard hats with adjustable 3 point webbing chin strap as per SANS 1397.</t>
  </si>
  <si>
    <r>
      <t xml:space="preserve">Ear protection (earplugs, </t>
    </r>
    <r>
      <rPr>
        <sz val="10"/>
        <color rgb="FFFF0000"/>
        <rFont val="Calibri"/>
        <family val="2"/>
        <scheme val="minor"/>
      </rPr>
      <t>ear muffs</t>
    </r>
    <r>
      <rPr>
        <sz val="10"/>
        <color theme="1"/>
        <rFont val="Calibri"/>
        <family val="2"/>
        <scheme val="minor"/>
      </rPr>
      <t xml:space="preserve"> etc.)</t>
    </r>
  </si>
  <si>
    <t>Eye protection appropriate to task performed</t>
  </si>
  <si>
    <t>Dust Mask.</t>
  </si>
  <si>
    <t>COVID-19 related supplies</t>
  </si>
  <si>
    <t>1.9</t>
  </si>
  <si>
    <t>Induction tags/cards</t>
  </si>
  <si>
    <t>1.10</t>
  </si>
  <si>
    <t>Luminous high visibility safety vests</t>
  </si>
  <si>
    <t xml:space="preserve">SHE training incl first aider level 2, fire warden,HIRA, RCAT,Fall protection developer, Scaffold erector,dismantle and inspection, Working at heights etc </t>
  </si>
  <si>
    <t>Supply and provision of Equipment for working at Heights &amp; ensure use thereof for full compliance to OHS ACT and Eskom's SHE spec</t>
  </si>
  <si>
    <r>
      <t xml:space="preserve">FALL ARREST SYSTEM (An approved Fall Arrest System,  together with training is to be supplied and installed by the </t>
    </r>
    <r>
      <rPr>
        <i/>
        <sz val="10"/>
        <color theme="1"/>
        <rFont val="Calibri"/>
        <family val="2"/>
        <scheme val="minor"/>
      </rPr>
      <t>Contractor.</t>
    </r>
    <r>
      <rPr>
        <sz val="10"/>
        <color theme="1"/>
        <rFont val="Calibri"/>
        <family val="2"/>
        <scheme val="minor"/>
      </rPr>
      <t xml:space="preserve"> The </t>
    </r>
    <r>
      <rPr>
        <i/>
        <sz val="10"/>
        <color theme="1"/>
        <rFont val="Calibri"/>
        <family val="2"/>
        <scheme val="minor"/>
      </rPr>
      <t>Contractor</t>
    </r>
    <r>
      <rPr>
        <sz val="10"/>
        <color theme="1"/>
        <rFont val="Calibri"/>
        <family val="2"/>
        <scheme val="minor"/>
      </rPr>
      <t xml:space="preserve"> is to supply sufficient climbing attachment units for his workforce and ensure training by the Supplier before use. It is mandatory for the </t>
    </r>
    <r>
      <rPr>
        <i/>
        <sz val="10"/>
        <color theme="1"/>
        <rFont val="Calibri"/>
        <family val="2"/>
        <scheme val="minor"/>
      </rPr>
      <t>Contractor</t>
    </r>
    <r>
      <rPr>
        <sz val="10"/>
        <color theme="1"/>
        <rFont val="Calibri"/>
        <family val="2"/>
        <scheme val="minor"/>
      </rPr>
      <t xml:space="preserve"> to use the system once installed). The </t>
    </r>
    <r>
      <rPr>
        <i/>
        <sz val="10"/>
        <color theme="1"/>
        <rFont val="Calibri"/>
        <family val="2"/>
        <scheme val="minor"/>
      </rPr>
      <t>Contractor</t>
    </r>
    <r>
      <rPr>
        <sz val="10"/>
        <color theme="1"/>
        <rFont val="Calibri"/>
        <family val="2"/>
        <scheme val="minor"/>
      </rPr>
      <t xml:space="preserve"> will take ownership of the fall arrest system and it must be removed after use. </t>
    </r>
  </si>
  <si>
    <t>Fall Arrest System (FAS) - Double lanyard harness</t>
  </si>
  <si>
    <t>Evaluation of physical and psychological fitness of personnel working at heights</t>
  </si>
  <si>
    <t>Portable Ladders</t>
  </si>
  <si>
    <t>Scaffold access ladders</t>
  </si>
  <si>
    <t>Barricading</t>
  </si>
  <si>
    <r>
      <t xml:space="preserve">Supply, erection and maintenance of all </t>
    </r>
    <r>
      <rPr>
        <sz val="10"/>
        <color rgb="FFFF0000"/>
        <rFont val="Calibri"/>
        <family val="2"/>
        <scheme val="minor"/>
      </rPr>
      <t>shark nets</t>
    </r>
    <r>
      <rPr>
        <sz val="10"/>
        <color theme="1"/>
        <rFont val="Calibri"/>
        <family val="2"/>
        <scheme val="minor"/>
      </rPr>
      <t xml:space="preserve"> and barricading which would be required during construction to make the site safe in accordance with the OHS Act</t>
    </r>
  </si>
  <si>
    <t>Transport</t>
  </si>
  <si>
    <t>Transportation of employees in compliance with the Transportation of employees procedure and any other legislative or regulated requirements.</t>
  </si>
  <si>
    <r>
      <t>Other - (</t>
    </r>
    <r>
      <rPr>
        <i/>
        <sz val="10"/>
        <color theme="1"/>
        <rFont val="Calibri"/>
        <family val="2"/>
        <scheme val="minor"/>
      </rPr>
      <t>Contractor</t>
    </r>
    <r>
      <rPr>
        <sz val="10"/>
        <color theme="1"/>
        <rFont val="Calibri"/>
        <family val="2"/>
        <scheme val="minor"/>
      </rPr>
      <t xml:space="preserve"> to Specify)                                                            </t>
    </r>
  </si>
  <si>
    <t>Compliance</t>
  </si>
  <si>
    <r>
      <t>Provision of all signage in terms of latest legislation/</t>
    </r>
    <r>
      <rPr>
        <sz val="10"/>
        <rFont val="Calibri"/>
        <family val="2"/>
        <scheme val="minor"/>
      </rPr>
      <t>SANS 1186 code</t>
    </r>
  </si>
  <si>
    <t>Human Resources</t>
  </si>
  <si>
    <t>Appointment of SHEQ OFFICER FULL TIME ON SITE WITH MINIMUM NATIONAL DIPLOMA (SACPCMP registration) Costs associated with the appointment of Safety personel and actual time spent on implementation, managing, documenting, monitoring, reviewing, internal  and external audits, incident investigations and mitigating safety related impacts.</t>
  </si>
  <si>
    <t>Occupational Health</t>
  </si>
  <si>
    <t>Pre-employment medical screening</t>
  </si>
  <si>
    <t>Exit Medical Screening</t>
  </si>
  <si>
    <t>Waste Management  ( Costs associated with the management of general, hazardous waste, etc.)</t>
  </si>
  <si>
    <t>Waste Bins, skips &amp; lids and covers</t>
  </si>
  <si>
    <t>General waste collection and disposal at a registered dumping site</t>
  </si>
  <si>
    <t>Hazardous waste transportation and disposal at a registered facility</t>
  </si>
  <si>
    <t>Oil Management</t>
  </si>
  <si>
    <t>Oil spill kits</t>
  </si>
  <si>
    <t>Drip trays</t>
  </si>
  <si>
    <t>Others (specify)</t>
  </si>
  <si>
    <t>Contractual requirements (specify)</t>
  </si>
  <si>
    <t>Safety,Health, Environmental and Quality</t>
  </si>
  <si>
    <t>Section 4</t>
  </si>
  <si>
    <t>Provisional Sum</t>
  </si>
  <si>
    <t>Total of prices</t>
  </si>
  <si>
    <t xml:space="preserve">NEC Engineering Construction Short Contract </t>
  </si>
  <si>
    <t>All materials, fittings, finishes, etc. specified under a "Trade Name", catalogue number of reference shall be either exactly as described or of equal quality, specification and weight to those described. The Project Manager's written approval must be obtained for any departure from the specification before the submission of tenders, failing which specified materials, fittings, finishings, etc. shall be deemed to have been allowed for in the tenders.</t>
  </si>
  <si>
    <t>"Approved" means approved by the Project Manager in writing.</t>
  </si>
  <si>
    <t>The Contractor will be held entirely responsible for the proper and adequate preparation of the surfaces and any work which fails to meet the manufacturer’s recommendations must be made good at the Contractor’s expense to the satisfaction of the Project Manager.</t>
  </si>
  <si>
    <t>The Tenderer is referred to the Model Preambles for Trades as recommended and published by the Association of South African Quantity Surveyors (2008 Edition), which are to be read in conjunction with and shall apply to all items in these Bills of Quantities and supplemented by the following Supplementary Preambles as well as all supplementary documentation referred to in the Bill of Quantities and all annexures appended thereto.</t>
  </si>
  <si>
    <t>All rates inserted in the Bill of Quantities shall cover all costs, charges and profit that may be considered necessary for the carrying out and observance for the provisions of these "Preambles to all Trades".</t>
  </si>
  <si>
    <t>The Tenderer shall insert the amount required against each item which he wishes to price and not insert a lump sum covering a series of items. Only such priced items shall be considered in respect of any adjustment to the Contract Sum.  Items left unpriced will be understood to be covered in the rates for other items throughout these Bill of Quantities.</t>
  </si>
  <si>
    <t>Section 5</t>
  </si>
  <si>
    <t>BILL NO.8: ELECTRICAL WORKS</t>
  </si>
  <si>
    <t>DB</t>
  </si>
  <si>
    <t>Schneider Electric A9L16282 Lightning Conductor, Acti9 iPRD1 Type 1+2 SPD variant without remote signalling for standard commercial MDB applications</t>
  </si>
  <si>
    <t>Labelling and signs</t>
  </si>
  <si>
    <t>Replace missing Blank plates-CBI Escutcheon Blank 26mm Module</t>
  </si>
  <si>
    <t>Lighting and Small Power</t>
  </si>
  <si>
    <t>Double compartment skirting with power cluster (1x164-1, 1x164-2, 1 x USB-A, 1x USB-C, switched)</t>
  </si>
  <si>
    <t>MK Electric Grey 3 Compartment Floor Box, 272 mm x 272mm 32 mm, CRE260-80-3-GRY</t>
  </si>
  <si>
    <t>100 x 50mm, 16A/250 V, light switches, white, Single lever</t>
  </si>
  <si>
    <t>100 x 50mm, 16A/250 V, light switches, white, Double lever</t>
  </si>
  <si>
    <t>100 x 50mm, 16A/250 V, light switches, white, 3-lever</t>
  </si>
  <si>
    <t>Disconnect and remove old, non-functional ceiling panel lights</t>
  </si>
  <si>
    <t>Disconnect and remove all downlights</t>
  </si>
  <si>
    <t>All remaining fluorescent light fittings to be replaced with LED Panel lights-Lascon LBP-24, 60W</t>
  </si>
  <si>
    <t>Dual-type Occupancy sensors-Schneider Argus Presence Dual-Tech</t>
  </si>
  <si>
    <t>Emergency ights-Lascon LBP-24, 60W, with emergency module</t>
  </si>
  <si>
    <t>Staircase emergency lights-Lascon Roma-21W emergency lights</t>
  </si>
  <si>
    <t>Issue COC</t>
  </si>
  <si>
    <t>SPACE OPTIMIZATION OF 2ND FLOOR ENGINEERING BUILDING, SIMMERPAN TO ACCOMMODATE 50 WORKSTATIONS..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</si>
</sst>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quot;R&quot;\ * #,##0.00_ ;_ &quot;R&quot;\ * \-#,##0.00_ ;_ &quot;R&quot;\ * &quot;-&quot;??_ ;_ @_ "/>
    <numFmt numFmtId="165" formatCode="_ * #,##0.00_ ;_ * \-#,##0.00_ ;_ * &quot;-&quot;??_ ;_ @_ "/>
    <numFmt numFmtId="166" formatCode="_-* #,##0.00_-;_-* #,##0.00\-;_-* &quot;-&quot;??_-;_-@_-"/>
    <numFmt numFmtId="167" formatCode="_-&quot;R&quot;\ * #,##0.00_-;_-&quot;R&quot;\ * #,##0.00\-;_-&quot;R&quot;\ * &quot;-&quot;??_-;_-@_-"/>
    <numFmt numFmtId="168" formatCode="#,##0;[Red]#,##0"/>
    <numFmt numFmtId="169" formatCode="&quot;R&quot;#,##0.00"/>
    <numFmt numFmtId="170" formatCode="dd\-mmm\-yy_)"/>
    <numFmt numFmtId="171" formatCode="&quot;R&quot;\ #,##0.00"/>
    <numFmt numFmtId="172" formatCode="General_)"/>
    <numFmt numFmtId="173" formatCode="_ * #,##0.00_ ;_ * \-#,##0.00_ ;_ * &quot;&quot;??_ ;_ @_ "/>
  </numFmts>
  <fonts count="5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6"/>
      <name val="Arial"/>
      <family val="2"/>
    </font>
    <font>
      <sz val="16"/>
      <name val="Arial"/>
      <family val="2"/>
    </font>
    <font>
      <sz val="22"/>
      <name val="Arial"/>
      <family val="2"/>
    </font>
    <font>
      <b/>
      <sz val="22"/>
      <name val="Arial Narrow"/>
      <family val="2"/>
    </font>
    <font>
      <b/>
      <sz val="22"/>
      <name val="Arial"/>
      <family val="2"/>
    </font>
    <font>
      <sz val="10"/>
      <name val="Arial Narrow"/>
      <family val="2"/>
    </font>
    <font>
      <b/>
      <u/>
      <sz val="11"/>
      <name val="Arial"/>
      <family val="2"/>
    </font>
    <font>
      <b/>
      <u/>
      <sz val="10"/>
      <name val="Arial"/>
      <family val="2"/>
    </font>
    <font>
      <b/>
      <sz val="10"/>
      <name val="Arial"/>
      <family val="2"/>
    </font>
    <font>
      <sz val="10"/>
      <color rgb="FFFF0000"/>
      <name val="Arial"/>
      <family val="2"/>
    </font>
    <font>
      <b/>
      <sz val="11"/>
      <name val="Arial"/>
      <family val="2"/>
    </font>
    <font>
      <sz val="10"/>
      <color theme="1"/>
      <name val="Arial"/>
      <family val="2"/>
    </font>
    <font>
      <sz val="9"/>
      <name val="Arial"/>
      <family val="2"/>
    </font>
    <font>
      <sz val="10"/>
      <name val="Arial"/>
      <family val="2"/>
    </font>
    <font>
      <sz val="11"/>
      <color indexed="8"/>
      <name val="Calibri"/>
      <family val="2"/>
    </font>
    <font>
      <b/>
      <sz val="9"/>
      <name val="Arial"/>
      <family val="2"/>
    </font>
    <font>
      <b/>
      <u/>
      <sz val="9"/>
      <name val="Arial"/>
      <family val="2"/>
    </font>
    <font>
      <vertAlign val="superscript"/>
      <sz val="9"/>
      <name val="Arial"/>
      <family val="2"/>
    </font>
    <font>
      <b/>
      <sz val="9"/>
      <color theme="1"/>
      <name val="Calibri"/>
      <family val="2"/>
      <scheme val="minor"/>
    </font>
    <font>
      <sz val="9"/>
      <color indexed="81"/>
      <name val="Tahoma"/>
      <charset val="1"/>
    </font>
    <font>
      <b/>
      <sz val="9"/>
      <color indexed="81"/>
      <name val="Tahoma"/>
      <charset val="1"/>
    </font>
    <font>
      <b/>
      <sz val="11"/>
      <name val="Times New Roman"/>
      <family val="1"/>
    </font>
    <font>
      <sz val="11"/>
      <name val="Times New Roman"/>
      <family val="1"/>
    </font>
    <font>
      <b/>
      <sz val="8"/>
      <name val="Arial"/>
      <family val="2"/>
    </font>
    <font>
      <sz val="12"/>
      <name val="Arial"/>
      <family val="2"/>
    </font>
    <font>
      <sz val="11"/>
      <name val="Arial"/>
      <family val="2"/>
    </font>
    <font>
      <b/>
      <sz val="12"/>
      <name val="Arial"/>
      <family val="2"/>
    </font>
    <font>
      <sz val="12"/>
      <color rgb="FFFF0000"/>
      <name val="Arial"/>
      <family val="2"/>
    </font>
    <font>
      <sz val="11"/>
      <name val="Arial Narrow"/>
      <family val="2"/>
    </font>
    <font>
      <b/>
      <u/>
      <sz val="11"/>
      <name val="Arial Narrow"/>
      <family val="2"/>
    </font>
    <font>
      <sz val="14"/>
      <name val="Arial"/>
      <family val="2"/>
    </font>
    <font>
      <b/>
      <sz val="11"/>
      <name val="Arial Narrow"/>
      <family val="2"/>
    </font>
    <font>
      <sz val="12"/>
      <name val="Arial Narrow"/>
      <family val="2"/>
    </font>
    <font>
      <b/>
      <sz val="8"/>
      <color rgb="FFFF0000"/>
      <name val="Arial"/>
      <family val="2"/>
    </font>
    <font>
      <b/>
      <u/>
      <sz val="12"/>
      <name val="Arial Narrow"/>
      <family val="2"/>
    </font>
    <font>
      <b/>
      <u/>
      <sz val="10"/>
      <name val="Arial Narrow"/>
      <family val="2"/>
    </font>
    <font>
      <sz val="11"/>
      <color theme="1"/>
      <name val="Arial Narrow"/>
      <family val="2"/>
    </font>
    <font>
      <b/>
      <sz val="11"/>
      <color indexed="8"/>
      <name val="Arial Narrow"/>
      <family val="2"/>
    </font>
    <font>
      <sz val="14"/>
      <name val="Arial Narrow"/>
      <family val="2"/>
    </font>
    <font>
      <b/>
      <u/>
      <sz val="10"/>
      <name val="Calibri"/>
      <family val="2"/>
      <scheme val="minor"/>
    </font>
    <font>
      <sz val="10"/>
      <color theme="1"/>
      <name val="Calibri"/>
      <family val="2"/>
      <scheme val="minor"/>
    </font>
    <font>
      <b/>
      <u/>
      <sz val="10"/>
      <color theme="1"/>
      <name val="Calibri"/>
      <family val="2"/>
      <scheme val="minor"/>
    </font>
    <font>
      <b/>
      <sz val="10"/>
      <color theme="1"/>
      <name val="Calibri"/>
      <family val="2"/>
      <scheme val="minor"/>
    </font>
    <font>
      <i/>
      <sz val="10"/>
      <color theme="1"/>
      <name val="Calibri"/>
      <family val="2"/>
      <scheme val="minor"/>
    </font>
    <font>
      <sz val="10"/>
      <name val="Calibri"/>
      <family val="2"/>
      <scheme val="minor"/>
    </font>
    <font>
      <b/>
      <sz val="10"/>
      <name val="Calibri"/>
      <family val="2"/>
      <scheme val="minor"/>
    </font>
    <font>
      <u/>
      <sz val="10"/>
      <color theme="1"/>
      <name val="Calibri"/>
      <family val="2"/>
      <scheme val="minor"/>
    </font>
    <font>
      <sz val="10"/>
      <color rgb="FFFF0000"/>
      <name val="Calibri"/>
      <family val="2"/>
      <scheme val="minor"/>
    </font>
    <font>
      <sz val="10"/>
      <color indexed="1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indexed="9"/>
      </patternFill>
    </fill>
    <fill>
      <patternFill patternType="solid">
        <fgColor indexed="26"/>
        <bgColor indexed="64"/>
      </patternFill>
    </fill>
  </fills>
  <borders count="29">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double">
        <color indexed="64"/>
      </bottom>
      <diagonal/>
    </border>
    <border>
      <left/>
      <right/>
      <top style="thin">
        <color theme="0" tint="-0.34998626667073579"/>
      </top>
      <bottom style="thin">
        <color theme="0" tint="-0.34998626667073579"/>
      </bottom>
      <diagonal/>
    </border>
    <border>
      <left/>
      <right/>
      <top/>
      <bottom style="thin">
        <color theme="0" tint="-0.34998626667073579"/>
      </bottom>
      <diagonal/>
    </border>
    <border>
      <left/>
      <right/>
      <top style="medium">
        <color theme="0" tint="-0.34998626667073579"/>
      </top>
      <bottom style="medium">
        <color theme="0" tint="-0.34998626667073579"/>
      </bottom>
      <diagonal/>
    </border>
    <border>
      <left style="thin">
        <color indexed="64"/>
      </left>
      <right style="thin">
        <color indexed="64"/>
      </right>
      <top/>
      <bottom/>
      <diagonal/>
    </border>
    <border>
      <left/>
      <right style="thin">
        <color auto="1"/>
      </right>
      <top/>
      <bottom/>
      <diagonal/>
    </border>
    <border>
      <left style="thin">
        <color indexed="64"/>
      </left>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diagonal/>
    </border>
    <border>
      <left/>
      <right style="thin">
        <color indexed="64"/>
      </right>
      <top style="hair">
        <color indexed="64"/>
      </top>
      <bottom/>
      <diagonal/>
    </border>
    <border>
      <left style="thin">
        <color indexed="64"/>
      </left>
      <right style="thin">
        <color indexed="64"/>
      </right>
      <top/>
      <bottom style="thin">
        <color indexed="64"/>
      </bottom>
      <diagonal/>
    </border>
  </borders>
  <cellStyleXfs count="21">
    <xf numFmtId="0" fontId="0" fillId="0" borderId="0"/>
    <xf numFmtId="0" fontId="5" fillId="0" borderId="0"/>
    <xf numFmtId="0" fontId="5" fillId="0" borderId="0"/>
    <xf numFmtId="166" fontId="5" fillId="0" borderId="0" applyFont="0" applyFill="0" applyBorder="0" applyAlignment="0" applyProtection="0"/>
    <xf numFmtId="167" fontId="5" fillId="0" borderId="0" applyFont="0" applyFill="0" applyBorder="0" applyAlignment="0" applyProtection="0"/>
    <xf numFmtId="0" fontId="5" fillId="0" borderId="0"/>
    <xf numFmtId="9" fontId="5" fillId="0" borderId="0" applyFont="0" applyFill="0" applyBorder="0" applyAlignment="0" applyProtection="0"/>
    <xf numFmtId="164" fontId="5" fillId="0" borderId="0" applyFont="0" applyFill="0" applyBorder="0" applyAlignment="0" applyProtection="0"/>
    <xf numFmtId="0" fontId="4" fillId="0" borderId="0"/>
    <xf numFmtId="0" fontId="5" fillId="0" borderId="0"/>
    <xf numFmtId="165" fontId="19" fillId="0" borderId="0" applyFont="0" applyFill="0" applyBorder="0" applyAlignment="0" applyProtection="0"/>
    <xf numFmtId="0" fontId="3" fillId="0" borderId="0"/>
    <xf numFmtId="165" fontId="5" fillId="0" borderId="0" applyFont="0" applyFill="0" applyBorder="0" applyAlignment="0" applyProtection="0"/>
    <xf numFmtId="0" fontId="20" fillId="0" borderId="0"/>
    <xf numFmtId="0" fontId="2" fillId="0" borderId="0"/>
    <xf numFmtId="0" fontId="2" fillId="0" borderId="0"/>
    <xf numFmtId="0" fontId="5"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cellStyleXfs>
  <cellXfs count="335">
    <xf numFmtId="0" fontId="0" fillId="0" borderId="0" xfId="0"/>
    <xf numFmtId="0" fontId="5" fillId="0" borderId="0" xfId="1"/>
    <xf numFmtId="0" fontId="7" fillId="0" borderId="0" xfId="1" applyFont="1" applyAlignment="1">
      <alignment horizontal="center" vertical="center"/>
    </xf>
    <xf numFmtId="17" fontId="7" fillId="0" borderId="0" xfId="1" applyNumberFormat="1" applyFont="1" applyAlignment="1">
      <alignment horizontal="center" vertical="center"/>
    </xf>
    <xf numFmtId="0" fontId="8" fillId="0" borderId="0" xfId="1" applyFont="1" applyAlignment="1">
      <alignment horizontal="center" vertical="center"/>
    </xf>
    <xf numFmtId="0" fontId="5" fillId="0" borderId="0" xfId="1" applyAlignment="1">
      <alignment horizontal="center" vertical="center"/>
    </xf>
    <xf numFmtId="0" fontId="9" fillId="0" borderId="0" xfId="1" applyFont="1" applyAlignment="1">
      <alignment vertical="center"/>
    </xf>
    <xf numFmtId="0" fontId="8" fillId="0" borderId="0" xfId="1" applyFont="1" applyAlignment="1">
      <alignment vertical="center"/>
    </xf>
    <xf numFmtId="0" fontId="10" fillId="0" borderId="0" xfId="1" applyFont="1" applyAlignment="1">
      <alignment horizontal="center" vertical="center"/>
    </xf>
    <xf numFmtId="0" fontId="11" fillId="0" borderId="0" xfId="1" applyFont="1" applyAlignment="1">
      <alignment vertical="center"/>
    </xf>
    <xf numFmtId="0" fontId="5" fillId="0" borderId="0" xfId="5"/>
    <xf numFmtId="49" fontId="5" fillId="0" borderId="1" xfId="5" applyNumberFormat="1" applyBorder="1" applyAlignment="1">
      <alignment horizontal="center" vertical="center"/>
    </xf>
    <xf numFmtId="0" fontId="5" fillId="0" borderId="0" xfId="5" applyAlignment="1">
      <alignment vertical="top" wrapText="1"/>
    </xf>
    <xf numFmtId="0" fontId="5" fillId="0" borderId="1" xfId="5" applyBorder="1" applyAlignment="1">
      <alignment horizontal="center"/>
    </xf>
    <xf numFmtId="1" fontId="5" fillId="0" borderId="1" xfId="5" applyNumberFormat="1" applyBorder="1" applyAlignment="1">
      <alignment horizontal="center"/>
    </xf>
    <xf numFmtId="0" fontId="12" fillId="0" borderId="0" xfId="5" applyFont="1" applyAlignment="1">
      <alignment vertical="top" wrapText="1"/>
    </xf>
    <xf numFmtId="0" fontId="13" fillId="0" borderId="0" xfId="5" applyFont="1" applyAlignment="1">
      <alignment vertical="top" wrapText="1"/>
    </xf>
    <xf numFmtId="0" fontId="17" fillId="0" borderId="1" xfId="5" applyFont="1" applyBorder="1" applyAlignment="1">
      <alignment horizontal="center" vertical="center"/>
    </xf>
    <xf numFmtId="0" fontId="5" fillId="0" borderId="2" xfId="5" applyBorder="1" applyAlignment="1">
      <alignment vertical="top" wrapText="1"/>
    </xf>
    <xf numFmtId="0" fontId="13" fillId="0" borderId="2" xfId="5" applyFont="1" applyBorder="1" applyAlignment="1">
      <alignment vertical="top" wrapText="1"/>
    </xf>
    <xf numFmtId="0" fontId="13" fillId="0" borderId="0" xfId="5" quotePrefix="1" applyFont="1" applyAlignment="1">
      <alignment vertical="center" wrapText="1"/>
    </xf>
    <xf numFmtId="0" fontId="17" fillId="0" borderId="1" xfId="5" applyFont="1" applyBorder="1" applyAlignment="1">
      <alignment horizontal="center"/>
    </xf>
    <xf numFmtId="0" fontId="12" fillId="0" borderId="2" xfId="5" applyFont="1" applyBorder="1" applyAlignment="1">
      <alignment vertical="top" wrapText="1"/>
    </xf>
    <xf numFmtId="0" fontId="14" fillId="0" borderId="4" xfId="5" applyFont="1" applyBorder="1" applyAlignment="1">
      <alignment horizontal="left" vertical="center" wrapText="1"/>
    </xf>
    <xf numFmtId="0" fontId="14" fillId="0" borderId="4" xfId="5" applyFont="1" applyBorder="1" applyAlignment="1">
      <alignment horizontal="left" vertical="top" wrapText="1"/>
    </xf>
    <xf numFmtId="0" fontId="14" fillId="0" borderId="3" xfId="5" applyFont="1" applyBorder="1" applyAlignment="1">
      <alignment horizontal="left" vertical="top" wrapText="1"/>
    </xf>
    <xf numFmtId="1" fontId="14" fillId="0" borderId="3" xfId="5" applyNumberFormat="1" applyFont="1" applyBorder="1" applyAlignment="1">
      <alignment horizontal="center" vertical="top" wrapText="1"/>
    </xf>
    <xf numFmtId="0" fontId="14" fillId="0" borderId="7" xfId="5" applyFont="1" applyBorder="1" applyAlignment="1">
      <alignment horizontal="left" vertical="center" wrapText="1"/>
    </xf>
    <xf numFmtId="0" fontId="14" fillId="0" borderId="7" xfId="5" applyFont="1" applyBorder="1" applyAlignment="1">
      <alignment horizontal="left" vertical="top" wrapText="1"/>
    </xf>
    <xf numFmtId="0" fontId="14" fillId="0" borderId="6" xfId="5" applyFont="1" applyBorder="1" applyAlignment="1">
      <alignment horizontal="left" vertical="top" wrapText="1"/>
    </xf>
    <xf numFmtId="1" fontId="14" fillId="0" borderId="6" xfId="5" applyNumberFormat="1" applyFont="1" applyBorder="1" applyAlignment="1">
      <alignment horizontal="center" vertical="top" wrapText="1"/>
    </xf>
    <xf numFmtId="49" fontId="5" fillId="0" borderId="0" xfId="5" applyNumberFormat="1" applyAlignment="1">
      <alignment horizontal="center" vertical="center"/>
    </xf>
    <xf numFmtId="0" fontId="0" fillId="2" borderId="0" xfId="0" applyFill="1"/>
    <xf numFmtId="0" fontId="13" fillId="2" borderId="0" xfId="0" applyFont="1" applyFill="1"/>
    <xf numFmtId="0" fontId="5" fillId="2" borderId="9" xfId="0" applyFont="1" applyFill="1" applyBorder="1"/>
    <xf numFmtId="0" fontId="0" fillId="2" borderId="9" xfId="0" applyFill="1" applyBorder="1"/>
    <xf numFmtId="0" fontId="5" fillId="2" borderId="0" xfId="0" applyFont="1" applyFill="1"/>
    <xf numFmtId="0" fontId="5" fillId="2" borderId="9" xfId="0" applyFont="1" applyFill="1" applyBorder="1" applyAlignment="1">
      <alignment horizontal="right"/>
    </xf>
    <xf numFmtId="0" fontId="5" fillId="2" borderId="10" xfId="0" applyFont="1" applyFill="1" applyBorder="1"/>
    <xf numFmtId="0" fontId="0" fillId="2" borderId="10" xfId="0" applyFill="1" applyBorder="1"/>
    <xf numFmtId="0" fontId="5" fillId="2" borderId="10" xfId="0" applyFont="1" applyFill="1" applyBorder="1" applyAlignment="1">
      <alignment horizontal="right"/>
    </xf>
    <xf numFmtId="49" fontId="14" fillId="3" borderId="3" xfId="5" applyNumberFormat="1" applyFont="1" applyFill="1" applyBorder="1" applyAlignment="1">
      <alignment horizontal="center" vertical="center"/>
    </xf>
    <xf numFmtId="0" fontId="14" fillId="3" borderId="4" xfId="5" applyFont="1" applyFill="1" applyBorder="1" applyAlignment="1">
      <alignment vertical="top" wrapText="1"/>
    </xf>
    <xf numFmtId="0" fontId="14" fillId="3" borderId="3" xfId="5" applyFont="1" applyFill="1" applyBorder="1" applyAlignment="1">
      <alignment horizontal="center"/>
    </xf>
    <xf numFmtId="1" fontId="14" fillId="3" borderId="3" xfId="5" applyNumberFormat="1" applyFont="1" applyFill="1" applyBorder="1" applyAlignment="1">
      <alignment horizontal="center"/>
    </xf>
    <xf numFmtId="165" fontId="14" fillId="3" borderId="3" xfId="10" applyFont="1" applyFill="1" applyBorder="1" applyAlignment="1" applyProtection="1">
      <alignment horizontal="center"/>
      <protection locked="0"/>
    </xf>
    <xf numFmtId="165" fontId="5" fillId="0" borderId="1" xfId="10" applyFont="1" applyFill="1" applyBorder="1" applyAlignment="1" applyProtection="1">
      <alignment horizontal="right"/>
      <protection locked="0"/>
    </xf>
    <xf numFmtId="165" fontId="14" fillId="0" borderId="6" xfId="10" applyFont="1" applyFill="1" applyBorder="1" applyAlignment="1" applyProtection="1">
      <alignment horizontal="left" wrapText="1"/>
      <protection locked="0"/>
    </xf>
    <xf numFmtId="165" fontId="5" fillId="0" borderId="1" xfId="10" applyFont="1" applyFill="1" applyBorder="1" applyAlignment="1">
      <alignment horizontal="right"/>
    </xf>
    <xf numFmtId="165" fontId="5" fillId="0" borderId="1" xfId="10" applyFont="1" applyFill="1" applyBorder="1" applyAlignment="1" applyProtection="1">
      <alignment horizontal="right"/>
    </xf>
    <xf numFmtId="165" fontId="14" fillId="3" borderId="3" xfId="10" applyFont="1" applyFill="1" applyBorder="1" applyAlignment="1" applyProtection="1">
      <alignment horizontal="center"/>
    </xf>
    <xf numFmtId="165" fontId="14" fillId="0" borderId="8" xfId="10" applyFont="1" applyFill="1" applyBorder="1" applyAlignment="1" applyProtection="1">
      <alignment horizontal="right"/>
    </xf>
    <xf numFmtId="165" fontId="14" fillId="0" borderId="6" xfId="10" applyFont="1" applyFill="1" applyBorder="1" applyAlignment="1" applyProtection="1">
      <alignment horizontal="right"/>
    </xf>
    <xf numFmtId="14" fontId="9" fillId="0" borderId="0" xfId="1" applyNumberFormat="1" applyFont="1" applyAlignment="1">
      <alignment vertical="center"/>
    </xf>
    <xf numFmtId="1" fontId="5" fillId="0" borderId="1" xfId="2" applyNumberFormat="1" applyBorder="1" applyAlignment="1">
      <alignment horizontal="center"/>
    </xf>
    <xf numFmtId="1" fontId="17" fillId="0" borderId="1" xfId="2" applyNumberFormat="1" applyFont="1" applyBorder="1" applyAlignment="1">
      <alignment horizontal="center"/>
    </xf>
    <xf numFmtId="1" fontId="14" fillId="0" borderId="3" xfId="2" applyNumberFormat="1" applyFont="1" applyBorder="1" applyAlignment="1">
      <alignment horizontal="center" vertical="top" wrapText="1"/>
    </xf>
    <xf numFmtId="165" fontId="17" fillId="0" borderId="1" xfId="10" applyFont="1" applyFill="1" applyBorder="1" applyAlignment="1" applyProtection="1">
      <alignment horizontal="right"/>
      <protection locked="0"/>
    </xf>
    <xf numFmtId="165" fontId="14" fillId="0" borderId="3" xfId="10" applyFont="1" applyFill="1" applyBorder="1" applyAlignment="1" applyProtection="1">
      <alignment horizontal="left" wrapText="1"/>
      <protection locked="0"/>
    </xf>
    <xf numFmtId="0" fontId="15" fillId="2" borderId="11" xfId="0" applyFont="1" applyFill="1" applyBorder="1"/>
    <xf numFmtId="0" fontId="15" fillId="2" borderId="0" xfId="0" applyFont="1" applyFill="1"/>
    <xf numFmtId="0" fontId="5" fillId="2" borderId="4" xfId="0" applyFont="1" applyFill="1" applyBorder="1"/>
    <xf numFmtId="0" fontId="0" fillId="2" borderId="4" xfId="0" applyFill="1" applyBorder="1"/>
    <xf numFmtId="0" fontId="5" fillId="2" borderId="4" xfId="0" applyFont="1" applyFill="1" applyBorder="1" applyAlignment="1">
      <alignment horizontal="right"/>
    </xf>
    <xf numFmtId="0" fontId="15" fillId="2" borderId="4" xfId="0" applyFont="1" applyFill="1" applyBorder="1"/>
    <xf numFmtId="0" fontId="21" fillId="3" borderId="3" xfId="2" applyFont="1" applyFill="1" applyBorder="1" applyAlignment="1">
      <alignment horizontal="center"/>
    </xf>
    <xf numFmtId="0" fontId="21" fillId="3" borderId="4" xfId="2" applyFont="1" applyFill="1" applyBorder="1"/>
    <xf numFmtId="0" fontId="21" fillId="3" borderId="3" xfId="2" applyFont="1" applyFill="1" applyBorder="1" applyAlignment="1">
      <alignment horizontal="center" vertical="top"/>
    </xf>
    <xf numFmtId="165" fontId="21" fillId="3" borderId="3" xfId="10" applyFont="1" applyFill="1" applyBorder="1" applyAlignment="1" applyProtection="1">
      <alignment horizontal="center" vertical="top"/>
      <protection locked="0"/>
    </xf>
    <xf numFmtId="165" fontId="21" fillId="3" borderId="3" xfId="10" applyFont="1" applyFill="1" applyBorder="1" applyAlignment="1">
      <alignment horizontal="center" vertical="top"/>
    </xf>
    <xf numFmtId="0" fontId="21" fillId="0" borderId="0" xfId="0" applyFont="1"/>
    <xf numFmtId="0" fontId="18" fillId="0" borderId="1" xfId="1" applyFont="1" applyBorder="1" applyAlignment="1">
      <alignment horizontal="center" vertical="top"/>
    </xf>
    <xf numFmtId="0" fontId="22" fillId="0" borderId="0" xfId="1" applyFont="1" applyAlignment="1">
      <alignment wrapText="1"/>
    </xf>
    <xf numFmtId="165" fontId="18" fillId="0" borderId="1" xfId="10" applyFont="1" applyFill="1" applyBorder="1" applyAlignment="1" applyProtection="1">
      <alignment horizontal="right" vertical="top"/>
      <protection locked="0"/>
    </xf>
    <xf numFmtId="165" fontId="18" fillId="0" borderId="1" xfId="10" applyFont="1" applyFill="1" applyBorder="1" applyAlignment="1" applyProtection="1">
      <alignment vertical="top"/>
    </xf>
    <xf numFmtId="0" fontId="18" fillId="0" borderId="0" xfId="0" applyFont="1"/>
    <xf numFmtId="0" fontId="18" fillId="0" borderId="0" xfId="2" applyFont="1" applyAlignment="1">
      <alignment wrapText="1"/>
    </xf>
    <xf numFmtId="0" fontId="18" fillId="0" borderId="1" xfId="2" applyFont="1" applyBorder="1" applyAlignment="1">
      <alignment horizontal="center" vertical="top"/>
    </xf>
    <xf numFmtId="0" fontId="18" fillId="0" borderId="0" xfId="2" applyFont="1" applyAlignment="1">
      <alignment horizontal="center" vertical="top"/>
    </xf>
    <xf numFmtId="165" fontId="18" fillId="0" borderId="1" xfId="10" applyFont="1" applyFill="1" applyBorder="1" applyAlignment="1" applyProtection="1">
      <alignment vertical="top"/>
      <protection locked="0"/>
    </xf>
    <xf numFmtId="165" fontId="18" fillId="0" borderId="0" xfId="10" applyFont="1" applyFill="1" applyAlignment="1">
      <alignment vertical="top"/>
    </xf>
    <xf numFmtId="0" fontId="22" fillId="0" borderId="0" xfId="1" applyFont="1" applyAlignment="1">
      <alignment vertical="top" wrapText="1"/>
    </xf>
    <xf numFmtId="0" fontId="18" fillId="0" borderId="0" xfId="1" applyFont="1" applyAlignment="1">
      <alignment vertical="top" wrapText="1"/>
    </xf>
    <xf numFmtId="0" fontId="24" fillId="0" borderId="4" xfId="2" applyFont="1" applyBorder="1" applyAlignment="1">
      <alignment vertical="top"/>
    </xf>
    <xf numFmtId="165" fontId="24" fillId="0" borderId="5" xfId="10" applyFont="1" applyFill="1" applyBorder="1" applyAlignment="1" applyProtection="1">
      <alignment vertical="top"/>
      <protection locked="0"/>
    </xf>
    <xf numFmtId="0" fontId="18" fillId="0" borderId="0" xfId="2" applyFont="1"/>
    <xf numFmtId="0" fontId="18" fillId="0" borderId="0" xfId="2" applyFont="1" applyAlignment="1">
      <alignment vertical="top"/>
    </xf>
    <xf numFmtId="165" fontId="18" fillId="0" borderId="0" xfId="10" applyFont="1" applyFill="1" applyAlignment="1" applyProtection="1">
      <alignment vertical="top"/>
      <protection locked="0"/>
    </xf>
    <xf numFmtId="49" fontId="5" fillId="0" borderId="12" xfId="5" applyNumberFormat="1" applyBorder="1" applyAlignment="1">
      <alignment horizontal="center" vertical="center"/>
    </xf>
    <xf numFmtId="0" fontId="5" fillId="0" borderId="12" xfId="5" applyBorder="1" applyAlignment="1">
      <alignment horizontal="center"/>
    </xf>
    <xf numFmtId="1" fontId="5" fillId="0" borderId="12" xfId="2" applyNumberFormat="1" applyBorder="1" applyAlignment="1">
      <alignment horizontal="center"/>
    </xf>
    <xf numFmtId="165" fontId="5" fillId="0" borderId="12" xfId="10" applyFont="1" applyFill="1" applyBorder="1" applyAlignment="1" applyProtection="1">
      <alignment horizontal="right"/>
      <protection locked="0"/>
    </xf>
    <xf numFmtId="165" fontId="5" fillId="0" borderId="12" xfId="10" applyFont="1" applyFill="1" applyBorder="1" applyAlignment="1">
      <alignment horizontal="right"/>
    </xf>
    <xf numFmtId="0" fontId="13" fillId="0" borderId="0" xfId="5" applyFont="1" applyAlignment="1">
      <alignment horizontal="left" vertical="top" wrapText="1"/>
    </xf>
    <xf numFmtId="165" fontId="5" fillId="0" borderId="12" xfId="10" applyFont="1" applyFill="1" applyBorder="1" applyAlignment="1" applyProtection="1">
      <alignment horizontal="right"/>
    </xf>
    <xf numFmtId="1" fontId="5" fillId="0" borderId="12" xfId="5" applyNumberFormat="1" applyBorder="1" applyAlignment="1">
      <alignment horizontal="center"/>
    </xf>
    <xf numFmtId="165" fontId="5" fillId="0" borderId="12" xfId="12" applyFont="1" applyFill="1" applyBorder="1" applyAlignment="1" applyProtection="1">
      <alignment horizontal="right"/>
      <protection locked="0"/>
    </xf>
    <xf numFmtId="165" fontId="5" fillId="0" borderId="12" xfId="12" applyFont="1" applyFill="1" applyBorder="1" applyAlignment="1" applyProtection="1">
      <alignment horizontal="right"/>
    </xf>
    <xf numFmtId="0" fontId="5" fillId="0" borderId="0" xfId="5" applyAlignment="1">
      <alignment vertical="center" wrapText="1"/>
    </xf>
    <xf numFmtId="0" fontId="12" fillId="0" borderId="0" xfId="1" applyFont="1" applyAlignment="1">
      <alignment vertical="top" wrapText="1"/>
    </xf>
    <xf numFmtId="0" fontId="5" fillId="0" borderId="0" xfId="1" applyAlignment="1">
      <alignment vertical="top" wrapText="1"/>
    </xf>
    <xf numFmtId="165" fontId="5" fillId="0" borderId="12" xfId="12" applyFont="1" applyFill="1" applyBorder="1" applyAlignment="1">
      <alignment horizontal="right"/>
    </xf>
    <xf numFmtId="0" fontId="13" fillId="0" borderId="0" xfId="5" quotePrefix="1" applyFont="1" applyAlignment="1">
      <alignment vertical="top" wrapText="1"/>
    </xf>
    <xf numFmtId="0" fontId="5" fillId="0" borderId="0" xfId="5" quotePrefix="1" applyAlignment="1">
      <alignment vertical="top" wrapText="1"/>
    </xf>
    <xf numFmtId="49" fontId="5" fillId="0" borderId="12" xfId="5" quotePrefix="1" applyNumberFormat="1" applyBorder="1" applyAlignment="1">
      <alignment horizontal="center" vertical="center"/>
    </xf>
    <xf numFmtId="0" fontId="14" fillId="0" borderId="0" xfId="5" applyFont="1" applyAlignment="1">
      <alignment vertical="top" wrapText="1"/>
    </xf>
    <xf numFmtId="0" fontId="12" fillId="0" borderId="0" xfId="1" applyFont="1" applyAlignment="1">
      <alignment horizontal="center" vertical="center"/>
    </xf>
    <xf numFmtId="0" fontId="5" fillId="0" borderId="0" xfId="1" applyAlignment="1">
      <alignment vertical="center"/>
    </xf>
    <xf numFmtId="0" fontId="12" fillId="0" borderId="0" xfId="1" applyFont="1" applyAlignment="1">
      <alignment vertical="center"/>
    </xf>
    <xf numFmtId="0" fontId="14" fillId="0" borderId="0" xfId="1" applyFont="1" applyAlignment="1">
      <alignment horizontal="justify" vertical="center"/>
    </xf>
    <xf numFmtId="0" fontId="5" fillId="0" borderId="0" xfId="1" applyAlignment="1">
      <alignment horizontal="justify" vertical="center"/>
    </xf>
    <xf numFmtId="0" fontId="14" fillId="0" borderId="0" xfId="1" applyFont="1"/>
    <xf numFmtId="0" fontId="12" fillId="0" borderId="0" xfId="1" applyFont="1" applyAlignment="1">
      <alignment horizontal="justify" vertical="center"/>
    </xf>
    <xf numFmtId="0" fontId="27" fillId="0" borderId="0" xfId="1" applyFont="1" applyAlignment="1">
      <alignment horizontal="justify" vertical="center"/>
    </xf>
    <xf numFmtId="0" fontId="14" fillId="0" borderId="0" xfId="1" applyFont="1" applyAlignment="1">
      <alignment horizontal="center" vertical="center"/>
    </xf>
    <xf numFmtId="0" fontId="28" fillId="0" borderId="0" xfId="1" applyFont="1" applyAlignment="1">
      <alignment horizontal="justify" vertical="center"/>
    </xf>
    <xf numFmtId="0" fontId="24" fillId="0" borderId="3" xfId="2" applyFont="1" applyBorder="1" applyAlignment="1">
      <alignment vertical="top"/>
    </xf>
    <xf numFmtId="165" fontId="21" fillId="0" borderId="5" xfId="10" applyFont="1" applyFill="1" applyBorder="1" applyAlignment="1"/>
    <xf numFmtId="49" fontId="5" fillId="0" borderId="3" xfId="5" applyNumberFormat="1" applyBorder="1" applyAlignment="1">
      <alignment horizontal="center" vertical="center"/>
    </xf>
    <xf numFmtId="0" fontId="5" fillId="0" borderId="4" xfId="5" applyBorder="1" applyAlignment="1">
      <alignment vertical="top" wrapText="1"/>
    </xf>
    <xf numFmtId="0" fontId="5" fillId="0" borderId="3" xfId="5" applyBorder="1" applyAlignment="1">
      <alignment horizontal="center"/>
    </xf>
    <xf numFmtId="1" fontId="5" fillId="0" borderId="3" xfId="2" applyNumberFormat="1" applyBorder="1" applyAlignment="1">
      <alignment horizontal="center"/>
    </xf>
    <xf numFmtId="165" fontId="5" fillId="0" borderId="3" xfId="10" applyFont="1" applyFill="1" applyBorder="1" applyAlignment="1" applyProtection="1">
      <alignment horizontal="right"/>
      <protection locked="0"/>
    </xf>
    <xf numFmtId="165" fontId="14" fillId="0" borderId="3" xfId="10" applyFont="1" applyFill="1" applyBorder="1" applyAlignment="1" applyProtection="1">
      <alignment horizontal="right"/>
    </xf>
    <xf numFmtId="0" fontId="5" fillId="0" borderId="14" xfId="5" applyBorder="1" applyAlignment="1">
      <alignment vertical="top" wrapText="1"/>
    </xf>
    <xf numFmtId="165" fontId="5" fillId="0" borderId="3" xfId="10" applyFont="1" applyFill="1" applyBorder="1" applyAlignment="1">
      <alignment horizontal="right"/>
    </xf>
    <xf numFmtId="165" fontId="5" fillId="0" borderId="3" xfId="12" applyFont="1" applyFill="1" applyBorder="1" applyAlignment="1" applyProtection="1">
      <alignment horizontal="right"/>
      <protection locked="0"/>
    </xf>
    <xf numFmtId="165" fontId="14" fillId="0" borderId="3" xfId="12" applyFont="1" applyFill="1" applyBorder="1" applyAlignment="1" applyProtection="1">
      <alignment horizontal="right"/>
    </xf>
    <xf numFmtId="0" fontId="29" fillId="0" borderId="0" xfId="2" applyFont="1" applyAlignment="1">
      <alignment horizontal="center" wrapText="1"/>
    </xf>
    <xf numFmtId="0" fontId="16" fillId="3" borderId="2" xfId="2" applyFont="1" applyFill="1" applyBorder="1" applyAlignment="1">
      <alignment horizontal="center" wrapText="1"/>
    </xf>
    <xf numFmtId="0" fontId="29" fillId="3" borderId="12" xfId="2" applyFont="1" applyFill="1" applyBorder="1" applyAlignment="1">
      <alignment horizontal="center" wrapText="1"/>
    </xf>
    <xf numFmtId="0" fontId="29" fillId="3" borderId="0" xfId="2" applyFont="1" applyFill="1" applyAlignment="1">
      <alignment horizontal="center" wrapText="1"/>
    </xf>
    <xf numFmtId="0" fontId="29" fillId="3" borderId="12" xfId="2" applyFont="1" applyFill="1" applyBorder="1" applyAlignment="1" applyProtection="1">
      <alignment horizontal="center" wrapText="1"/>
      <protection locked="0"/>
    </xf>
    <xf numFmtId="0" fontId="29" fillId="3" borderId="13" xfId="2" applyFont="1" applyFill="1" applyBorder="1" applyAlignment="1">
      <alignment horizontal="center" wrapText="1"/>
    </xf>
    <xf numFmtId="0" fontId="5" fillId="0" borderId="0" xfId="2" applyAlignment="1">
      <alignment wrapText="1"/>
    </xf>
    <xf numFmtId="0" fontId="30" fillId="0" borderId="0" xfId="2" applyFont="1"/>
    <xf numFmtId="0" fontId="5" fillId="0" borderId="2" xfId="2" applyBorder="1" applyAlignment="1">
      <alignment wrapText="1"/>
    </xf>
    <xf numFmtId="0" fontId="5" fillId="0" borderId="12" xfId="2" applyBorder="1" applyAlignment="1">
      <alignment horizontal="center"/>
    </xf>
    <xf numFmtId="0" fontId="5" fillId="0" borderId="0" xfId="2" applyAlignment="1">
      <alignment horizontal="center"/>
    </xf>
    <xf numFmtId="0" fontId="5" fillId="0" borderId="12" xfId="2" applyBorder="1" applyProtection="1">
      <protection locked="0"/>
    </xf>
    <xf numFmtId="0" fontId="5" fillId="0" borderId="13" xfId="2" applyBorder="1"/>
    <xf numFmtId="0" fontId="5" fillId="0" borderId="0" xfId="2"/>
    <xf numFmtId="0" fontId="12" fillId="0" borderId="2" xfId="2" applyFont="1" applyBorder="1" applyAlignment="1">
      <alignment wrapText="1"/>
    </xf>
    <xf numFmtId="0" fontId="30" fillId="0" borderId="12" xfId="2" applyFont="1" applyBorder="1" applyAlignment="1">
      <alignment horizontal="center"/>
    </xf>
    <xf numFmtId="0" fontId="30" fillId="0" borderId="0" xfId="2" applyFont="1" applyAlignment="1">
      <alignment horizontal="center"/>
    </xf>
    <xf numFmtId="4" fontId="30" fillId="0" borderId="12" xfId="2" applyNumberFormat="1" applyFont="1" applyBorder="1" applyProtection="1">
      <protection locked="0"/>
    </xf>
    <xf numFmtId="4" fontId="30" fillId="0" borderId="13" xfId="2" applyNumberFormat="1" applyFont="1" applyBorder="1"/>
    <xf numFmtId="0" fontId="13" fillId="0" borderId="2" xfId="2" applyFont="1" applyBorder="1" applyAlignment="1">
      <alignment wrapText="1"/>
    </xf>
    <xf numFmtId="4" fontId="30" fillId="0" borderId="12" xfId="2" applyNumberFormat="1" applyFont="1" applyBorder="1"/>
    <xf numFmtId="4" fontId="32" fillId="0" borderId="12" xfId="2" applyNumberFormat="1" applyFont="1" applyBorder="1" applyAlignment="1" applyProtection="1">
      <alignment horizontal="right"/>
      <protection locked="0"/>
    </xf>
    <xf numFmtId="0" fontId="5" fillId="0" borderId="2" xfId="2" applyBorder="1" applyAlignment="1">
      <alignment vertical="center" wrapText="1"/>
    </xf>
    <xf numFmtId="0" fontId="12" fillId="0" borderId="2" xfId="2" applyFont="1" applyBorder="1"/>
    <xf numFmtId="0" fontId="5" fillId="0" borderId="2" xfId="2" applyBorder="1"/>
    <xf numFmtId="0" fontId="5" fillId="0" borderId="2" xfId="2" applyBorder="1" applyAlignment="1">
      <alignment vertical="top" wrapText="1"/>
    </xf>
    <xf numFmtId="0" fontId="13" fillId="0" borderId="2" xfId="2" applyFont="1" applyBorder="1"/>
    <xf numFmtId="0" fontId="31" fillId="0" borderId="2" xfId="2" applyFont="1" applyBorder="1"/>
    <xf numFmtId="0" fontId="5" fillId="0" borderId="2" xfId="2" quotePrefix="1" applyBorder="1" applyAlignment="1">
      <alignment vertical="top" wrapText="1"/>
    </xf>
    <xf numFmtId="0" fontId="14" fillId="0" borderId="2" xfId="2" applyFont="1" applyBorder="1" applyAlignment="1">
      <alignment wrapText="1"/>
    </xf>
    <xf numFmtId="0" fontId="5" fillId="0" borderId="12" xfId="2" applyBorder="1"/>
    <xf numFmtId="4" fontId="30" fillId="0" borderId="0" xfId="2" applyNumberFormat="1" applyFont="1"/>
    <xf numFmtId="0" fontId="15" fillId="0" borderId="2" xfId="2" applyFont="1" applyBorder="1" applyAlignment="1">
      <alignment wrapText="1"/>
    </xf>
    <xf numFmtId="0" fontId="33" fillId="0" borderId="12" xfId="2" applyFont="1" applyBorder="1" applyAlignment="1">
      <alignment horizontal="center"/>
    </xf>
    <xf numFmtId="0" fontId="33" fillId="0" borderId="0" xfId="2" applyFont="1" applyAlignment="1">
      <alignment horizontal="center"/>
    </xf>
    <xf numFmtId="0" fontId="34" fillId="0" borderId="2" xfId="2" applyFont="1" applyBorder="1" applyAlignment="1">
      <alignment wrapText="1"/>
    </xf>
    <xf numFmtId="0" fontId="34" fillId="0" borderId="12" xfId="2" applyFont="1" applyBorder="1" applyAlignment="1">
      <alignment horizontal="center"/>
    </xf>
    <xf numFmtId="0" fontId="34" fillId="0" borderId="0" xfId="2" applyFont="1" applyAlignment="1">
      <alignment horizontal="center"/>
    </xf>
    <xf numFmtId="4" fontId="30" fillId="0" borderId="0" xfId="2" applyNumberFormat="1" applyFont="1" applyProtection="1">
      <protection locked="0"/>
    </xf>
    <xf numFmtId="4" fontId="5" fillId="0" borderId="0" xfId="2" applyNumberFormat="1" applyProtection="1">
      <protection locked="0"/>
    </xf>
    <xf numFmtId="4" fontId="5" fillId="0" borderId="0" xfId="2" applyNumberFormat="1"/>
    <xf numFmtId="0" fontId="5" fillId="0" borderId="0" xfId="2" applyProtection="1">
      <protection locked="0"/>
    </xf>
    <xf numFmtId="0" fontId="36" fillId="0" borderId="0" xfId="2" applyFont="1" applyAlignment="1">
      <alignment wrapText="1"/>
    </xf>
    <xf numFmtId="0" fontId="35" fillId="0" borderId="2" xfId="2" applyFont="1" applyBorder="1" applyAlignment="1">
      <alignment wrapText="1"/>
    </xf>
    <xf numFmtId="169" fontId="0" fillId="2" borderId="0" xfId="0" applyNumberFormat="1" applyFill="1"/>
    <xf numFmtId="49" fontId="5" fillId="0" borderId="14" xfId="5" applyNumberFormat="1" applyBorder="1" applyAlignment="1">
      <alignment horizontal="center" vertical="center"/>
    </xf>
    <xf numFmtId="1" fontId="5" fillId="0" borderId="3" xfId="5" applyNumberFormat="1" applyBorder="1" applyAlignment="1">
      <alignment horizontal="center"/>
    </xf>
    <xf numFmtId="169" fontId="9" fillId="0" borderId="0" xfId="1" applyNumberFormat="1" applyFont="1"/>
    <xf numFmtId="0" fontId="14" fillId="2" borderId="9" xfId="0" applyFont="1" applyFill="1" applyBorder="1"/>
    <xf numFmtId="0" fontId="15" fillId="2" borderId="9" xfId="0" applyFont="1" applyFill="1" applyBorder="1"/>
    <xf numFmtId="0" fontId="5" fillId="0" borderId="3" xfId="5" applyBorder="1" applyAlignment="1">
      <alignment vertical="top" wrapText="1"/>
    </xf>
    <xf numFmtId="165" fontId="14" fillId="0" borderId="3" xfId="10" applyFont="1" applyFill="1" applyBorder="1" applyAlignment="1">
      <alignment horizontal="right"/>
    </xf>
    <xf numFmtId="0" fontId="39" fillId="0" borderId="0" xfId="0" applyFont="1"/>
    <xf numFmtId="169" fontId="14" fillId="2" borderId="9" xfId="0" applyNumberFormat="1" applyFont="1" applyFill="1" applyBorder="1" applyAlignment="1">
      <alignment horizontal="right"/>
    </xf>
    <xf numFmtId="0" fontId="37" fillId="0" borderId="3" xfId="2" applyFont="1" applyBorder="1" applyAlignment="1">
      <alignment horizontal="center" wrapText="1"/>
    </xf>
    <xf numFmtId="0" fontId="37" fillId="0" borderId="3" xfId="2" applyFont="1" applyBorder="1" applyAlignment="1" applyProtection="1">
      <alignment horizontal="center" wrapText="1"/>
      <protection locked="0"/>
    </xf>
    <xf numFmtId="0" fontId="11" fillId="0" borderId="0" xfId="2" applyFont="1" applyAlignment="1">
      <alignment wrapText="1"/>
    </xf>
    <xf numFmtId="0" fontId="38" fillId="0" borderId="0" xfId="2" applyFont="1"/>
    <xf numFmtId="0" fontId="11" fillId="0" borderId="2" xfId="2" applyFont="1" applyBorder="1" applyAlignment="1">
      <alignment wrapText="1"/>
    </xf>
    <xf numFmtId="0" fontId="11" fillId="0" borderId="12" xfId="2" applyFont="1" applyBorder="1" applyAlignment="1">
      <alignment horizontal="center"/>
    </xf>
    <xf numFmtId="0" fontId="11" fillId="0" borderId="0" xfId="2" applyFont="1" applyAlignment="1">
      <alignment horizontal="center"/>
    </xf>
    <xf numFmtId="0" fontId="11" fillId="0" borderId="2" xfId="2" applyFont="1" applyBorder="1" applyProtection="1">
      <protection locked="0"/>
    </xf>
    <xf numFmtId="0" fontId="11" fillId="0" borderId="15" xfId="2" applyFont="1" applyBorder="1"/>
    <xf numFmtId="0" fontId="11" fillId="0" borderId="0" xfId="2" applyFont="1"/>
    <xf numFmtId="0" fontId="40" fillId="0" borderId="2" xfId="2" applyFont="1" applyBorder="1" applyAlignment="1">
      <alignment wrapText="1"/>
    </xf>
    <xf numFmtId="0" fontId="38" fillId="0" borderId="12" xfId="2" applyFont="1" applyBorder="1" applyAlignment="1">
      <alignment horizontal="center"/>
    </xf>
    <xf numFmtId="0" fontId="38" fillId="0" borderId="0" xfId="2" applyFont="1" applyAlignment="1">
      <alignment horizontal="center"/>
    </xf>
    <xf numFmtId="4" fontId="38" fillId="0" borderId="2" xfId="2" applyNumberFormat="1" applyFont="1" applyBorder="1" applyProtection="1">
      <protection locked="0"/>
    </xf>
    <xf numFmtId="4" fontId="38" fillId="0" borderId="16" xfId="2" applyNumberFormat="1" applyFont="1" applyBorder="1"/>
    <xf numFmtId="0" fontId="40" fillId="0" borderId="0" xfId="2" applyFont="1"/>
    <xf numFmtId="0" fontId="40" fillId="0" borderId="12" xfId="2" applyFont="1" applyBorder="1" applyAlignment="1">
      <alignment horizontal="center"/>
    </xf>
    <xf numFmtId="0" fontId="40" fillId="0" borderId="0" xfId="2" applyFont="1" applyAlignment="1">
      <alignment horizontal="center"/>
    </xf>
    <xf numFmtId="4" fontId="40" fillId="0" borderId="2" xfId="2" applyNumberFormat="1" applyFont="1" applyBorder="1" applyProtection="1">
      <protection locked="0"/>
    </xf>
    <xf numFmtId="4" fontId="40" fillId="0" borderId="16" xfId="2" applyNumberFormat="1" applyFont="1" applyBorder="1"/>
    <xf numFmtId="0" fontId="41" fillId="0" borderId="0" xfId="2" applyFont="1"/>
    <xf numFmtId="4" fontId="34" fillId="0" borderId="2" xfId="2" applyNumberFormat="1" applyFont="1" applyBorder="1" applyProtection="1">
      <protection locked="0"/>
    </xf>
    <xf numFmtId="4" fontId="34" fillId="0" borderId="16" xfId="2" applyNumberFormat="1" applyFont="1" applyBorder="1"/>
    <xf numFmtId="0" fontId="34" fillId="0" borderId="0" xfId="2" applyFont="1"/>
    <xf numFmtId="0" fontId="42" fillId="0" borderId="12" xfId="0" applyFont="1" applyBorder="1" applyAlignment="1">
      <alignment wrapText="1"/>
    </xf>
    <xf numFmtId="9" fontId="34" fillId="0" borderId="12" xfId="6" applyFont="1" applyBorder="1" applyAlignment="1">
      <alignment horizontal="center"/>
    </xf>
    <xf numFmtId="168" fontId="34" fillId="0" borderId="12" xfId="16" applyNumberFormat="1" applyFont="1" applyBorder="1" applyAlignment="1">
      <alignment horizontal="center"/>
    </xf>
    <xf numFmtId="4" fontId="34" fillId="0" borderId="17" xfId="2" applyNumberFormat="1" applyFont="1" applyBorder="1" applyProtection="1">
      <protection locked="0"/>
    </xf>
    <xf numFmtId="0" fontId="34" fillId="0" borderId="2" xfId="16" applyFont="1" applyBorder="1" applyAlignment="1">
      <alignment wrapText="1"/>
    </xf>
    <xf numFmtId="39" fontId="34" fillId="0" borderId="12" xfId="16" applyNumberFormat="1" applyFont="1" applyBorder="1" applyAlignment="1">
      <alignment horizontal="center"/>
    </xf>
    <xf numFmtId="0" fontId="34" fillId="0" borderId="0" xfId="0" applyFont="1"/>
    <xf numFmtId="4" fontId="11" fillId="0" borderId="0" xfId="2" applyNumberFormat="1" applyFont="1" applyProtection="1">
      <protection locked="0"/>
    </xf>
    <xf numFmtId="4" fontId="11" fillId="0" borderId="0" xfId="2" applyNumberFormat="1" applyFont="1"/>
    <xf numFmtId="0" fontId="11" fillId="0" borderId="0" xfId="2" applyFont="1" applyProtection="1">
      <protection locked="0"/>
    </xf>
    <xf numFmtId="0" fontId="44" fillId="0" borderId="2" xfId="2" applyFont="1" applyBorder="1" applyAlignment="1">
      <alignment wrapText="1"/>
    </xf>
    <xf numFmtId="0" fontId="11" fillId="0" borderId="13" xfId="2" applyFont="1" applyBorder="1"/>
    <xf numFmtId="49" fontId="43" fillId="4" borderId="14" xfId="0" applyNumberFormat="1" applyFont="1" applyFill="1" applyBorder="1" applyAlignment="1">
      <alignment vertical="center"/>
    </xf>
    <xf numFmtId="0" fontId="37" fillId="0" borderId="3" xfId="0" applyFont="1" applyBorder="1" applyAlignment="1">
      <alignment horizontal="left" wrapText="1"/>
    </xf>
    <xf numFmtId="0" fontId="34" fillId="0" borderId="3" xfId="0" applyFont="1" applyBorder="1" applyAlignment="1">
      <alignment horizontal="center"/>
    </xf>
    <xf numFmtId="0" fontId="34" fillId="0" borderId="18" xfId="0" applyFont="1" applyBorder="1" applyAlignment="1">
      <alignment horizontal="center"/>
    </xf>
    <xf numFmtId="165" fontId="37" fillId="0" borderId="19" xfId="12" applyFont="1" applyFill="1" applyBorder="1" applyAlignment="1" applyProtection="1"/>
    <xf numFmtId="49" fontId="45" fillId="0" borderId="0" xfId="5" applyNumberFormat="1" applyFont="1" applyAlignment="1">
      <alignment horizontal="left" vertical="center"/>
    </xf>
    <xf numFmtId="0" fontId="46" fillId="0" borderId="0" xfId="17" applyFont="1"/>
    <xf numFmtId="0" fontId="47" fillId="0" borderId="0" xfId="17" applyFont="1" applyAlignment="1">
      <alignment horizontal="left"/>
    </xf>
    <xf numFmtId="0" fontId="48" fillId="0" borderId="14" xfId="17" applyFont="1" applyBorder="1" applyAlignment="1">
      <alignment horizontal="center" vertical="center"/>
    </xf>
    <xf numFmtId="0" fontId="48" fillId="0" borderId="3" xfId="17" applyFont="1" applyBorder="1" applyAlignment="1">
      <alignment horizontal="center" vertical="center"/>
    </xf>
    <xf numFmtId="0" fontId="48" fillId="0" borderId="3" xfId="17" quotePrefix="1" applyFont="1" applyBorder="1" applyAlignment="1">
      <alignment vertical="center"/>
    </xf>
    <xf numFmtId="0" fontId="48" fillId="0" borderId="3" xfId="17" quotePrefix="1" applyFont="1" applyBorder="1" applyAlignment="1">
      <alignment horizontal="center" vertical="center"/>
    </xf>
    <xf numFmtId="169" fontId="48" fillId="0" borderId="3" xfId="17" quotePrefix="1" applyNumberFormat="1" applyFont="1" applyBorder="1" applyAlignment="1">
      <alignment horizontal="center" vertical="center"/>
    </xf>
    <xf numFmtId="0" fontId="46" fillId="0" borderId="20" xfId="17" applyFont="1" applyBorder="1" applyAlignment="1">
      <alignment horizontal="center"/>
    </xf>
    <xf numFmtId="0" fontId="46" fillId="0" borderId="21" xfId="17" applyFont="1" applyBorder="1" applyAlignment="1">
      <alignment horizontal="center"/>
    </xf>
    <xf numFmtId="0" fontId="47" fillId="0" borderId="21" xfId="17" quotePrefix="1" applyFont="1" applyBorder="1"/>
    <xf numFmtId="0" fontId="46" fillId="0" borderId="21" xfId="17" quotePrefix="1" applyFont="1" applyBorder="1" applyAlignment="1">
      <alignment horizontal="center"/>
    </xf>
    <xf numFmtId="169" fontId="46" fillId="0" borderId="21" xfId="17" quotePrefix="1" applyNumberFormat="1" applyFont="1" applyBorder="1" applyAlignment="1">
      <alignment horizontal="center"/>
    </xf>
    <xf numFmtId="43" fontId="46" fillId="0" borderId="21" xfId="18" quotePrefix="1" applyFont="1" applyFill="1" applyBorder="1" applyAlignment="1">
      <alignment horizontal="center"/>
    </xf>
    <xf numFmtId="0" fontId="46" fillId="0" borderId="22" xfId="17" applyFont="1" applyBorder="1" applyAlignment="1">
      <alignment horizontal="center"/>
    </xf>
    <xf numFmtId="0" fontId="46" fillId="0" borderId="23" xfId="17" applyFont="1" applyBorder="1" applyAlignment="1">
      <alignment horizontal="center"/>
    </xf>
    <xf numFmtId="0" fontId="47" fillId="0" borderId="23" xfId="17" applyFont="1" applyBorder="1" applyAlignment="1">
      <alignment horizontal="left"/>
    </xf>
    <xf numFmtId="0" fontId="46" fillId="0" borderId="23" xfId="17" quotePrefix="1" applyFont="1" applyBorder="1" applyAlignment="1">
      <alignment horizontal="center"/>
    </xf>
    <xf numFmtId="43" fontId="46" fillId="0" borderId="23" xfId="18" quotePrefix="1" applyFont="1" applyFill="1" applyBorder="1" applyAlignment="1">
      <alignment horizontal="center"/>
    </xf>
    <xf numFmtId="169" fontId="46" fillId="0" borderId="23" xfId="17" applyNumberFormat="1" applyFont="1" applyBorder="1" applyAlignment="1">
      <alignment horizontal="center"/>
    </xf>
    <xf numFmtId="0" fontId="48" fillId="0" borderId="23" xfId="17" applyFont="1" applyBorder="1"/>
    <xf numFmtId="0" fontId="46" fillId="0" borderId="24" xfId="17" quotePrefix="1" applyFont="1" applyBorder="1" applyAlignment="1">
      <alignment horizontal="center"/>
    </xf>
    <xf numFmtId="0" fontId="46" fillId="0" borderId="23" xfId="17" applyFont="1" applyBorder="1" applyAlignment="1">
      <alignment wrapText="1"/>
    </xf>
    <xf numFmtId="0" fontId="46" fillId="0" borderId="23" xfId="17" applyFont="1" applyBorder="1" applyAlignment="1">
      <alignment horizontal="left" wrapText="1"/>
    </xf>
    <xf numFmtId="0" fontId="46" fillId="0" borderId="23" xfId="17" applyFont="1" applyBorder="1"/>
    <xf numFmtId="0" fontId="46" fillId="0" borderId="2" xfId="17" applyFont="1" applyBorder="1" applyAlignment="1">
      <alignment horizontal="center"/>
    </xf>
    <xf numFmtId="0" fontId="49" fillId="0" borderId="23" xfId="17" applyFont="1" applyBorder="1" applyAlignment="1">
      <alignment horizontal="left" wrapText="1"/>
    </xf>
    <xf numFmtId="0" fontId="46" fillId="0" borderId="2" xfId="17" applyFont="1" applyBorder="1"/>
    <xf numFmtId="0" fontId="50" fillId="0" borderId="12" xfId="17" applyFont="1" applyBorder="1" applyAlignment="1">
      <alignment vertical="center"/>
    </xf>
    <xf numFmtId="0" fontId="51" fillId="0" borderId="23" xfId="17" applyFont="1" applyBorder="1" applyAlignment="1">
      <alignment vertical="center"/>
    </xf>
    <xf numFmtId="0" fontId="45" fillId="0" borderId="23" xfId="17" applyFont="1" applyBorder="1" applyAlignment="1">
      <alignment vertical="center"/>
    </xf>
    <xf numFmtId="0" fontId="46" fillId="0" borderId="12" xfId="17" applyFont="1" applyBorder="1" applyAlignment="1">
      <alignment horizontal="left"/>
    </xf>
    <xf numFmtId="0" fontId="47" fillId="0" borderId="23" xfId="17" applyFont="1" applyBorder="1"/>
    <xf numFmtId="0" fontId="52" fillId="0" borderId="23" xfId="17" applyFont="1" applyBorder="1"/>
    <xf numFmtId="0" fontId="48" fillId="0" borderId="23" xfId="17" applyFont="1" applyBorder="1" applyAlignment="1">
      <alignment wrapText="1"/>
    </xf>
    <xf numFmtId="0" fontId="46" fillId="0" borderId="25" xfId="17" applyFont="1" applyBorder="1" applyAlignment="1">
      <alignment horizontal="center"/>
    </xf>
    <xf numFmtId="0" fontId="46" fillId="0" borderId="26" xfId="17" applyFont="1" applyBorder="1" applyAlignment="1">
      <alignment horizontal="center"/>
    </xf>
    <xf numFmtId="0" fontId="46" fillId="0" borderId="26" xfId="17" applyFont="1" applyBorder="1" applyAlignment="1">
      <alignment wrapText="1"/>
    </xf>
    <xf numFmtId="0" fontId="46" fillId="0" borderId="27" xfId="17" quotePrefix="1" applyFont="1" applyBorder="1" applyAlignment="1">
      <alignment horizontal="center"/>
    </xf>
    <xf numFmtId="0" fontId="46" fillId="0" borderId="26" xfId="17" quotePrefix="1" applyFont="1" applyBorder="1" applyAlignment="1">
      <alignment horizontal="center"/>
    </xf>
    <xf numFmtId="43" fontId="46" fillId="0" borderId="26" xfId="18" quotePrefix="1" applyFont="1" applyFill="1" applyBorder="1" applyAlignment="1">
      <alignment horizontal="center"/>
    </xf>
    <xf numFmtId="0" fontId="46" fillId="0" borderId="12" xfId="17" applyFont="1" applyBorder="1" applyAlignment="1">
      <alignment horizontal="center"/>
    </xf>
    <xf numFmtId="0" fontId="46" fillId="0" borderId="12" xfId="17" applyFont="1" applyBorder="1" applyAlignment="1">
      <alignment wrapText="1"/>
    </xf>
    <xf numFmtId="0" fontId="46" fillId="0" borderId="13" xfId="17" quotePrefix="1" applyFont="1" applyBorder="1" applyAlignment="1">
      <alignment horizontal="center"/>
    </xf>
    <xf numFmtId="0" fontId="46" fillId="0" borderId="12" xfId="17" quotePrefix="1" applyFont="1" applyBorder="1" applyAlignment="1">
      <alignment horizontal="center"/>
    </xf>
    <xf numFmtId="43" fontId="46" fillId="0" borderId="12" xfId="18" quotePrefix="1" applyFont="1" applyFill="1" applyBorder="1" applyAlignment="1">
      <alignment horizontal="center"/>
    </xf>
    <xf numFmtId="169" fontId="46" fillId="0" borderId="12" xfId="17" applyNumberFormat="1" applyFont="1" applyBorder="1" applyAlignment="1">
      <alignment horizontal="center"/>
    </xf>
    <xf numFmtId="0" fontId="46" fillId="0" borderId="3" xfId="17" applyFont="1" applyBorder="1" applyAlignment="1">
      <alignment horizontal="center"/>
    </xf>
    <xf numFmtId="0" fontId="48" fillId="0" borderId="3" xfId="17" applyFont="1" applyBorder="1" applyAlignment="1">
      <alignment horizontal="center"/>
    </xf>
    <xf numFmtId="0" fontId="46" fillId="0" borderId="3" xfId="17" quotePrefix="1" applyFont="1" applyBorder="1" applyAlignment="1">
      <alignment horizontal="center"/>
    </xf>
    <xf numFmtId="169" fontId="46" fillId="0" borderId="3" xfId="17" quotePrefix="1" applyNumberFormat="1" applyFont="1" applyBorder="1" applyAlignment="1">
      <alignment horizontal="center"/>
    </xf>
    <xf numFmtId="169" fontId="48" fillId="0" borderId="3" xfId="17" applyNumberFormat="1" applyFont="1" applyBorder="1" applyAlignment="1">
      <alignment horizontal="center"/>
    </xf>
    <xf numFmtId="49" fontId="51" fillId="0" borderId="3" xfId="5" applyNumberFormat="1" applyFont="1" applyBorder="1" applyAlignment="1">
      <alignment horizontal="center" vertical="center" wrapText="1"/>
    </xf>
    <xf numFmtId="0" fontId="51" fillId="0" borderId="14" xfId="5" applyFont="1" applyBorder="1" applyAlignment="1">
      <alignment horizontal="center" vertical="center" wrapText="1"/>
    </xf>
    <xf numFmtId="0" fontId="51" fillId="0" borderId="3" xfId="5" applyFont="1" applyBorder="1" applyAlignment="1">
      <alignment horizontal="center" vertical="center"/>
    </xf>
    <xf numFmtId="1" fontId="51" fillId="0" borderId="3" xfId="5" applyNumberFormat="1" applyFont="1" applyBorder="1" applyAlignment="1">
      <alignment horizontal="center" vertical="center"/>
    </xf>
    <xf numFmtId="0" fontId="47" fillId="0" borderId="21" xfId="17" applyFont="1" applyBorder="1" applyAlignment="1">
      <alignment horizontal="left"/>
    </xf>
    <xf numFmtId="0" fontId="48" fillId="0" borderId="21" xfId="17" applyFont="1" applyBorder="1" applyAlignment="1">
      <alignment horizontal="left"/>
    </xf>
    <xf numFmtId="0" fontId="51" fillId="0" borderId="23" xfId="20" quotePrefix="1" applyFont="1" applyBorder="1" applyAlignment="1">
      <alignment horizontal="center" vertical="center"/>
    </xf>
    <xf numFmtId="170" fontId="48" fillId="0" borderId="23" xfId="20" applyNumberFormat="1" applyFont="1" applyBorder="1" applyAlignment="1">
      <alignment horizontal="left" vertical="center" wrapText="1"/>
    </xf>
    <xf numFmtId="170" fontId="51" fillId="0" borderId="23" xfId="20" applyNumberFormat="1" applyFont="1" applyBorder="1" applyAlignment="1">
      <alignment vertical="center"/>
    </xf>
    <xf numFmtId="171" fontId="51" fillId="0" borderId="23" xfId="20" applyNumberFormat="1" applyFont="1" applyBorder="1" applyAlignment="1">
      <alignment horizontal="right" vertical="center"/>
    </xf>
    <xf numFmtId="0" fontId="50" fillId="0" borderId="0" xfId="20" applyFont="1" applyAlignment="1" applyProtection="1">
      <alignment vertical="center"/>
      <protection locked="0"/>
    </xf>
    <xf numFmtId="0" fontId="50" fillId="0" borderId="23" xfId="20" quotePrefix="1" applyFont="1" applyBorder="1" applyAlignment="1">
      <alignment horizontal="center" vertical="center"/>
    </xf>
    <xf numFmtId="172" fontId="46" fillId="0" borderId="23" xfId="20" applyNumberFormat="1" applyFont="1" applyBorder="1" applyAlignment="1">
      <alignment horizontal="left" vertical="center" wrapText="1"/>
    </xf>
    <xf numFmtId="0" fontId="50" fillId="0" borderId="23" xfId="20" applyFont="1" applyBorder="1" applyAlignment="1">
      <alignment horizontal="center" vertical="center"/>
    </xf>
    <xf numFmtId="3" fontId="50" fillId="0" borderId="23" xfId="20" applyNumberFormat="1" applyFont="1" applyBorder="1" applyAlignment="1">
      <alignment horizontal="center" vertical="center"/>
    </xf>
    <xf numFmtId="171" fontId="50" fillId="0" borderId="22" xfId="20" applyNumberFormat="1" applyFont="1" applyBorder="1" applyAlignment="1" applyProtection="1">
      <alignment horizontal="right" vertical="center"/>
      <protection locked="0"/>
    </xf>
    <xf numFmtId="0" fontId="50" fillId="5" borderId="0" xfId="20" applyFont="1" applyFill="1" applyAlignment="1" applyProtection="1">
      <alignment vertical="center"/>
      <protection locked="0"/>
    </xf>
    <xf numFmtId="43" fontId="50" fillId="0" borderId="22" xfId="18" applyFont="1" applyFill="1" applyBorder="1" applyAlignment="1" applyProtection="1">
      <alignment horizontal="right" vertical="center"/>
      <protection locked="0"/>
    </xf>
    <xf numFmtId="169" fontId="50" fillId="0" borderId="23" xfId="20" applyNumberFormat="1" applyFont="1" applyBorder="1" applyAlignment="1">
      <alignment horizontal="center" vertical="center"/>
    </xf>
    <xf numFmtId="0" fontId="50" fillId="0" borderId="23" xfId="20" applyFont="1" applyBorder="1" applyAlignment="1">
      <alignment vertical="center" wrapText="1"/>
    </xf>
    <xf numFmtId="0" fontId="50" fillId="0" borderId="23" xfId="20" applyFont="1" applyBorder="1" applyAlignment="1">
      <alignment vertical="center"/>
    </xf>
    <xf numFmtId="43" fontId="50" fillId="0" borderId="23" xfId="18" applyFont="1" applyFill="1" applyBorder="1" applyAlignment="1">
      <alignment horizontal="right" vertical="center"/>
    </xf>
    <xf numFmtId="169" fontId="50" fillId="0" borderId="23" xfId="20" applyNumberFormat="1" applyFont="1" applyBorder="1" applyAlignment="1">
      <alignment vertical="center"/>
    </xf>
    <xf numFmtId="172" fontId="50" fillId="0" borderId="23" xfId="20" applyNumberFormat="1" applyFont="1" applyBorder="1" applyAlignment="1">
      <alignment horizontal="left" vertical="center" wrapText="1"/>
    </xf>
    <xf numFmtId="172" fontId="48" fillId="0" borderId="23" xfId="20" applyNumberFormat="1" applyFont="1" applyBorder="1" applyAlignment="1">
      <alignment vertical="center" wrapText="1"/>
    </xf>
    <xf numFmtId="170" fontId="48" fillId="0" borderId="23" xfId="20" applyNumberFormat="1" applyFont="1" applyBorder="1" applyAlignment="1">
      <alignment vertical="center" wrapText="1"/>
    </xf>
    <xf numFmtId="0" fontId="46" fillId="0" borderId="23" xfId="20" applyFont="1" applyBorder="1" applyAlignment="1">
      <alignment vertical="center" wrapText="1"/>
    </xf>
    <xf numFmtId="172" fontId="46" fillId="0" borderId="23" xfId="20" applyNumberFormat="1" applyFont="1" applyBorder="1" applyAlignment="1">
      <alignment vertical="center" wrapText="1"/>
    </xf>
    <xf numFmtId="172" fontId="48" fillId="0" borderId="23" xfId="20" applyNumberFormat="1" applyFont="1" applyBorder="1" applyAlignment="1">
      <alignment horizontal="left" vertical="center" wrapText="1"/>
    </xf>
    <xf numFmtId="169" fontId="51" fillId="0" borderId="23" xfId="20" applyNumberFormat="1" applyFont="1" applyBorder="1" applyAlignment="1">
      <alignment vertical="center"/>
    </xf>
    <xf numFmtId="173" fontId="50" fillId="0" borderId="22" xfId="20" applyNumberFormat="1" applyFont="1" applyBorder="1" applyAlignment="1" applyProtection="1">
      <alignment horizontal="right" vertical="center"/>
      <protection locked="0"/>
    </xf>
    <xf numFmtId="0" fontId="50" fillId="0" borderId="12" xfId="20" quotePrefix="1" applyFont="1" applyBorder="1" applyAlignment="1">
      <alignment horizontal="center" vertical="center"/>
    </xf>
    <xf numFmtId="172" fontId="46" fillId="0" borderId="12" xfId="20" applyNumberFormat="1" applyFont="1" applyBorder="1" applyAlignment="1">
      <alignment horizontal="left" vertical="center" wrapText="1"/>
    </xf>
    <xf numFmtId="0" fontId="50" fillId="0" borderId="12" xfId="20" applyFont="1" applyBorder="1" applyAlignment="1">
      <alignment horizontal="center" vertical="center"/>
    </xf>
    <xf numFmtId="3" fontId="50" fillId="0" borderId="12" xfId="20" applyNumberFormat="1" applyFont="1" applyBorder="1" applyAlignment="1">
      <alignment horizontal="center" vertical="center"/>
    </xf>
    <xf numFmtId="173" fontId="50" fillId="0" borderId="2" xfId="20" applyNumberFormat="1" applyFont="1" applyBorder="1" applyAlignment="1" applyProtection="1">
      <alignment horizontal="right" vertical="center"/>
      <protection locked="0"/>
    </xf>
    <xf numFmtId="169" fontId="50" fillId="0" borderId="12" xfId="20" applyNumberFormat="1" applyFont="1" applyBorder="1" applyAlignment="1">
      <alignment horizontal="center" vertical="center"/>
    </xf>
    <xf numFmtId="0" fontId="50" fillId="0" borderId="3" xfId="20" quotePrefix="1" applyFont="1" applyBorder="1" applyAlignment="1">
      <alignment horizontal="center" vertical="center"/>
    </xf>
    <xf numFmtId="0" fontId="50" fillId="0" borderId="3" xfId="20" applyFont="1" applyBorder="1" applyAlignment="1">
      <alignment horizontal="center" vertical="center"/>
    </xf>
    <xf numFmtId="3" fontId="50" fillId="0" borderId="3" xfId="20" applyNumberFormat="1" applyFont="1" applyBorder="1" applyAlignment="1">
      <alignment horizontal="center" vertical="center"/>
    </xf>
    <xf numFmtId="173" fontId="50" fillId="0" borderId="3" xfId="20" applyNumberFormat="1" applyFont="1" applyBorder="1" applyAlignment="1" applyProtection="1">
      <alignment horizontal="right" vertical="center"/>
      <protection locked="0"/>
    </xf>
    <xf numFmtId="169" fontId="51" fillId="0" borderId="3" xfId="20" applyNumberFormat="1" applyFont="1" applyBorder="1" applyAlignment="1">
      <alignment horizontal="right" vertical="center"/>
    </xf>
    <xf numFmtId="0" fontId="54" fillId="0" borderId="0" xfId="20" applyFont="1" applyAlignment="1">
      <alignment horizontal="left" vertical="center"/>
    </xf>
    <xf numFmtId="170" fontId="46" fillId="0" borderId="0" xfId="20" applyNumberFormat="1" applyFont="1" applyAlignment="1">
      <alignment horizontal="left" vertical="center" wrapText="1"/>
    </xf>
    <xf numFmtId="0" fontId="50" fillId="0" borderId="0" xfId="20" quotePrefix="1" applyFont="1" applyAlignment="1">
      <alignment horizontal="left" vertical="center"/>
    </xf>
    <xf numFmtId="3" fontId="50" fillId="0" borderId="0" xfId="20" applyNumberFormat="1" applyFont="1" applyAlignment="1">
      <alignment horizontal="left" vertical="center"/>
    </xf>
    <xf numFmtId="171" fontId="50" fillId="0" borderId="0" xfId="20" applyNumberFormat="1" applyFont="1" applyAlignment="1">
      <alignment horizontal="right" vertical="center"/>
    </xf>
    <xf numFmtId="169" fontId="5" fillId="2" borderId="0" xfId="0" applyNumberFormat="1" applyFont="1" applyFill="1" applyAlignment="1">
      <alignment horizontal="right"/>
    </xf>
    <xf numFmtId="169" fontId="0" fillId="0" borderId="0" xfId="0" applyNumberFormat="1"/>
    <xf numFmtId="49" fontId="5" fillId="0" borderId="2" xfId="5" applyNumberFormat="1" applyBorder="1" applyAlignment="1">
      <alignment horizontal="center" vertical="center"/>
    </xf>
    <xf numFmtId="0" fontId="13" fillId="0" borderId="6" xfId="5" applyFont="1" applyBorder="1" applyAlignment="1">
      <alignment vertical="top" wrapText="1"/>
    </xf>
    <xf numFmtId="0" fontId="5" fillId="0" borderId="12" xfId="5" applyBorder="1" applyAlignment="1">
      <alignment vertical="top" wrapText="1"/>
    </xf>
    <xf numFmtId="0" fontId="13" fillId="0" borderId="12" xfId="5" applyFont="1" applyBorder="1" applyAlignment="1">
      <alignment vertical="top" wrapText="1"/>
    </xf>
    <xf numFmtId="0" fontId="13" fillId="0" borderId="28" xfId="5" applyFont="1" applyBorder="1" applyAlignment="1">
      <alignment vertical="top" wrapText="1"/>
    </xf>
    <xf numFmtId="0" fontId="14" fillId="0" borderId="12" xfId="5" applyFont="1" applyBorder="1" applyAlignment="1">
      <alignment vertical="top" wrapText="1"/>
    </xf>
    <xf numFmtId="0" fontId="6" fillId="0" borderId="0" xfId="1" applyFont="1" applyAlignment="1">
      <alignment horizontal="center" wrapText="1"/>
    </xf>
    <xf numFmtId="0" fontId="16" fillId="0" borderId="0" xfId="1" applyFont="1" applyAlignment="1">
      <alignment horizontal="left"/>
    </xf>
    <xf numFmtId="169" fontId="5" fillId="2" borderId="9" xfId="0" applyNumberFormat="1" applyFont="1" applyFill="1" applyBorder="1" applyAlignment="1">
      <alignment horizontal="right"/>
    </xf>
    <xf numFmtId="0" fontId="12" fillId="2" borderId="0" xfId="0" applyFont="1" applyFill="1" applyAlignment="1">
      <alignment horizontal="center"/>
    </xf>
    <xf numFmtId="0" fontId="5" fillId="2" borderId="9" xfId="0" applyFont="1" applyFill="1" applyBorder="1" applyAlignment="1">
      <alignment horizontal="right"/>
    </xf>
  </cellXfs>
  <cellStyles count="21">
    <cellStyle name="Comma" xfId="10" builtinId="3"/>
    <cellStyle name="Comma 2" xfId="3" xr:uid="{00000000-0005-0000-0000-000001000000}"/>
    <cellStyle name="Comma 3" xfId="12" xr:uid="{00000000-0005-0000-0000-000002000000}"/>
    <cellStyle name="Comma 4" xfId="18" xr:uid="{A931AF5B-2354-4331-991F-64C621D2B2DC}"/>
    <cellStyle name="Currency 2" xfId="4" xr:uid="{00000000-0005-0000-0000-000003000000}"/>
    <cellStyle name="Currency 3" xfId="7" xr:uid="{00000000-0005-0000-0000-000004000000}"/>
    <cellStyle name="Normal" xfId="0" builtinId="0"/>
    <cellStyle name="Normal 2" xfId="5" xr:uid="{00000000-0005-0000-0000-000006000000}"/>
    <cellStyle name="Normal 2 2" xfId="2" xr:uid="{00000000-0005-0000-0000-000007000000}"/>
    <cellStyle name="Normal 3" xfId="1" xr:uid="{00000000-0005-0000-0000-000008000000}"/>
    <cellStyle name="Normal 3 2" xfId="20" xr:uid="{E02AAB89-F224-4617-A2D1-F8970558C292}"/>
    <cellStyle name="Normal 4" xfId="8" xr:uid="{00000000-0005-0000-0000-000009000000}"/>
    <cellStyle name="Normal 4 2" xfId="11" xr:uid="{00000000-0005-0000-0000-00000A000000}"/>
    <cellStyle name="Normal 4 2 2" xfId="15" xr:uid="{00000000-0005-0000-0000-00000B000000}"/>
    <cellStyle name="Normal 4 3" xfId="14" xr:uid="{00000000-0005-0000-0000-00000C000000}"/>
    <cellStyle name="Normal 5" xfId="9" xr:uid="{00000000-0005-0000-0000-00000D000000}"/>
    <cellStyle name="Normal 5_Megawattt Park FMS BoQ - 22June2018" xfId="16" xr:uid="{44F5951D-F709-421D-A579-FFCF10F5C90E}"/>
    <cellStyle name="Normal 6" xfId="13" xr:uid="{00000000-0005-0000-0000-00000E000000}"/>
    <cellStyle name="Normal 7" xfId="17" xr:uid="{7761C1F0-D9F5-4BB7-B629-68C67FAEF906}"/>
    <cellStyle name="Percent 2" xfId="6" xr:uid="{00000000-0005-0000-0000-000010000000}"/>
    <cellStyle name="Percent 3" xfId="19" xr:uid="{BA40909D-3166-4C3E-86A7-90C965A61E45}"/>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11" Type="http://schemas.openxmlformats.org/officeDocument/2006/relationships/image" Target="../media/image12.emf"/><Relationship Id="rId5" Type="http://schemas.openxmlformats.org/officeDocument/2006/relationships/image" Target="../media/image6.emf"/><Relationship Id="rId10" Type="http://schemas.openxmlformats.org/officeDocument/2006/relationships/image" Target="../media/image11.emf"/><Relationship Id="rId4" Type="http://schemas.openxmlformats.org/officeDocument/2006/relationships/image" Target="../media/image5.emf"/><Relationship Id="rId9" Type="http://schemas.openxmlformats.org/officeDocument/2006/relationships/image" Target="../media/image10.emf"/></Relationships>
</file>

<file path=xl/drawings/_rels/drawing3.xml.rels><?xml version="1.0" encoding="UTF-8" standalone="yes"?>
<Relationships xmlns="http://schemas.openxmlformats.org/package/2006/relationships"><Relationship Id="rId8" Type="http://schemas.openxmlformats.org/officeDocument/2006/relationships/image" Target="../media/image20.png"/><Relationship Id="rId13" Type="http://schemas.openxmlformats.org/officeDocument/2006/relationships/image" Target="../media/image25.png"/><Relationship Id="rId18" Type="http://schemas.openxmlformats.org/officeDocument/2006/relationships/image" Target="../media/image30.png"/><Relationship Id="rId26" Type="http://schemas.openxmlformats.org/officeDocument/2006/relationships/image" Target="../media/image38.png"/><Relationship Id="rId3" Type="http://schemas.openxmlformats.org/officeDocument/2006/relationships/image" Target="../media/image15.png"/><Relationship Id="rId21" Type="http://schemas.openxmlformats.org/officeDocument/2006/relationships/image" Target="../media/image33.png"/><Relationship Id="rId7" Type="http://schemas.openxmlformats.org/officeDocument/2006/relationships/image" Target="../media/image19.png"/><Relationship Id="rId12" Type="http://schemas.openxmlformats.org/officeDocument/2006/relationships/image" Target="../media/image24.png"/><Relationship Id="rId17" Type="http://schemas.openxmlformats.org/officeDocument/2006/relationships/image" Target="../media/image29.png"/><Relationship Id="rId25" Type="http://schemas.openxmlformats.org/officeDocument/2006/relationships/image" Target="../media/image37.png"/><Relationship Id="rId2" Type="http://schemas.openxmlformats.org/officeDocument/2006/relationships/image" Target="../media/image14.png"/><Relationship Id="rId16" Type="http://schemas.openxmlformats.org/officeDocument/2006/relationships/image" Target="../media/image28.png"/><Relationship Id="rId20" Type="http://schemas.openxmlformats.org/officeDocument/2006/relationships/image" Target="../media/image32.png"/><Relationship Id="rId1" Type="http://schemas.openxmlformats.org/officeDocument/2006/relationships/image" Target="../media/image13.png"/><Relationship Id="rId6" Type="http://schemas.openxmlformats.org/officeDocument/2006/relationships/image" Target="../media/image18.png"/><Relationship Id="rId11" Type="http://schemas.openxmlformats.org/officeDocument/2006/relationships/image" Target="../media/image23.png"/><Relationship Id="rId24" Type="http://schemas.openxmlformats.org/officeDocument/2006/relationships/image" Target="../media/image36.png"/><Relationship Id="rId5" Type="http://schemas.openxmlformats.org/officeDocument/2006/relationships/image" Target="../media/image17.png"/><Relationship Id="rId15" Type="http://schemas.openxmlformats.org/officeDocument/2006/relationships/image" Target="../media/image27.png"/><Relationship Id="rId23" Type="http://schemas.openxmlformats.org/officeDocument/2006/relationships/image" Target="../media/image35.png"/><Relationship Id="rId28" Type="http://schemas.openxmlformats.org/officeDocument/2006/relationships/image" Target="../media/image40.png"/><Relationship Id="rId10" Type="http://schemas.openxmlformats.org/officeDocument/2006/relationships/image" Target="../media/image22.png"/><Relationship Id="rId19" Type="http://schemas.openxmlformats.org/officeDocument/2006/relationships/image" Target="../media/image31.png"/><Relationship Id="rId4" Type="http://schemas.openxmlformats.org/officeDocument/2006/relationships/image" Target="../media/image16.png"/><Relationship Id="rId9" Type="http://schemas.openxmlformats.org/officeDocument/2006/relationships/image" Target="../media/image21.png"/><Relationship Id="rId14" Type="http://schemas.openxmlformats.org/officeDocument/2006/relationships/image" Target="../media/image26.png"/><Relationship Id="rId22" Type="http://schemas.openxmlformats.org/officeDocument/2006/relationships/image" Target="../media/image34.png"/><Relationship Id="rId27" Type="http://schemas.openxmlformats.org/officeDocument/2006/relationships/image" Target="../media/image39.png"/></Relationships>
</file>

<file path=xl/drawings/drawing1.xml><?xml version="1.0" encoding="utf-8"?>
<xdr:wsDr xmlns:xdr="http://schemas.openxmlformats.org/drawingml/2006/spreadsheetDrawing" xmlns:a="http://schemas.openxmlformats.org/drawingml/2006/main">
  <xdr:twoCellAnchor>
    <xdr:from>
      <xdr:col>0</xdr:col>
      <xdr:colOff>530679</xdr:colOff>
      <xdr:row>6</xdr:row>
      <xdr:rowOff>206827</xdr:rowOff>
    </xdr:from>
    <xdr:to>
      <xdr:col>11</xdr:col>
      <xdr:colOff>489858</xdr:colOff>
      <xdr:row>17</xdr:row>
      <xdr:rowOff>257736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530679" y="1676398"/>
          <a:ext cx="7538358" cy="3371052"/>
        </a:xfrm>
        <a:prstGeom prst="rect">
          <a:avLst/>
        </a:prstGeom>
        <a:solidFill>
          <a:srgbClr val="FFFFFF"/>
        </a:solidFill>
        <a:ln w="9525">
          <a:solidFill>
            <a:srgbClr val="000000"/>
          </a:solidFill>
          <a:miter lim="800000"/>
          <a:headEnd/>
          <a:tailEnd/>
        </a:ln>
      </xdr:spPr>
      <xdr:txBody>
        <a:bodyPr vertOverflow="clip" wrap="square" lIns="91440" tIns="45720" rIns="91440" bIns="45720" anchor="ctr" upright="1"/>
        <a:lstStyle/>
        <a:p>
          <a:pPr algn="ctr" rtl="0">
            <a:lnSpc>
              <a:spcPts val="2100"/>
            </a:lnSpc>
            <a:defRPr sz="1000"/>
          </a:pPr>
          <a:r>
            <a:rPr lang="en-ZA" sz="4400" b="0" i="0" u="none" strike="noStrike" baseline="0">
              <a:solidFill>
                <a:srgbClr val="000000"/>
              </a:solidFill>
              <a:latin typeface="Arial" panose="020B0604020202020204" pitchFamily="34" charset="0"/>
              <a:cs typeface="Arial" panose="020B0604020202020204" pitchFamily="34" charset="0"/>
            </a:rPr>
            <a:t> </a:t>
          </a:r>
          <a:endParaRPr lang="en-ZA" sz="1800" b="0" i="0" u="none" strike="noStrike" baseline="0">
            <a:solidFill>
              <a:srgbClr val="000000"/>
            </a:solidFill>
            <a:latin typeface="Arial" panose="020B0604020202020204" pitchFamily="34" charset="0"/>
            <a:cs typeface="Arial" panose="020B0604020202020204" pitchFamily="34" charset="0"/>
          </a:endParaRPr>
        </a:p>
        <a:p>
          <a:pPr algn="ctr" rtl="0"/>
          <a:endParaRPr lang="en-ZA" sz="2400" b="0" i="0" baseline="0">
            <a:effectLst/>
            <a:latin typeface="Arial" panose="020B0604020202020204" pitchFamily="34" charset="0"/>
            <a:ea typeface="+mn-ea"/>
            <a:cs typeface="Arial" panose="020B0604020202020204" pitchFamily="34" charset="0"/>
          </a:endParaRPr>
        </a:p>
        <a:p>
          <a:pPr algn="ctr" rtl="0"/>
          <a:r>
            <a:rPr lang="en-ZA" sz="2400" b="0" i="0" baseline="0">
              <a:effectLst/>
              <a:latin typeface="Arial" panose="020B0604020202020204" pitchFamily="34" charset="0"/>
              <a:ea typeface="+mn-ea"/>
              <a:cs typeface="Arial" panose="020B0604020202020204" pitchFamily="34" charset="0"/>
            </a:rPr>
            <a:t> Space Optimization of 2nd Floor Engineering Building, Simmerpan to accommodate 50 workstations. 	</a:t>
          </a:r>
        </a:p>
        <a:p>
          <a:pPr algn="ctr" rtl="0">
            <a:lnSpc>
              <a:spcPts val="1900"/>
            </a:lnSpc>
            <a:defRPr sz="1000"/>
          </a:pPr>
          <a:endParaRPr lang="en-ZA" sz="1000" b="0" i="0" u="none" strike="noStrike" baseline="0">
            <a:solidFill>
              <a:srgbClr val="000000"/>
            </a:solidFill>
            <a:latin typeface="Times New Roman"/>
            <a:cs typeface="Times New Roman"/>
          </a:endParaRPr>
        </a:p>
        <a:p>
          <a:pPr algn="ctr" rtl="0">
            <a:lnSpc>
              <a:spcPts val="1900"/>
            </a:lnSpc>
            <a:defRPr sz="1000"/>
          </a:pPr>
          <a:r>
            <a:rPr lang="en-ZA" sz="2000" b="1" i="0" baseline="0">
              <a:effectLst/>
              <a:latin typeface="Arial" pitchFamily="34" charset="0"/>
              <a:ea typeface="+mn-ea"/>
              <a:cs typeface="Arial" pitchFamily="34" charset="0"/>
            </a:rPr>
            <a:t>NTCSA SIMMERPAN COMPLEX - BILL OF QUANTITIES</a:t>
          </a:r>
          <a:r>
            <a:rPr lang="en-ZA" sz="2000" b="1" i="0" u="none" strike="noStrike" baseline="0">
              <a:solidFill>
                <a:srgbClr val="000000"/>
              </a:solidFill>
              <a:latin typeface="Arial"/>
              <a:ea typeface="+mn-ea"/>
              <a:cs typeface="Arial"/>
            </a:rPr>
            <a:t>*</a:t>
          </a:r>
        </a:p>
        <a:p>
          <a:pPr algn="ctr" rtl="0">
            <a:lnSpc>
              <a:spcPts val="2000"/>
            </a:lnSpc>
            <a:defRPr sz="1000"/>
          </a:pPr>
          <a:endParaRPr lang="en-ZA" sz="2200" b="0" i="0" u="none" strike="noStrike" baseline="0">
            <a:solidFill>
              <a:srgbClr val="000000"/>
            </a:solidFill>
            <a:latin typeface="Arial"/>
            <a:cs typeface="Arial"/>
          </a:endParaRPr>
        </a:p>
      </xdr:txBody>
    </xdr:sp>
    <xdr:clientData/>
  </xdr:twoCellAnchor>
  <xdr:twoCellAnchor editAs="oneCell">
    <xdr:from>
      <xdr:col>0</xdr:col>
      <xdr:colOff>0</xdr:colOff>
      <xdr:row>2</xdr:row>
      <xdr:rowOff>0</xdr:rowOff>
    </xdr:from>
    <xdr:to>
      <xdr:col>3</xdr:col>
      <xdr:colOff>327758</xdr:colOff>
      <xdr:row>4</xdr:row>
      <xdr:rowOff>6500</xdr:rowOff>
    </xdr:to>
    <xdr:pic>
      <xdr:nvPicPr>
        <xdr:cNvPr id="4" name="Picture 3">
          <a:extLst>
            <a:ext uri="{FF2B5EF4-FFF2-40B4-BE49-F238E27FC236}">
              <a16:creationId xmlns:a16="http://schemas.microsoft.com/office/drawing/2014/main" id="{D2631972-E6D3-42CA-A27C-35C7CE6A08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13765"/>
          <a:ext cx="2176729" cy="7124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104775</xdr:rowOff>
    </xdr:from>
    <xdr:to>
      <xdr:col>8</xdr:col>
      <xdr:colOff>428625</xdr:colOff>
      <xdr:row>49</xdr:row>
      <xdr:rowOff>66675</xdr:rowOff>
    </xdr:to>
    <xdr:pic>
      <xdr:nvPicPr>
        <xdr:cNvPr id="2" name="Picture 12">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04775"/>
          <a:ext cx="5286375" cy="789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41413</xdr:colOff>
      <xdr:row>53</xdr:row>
      <xdr:rowOff>25262</xdr:rowOff>
    </xdr:from>
    <xdr:to>
      <xdr:col>8</xdr:col>
      <xdr:colOff>450988</xdr:colOff>
      <xdr:row>100</xdr:row>
      <xdr:rowOff>101462</xdr:rowOff>
    </xdr:to>
    <xdr:pic>
      <xdr:nvPicPr>
        <xdr:cNvPr id="3" name="Picture 13">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413" y="8804827"/>
          <a:ext cx="5312879" cy="78618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104775</xdr:colOff>
      <xdr:row>104</xdr:row>
      <xdr:rowOff>133350</xdr:rowOff>
    </xdr:from>
    <xdr:to>
      <xdr:col>8</xdr:col>
      <xdr:colOff>514350</xdr:colOff>
      <xdr:row>156</xdr:row>
      <xdr:rowOff>57150</xdr:rowOff>
    </xdr:to>
    <xdr:pic>
      <xdr:nvPicPr>
        <xdr:cNvPr id="4" name="Picture 14">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775" y="16973550"/>
          <a:ext cx="5286375" cy="834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156</xdr:row>
      <xdr:rowOff>123825</xdr:rowOff>
    </xdr:from>
    <xdr:to>
      <xdr:col>8</xdr:col>
      <xdr:colOff>466725</xdr:colOff>
      <xdr:row>189</xdr:row>
      <xdr:rowOff>47625</xdr:rowOff>
    </xdr:to>
    <xdr:pic>
      <xdr:nvPicPr>
        <xdr:cNvPr id="5" name="Picture 15">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7150" y="25384125"/>
          <a:ext cx="5286375" cy="5267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66675</xdr:colOff>
      <xdr:row>209</xdr:row>
      <xdr:rowOff>19050</xdr:rowOff>
    </xdr:from>
    <xdr:to>
      <xdr:col>8</xdr:col>
      <xdr:colOff>476250</xdr:colOff>
      <xdr:row>238</xdr:row>
      <xdr:rowOff>9525</xdr:rowOff>
    </xdr:to>
    <xdr:pic>
      <xdr:nvPicPr>
        <xdr:cNvPr id="6" name="Picture 16">
          <a:extLst>
            <a:ext uri="{FF2B5EF4-FFF2-40B4-BE49-F238E27FC236}">
              <a16:creationId xmlns:a16="http://schemas.microsoft.com/office/drawing/2014/main" id="{00000000-0008-0000-0A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6675" y="33861375"/>
          <a:ext cx="5286375" cy="468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261</xdr:row>
      <xdr:rowOff>123825</xdr:rowOff>
    </xdr:from>
    <xdr:to>
      <xdr:col>8</xdr:col>
      <xdr:colOff>466725</xdr:colOff>
      <xdr:row>312</xdr:row>
      <xdr:rowOff>133350</xdr:rowOff>
    </xdr:to>
    <xdr:pic>
      <xdr:nvPicPr>
        <xdr:cNvPr id="7" name="Picture 17">
          <a:extLst>
            <a:ext uri="{FF2B5EF4-FFF2-40B4-BE49-F238E27FC236}">
              <a16:creationId xmlns:a16="http://schemas.microsoft.com/office/drawing/2014/main" id="{00000000-0008-0000-0A00-000007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7150" y="42386250"/>
          <a:ext cx="5286375" cy="826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57150</xdr:colOff>
      <xdr:row>312</xdr:row>
      <xdr:rowOff>57150</xdr:rowOff>
    </xdr:from>
    <xdr:to>
      <xdr:col>8</xdr:col>
      <xdr:colOff>466725</xdr:colOff>
      <xdr:row>363</xdr:row>
      <xdr:rowOff>133350</xdr:rowOff>
    </xdr:to>
    <xdr:pic>
      <xdr:nvPicPr>
        <xdr:cNvPr id="8" name="Picture 18">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7150" y="50577750"/>
          <a:ext cx="5286375" cy="833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364</xdr:row>
      <xdr:rowOff>66675</xdr:rowOff>
    </xdr:from>
    <xdr:to>
      <xdr:col>8</xdr:col>
      <xdr:colOff>409575</xdr:colOff>
      <xdr:row>416</xdr:row>
      <xdr:rowOff>76200</xdr:rowOff>
    </xdr:to>
    <xdr:pic>
      <xdr:nvPicPr>
        <xdr:cNvPr id="9" name="Picture 19">
          <a:extLst>
            <a:ext uri="{FF2B5EF4-FFF2-40B4-BE49-F238E27FC236}">
              <a16:creationId xmlns:a16="http://schemas.microsoft.com/office/drawing/2014/main" id="{00000000-0008-0000-0A00-000009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0" y="59007375"/>
          <a:ext cx="5286375" cy="842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xdr:colOff>
      <xdr:row>416</xdr:row>
      <xdr:rowOff>104775</xdr:rowOff>
    </xdr:from>
    <xdr:to>
      <xdr:col>8</xdr:col>
      <xdr:colOff>457200</xdr:colOff>
      <xdr:row>463</xdr:row>
      <xdr:rowOff>104775</xdr:rowOff>
    </xdr:to>
    <xdr:pic>
      <xdr:nvPicPr>
        <xdr:cNvPr id="10" name="Picture 20">
          <a:extLst>
            <a:ext uri="{FF2B5EF4-FFF2-40B4-BE49-F238E27FC236}">
              <a16:creationId xmlns:a16="http://schemas.microsoft.com/office/drawing/2014/main" id="{00000000-0008-0000-0A00-00000A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7625" y="67465575"/>
          <a:ext cx="5286375" cy="7610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469</xdr:row>
      <xdr:rowOff>104775</xdr:rowOff>
    </xdr:from>
    <xdr:to>
      <xdr:col>8</xdr:col>
      <xdr:colOff>447675</xdr:colOff>
      <xdr:row>519</xdr:row>
      <xdr:rowOff>133350</xdr:rowOff>
    </xdr:to>
    <xdr:pic>
      <xdr:nvPicPr>
        <xdr:cNvPr id="11" name="Picture 21">
          <a:extLst>
            <a:ext uri="{FF2B5EF4-FFF2-40B4-BE49-F238E27FC236}">
              <a16:creationId xmlns:a16="http://schemas.microsoft.com/office/drawing/2014/main" id="{00000000-0008-0000-0A00-00000B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38100" y="76047600"/>
          <a:ext cx="5286375" cy="812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521</xdr:row>
      <xdr:rowOff>0</xdr:rowOff>
    </xdr:from>
    <xdr:to>
      <xdr:col>8</xdr:col>
      <xdr:colOff>409575</xdr:colOff>
      <xdr:row>571</xdr:row>
      <xdr:rowOff>19050</xdr:rowOff>
    </xdr:to>
    <xdr:pic>
      <xdr:nvPicPr>
        <xdr:cNvPr id="12" name="Picture 22">
          <a:extLst>
            <a:ext uri="{FF2B5EF4-FFF2-40B4-BE49-F238E27FC236}">
              <a16:creationId xmlns:a16="http://schemas.microsoft.com/office/drawing/2014/main" id="{00000000-0008-0000-0A00-00000C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0" y="84362925"/>
          <a:ext cx="5286375" cy="811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560898</xdr:colOff>
      <xdr:row>72</xdr:row>
      <xdr:rowOff>0</xdr:rowOff>
    </xdr:to>
    <xdr:pic>
      <xdr:nvPicPr>
        <xdr:cNvPr id="2" name="Picture 1">
          <a:extLst>
            <a:ext uri="{FF2B5EF4-FFF2-40B4-BE49-F238E27FC236}">
              <a16:creationId xmlns:a16="http://schemas.microsoft.com/office/drawing/2014/main" id="{00000000-0008-0000-1400-000002000000}"/>
            </a:ext>
          </a:extLst>
        </xdr:cNvPr>
        <xdr:cNvPicPr>
          <a:picLocks noChangeAspect="1"/>
        </xdr:cNvPicPr>
      </xdr:nvPicPr>
      <xdr:blipFill rotWithShape="1">
        <a:blip xmlns:r="http://schemas.openxmlformats.org/officeDocument/2006/relationships" r:embed="rId1"/>
        <a:srcRect l="8905" r="8986"/>
        <a:stretch/>
      </xdr:blipFill>
      <xdr:spPr>
        <a:xfrm rot="5400000">
          <a:off x="-2116676" y="2116676"/>
          <a:ext cx="11430000" cy="7196648"/>
        </a:xfrm>
        <a:prstGeom prst="rect">
          <a:avLst/>
        </a:prstGeom>
      </xdr:spPr>
    </xdr:pic>
    <xdr:clientData/>
  </xdr:twoCellAnchor>
  <xdr:twoCellAnchor editAs="oneCell">
    <xdr:from>
      <xdr:col>0</xdr:col>
      <xdr:colOff>0</xdr:colOff>
      <xdr:row>73</xdr:row>
      <xdr:rowOff>31756</xdr:rowOff>
    </xdr:from>
    <xdr:to>
      <xdr:col>11</xdr:col>
      <xdr:colOff>523875</xdr:colOff>
      <xdr:row>145</xdr:row>
      <xdr:rowOff>79378</xdr:rowOff>
    </xdr:to>
    <xdr:pic>
      <xdr:nvPicPr>
        <xdr:cNvPr id="3" name="Picture 2">
          <a:extLst>
            <a:ext uri="{FF2B5EF4-FFF2-40B4-BE49-F238E27FC236}">
              <a16:creationId xmlns:a16="http://schemas.microsoft.com/office/drawing/2014/main" id="{00000000-0008-0000-1400-000003000000}"/>
            </a:ext>
          </a:extLst>
        </xdr:cNvPr>
        <xdr:cNvPicPr>
          <a:picLocks noChangeAspect="1"/>
        </xdr:cNvPicPr>
      </xdr:nvPicPr>
      <xdr:blipFill rotWithShape="1">
        <a:blip xmlns:r="http://schemas.openxmlformats.org/officeDocument/2006/relationships" r:embed="rId2"/>
        <a:srcRect l="8954" r="8801"/>
        <a:stretch/>
      </xdr:blipFill>
      <xdr:spPr>
        <a:xfrm rot="5400000">
          <a:off x="-2158998" y="13779504"/>
          <a:ext cx="11477622" cy="7159625"/>
        </a:xfrm>
        <a:prstGeom prst="rect">
          <a:avLst/>
        </a:prstGeom>
      </xdr:spPr>
    </xdr:pic>
    <xdr:clientData/>
  </xdr:twoCellAnchor>
  <xdr:twoCellAnchor editAs="oneCell">
    <xdr:from>
      <xdr:col>0</xdr:col>
      <xdr:colOff>0</xdr:colOff>
      <xdr:row>146</xdr:row>
      <xdr:rowOff>79384</xdr:rowOff>
    </xdr:from>
    <xdr:to>
      <xdr:col>11</xdr:col>
      <xdr:colOff>476249</xdr:colOff>
      <xdr:row>218</xdr:row>
      <xdr:rowOff>79375</xdr:rowOff>
    </xdr:to>
    <xdr:pic>
      <xdr:nvPicPr>
        <xdr:cNvPr id="4" name="Picture 3">
          <a:extLst>
            <a:ext uri="{FF2B5EF4-FFF2-40B4-BE49-F238E27FC236}">
              <a16:creationId xmlns:a16="http://schemas.microsoft.com/office/drawing/2014/main" id="{00000000-0008-0000-1400-000004000000}"/>
            </a:ext>
          </a:extLst>
        </xdr:cNvPr>
        <xdr:cNvPicPr>
          <a:picLocks noChangeAspect="1"/>
        </xdr:cNvPicPr>
      </xdr:nvPicPr>
      <xdr:blipFill rotWithShape="1">
        <a:blip xmlns:r="http://schemas.openxmlformats.org/officeDocument/2006/relationships" r:embed="rId3"/>
        <a:srcRect l="9199" r="8800"/>
        <a:stretch/>
      </xdr:blipFill>
      <xdr:spPr>
        <a:xfrm rot="5400000">
          <a:off x="-2158996" y="25415880"/>
          <a:ext cx="11429991" cy="7111999"/>
        </a:xfrm>
        <a:prstGeom prst="rect">
          <a:avLst/>
        </a:prstGeom>
      </xdr:spPr>
    </xdr:pic>
    <xdr:clientData/>
  </xdr:twoCellAnchor>
  <xdr:twoCellAnchor editAs="oneCell">
    <xdr:from>
      <xdr:col>0</xdr:col>
      <xdr:colOff>0</xdr:colOff>
      <xdr:row>219</xdr:row>
      <xdr:rowOff>95258</xdr:rowOff>
    </xdr:from>
    <xdr:to>
      <xdr:col>11</xdr:col>
      <xdr:colOff>523874</xdr:colOff>
      <xdr:row>291</xdr:row>
      <xdr:rowOff>79378</xdr:rowOff>
    </xdr:to>
    <xdr:pic>
      <xdr:nvPicPr>
        <xdr:cNvPr id="5" name="Picture 4">
          <a:extLst>
            <a:ext uri="{FF2B5EF4-FFF2-40B4-BE49-F238E27FC236}">
              <a16:creationId xmlns:a16="http://schemas.microsoft.com/office/drawing/2014/main" id="{00000000-0008-0000-1400-000005000000}"/>
            </a:ext>
          </a:extLst>
        </xdr:cNvPr>
        <xdr:cNvPicPr>
          <a:picLocks noChangeAspect="1"/>
        </xdr:cNvPicPr>
      </xdr:nvPicPr>
      <xdr:blipFill rotWithShape="1">
        <a:blip xmlns:r="http://schemas.openxmlformats.org/officeDocument/2006/relationships" r:embed="rId4"/>
        <a:srcRect l="8954" r="8801"/>
        <a:stretch/>
      </xdr:blipFill>
      <xdr:spPr>
        <a:xfrm rot="5400000">
          <a:off x="-2127248" y="36988756"/>
          <a:ext cx="11414120" cy="7159624"/>
        </a:xfrm>
        <a:prstGeom prst="rect">
          <a:avLst/>
        </a:prstGeom>
      </xdr:spPr>
    </xdr:pic>
    <xdr:clientData/>
  </xdr:twoCellAnchor>
  <xdr:twoCellAnchor editAs="oneCell">
    <xdr:from>
      <xdr:col>0</xdr:col>
      <xdr:colOff>0</xdr:colOff>
      <xdr:row>292</xdr:row>
      <xdr:rowOff>95253</xdr:rowOff>
    </xdr:from>
    <xdr:to>
      <xdr:col>11</xdr:col>
      <xdr:colOff>571500</xdr:colOff>
      <xdr:row>364</xdr:row>
      <xdr:rowOff>47625</xdr:rowOff>
    </xdr:to>
    <xdr:pic>
      <xdr:nvPicPr>
        <xdr:cNvPr id="6" name="Picture 5">
          <a:extLst>
            <a:ext uri="{FF2B5EF4-FFF2-40B4-BE49-F238E27FC236}">
              <a16:creationId xmlns:a16="http://schemas.microsoft.com/office/drawing/2014/main" id="{00000000-0008-0000-1400-000006000000}"/>
            </a:ext>
          </a:extLst>
        </xdr:cNvPr>
        <xdr:cNvPicPr>
          <a:picLocks noChangeAspect="1"/>
        </xdr:cNvPicPr>
      </xdr:nvPicPr>
      <xdr:blipFill rotWithShape="1">
        <a:blip xmlns:r="http://schemas.openxmlformats.org/officeDocument/2006/relationships" r:embed="rId5"/>
        <a:srcRect l="9076" r="9045"/>
        <a:stretch/>
      </xdr:blipFill>
      <xdr:spPr>
        <a:xfrm rot="5400000">
          <a:off x="-2087561" y="48537814"/>
          <a:ext cx="11382372" cy="7207250"/>
        </a:xfrm>
        <a:prstGeom prst="rect">
          <a:avLst/>
        </a:prstGeom>
      </xdr:spPr>
    </xdr:pic>
    <xdr:clientData/>
  </xdr:twoCellAnchor>
  <xdr:twoCellAnchor editAs="oneCell">
    <xdr:from>
      <xdr:col>0</xdr:col>
      <xdr:colOff>0</xdr:colOff>
      <xdr:row>365</xdr:row>
      <xdr:rowOff>111130</xdr:rowOff>
    </xdr:from>
    <xdr:to>
      <xdr:col>11</xdr:col>
      <xdr:colOff>523874</xdr:colOff>
      <xdr:row>436</xdr:row>
      <xdr:rowOff>111125</xdr:rowOff>
    </xdr:to>
    <xdr:pic>
      <xdr:nvPicPr>
        <xdr:cNvPr id="8" name="Picture 7">
          <a:extLst>
            <a:ext uri="{FF2B5EF4-FFF2-40B4-BE49-F238E27FC236}">
              <a16:creationId xmlns:a16="http://schemas.microsoft.com/office/drawing/2014/main" id="{00000000-0008-0000-1400-000008000000}"/>
            </a:ext>
          </a:extLst>
        </xdr:cNvPr>
        <xdr:cNvPicPr>
          <a:picLocks noChangeAspect="1"/>
        </xdr:cNvPicPr>
      </xdr:nvPicPr>
      <xdr:blipFill rotWithShape="1">
        <a:blip xmlns:r="http://schemas.openxmlformats.org/officeDocument/2006/relationships" r:embed="rId6"/>
        <a:srcRect l="9076" r="8923"/>
        <a:stretch/>
      </xdr:blipFill>
      <xdr:spPr>
        <a:xfrm rot="5400000">
          <a:off x="-2055811" y="60110691"/>
          <a:ext cx="11271245" cy="7159624"/>
        </a:xfrm>
        <a:prstGeom prst="rect">
          <a:avLst/>
        </a:prstGeom>
      </xdr:spPr>
    </xdr:pic>
    <xdr:clientData/>
  </xdr:twoCellAnchor>
  <xdr:twoCellAnchor editAs="oneCell">
    <xdr:from>
      <xdr:col>0</xdr:col>
      <xdr:colOff>1</xdr:colOff>
      <xdr:row>438</xdr:row>
      <xdr:rowOff>63507</xdr:rowOff>
    </xdr:from>
    <xdr:to>
      <xdr:col>11</xdr:col>
      <xdr:colOff>587375</xdr:colOff>
      <xdr:row>510</xdr:row>
      <xdr:rowOff>95253</xdr:rowOff>
    </xdr:to>
    <xdr:pic>
      <xdr:nvPicPr>
        <xdr:cNvPr id="9" name="Picture 8">
          <a:extLst>
            <a:ext uri="{FF2B5EF4-FFF2-40B4-BE49-F238E27FC236}">
              <a16:creationId xmlns:a16="http://schemas.microsoft.com/office/drawing/2014/main" id="{00000000-0008-0000-1400-000009000000}"/>
            </a:ext>
          </a:extLst>
        </xdr:cNvPr>
        <xdr:cNvPicPr>
          <a:picLocks noChangeAspect="1"/>
        </xdr:cNvPicPr>
      </xdr:nvPicPr>
      <xdr:blipFill rotWithShape="1">
        <a:blip xmlns:r="http://schemas.openxmlformats.org/officeDocument/2006/relationships" r:embed="rId7"/>
        <a:srcRect l="8954" r="8801"/>
        <a:stretch/>
      </xdr:blipFill>
      <xdr:spPr>
        <a:xfrm rot="5400000">
          <a:off x="-2119310" y="71715318"/>
          <a:ext cx="11461746" cy="7223124"/>
        </a:xfrm>
        <a:prstGeom prst="rect">
          <a:avLst/>
        </a:prstGeom>
      </xdr:spPr>
    </xdr:pic>
    <xdr:clientData/>
  </xdr:twoCellAnchor>
  <xdr:twoCellAnchor editAs="oneCell">
    <xdr:from>
      <xdr:col>0</xdr:col>
      <xdr:colOff>0</xdr:colOff>
      <xdr:row>511</xdr:row>
      <xdr:rowOff>6</xdr:rowOff>
    </xdr:from>
    <xdr:to>
      <xdr:col>11</xdr:col>
      <xdr:colOff>555624</xdr:colOff>
      <xdr:row>583</xdr:row>
      <xdr:rowOff>95250</xdr:rowOff>
    </xdr:to>
    <xdr:pic>
      <xdr:nvPicPr>
        <xdr:cNvPr id="10" name="Picture 9">
          <a:extLst>
            <a:ext uri="{FF2B5EF4-FFF2-40B4-BE49-F238E27FC236}">
              <a16:creationId xmlns:a16="http://schemas.microsoft.com/office/drawing/2014/main" id="{00000000-0008-0000-1400-00000A000000}"/>
            </a:ext>
          </a:extLst>
        </xdr:cNvPr>
        <xdr:cNvPicPr>
          <a:picLocks noChangeAspect="1"/>
        </xdr:cNvPicPr>
      </xdr:nvPicPr>
      <xdr:blipFill rotWithShape="1">
        <a:blip xmlns:r="http://schemas.openxmlformats.org/officeDocument/2006/relationships" r:embed="rId8"/>
        <a:srcRect l="8954" r="8801"/>
        <a:stretch/>
      </xdr:blipFill>
      <xdr:spPr>
        <a:xfrm rot="5400000">
          <a:off x="-2166935" y="83288191"/>
          <a:ext cx="11525244" cy="7191374"/>
        </a:xfrm>
        <a:prstGeom prst="rect">
          <a:avLst/>
        </a:prstGeom>
      </xdr:spPr>
    </xdr:pic>
    <xdr:clientData/>
  </xdr:twoCellAnchor>
  <xdr:twoCellAnchor editAs="oneCell">
    <xdr:from>
      <xdr:col>0</xdr:col>
      <xdr:colOff>0</xdr:colOff>
      <xdr:row>584</xdr:row>
      <xdr:rowOff>63506</xdr:rowOff>
    </xdr:from>
    <xdr:to>
      <xdr:col>12</xdr:col>
      <xdr:colOff>0</xdr:colOff>
      <xdr:row>656</xdr:row>
      <xdr:rowOff>127003</xdr:rowOff>
    </xdr:to>
    <xdr:pic>
      <xdr:nvPicPr>
        <xdr:cNvPr id="11" name="Picture 10">
          <a:extLst>
            <a:ext uri="{FF2B5EF4-FFF2-40B4-BE49-F238E27FC236}">
              <a16:creationId xmlns:a16="http://schemas.microsoft.com/office/drawing/2014/main" id="{00000000-0008-0000-1400-00000B000000}"/>
            </a:ext>
          </a:extLst>
        </xdr:cNvPr>
        <xdr:cNvPicPr>
          <a:picLocks noChangeAspect="1"/>
        </xdr:cNvPicPr>
      </xdr:nvPicPr>
      <xdr:blipFill rotWithShape="1">
        <a:blip xmlns:r="http://schemas.openxmlformats.org/officeDocument/2006/relationships" r:embed="rId9"/>
        <a:srcRect l="9320" r="8923"/>
        <a:stretch/>
      </xdr:blipFill>
      <xdr:spPr>
        <a:xfrm rot="5400000">
          <a:off x="-2127249" y="94900755"/>
          <a:ext cx="11493497" cy="7239000"/>
        </a:xfrm>
        <a:prstGeom prst="rect">
          <a:avLst/>
        </a:prstGeom>
      </xdr:spPr>
    </xdr:pic>
    <xdr:clientData/>
  </xdr:twoCellAnchor>
  <xdr:twoCellAnchor editAs="oneCell">
    <xdr:from>
      <xdr:col>0</xdr:col>
      <xdr:colOff>0</xdr:colOff>
      <xdr:row>657</xdr:row>
      <xdr:rowOff>63503</xdr:rowOff>
    </xdr:from>
    <xdr:to>
      <xdr:col>12</xdr:col>
      <xdr:colOff>0</xdr:colOff>
      <xdr:row>729</xdr:row>
      <xdr:rowOff>79375</xdr:rowOff>
    </xdr:to>
    <xdr:pic>
      <xdr:nvPicPr>
        <xdr:cNvPr id="12" name="Picture 11">
          <a:extLst>
            <a:ext uri="{FF2B5EF4-FFF2-40B4-BE49-F238E27FC236}">
              <a16:creationId xmlns:a16="http://schemas.microsoft.com/office/drawing/2014/main" id="{00000000-0008-0000-1400-00000C000000}"/>
            </a:ext>
          </a:extLst>
        </xdr:cNvPr>
        <xdr:cNvPicPr>
          <a:picLocks noChangeAspect="1"/>
        </xdr:cNvPicPr>
      </xdr:nvPicPr>
      <xdr:blipFill rotWithShape="1">
        <a:blip xmlns:r="http://schemas.openxmlformats.org/officeDocument/2006/relationships" r:embed="rId10"/>
        <a:srcRect l="9320" r="8801"/>
        <a:stretch/>
      </xdr:blipFill>
      <xdr:spPr>
        <a:xfrm rot="5400000">
          <a:off x="-2103436" y="106465689"/>
          <a:ext cx="11445872" cy="7239000"/>
        </a:xfrm>
        <a:prstGeom prst="rect">
          <a:avLst/>
        </a:prstGeom>
      </xdr:spPr>
    </xdr:pic>
    <xdr:clientData/>
  </xdr:twoCellAnchor>
  <xdr:twoCellAnchor editAs="oneCell">
    <xdr:from>
      <xdr:col>0</xdr:col>
      <xdr:colOff>0</xdr:colOff>
      <xdr:row>730</xdr:row>
      <xdr:rowOff>47627</xdr:rowOff>
    </xdr:from>
    <xdr:to>
      <xdr:col>11</xdr:col>
      <xdr:colOff>555624</xdr:colOff>
      <xdr:row>802</xdr:row>
      <xdr:rowOff>111124</xdr:rowOff>
    </xdr:to>
    <xdr:pic>
      <xdr:nvPicPr>
        <xdr:cNvPr id="13" name="Picture 12">
          <a:extLst>
            <a:ext uri="{FF2B5EF4-FFF2-40B4-BE49-F238E27FC236}">
              <a16:creationId xmlns:a16="http://schemas.microsoft.com/office/drawing/2014/main" id="{00000000-0008-0000-1400-00000D000000}"/>
            </a:ext>
          </a:extLst>
        </xdr:cNvPr>
        <xdr:cNvPicPr>
          <a:picLocks noChangeAspect="1"/>
        </xdr:cNvPicPr>
      </xdr:nvPicPr>
      <xdr:blipFill rotWithShape="1">
        <a:blip xmlns:r="http://schemas.openxmlformats.org/officeDocument/2006/relationships" r:embed="rId11"/>
        <a:srcRect l="9320" r="9044"/>
        <a:stretch/>
      </xdr:blipFill>
      <xdr:spPr>
        <a:xfrm rot="5400000">
          <a:off x="-2151062" y="118086189"/>
          <a:ext cx="11493497" cy="7191374"/>
        </a:xfrm>
        <a:prstGeom prst="rect">
          <a:avLst/>
        </a:prstGeom>
      </xdr:spPr>
    </xdr:pic>
    <xdr:clientData/>
  </xdr:twoCellAnchor>
  <xdr:twoCellAnchor editAs="oneCell">
    <xdr:from>
      <xdr:col>0</xdr:col>
      <xdr:colOff>0</xdr:colOff>
      <xdr:row>803</xdr:row>
      <xdr:rowOff>79380</xdr:rowOff>
    </xdr:from>
    <xdr:to>
      <xdr:col>11</xdr:col>
      <xdr:colOff>539750</xdr:colOff>
      <xdr:row>875</xdr:row>
      <xdr:rowOff>63500</xdr:rowOff>
    </xdr:to>
    <xdr:pic>
      <xdr:nvPicPr>
        <xdr:cNvPr id="14" name="Picture 13">
          <a:extLst>
            <a:ext uri="{FF2B5EF4-FFF2-40B4-BE49-F238E27FC236}">
              <a16:creationId xmlns:a16="http://schemas.microsoft.com/office/drawing/2014/main" id="{00000000-0008-0000-1400-00000E000000}"/>
            </a:ext>
          </a:extLst>
        </xdr:cNvPr>
        <xdr:cNvPicPr>
          <a:picLocks noChangeAspect="1"/>
        </xdr:cNvPicPr>
      </xdr:nvPicPr>
      <xdr:blipFill rotWithShape="1">
        <a:blip xmlns:r="http://schemas.openxmlformats.org/officeDocument/2006/relationships" r:embed="rId12"/>
        <a:srcRect l="8954" r="8923"/>
        <a:stretch/>
      </xdr:blipFill>
      <xdr:spPr>
        <a:xfrm rot="5400000">
          <a:off x="-2119310" y="129674940"/>
          <a:ext cx="11414120" cy="7175500"/>
        </a:xfrm>
        <a:prstGeom prst="rect">
          <a:avLst/>
        </a:prstGeom>
      </xdr:spPr>
    </xdr:pic>
    <xdr:clientData/>
  </xdr:twoCellAnchor>
  <xdr:twoCellAnchor editAs="oneCell">
    <xdr:from>
      <xdr:col>0</xdr:col>
      <xdr:colOff>0</xdr:colOff>
      <xdr:row>876</xdr:row>
      <xdr:rowOff>111128</xdr:rowOff>
    </xdr:from>
    <xdr:to>
      <xdr:col>11</xdr:col>
      <xdr:colOff>571500</xdr:colOff>
      <xdr:row>948</xdr:row>
      <xdr:rowOff>63500</xdr:rowOff>
    </xdr:to>
    <xdr:pic>
      <xdr:nvPicPr>
        <xdr:cNvPr id="15" name="Picture 14">
          <a:extLst>
            <a:ext uri="{FF2B5EF4-FFF2-40B4-BE49-F238E27FC236}">
              <a16:creationId xmlns:a16="http://schemas.microsoft.com/office/drawing/2014/main" id="{00000000-0008-0000-1400-00000F000000}"/>
            </a:ext>
          </a:extLst>
        </xdr:cNvPr>
        <xdr:cNvPicPr>
          <a:picLocks noChangeAspect="1"/>
        </xdr:cNvPicPr>
      </xdr:nvPicPr>
      <xdr:blipFill rotWithShape="1">
        <a:blip xmlns:r="http://schemas.openxmlformats.org/officeDocument/2006/relationships" r:embed="rId13"/>
        <a:srcRect l="9076" r="8800"/>
        <a:stretch/>
      </xdr:blipFill>
      <xdr:spPr>
        <a:xfrm rot="5400000">
          <a:off x="-2087561" y="141263689"/>
          <a:ext cx="11382372" cy="7207250"/>
        </a:xfrm>
        <a:prstGeom prst="rect">
          <a:avLst/>
        </a:prstGeom>
      </xdr:spPr>
    </xdr:pic>
    <xdr:clientData/>
  </xdr:twoCellAnchor>
  <xdr:twoCellAnchor editAs="oneCell">
    <xdr:from>
      <xdr:col>0</xdr:col>
      <xdr:colOff>0</xdr:colOff>
      <xdr:row>949</xdr:row>
      <xdr:rowOff>79377</xdr:rowOff>
    </xdr:from>
    <xdr:to>
      <xdr:col>11</xdr:col>
      <xdr:colOff>571500</xdr:colOff>
      <xdr:row>1021</xdr:row>
      <xdr:rowOff>79374</xdr:rowOff>
    </xdr:to>
    <xdr:pic>
      <xdr:nvPicPr>
        <xdr:cNvPr id="16" name="Picture 15">
          <a:extLst>
            <a:ext uri="{FF2B5EF4-FFF2-40B4-BE49-F238E27FC236}">
              <a16:creationId xmlns:a16="http://schemas.microsoft.com/office/drawing/2014/main" id="{00000000-0008-0000-1400-000010000000}"/>
            </a:ext>
          </a:extLst>
        </xdr:cNvPr>
        <xdr:cNvPicPr>
          <a:picLocks noChangeAspect="1"/>
        </xdr:cNvPicPr>
      </xdr:nvPicPr>
      <xdr:blipFill rotWithShape="1">
        <a:blip xmlns:r="http://schemas.openxmlformats.org/officeDocument/2006/relationships" r:embed="rId14"/>
        <a:srcRect l="8832" r="8801"/>
        <a:stretch/>
      </xdr:blipFill>
      <xdr:spPr>
        <a:xfrm rot="5400000">
          <a:off x="-2111374" y="152844501"/>
          <a:ext cx="11429997" cy="7207250"/>
        </a:xfrm>
        <a:prstGeom prst="rect">
          <a:avLst/>
        </a:prstGeom>
      </xdr:spPr>
    </xdr:pic>
    <xdr:clientData/>
  </xdr:twoCellAnchor>
  <xdr:twoCellAnchor editAs="oneCell">
    <xdr:from>
      <xdr:col>0</xdr:col>
      <xdr:colOff>0</xdr:colOff>
      <xdr:row>1022</xdr:row>
      <xdr:rowOff>79378</xdr:rowOff>
    </xdr:from>
    <xdr:to>
      <xdr:col>11</xdr:col>
      <xdr:colOff>492125</xdr:colOff>
      <xdr:row>1094</xdr:row>
      <xdr:rowOff>111128</xdr:rowOff>
    </xdr:to>
    <xdr:pic>
      <xdr:nvPicPr>
        <xdr:cNvPr id="17" name="Picture 16">
          <a:extLst>
            <a:ext uri="{FF2B5EF4-FFF2-40B4-BE49-F238E27FC236}">
              <a16:creationId xmlns:a16="http://schemas.microsoft.com/office/drawing/2014/main" id="{00000000-0008-0000-1400-000011000000}"/>
            </a:ext>
          </a:extLst>
        </xdr:cNvPr>
        <xdr:cNvPicPr>
          <a:picLocks noChangeAspect="1"/>
        </xdr:cNvPicPr>
      </xdr:nvPicPr>
      <xdr:blipFill rotWithShape="1">
        <a:blip xmlns:r="http://schemas.openxmlformats.org/officeDocument/2006/relationships" r:embed="rId15"/>
        <a:srcRect l="8832" r="8801"/>
        <a:stretch/>
      </xdr:blipFill>
      <xdr:spPr>
        <a:xfrm rot="5400000">
          <a:off x="-2166937" y="164488815"/>
          <a:ext cx="11461750" cy="7127875"/>
        </a:xfrm>
        <a:prstGeom prst="rect">
          <a:avLst/>
        </a:prstGeom>
      </xdr:spPr>
    </xdr:pic>
    <xdr:clientData/>
  </xdr:twoCellAnchor>
  <xdr:twoCellAnchor editAs="oneCell">
    <xdr:from>
      <xdr:col>0</xdr:col>
      <xdr:colOff>0</xdr:colOff>
      <xdr:row>1095</xdr:row>
      <xdr:rowOff>31752</xdr:rowOff>
    </xdr:from>
    <xdr:to>
      <xdr:col>11</xdr:col>
      <xdr:colOff>573406</xdr:colOff>
      <xdr:row>1167</xdr:row>
      <xdr:rowOff>63499</xdr:rowOff>
    </xdr:to>
    <xdr:pic>
      <xdr:nvPicPr>
        <xdr:cNvPr id="18" name="Picture 17">
          <a:extLst>
            <a:ext uri="{FF2B5EF4-FFF2-40B4-BE49-F238E27FC236}">
              <a16:creationId xmlns:a16="http://schemas.microsoft.com/office/drawing/2014/main" id="{00000000-0008-0000-1400-000012000000}"/>
            </a:ext>
          </a:extLst>
        </xdr:cNvPr>
        <xdr:cNvPicPr>
          <a:picLocks noChangeAspect="1"/>
        </xdr:cNvPicPr>
      </xdr:nvPicPr>
      <xdr:blipFill rotWithShape="1">
        <a:blip xmlns:r="http://schemas.openxmlformats.org/officeDocument/2006/relationships" r:embed="rId16"/>
        <a:srcRect l="9076" r="8800" b="1437"/>
        <a:stretch/>
      </xdr:blipFill>
      <xdr:spPr>
        <a:xfrm rot="5400000">
          <a:off x="-2126296" y="175989298"/>
          <a:ext cx="11461747" cy="7209156"/>
        </a:xfrm>
        <a:prstGeom prst="rect">
          <a:avLst/>
        </a:prstGeom>
      </xdr:spPr>
    </xdr:pic>
    <xdr:clientData/>
  </xdr:twoCellAnchor>
  <xdr:twoCellAnchor editAs="oneCell">
    <xdr:from>
      <xdr:col>0</xdr:col>
      <xdr:colOff>0</xdr:colOff>
      <xdr:row>1168</xdr:row>
      <xdr:rowOff>63503</xdr:rowOff>
    </xdr:from>
    <xdr:to>
      <xdr:col>11</xdr:col>
      <xdr:colOff>460374</xdr:colOff>
      <xdr:row>1240</xdr:row>
      <xdr:rowOff>3</xdr:rowOff>
    </xdr:to>
    <xdr:pic>
      <xdr:nvPicPr>
        <xdr:cNvPr id="19" name="Picture 18">
          <a:extLst>
            <a:ext uri="{FF2B5EF4-FFF2-40B4-BE49-F238E27FC236}">
              <a16:creationId xmlns:a16="http://schemas.microsoft.com/office/drawing/2014/main" id="{00000000-0008-0000-1400-000013000000}"/>
            </a:ext>
          </a:extLst>
        </xdr:cNvPr>
        <xdr:cNvPicPr>
          <a:picLocks noChangeAspect="1"/>
        </xdr:cNvPicPr>
      </xdr:nvPicPr>
      <xdr:blipFill rotWithShape="1">
        <a:blip xmlns:r="http://schemas.openxmlformats.org/officeDocument/2006/relationships" r:embed="rId17"/>
        <a:srcRect l="9076" r="9045"/>
        <a:stretch/>
      </xdr:blipFill>
      <xdr:spPr>
        <a:xfrm rot="5400000">
          <a:off x="-2135188" y="187618691"/>
          <a:ext cx="11366500" cy="7096124"/>
        </a:xfrm>
        <a:prstGeom prst="rect">
          <a:avLst/>
        </a:prstGeom>
      </xdr:spPr>
    </xdr:pic>
    <xdr:clientData/>
  </xdr:twoCellAnchor>
  <xdr:twoCellAnchor editAs="oneCell">
    <xdr:from>
      <xdr:col>0</xdr:col>
      <xdr:colOff>0</xdr:colOff>
      <xdr:row>1241</xdr:row>
      <xdr:rowOff>79381</xdr:rowOff>
    </xdr:from>
    <xdr:to>
      <xdr:col>11</xdr:col>
      <xdr:colOff>571499</xdr:colOff>
      <xdr:row>1312</xdr:row>
      <xdr:rowOff>142875</xdr:rowOff>
    </xdr:to>
    <xdr:pic>
      <xdr:nvPicPr>
        <xdr:cNvPr id="20" name="Picture 19">
          <a:extLst>
            <a:ext uri="{FF2B5EF4-FFF2-40B4-BE49-F238E27FC236}">
              <a16:creationId xmlns:a16="http://schemas.microsoft.com/office/drawing/2014/main" id="{00000000-0008-0000-1400-000014000000}"/>
            </a:ext>
          </a:extLst>
        </xdr:cNvPr>
        <xdr:cNvPicPr>
          <a:picLocks noChangeAspect="1"/>
        </xdr:cNvPicPr>
      </xdr:nvPicPr>
      <xdr:blipFill rotWithShape="1">
        <a:blip xmlns:r="http://schemas.openxmlformats.org/officeDocument/2006/relationships" r:embed="rId18"/>
        <a:srcRect l="9320" r="8923"/>
        <a:stretch/>
      </xdr:blipFill>
      <xdr:spPr>
        <a:xfrm rot="5400000">
          <a:off x="-2063747" y="199151878"/>
          <a:ext cx="11334744" cy="7207249"/>
        </a:xfrm>
        <a:prstGeom prst="rect">
          <a:avLst/>
        </a:prstGeom>
      </xdr:spPr>
    </xdr:pic>
    <xdr:clientData/>
  </xdr:twoCellAnchor>
  <xdr:twoCellAnchor editAs="oneCell">
    <xdr:from>
      <xdr:col>0</xdr:col>
      <xdr:colOff>0</xdr:colOff>
      <xdr:row>1314</xdr:row>
      <xdr:rowOff>127008</xdr:rowOff>
    </xdr:from>
    <xdr:to>
      <xdr:col>11</xdr:col>
      <xdr:colOff>539750</xdr:colOff>
      <xdr:row>1386</xdr:row>
      <xdr:rowOff>63503</xdr:rowOff>
    </xdr:to>
    <xdr:pic>
      <xdr:nvPicPr>
        <xdr:cNvPr id="21" name="Picture 20">
          <a:extLst>
            <a:ext uri="{FF2B5EF4-FFF2-40B4-BE49-F238E27FC236}">
              <a16:creationId xmlns:a16="http://schemas.microsoft.com/office/drawing/2014/main" id="{00000000-0008-0000-1400-000015000000}"/>
            </a:ext>
          </a:extLst>
        </xdr:cNvPr>
        <xdr:cNvPicPr>
          <a:picLocks noChangeAspect="1"/>
        </xdr:cNvPicPr>
      </xdr:nvPicPr>
      <xdr:blipFill rotWithShape="1">
        <a:blip xmlns:r="http://schemas.openxmlformats.org/officeDocument/2006/relationships" r:embed="rId19"/>
        <a:srcRect l="9076" r="9166"/>
        <a:stretch/>
      </xdr:blipFill>
      <xdr:spPr>
        <a:xfrm rot="5400000">
          <a:off x="-2095498" y="210820006"/>
          <a:ext cx="11366495" cy="7175500"/>
        </a:xfrm>
        <a:prstGeom prst="rect">
          <a:avLst/>
        </a:prstGeom>
      </xdr:spPr>
    </xdr:pic>
    <xdr:clientData/>
  </xdr:twoCellAnchor>
  <xdr:twoCellAnchor editAs="oneCell">
    <xdr:from>
      <xdr:col>0</xdr:col>
      <xdr:colOff>1</xdr:colOff>
      <xdr:row>1387</xdr:row>
      <xdr:rowOff>63508</xdr:rowOff>
    </xdr:from>
    <xdr:to>
      <xdr:col>11</xdr:col>
      <xdr:colOff>476251</xdr:colOff>
      <xdr:row>1459</xdr:row>
      <xdr:rowOff>79378</xdr:rowOff>
    </xdr:to>
    <xdr:pic>
      <xdr:nvPicPr>
        <xdr:cNvPr id="22" name="Picture 21">
          <a:extLst>
            <a:ext uri="{FF2B5EF4-FFF2-40B4-BE49-F238E27FC236}">
              <a16:creationId xmlns:a16="http://schemas.microsoft.com/office/drawing/2014/main" id="{00000000-0008-0000-1400-000016000000}"/>
            </a:ext>
          </a:extLst>
        </xdr:cNvPr>
        <xdr:cNvPicPr>
          <a:picLocks noChangeAspect="1"/>
        </xdr:cNvPicPr>
      </xdr:nvPicPr>
      <xdr:blipFill rotWithShape="1">
        <a:blip xmlns:r="http://schemas.openxmlformats.org/officeDocument/2006/relationships" r:embed="rId20"/>
        <a:srcRect l="8954" r="9046"/>
        <a:stretch/>
      </xdr:blipFill>
      <xdr:spPr>
        <a:xfrm rot="5400000">
          <a:off x="-2166934" y="222416693"/>
          <a:ext cx="11445870" cy="7112000"/>
        </a:xfrm>
        <a:prstGeom prst="rect">
          <a:avLst/>
        </a:prstGeom>
      </xdr:spPr>
    </xdr:pic>
    <xdr:clientData/>
  </xdr:twoCellAnchor>
  <xdr:twoCellAnchor editAs="oneCell">
    <xdr:from>
      <xdr:col>0</xdr:col>
      <xdr:colOff>0</xdr:colOff>
      <xdr:row>1460</xdr:row>
      <xdr:rowOff>95255</xdr:rowOff>
    </xdr:from>
    <xdr:to>
      <xdr:col>11</xdr:col>
      <xdr:colOff>571499</xdr:colOff>
      <xdr:row>1532</xdr:row>
      <xdr:rowOff>79375</xdr:rowOff>
    </xdr:to>
    <xdr:pic>
      <xdr:nvPicPr>
        <xdr:cNvPr id="23" name="Picture 22">
          <a:extLst>
            <a:ext uri="{FF2B5EF4-FFF2-40B4-BE49-F238E27FC236}">
              <a16:creationId xmlns:a16="http://schemas.microsoft.com/office/drawing/2014/main" id="{00000000-0008-0000-1400-000017000000}"/>
            </a:ext>
          </a:extLst>
        </xdr:cNvPr>
        <xdr:cNvPicPr>
          <a:picLocks noChangeAspect="1"/>
        </xdr:cNvPicPr>
      </xdr:nvPicPr>
      <xdr:blipFill rotWithShape="1">
        <a:blip xmlns:r="http://schemas.openxmlformats.org/officeDocument/2006/relationships" r:embed="rId21"/>
        <a:srcRect l="9564" r="8922"/>
        <a:stretch/>
      </xdr:blipFill>
      <xdr:spPr>
        <a:xfrm rot="5400000">
          <a:off x="-2103435" y="233973690"/>
          <a:ext cx="11414120" cy="7207249"/>
        </a:xfrm>
        <a:prstGeom prst="rect">
          <a:avLst/>
        </a:prstGeom>
      </xdr:spPr>
    </xdr:pic>
    <xdr:clientData/>
  </xdr:twoCellAnchor>
  <xdr:twoCellAnchor editAs="oneCell">
    <xdr:from>
      <xdr:col>0</xdr:col>
      <xdr:colOff>1</xdr:colOff>
      <xdr:row>1533</xdr:row>
      <xdr:rowOff>63504</xdr:rowOff>
    </xdr:from>
    <xdr:to>
      <xdr:col>11</xdr:col>
      <xdr:colOff>523875</xdr:colOff>
      <xdr:row>1605</xdr:row>
      <xdr:rowOff>63499</xdr:rowOff>
    </xdr:to>
    <xdr:pic>
      <xdr:nvPicPr>
        <xdr:cNvPr id="24" name="Picture 23">
          <a:extLst>
            <a:ext uri="{FF2B5EF4-FFF2-40B4-BE49-F238E27FC236}">
              <a16:creationId xmlns:a16="http://schemas.microsoft.com/office/drawing/2014/main" id="{00000000-0008-0000-1400-000018000000}"/>
            </a:ext>
          </a:extLst>
        </xdr:cNvPr>
        <xdr:cNvPicPr>
          <a:picLocks noChangeAspect="1"/>
        </xdr:cNvPicPr>
      </xdr:nvPicPr>
      <xdr:blipFill rotWithShape="1">
        <a:blip xmlns:r="http://schemas.openxmlformats.org/officeDocument/2006/relationships" r:embed="rId22"/>
        <a:srcRect l="8954" r="9167"/>
        <a:stretch/>
      </xdr:blipFill>
      <xdr:spPr>
        <a:xfrm rot="5400000">
          <a:off x="-2135185" y="245562440"/>
          <a:ext cx="11429995" cy="7159624"/>
        </a:xfrm>
        <a:prstGeom prst="rect">
          <a:avLst/>
        </a:prstGeom>
      </xdr:spPr>
    </xdr:pic>
    <xdr:clientData/>
  </xdr:twoCellAnchor>
  <xdr:twoCellAnchor editAs="oneCell">
    <xdr:from>
      <xdr:col>0</xdr:col>
      <xdr:colOff>1</xdr:colOff>
      <xdr:row>1606</xdr:row>
      <xdr:rowOff>15883</xdr:rowOff>
    </xdr:from>
    <xdr:to>
      <xdr:col>11</xdr:col>
      <xdr:colOff>541657</xdr:colOff>
      <xdr:row>1678</xdr:row>
      <xdr:rowOff>31753</xdr:rowOff>
    </xdr:to>
    <xdr:pic>
      <xdr:nvPicPr>
        <xdr:cNvPr id="25" name="Picture 24">
          <a:extLst>
            <a:ext uri="{FF2B5EF4-FFF2-40B4-BE49-F238E27FC236}">
              <a16:creationId xmlns:a16="http://schemas.microsoft.com/office/drawing/2014/main" id="{00000000-0008-0000-1400-000019000000}"/>
            </a:ext>
          </a:extLst>
        </xdr:cNvPr>
        <xdr:cNvPicPr>
          <a:picLocks noChangeAspect="1"/>
        </xdr:cNvPicPr>
      </xdr:nvPicPr>
      <xdr:blipFill rotWithShape="1">
        <a:blip xmlns:r="http://schemas.openxmlformats.org/officeDocument/2006/relationships" r:embed="rId23"/>
        <a:srcRect l="8954" r="9046" b="1872"/>
        <a:stretch/>
      </xdr:blipFill>
      <xdr:spPr>
        <a:xfrm rot="5400000">
          <a:off x="-2134231" y="257102615"/>
          <a:ext cx="11445870" cy="7177406"/>
        </a:xfrm>
        <a:prstGeom prst="rect">
          <a:avLst/>
        </a:prstGeom>
      </xdr:spPr>
    </xdr:pic>
    <xdr:clientData/>
  </xdr:twoCellAnchor>
  <xdr:twoCellAnchor editAs="oneCell">
    <xdr:from>
      <xdr:col>0</xdr:col>
      <xdr:colOff>0</xdr:colOff>
      <xdr:row>1679</xdr:row>
      <xdr:rowOff>79383</xdr:rowOff>
    </xdr:from>
    <xdr:to>
      <xdr:col>11</xdr:col>
      <xdr:colOff>587375</xdr:colOff>
      <xdr:row>1751</xdr:row>
      <xdr:rowOff>127003</xdr:rowOff>
    </xdr:to>
    <xdr:pic>
      <xdr:nvPicPr>
        <xdr:cNvPr id="26" name="Picture 25">
          <a:extLst>
            <a:ext uri="{FF2B5EF4-FFF2-40B4-BE49-F238E27FC236}">
              <a16:creationId xmlns:a16="http://schemas.microsoft.com/office/drawing/2014/main" id="{00000000-0008-0000-1400-00001A000000}"/>
            </a:ext>
          </a:extLst>
        </xdr:cNvPr>
        <xdr:cNvPicPr>
          <a:picLocks noChangeAspect="1"/>
        </xdr:cNvPicPr>
      </xdr:nvPicPr>
      <xdr:blipFill rotWithShape="1">
        <a:blip xmlns:r="http://schemas.openxmlformats.org/officeDocument/2006/relationships" r:embed="rId24"/>
        <a:srcRect l="9076" r="8800"/>
        <a:stretch/>
      </xdr:blipFill>
      <xdr:spPr>
        <a:xfrm rot="5400000">
          <a:off x="-2127247" y="268747880"/>
          <a:ext cx="11477620" cy="7223125"/>
        </a:xfrm>
        <a:prstGeom prst="rect">
          <a:avLst/>
        </a:prstGeom>
      </xdr:spPr>
    </xdr:pic>
    <xdr:clientData/>
  </xdr:twoCellAnchor>
  <xdr:twoCellAnchor editAs="oneCell">
    <xdr:from>
      <xdr:col>0</xdr:col>
      <xdr:colOff>0</xdr:colOff>
      <xdr:row>1752</xdr:row>
      <xdr:rowOff>95255</xdr:rowOff>
    </xdr:from>
    <xdr:to>
      <xdr:col>11</xdr:col>
      <xdr:colOff>523875</xdr:colOff>
      <xdr:row>1824</xdr:row>
      <xdr:rowOff>95253</xdr:rowOff>
    </xdr:to>
    <xdr:pic>
      <xdr:nvPicPr>
        <xdr:cNvPr id="27" name="Picture 26">
          <a:extLst>
            <a:ext uri="{FF2B5EF4-FFF2-40B4-BE49-F238E27FC236}">
              <a16:creationId xmlns:a16="http://schemas.microsoft.com/office/drawing/2014/main" id="{00000000-0008-0000-1400-00001B000000}"/>
            </a:ext>
          </a:extLst>
        </xdr:cNvPr>
        <xdr:cNvPicPr>
          <a:picLocks noChangeAspect="1"/>
        </xdr:cNvPicPr>
      </xdr:nvPicPr>
      <xdr:blipFill rotWithShape="1">
        <a:blip xmlns:r="http://schemas.openxmlformats.org/officeDocument/2006/relationships" r:embed="rId25"/>
        <a:srcRect l="9320" r="9289"/>
        <a:stretch/>
      </xdr:blipFill>
      <xdr:spPr>
        <a:xfrm rot="5400000">
          <a:off x="-2135186" y="280360441"/>
          <a:ext cx="11429998" cy="7159625"/>
        </a:xfrm>
        <a:prstGeom prst="rect">
          <a:avLst/>
        </a:prstGeom>
      </xdr:spPr>
    </xdr:pic>
    <xdr:clientData/>
  </xdr:twoCellAnchor>
  <xdr:twoCellAnchor editAs="oneCell">
    <xdr:from>
      <xdr:col>0</xdr:col>
      <xdr:colOff>0</xdr:colOff>
      <xdr:row>1825</xdr:row>
      <xdr:rowOff>95256</xdr:rowOff>
    </xdr:from>
    <xdr:to>
      <xdr:col>11</xdr:col>
      <xdr:colOff>587374</xdr:colOff>
      <xdr:row>1897</xdr:row>
      <xdr:rowOff>79375</xdr:rowOff>
    </xdr:to>
    <xdr:pic>
      <xdr:nvPicPr>
        <xdr:cNvPr id="28" name="Picture 27">
          <a:extLst>
            <a:ext uri="{FF2B5EF4-FFF2-40B4-BE49-F238E27FC236}">
              <a16:creationId xmlns:a16="http://schemas.microsoft.com/office/drawing/2014/main" id="{00000000-0008-0000-1400-00001C000000}"/>
            </a:ext>
          </a:extLst>
        </xdr:cNvPr>
        <xdr:cNvPicPr>
          <a:picLocks noChangeAspect="1"/>
        </xdr:cNvPicPr>
      </xdr:nvPicPr>
      <xdr:blipFill rotWithShape="1">
        <a:blip xmlns:r="http://schemas.openxmlformats.org/officeDocument/2006/relationships" r:embed="rId26"/>
        <a:srcRect l="9198" r="9044"/>
        <a:stretch/>
      </xdr:blipFill>
      <xdr:spPr>
        <a:xfrm rot="5400000">
          <a:off x="-2095498" y="291909504"/>
          <a:ext cx="11414119" cy="7223124"/>
        </a:xfrm>
        <a:prstGeom prst="rect">
          <a:avLst/>
        </a:prstGeom>
      </xdr:spPr>
    </xdr:pic>
    <xdr:clientData/>
  </xdr:twoCellAnchor>
  <xdr:twoCellAnchor editAs="oneCell">
    <xdr:from>
      <xdr:col>0</xdr:col>
      <xdr:colOff>0</xdr:colOff>
      <xdr:row>1898</xdr:row>
      <xdr:rowOff>79377</xdr:rowOff>
    </xdr:from>
    <xdr:to>
      <xdr:col>11</xdr:col>
      <xdr:colOff>539750</xdr:colOff>
      <xdr:row>1970</xdr:row>
      <xdr:rowOff>79374</xdr:rowOff>
    </xdr:to>
    <xdr:pic>
      <xdr:nvPicPr>
        <xdr:cNvPr id="29" name="Picture 28">
          <a:extLst>
            <a:ext uri="{FF2B5EF4-FFF2-40B4-BE49-F238E27FC236}">
              <a16:creationId xmlns:a16="http://schemas.microsoft.com/office/drawing/2014/main" id="{00000000-0008-0000-1400-00001D000000}"/>
            </a:ext>
          </a:extLst>
        </xdr:cNvPr>
        <xdr:cNvPicPr>
          <a:picLocks noChangeAspect="1"/>
        </xdr:cNvPicPr>
      </xdr:nvPicPr>
      <xdr:blipFill rotWithShape="1">
        <a:blip xmlns:r="http://schemas.openxmlformats.org/officeDocument/2006/relationships" r:embed="rId27"/>
        <a:srcRect l="9198" r="9167"/>
        <a:stretch/>
      </xdr:blipFill>
      <xdr:spPr>
        <a:xfrm rot="5400000">
          <a:off x="-2127249" y="303514126"/>
          <a:ext cx="11429997" cy="7175500"/>
        </a:xfrm>
        <a:prstGeom prst="rect">
          <a:avLst/>
        </a:prstGeom>
      </xdr:spPr>
    </xdr:pic>
    <xdr:clientData/>
  </xdr:twoCellAnchor>
  <xdr:twoCellAnchor editAs="oneCell">
    <xdr:from>
      <xdr:col>0</xdr:col>
      <xdr:colOff>0</xdr:colOff>
      <xdr:row>1971</xdr:row>
      <xdr:rowOff>111131</xdr:rowOff>
    </xdr:from>
    <xdr:to>
      <xdr:col>11</xdr:col>
      <xdr:colOff>571498</xdr:colOff>
      <xdr:row>2043</xdr:row>
      <xdr:rowOff>47625</xdr:rowOff>
    </xdr:to>
    <xdr:pic>
      <xdr:nvPicPr>
        <xdr:cNvPr id="30" name="Picture 29">
          <a:extLst>
            <a:ext uri="{FF2B5EF4-FFF2-40B4-BE49-F238E27FC236}">
              <a16:creationId xmlns:a16="http://schemas.microsoft.com/office/drawing/2014/main" id="{00000000-0008-0000-1400-00001E000000}"/>
            </a:ext>
          </a:extLst>
        </xdr:cNvPr>
        <xdr:cNvPicPr>
          <a:picLocks noChangeAspect="1"/>
        </xdr:cNvPicPr>
      </xdr:nvPicPr>
      <xdr:blipFill rotWithShape="1">
        <a:blip xmlns:r="http://schemas.openxmlformats.org/officeDocument/2006/relationships" r:embed="rId28"/>
        <a:srcRect l="9076" r="8923"/>
        <a:stretch/>
      </xdr:blipFill>
      <xdr:spPr>
        <a:xfrm rot="5400000">
          <a:off x="-2079623" y="315087004"/>
          <a:ext cx="11366494" cy="72072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All%20Users\Documents\Camden\Prices\Unit%206%20TOT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T"/>
      <sheetName val="P&amp;G"/>
      <sheetName val="P&amp;G ASA"/>
      <sheetName val="Prices"/>
      <sheetName val="Unit 6"/>
      <sheetName val="Unit 6 ECS(EUR)"/>
      <sheetName val="Unit 6 UK(GBP)"/>
      <sheetName val="Unit 6 ASA"/>
    </sheetNames>
    <sheetDataSet>
      <sheetData sheetId="0" refreshError="1">
        <row r="1">
          <cell r="B1">
            <v>12.105</v>
          </cell>
        </row>
        <row r="2">
          <cell r="B2">
            <v>8.3000000000000007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39997558519241921"/>
  </sheetPr>
  <dimension ref="B3:L40"/>
  <sheetViews>
    <sheetView showGridLines="0" view="pageBreakPreview" zoomScale="85" zoomScaleNormal="70" zoomScaleSheetLayoutView="85" zoomScalePageLayoutView="50" workbookViewId="0">
      <selection activeCell="O45" sqref="O45"/>
    </sheetView>
  </sheetViews>
  <sheetFormatPr defaultColWidth="9.33203125" defaultRowHeight="13.2" x14ac:dyDescent="0.25"/>
  <cols>
    <col min="1" max="6" width="9.33203125" style="1"/>
    <col min="7" max="7" width="12.33203125" style="1" customWidth="1"/>
    <col min="8" max="8" width="9.33203125" style="1"/>
    <col min="9" max="9" width="24.109375" style="1" bestFit="1" customWidth="1"/>
    <col min="10" max="16384" width="9.33203125" style="1"/>
  </cols>
  <sheetData>
    <row r="3" spans="7:12" ht="43.5" customHeight="1" x14ac:dyDescent="0.4">
      <c r="I3" s="330" t="s">
        <v>376</v>
      </c>
      <c r="J3" s="330"/>
      <c r="K3" s="330"/>
      <c r="L3" s="330"/>
    </row>
    <row r="6" spans="7:12" ht="20.399999999999999" x14ac:dyDescent="0.25">
      <c r="G6" s="3"/>
    </row>
    <row r="7" spans="7:12" ht="27.6" x14ac:dyDescent="0.25">
      <c r="G7" s="4"/>
    </row>
    <row r="8" spans="7:12" x14ac:dyDescent="0.25">
      <c r="G8" s="5"/>
    </row>
    <row r="9" spans="7:12" ht="20.399999999999999" x14ac:dyDescent="0.25">
      <c r="G9" s="2"/>
    </row>
    <row r="10" spans="7:12" ht="20.399999999999999" x14ac:dyDescent="0.25">
      <c r="G10" s="2"/>
    </row>
    <row r="11" spans="7:12" ht="20.399999999999999" x14ac:dyDescent="0.25">
      <c r="G11" s="2"/>
    </row>
    <row r="12" spans="7:12" ht="27.6" x14ac:dyDescent="0.25">
      <c r="G12" s="4"/>
    </row>
    <row r="13" spans="7:12" ht="27.6" x14ac:dyDescent="0.25">
      <c r="G13" s="4"/>
    </row>
    <row r="14" spans="7:12" ht="27.6" x14ac:dyDescent="0.25">
      <c r="G14" s="4"/>
    </row>
    <row r="15" spans="7:12" ht="27.6" x14ac:dyDescent="0.25">
      <c r="G15" s="4"/>
    </row>
    <row r="16" spans="7:12" ht="27.6" x14ac:dyDescent="0.25">
      <c r="G16" s="4"/>
    </row>
    <row r="17" spans="2:12" ht="27.6" x14ac:dyDescent="0.25">
      <c r="G17" s="4"/>
    </row>
    <row r="18" spans="2:12" ht="37.5" customHeight="1" x14ac:dyDescent="0.25">
      <c r="B18" s="331" t="s">
        <v>61</v>
      </c>
      <c r="C18" s="331"/>
      <c r="D18" s="331"/>
      <c r="E18" s="331"/>
      <c r="F18" s="331"/>
      <c r="G18" s="331"/>
      <c r="H18" s="331"/>
      <c r="I18" s="331"/>
      <c r="J18" s="331"/>
      <c r="K18" s="331"/>
      <c r="L18" s="331"/>
    </row>
    <row r="19" spans="2:12" ht="27.6" x14ac:dyDescent="0.25">
      <c r="G19" s="4"/>
    </row>
    <row r="20" spans="2:12" ht="27.6" x14ac:dyDescent="0.25">
      <c r="G20" s="4"/>
    </row>
    <row r="21" spans="2:12" ht="28.2" x14ac:dyDescent="0.25">
      <c r="B21" s="6" t="s">
        <v>0</v>
      </c>
      <c r="G21" s="4"/>
      <c r="I21" s="6"/>
    </row>
    <row r="22" spans="2:12" ht="28.2" x14ac:dyDescent="0.25">
      <c r="B22" s="6"/>
      <c r="G22" s="4"/>
      <c r="I22" s="6"/>
    </row>
    <row r="23" spans="2:12" ht="27.6" x14ac:dyDescent="0.25">
      <c r="G23" s="4"/>
    </row>
    <row r="24" spans="2:12" ht="28.2" x14ac:dyDescent="0.25">
      <c r="B24" s="6" t="s">
        <v>2</v>
      </c>
      <c r="G24" s="4"/>
      <c r="I24" s="6" t="s">
        <v>66</v>
      </c>
    </row>
    <row r="25" spans="2:12" ht="28.2" x14ac:dyDescent="0.25">
      <c r="B25" s="6"/>
      <c r="G25" s="4"/>
      <c r="I25" s="6"/>
    </row>
    <row r="26" spans="2:12" ht="27.6" x14ac:dyDescent="0.25">
      <c r="G26" s="4"/>
    </row>
    <row r="27" spans="2:12" ht="28.2" x14ac:dyDescent="0.25">
      <c r="B27" s="6" t="s">
        <v>3</v>
      </c>
      <c r="G27" s="7"/>
      <c r="I27" s="6"/>
    </row>
    <row r="28" spans="2:12" ht="28.2" x14ac:dyDescent="0.5">
      <c r="B28" s="6" t="s">
        <v>4</v>
      </c>
      <c r="G28" s="6"/>
      <c r="I28" s="175">
        <f>SUMMARY!I22</f>
        <v>500000</v>
      </c>
    </row>
    <row r="30" spans="2:12" ht="28.2" x14ac:dyDescent="0.25">
      <c r="G30" s="6"/>
    </row>
    <row r="31" spans="2:12" ht="28.2" x14ac:dyDescent="0.25">
      <c r="B31" s="6" t="s">
        <v>62</v>
      </c>
      <c r="G31" s="6"/>
      <c r="I31" s="6" t="s">
        <v>66</v>
      </c>
    </row>
    <row r="32" spans="2:12" ht="28.2" x14ac:dyDescent="0.25">
      <c r="B32" s="6"/>
      <c r="G32" s="8"/>
    </row>
    <row r="33" spans="2:9" ht="28.2" x14ac:dyDescent="0.25">
      <c r="B33" s="6"/>
    </row>
    <row r="34" spans="2:9" ht="28.2" x14ac:dyDescent="0.25">
      <c r="B34" s="6" t="s">
        <v>63</v>
      </c>
      <c r="G34" s="6"/>
      <c r="I34" s="6" t="s">
        <v>1</v>
      </c>
    </row>
    <row r="35" spans="2:9" ht="28.2" x14ac:dyDescent="0.25">
      <c r="B35" s="6"/>
      <c r="G35" s="6"/>
    </row>
    <row r="36" spans="2:9" ht="28.2" x14ac:dyDescent="0.25">
      <c r="B36" s="6"/>
    </row>
    <row r="37" spans="2:9" ht="28.2" x14ac:dyDescent="0.25">
      <c r="B37" s="6" t="s">
        <v>64</v>
      </c>
      <c r="I37" s="6" t="s">
        <v>1</v>
      </c>
    </row>
    <row r="38" spans="2:9" ht="28.2" x14ac:dyDescent="0.25">
      <c r="B38" s="6"/>
      <c r="G38" s="9"/>
    </row>
    <row r="39" spans="2:9" ht="28.2" x14ac:dyDescent="0.25">
      <c r="B39" s="6"/>
      <c r="G39" s="9"/>
    </row>
    <row r="40" spans="2:9" ht="28.2" x14ac:dyDescent="0.25">
      <c r="B40" s="6" t="s">
        <v>65</v>
      </c>
      <c r="G40" s="9"/>
      <c r="I40" s="53"/>
    </row>
  </sheetData>
  <mergeCells count="2">
    <mergeCell ref="I3:L3"/>
    <mergeCell ref="B18:L18"/>
  </mergeCells>
  <pageMargins left="0.7" right="0.7" top="0.75" bottom="0.75" header="0.3" footer="0.3"/>
  <pageSetup paperSize="9" scale="68" orientation="portrait" horizontalDpi="4294967293" verticalDpi="4294967293" r:id="rId1"/>
  <headerFooter>
    <oddHeader>&amp;LFacilities Management Services&amp;CEskom Academy of Learning&amp;RContract No: 4600059901</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I52:I571"/>
  <sheetViews>
    <sheetView view="pageBreakPreview" topLeftCell="A412" zoomScale="115" zoomScaleSheetLayoutView="115" workbookViewId="0">
      <selection activeCell="C7" sqref="C7"/>
    </sheetView>
  </sheetViews>
  <sheetFormatPr defaultRowHeight="13.2" x14ac:dyDescent="0.25"/>
  <cols>
    <col min="1" max="1" width="9.33203125" style="10" customWidth="1"/>
    <col min="2" max="256" width="9.33203125" style="10"/>
    <col min="257" max="257" width="9.33203125" style="10" customWidth="1"/>
    <col min="258" max="512" width="9.33203125" style="10"/>
    <col min="513" max="513" width="9.33203125" style="10" customWidth="1"/>
    <col min="514" max="768" width="9.33203125" style="10"/>
    <col min="769" max="769" width="9.33203125" style="10" customWidth="1"/>
    <col min="770" max="1024" width="9.33203125" style="10"/>
    <col min="1025" max="1025" width="9.33203125" style="10" customWidth="1"/>
    <col min="1026" max="1280" width="9.33203125" style="10"/>
    <col min="1281" max="1281" width="9.33203125" style="10" customWidth="1"/>
    <col min="1282" max="1536" width="9.33203125" style="10"/>
    <col min="1537" max="1537" width="9.33203125" style="10" customWidth="1"/>
    <col min="1538" max="1792" width="9.33203125" style="10"/>
    <col min="1793" max="1793" width="9.33203125" style="10" customWidth="1"/>
    <col min="1794" max="2048" width="9.33203125" style="10"/>
    <col min="2049" max="2049" width="9.33203125" style="10" customWidth="1"/>
    <col min="2050" max="2304" width="9.33203125" style="10"/>
    <col min="2305" max="2305" width="9.33203125" style="10" customWidth="1"/>
    <col min="2306" max="2560" width="9.33203125" style="10"/>
    <col min="2561" max="2561" width="9.33203125" style="10" customWidth="1"/>
    <col min="2562" max="2816" width="9.33203125" style="10"/>
    <col min="2817" max="2817" width="9.33203125" style="10" customWidth="1"/>
    <col min="2818" max="3072" width="9.33203125" style="10"/>
    <col min="3073" max="3073" width="9.33203125" style="10" customWidth="1"/>
    <col min="3074" max="3328" width="9.33203125" style="10"/>
    <col min="3329" max="3329" width="9.33203125" style="10" customWidth="1"/>
    <col min="3330" max="3584" width="9.33203125" style="10"/>
    <col min="3585" max="3585" width="9.33203125" style="10" customWidth="1"/>
    <col min="3586" max="3840" width="9.33203125" style="10"/>
    <col min="3841" max="3841" width="9.33203125" style="10" customWidth="1"/>
    <col min="3842" max="4096" width="9.33203125" style="10"/>
    <col min="4097" max="4097" width="9.33203125" style="10" customWidth="1"/>
    <col min="4098" max="4352" width="9.33203125" style="10"/>
    <col min="4353" max="4353" width="9.33203125" style="10" customWidth="1"/>
    <col min="4354" max="4608" width="9.33203125" style="10"/>
    <col min="4609" max="4609" width="9.33203125" style="10" customWidth="1"/>
    <col min="4610" max="4864" width="9.33203125" style="10"/>
    <col min="4865" max="4865" width="9.33203125" style="10" customWidth="1"/>
    <col min="4866" max="5120" width="9.33203125" style="10"/>
    <col min="5121" max="5121" width="9.33203125" style="10" customWidth="1"/>
    <col min="5122" max="5376" width="9.33203125" style="10"/>
    <col min="5377" max="5377" width="9.33203125" style="10" customWidth="1"/>
    <col min="5378" max="5632" width="9.33203125" style="10"/>
    <col min="5633" max="5633" width="9.33203125" style="10" customWidth="1"/>
    <col min="5634" max="5888" width="9.33203125" style="10"/>
    <col min="5889" max="5889" width="9.33203125" style="10" customWidth="1"/>
    <col min="5890" max="6144" width="9.33203125" style="10"/>
    <col min="6145" max="6145" width="9.33203125" style="10" customWidth="1"/>
    <col min="6146" max="6400" width="9.33203125" style="10"/>
    <col min="6401" max="6401" width="9.33203125" style="10" customWidth="1"/>
    <col min="6402" max="6656" width="9.33203125" style="10"/>
    <col min="6657" max="6657" width="9.33203125" style="10" customWidth="1"/>
    <col min="6658" max="6912" width="9.33203125" style="10"/>
    <col min="6913" max="6913" width="9.33203125" style="10" customWidth="1"/>
    <col min="6914" max="7168" width="9.33203125" style="10"/>
    <col min="7169" max="7169" width="9.33203125" style="10" customWidth="1"/>
    <col min="7170" max="7424" width="9.33203125" style="10"/>
    <col min="7425" max="7425" width="9.33203125" style="10" customWidth="1"/>
    <col min="7426" max="7680" width="9.33203125" style="10"/>
    <col min="7681" max="7681" width="9.33203125" style="10" customWidth="1"/>
    <col min="7682" max="7936" width="9.33203125" style="10"/>
    <col min="7937" max="7937" width="9.33203125" style="10" customWidth="1"/>
    <col min="7938" max="8192" width="9.33203125" style="10"/>
    <col min="8193" max="8193" width="9.33203125" style="10" customWidth="1"/>
    <col min="8194" max="8448" width="9.33203125" style="10"/>
    <col min="8449" max="8449" width="9.33203125" style="10" customWidth="1"/>
    <col min="8450" max="8704" width="9.33203125" style="10"/>
    <col min="8705" max="8705" width="9.33203125" style="10" customWidth="1"/>
    <col min="8706" max="8960" width="9.33203125" style="10"/>
    <col min="8961" max="8961" width="9.33203125" style="10" customWidth="1"/>
    <col min="8962" max="9216" width="9.33203125" style="10"/>
    <col min="9217" max="9217" width="9.33203125" style="10" customWidth="1"/>
    <col min="9218" max="9472" width="9.33203125" style="10"/>
    <col min="9473" max="9473" width="9.33203125" style="10" customWidth="1"/>
    <col min="9474" max="9728" width="9.33203125" style="10"/>
    <col min="9729" max="9729" width="9.33203125" style="10" customWidth="1"/>
    <col min="9730" max="9984" width="9.33203125" style="10"/>
    <col min="9985" max="9985" width="9.33203125" style="10" customWidth="1"/>
    <col min="9986" max="10240" width="9.33203125" style="10"/>
    <col min="10241" max="10241" width="9.33203125" style="10" customWidth="1"/>
    <col min="10242" max="10496" width="9.33203125" style="10"/>
    <col min="10497" max="10497" width="9.33203125" style="10" customWidth="1"/>
    <col min="10498" max="10752" width="9.33203125" style="10"/>
    <col min="10753" max="10753" width="9.33203125" style="10" customWidth="1"/>
    <col min="10754" max="11008" width="9.33203125" style="10"/>
    <col min="11009" max="11009" width="9.33203125" style="10" customWidth="1"/>
    <col min="11010" max="11264" width="9.33203125" style="10"/>
    <col min="11265" max="11265" width="9.33203125" style="10" customWidth="1"/>
    <col min="11266" max="11520" width="9.33203125" style="10"/>
    <col min="11521" max="11521" width="9.33203125" style="10" customWidth="1"/>
    <col min="11522" max="11776" width="9.33203125" style="10"/>
    <col min="11777" max="11777" width="9.33203125" style="10" customWidth="1"/>
    <col min="11778" max="12032" width="9.33203125" style="10"/>
    <col min="12033" max="12033" width="9.33203125" style="10" customWidth="1"/>
    <col min="12034" max="12288" width="9.33203125" style="10"/>
    <col min="12289" max="12289" width="9.33203125" style="10" customWidth="1"/>
    <col min="12290" max="12544" width="9.33203125" style="10"/>
    <col min="12545" max="12545" width="9.33203125" style="10" customWidth="1"/>
    <col min="12546" max="12800" width="9.33203125" style="10"/>
    <col min="12801" max="12801" width="9.33203125" style="10" customWidth="1"/>
    <col min="12802" max="13056" width="9.33203125" style="10"/>
    <col min="13057" max="13057" width="9.33203125" style="10" customWidth="1"/>
    <col min="13058" max="13312" width="9.33203125" style="10"/>
    <col min="13313" max="13313" width="9.33203125" style="10" customWidth="1"/>
    <col min="13314" max="13568" width="9.33203125" style="10"/>
    <col min="13569" max="13569" width="9.33203125" style="10" customWidth="1"/>
    <col min="13570" max="13824" width="9.33203125" style="10"/>
    <col min="13825" max="13825" width="9.33203125" style="10" customWidth="1"/>
    <col min="13826" max="14080" width="9.33203125" style="10"/>
    <col min="14081" max="14081" width="9.33203125" style="10" customWidth="1"/>
    <col min="14082" max="14336" width="9.33203125" style="10"/>
    <col min="14337" max="14337" width="9.33203125" style="10" customWidth="1"/>
    <col min="14338" max="14592" width="9.33203125" style="10"/>
    <col min="14593" max="14593" width="9.33203125" style="10" customWidth="1"/>
    <col min="14594" max="14848" width="9.33203125" style="10"/>
    <col min="14849" max="14849" width="9.33203125" style="10" customWidth="1"/>
    <col min="14850" max="15104" width="9.33203125" style="10"/>
    <col min="15105" max="15105" width="9.33203125" style="10" customWidth="1"/>
    <col min="15106" max="15360" width="9.33203125" style="10"/>
    <col min="15361" max="15361" width="9.33203125" style="10" customWidth="1"/>
    <col min="15362" max="15616" width="9.33203125" style="10"/>
    <col min="15617" max="15617" width="9.33203125" style="10" customWidth="1"/>
    <col min="15618" max="15872" width="9.33203125" style="10"/>
    <col min="15873" max="15873" width="9.33203125" style="10" customWidth="1"/>
    <col min="15874" max="16128" width="9.33203125" style="10"/>
    <col min="16129" max="16129" width="9.33203125" style="10" customWidth="1"/>
    <col min="16130" max="16384" width="9.33203125" style="10"/>
  </cols>
  <sheetData>
    <row r="52" spans="9:9" x14ac:dyDescent="0.25">
      <c r="I52" s="10">
        <v>1</v>
      </c>
    </row>
    <row r="104" spans="9:9" x14ac:dyDescent="0.25">
      <c r="I104" s="10">
        <v>2</v>
      </c>
    </row>
    <row r="156" spans="9:9" x14ac:dyDescent="0.25">
      <c r="I156" s="10">
        <v>3</v>
      </c>
    </row>
    <row r="208" spans="9:9" x14ac:dyDescent="0.25">
      <c r="I208" s="10">
        <v>4</v>
      </c>
    </row>
    <row r="260" spans="9:9" x14ac:dyDescent="0.25">
      <c r="I260" s="10">
        <v>5</v>
      </c>
    </row>
    <row r="312" spans="9:9" x14ac:dyDescent="0.25">
      <c r="I312" s="10">
        <v>6</v>
      </c>
    </row>
    <row r="364" spans="9:9" x14ac:dyDescent="0.25">
      <c r="I364" s="10">
        <v>7</v>
      </c>
    </row>
    <row r="416" spans="9:9" x14ac:dyDescent="0.25">
      <c r="I416" s="10">
        <v>8</v>
      </c>
    </row>
    <row r="468" spans="9:9" x14ac:dyDescent="0.25">
      <c r="I468" s="10">
        <v>9</v>
      </c>
    </row>
    <row r="520" spans="9:9" x14ac:dyDescent="0.25">
      <c r="I520" s="10">
        <v>10</v>
      </c>
    </row>
    <row r="571" spans="9:9" x14ac:dyDescent="0.25">
      <c r="I571" s="10">
        <v>11</v>
      </c>
    </row>
  </sheetData>
  <customSheetViews>
    <customSheetView guid="{7598ACD8-EE0E-412E-8EC9-3351AE21874F}" scale="115" showPageBreaks="1" fitToPage="1" state="hidden" view="pageBreakPreview" topLeftCell="A412">
      <selection activeCell="C7" sqref="C7"/>
      <rowBreaks count="10" manualBreakCount="10">
        <brk id="52" max="16383" man="1"/>
        <brk id="104" max="16383" man="1"/>
        <brk id="156" max="16383" man="1"/>
        <brk id="208" max="16383" man="1"/>
        <brk id="260" max="16383" man="1"/>
        <brk id="312" max="16383" man="1"/>
        <brk id="364" max="16383" man="1"/>
        <brk id="416" max="16383" man="1"/>
        <brk id="468" max="16383" man="1"/>
        <brk id="520" max="16383" man="1"/>
      </rowBreaks>
      <pageMargins left="0.70866141732283472" right="0.70866141732283472" top="0.74803149606299213" bottom="0.74803149606299213" header="0.31496062992125984" footer="0.31496062992125984"/>
      <pageSetup paperSize="9" fitToHeight="0" orientation="portrait" r:id="rId1"/>
      <headerFooter>
        <oddHeader>&amp;R&amp;8ESKOM MAINTENANCE BILL</oddHeader>
      </headerFooter>
    </customSheetView>
  </customSheetViews>
  <pageMargins left="0.70866141732283472" right="0.70866141732283472" top="0.74803149606299213" bottom="0.74803149606299213" header="0.31496062992125984" footer="0.31496062992125984"/>
  <pageSetup paperSize="9" fitToHeight="0" orientation="portrait" r:id="rId2"/>
  <headerFooter>
    <oddHeader>&amp;R&amp;8ESKOM MAINTENANCE BILL</oddHeader>
  </headerFooter>
  <rowBreaks count="10" manualBreakCount="10">
    <brk id="52" max="16383" man="1"/>
    <brk id="104" max="16383" man="1"/>
    <brk id="156" max="16383" man="1"/>
    <brk id="208" max="16383" man="1"/>
    <brk id="260" max="16383" man="1"/>
    <brk id="312" max="16383" man="1"/>
    <brk id="364" max="16383" man="1"/>
    <brk id="416" max="16383" man="1"/>
    <brk id="468" max="16383" man="1"/>
    <brk id="520" max="16383"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
  <sheetViews>
    <sheetView view="pageBreakPreview" topLeftCell="A2045" zoomScale="120" zoomScaleSheetLayoutView="120" workbookViewId="0">
      <selection activeCell="G2063" sqref="G2063"/>
    </sheetView>
  </sheetViews>
  <sheetFormatPr defaultRowHeight="13.2" x14ac:dyDescent="0.25"/>
  <sheetData/>
  <customSheetViews>
    <customSheetView guid="{7598ACD8-EE0E-412E-8EC9-3351AE21874F}" scale="120" showPageBreaks="1" printArea="1" state="hidden" view="pageBreakPreview" topLeftCell="A2045">
      <selection activeCell="G2063" sqref="G2063"/>
      <pageMargins left="0.70866141732283472" right="0.70866141732283472" top="0.74803149606299213" bottom="0.74803149606299213" header="0.31496062992125984" footer="0.31496062992125984"/>
      <pageSetup paperSize="9" scale="81" orientation="portrait" useFirstPageNumber="1" r:id="rId1"/>
      <headerFooter>
        <oddHeader>&amp;RESKOM MAINTENANCE BILL ZONES 1 TO 4</oddHeader>
        <oddFooter>&amp;CNEC-&amp;P</oddFooter>
      </headerFooter>
    </customSheetView>
  </customSheetViews>
  <pageMargins left="0.70866141732283472" right="0.70866141732283472" top="0.74803149606299213" bottom="0.74803149606299213" header="0.31496062992125984" footer="0.31496062992125984"/>
  <pageSetup paperSize="9" scale="81" orientation="portrait" useFirstPageNumber="1" r:id="rId2"/>
  <headerFooter>
    <oddHeader>&amp;RESKOM MAINTENANCE BILL ZONES 1 TO 4</oddHeader>
    <oddFooter>&amp;CNEC-&amp;P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31"/>
  <sheetViews>
    <sheetView view="pageBreakPreview" zoomScale="80" zoomScaleNormal="100" zoomScaleSheetLayoutView="80" workbookViewId="0">
      <selection activeCell="C27" sqref="C27"/>
    </sheetView>
  </sheetViews>
  <sheetFormatPr defaultRowHeight="13.2" x14ac:dyDescent="0.25"/>
  <cols>
    <col min="9" max="9" width="13.109375" bestFit="1" customWidth="1"/>
    <col min="12" max="12" width="13.109375" bestFit="1" customWidth="1"/>
  </cols>
  <sheetData>
    <row r="1" spans="1:9" ht="13.8" x14ac:dyDescent="0.25">
      <c r="A1" s="333" t="s">
        <v>5</v>
      </c>
      <c r="B1" s="333"/>
      <c r="C1" s="333"/>
      <c r="D1" s="333"/>
      <c r="E1" s="333"/>
      <c r="F1" s="333"/>
      <c r="G1" s="333"/>
      <c r="H1" s="333"/>
      <c r="I1" s="333"/>
    </row>
    <row r="2" spans="1:9" x14ac:dyDescent="0.25">
      <c r="A2" s="32"/>
      <c r="B2" s="32"/>
      <c r="C2" s="32"/>
      <c r="D2" s="32"/>
      <c r="E2" s="32"/>
      <c r="F2" s="32"/>
      <c r="G2" s="32"/>
      <c r="H2" s="32"/>
      <c r="I2" s="32"/>
    </row>
    <row r="3" spans="1:9" x14ac:dyDescent="0.25">
      <c r="A3" s="32"/>
      <c r="B3" s="33" t="s">
        <v>6</v>
      </c>
      <c r="C3" s="32"/>
      <c r="D3" s="32"/>
      <c r="E3" s="32"/>
      <c r="F3" s="32"/>
      <c r="G3" s="32"/>
      <c r="H3" s="32"/>
      <c r="I3" s="32"/>
    </row>
    <row r="4" spans="1:9" x14ac:dyDescent="0.25">
      <c r="A4" s="32"/>
      <c r="B4" s="32"/>
      <c r="C4" s="32"/>
      <c r="D4" s="32"/>
      <c r="E4" s="32"/>
      <c r="F4" s="32"/>
      <c r="G4" s="32"/>
      <c r="H4" s="32"/>
      <c r="I4" s="32"/>
    </row>
    <row r="5" spans="1:9" x14ac:dyDescent="0.25">
      <c r="A5" s="32"/>
      <c r="B5" s="32"/>
      <c r="C5" s="32"/>
      <c r="D5" s="34" t="s">
        <v>7</v>
      </c>
      <c r="E5" s="35"/>
      <c r="F5" s="35"/>
      <c r="G5" s="35"/>
      <c r="H5" s="334"/>
      <c r="I5" s="334"/>
    </row>
    <row r="6" spans="1:9" x14ac:dyDescent="0.25">
      <c r="A6" s="32"/>
      <c r="B6" s="32"/>
      <c r="C6" s="32"/>
      <c r="D6" s="32"/>
      <c r="E6" s="32"/>
      <c r="F6" s="32"/>
      <c r="G6" s="32"/>
      <c r="H6" s="32"/>
      <c r="I6" s="32"/>
    </row>
    <row r="7" spans="1:9" x14ac:dyDescent="0.25">
      <c r="A7" s="32"/>
      <c r="B7" s="33" t="s">
        <v>8</v>
      </c>
      <c r="C7" s="32"/>
      <c r="D7" s="32"/>
      <c r="E7" s="32"/>
      <c r="F7" s="32"/>
      <c r="G7" s="32"/>
      <c r="H7" s="32"/>
      <c r="I7" s="32"/>
    </row>
    <row r="8" spans="1:9" x14ac:dyDescent="0.25">
      <c r="A8" s="32"/>
      <c r="B8" s="33"/>
      <c r="C8" s="32"/>
      <c r="D8" s="32"/>
      <c r="E8" s="32"/>
      <c r="F8" s="32"/>
      <c r="G8" s="32"/>
      <c r="H8" s="32"/>
      <c r="I8" s="32"/>
    </row>
    <row r="9" spans="1:9" x14ac:dyDescent="0.25">
      <c r="A9" s="32"/>
      <c r="B9" s="33" t="s">
        <v>200</v>
      </c>
      <c r="C9" s="32"/>
      <c r="D9" s="32"/>
      <c r="E9" s="32"/>
      <c r="F9" s="32"/>
      <c r="G9" s="32"/>
      <c r="H9" s="32"/>
      <c r="I9" s="32"/>
    </row>
    <row r="10" spans="1:9" x14ac:dyDescent="0.25">
      <c r="A10" s="32"/>
      <c r="B10" s="32"/>
      <c r="C10" s="32"/>
      <c r="D10" s="32"/>
      <c r="E10" s="32"/>
      <c r="F10" s="32"/>
      <c r="G10" s="32"/>
      <c r="H10" s="32"/>
      <c r="I10" s="32"/>
    </row>
    <row r="11" spans="1:9" x14ac:dyDescent="0.25">
      <c r="A11" s="32"/>
      <c r="B11" s="34" t="s">
        <v>9</v>
      </c>
      <c r="C11" s="34"/>
      <c r="D11" s="34" t="s">
        <v>67</v>
      </c>
      <c r="E11" s="35"/>
      <c r="F11" s="35"/>
      <c r="G11" s="35"/>
      <c r="H11" s="332">
        <f>'1.P&amp;Gs'!G66</f>
        <v>0</v>
      </c>
      <c r="I11" s="332"/>
    </row>
    <row r="12" spans="1:9" x14ac:dyDescent="0.25">
      <c r="A12" s="32"/>
      <c r="B12" s="36"/>
      <c r="C12" s="36"/>
      <c r="D12" s="36"/>
      <c r="E12" s="32"/>
      <c r="F12" s="32"/>
      <c r="G12" s="32"/>
      <c r="H12" s="322"/>
      <c r="I12" s="322"/>
    </row>
    <row r="13" spans="1:9" x14ac:dyDescent="0.25">
      <c r="A13" s="32"/>
      <c r="B13" s="34" t="s">
        <v>10</v>
      </c>
      <c r="C13" s="34"/>
      <c r="D13" s="34" t="s">
        <v>563</v>
      </c>
      <c r="E13" s="35"/>
      <c r="F13" s="35"/>
      <c r="G13" s="35"/>
      <c r="H13" s="332">
        <f>'2.SHEQ'!F91</f>
        <v>0</v>
      </c>
      <c r="I13" s="332"/>
    </row>
    <row r="14" spans="1:9" x14ac:dyDescent="0.25">
      <c r="A14" s="32"/>
      <c r="B14" s="36"/>
      <c r="C14" s="36"/>
      <c r="D14" s="32"/>
      <c r="E14" s="32"/>
      <c r="F14" s="32"/>
      <c r="G14" s="32"/>
      <c r="H14" s="172"/>
      <c r="I14" s="172"/>
    </row>
    <row r="15" spans="1:9" x14ac:dyDescent="0.25">
      <c r="A15" s="32"/>
      <c r="B15" s="34" t="s">
        <v>12</v>
      </c>
      <c r="C15" s="34"/>
      <c r="D15" s="34" t="s">
        <v>11</v>
      </c>
      <c r="E15" s="35"/>
      <c r="F15" s="35"/>
      <c r="G15" s="35"/>
      <c r="H15" s="332">
        <f>'3. ALTERATIONS'!F24</f>
        <v>0</v>
      </c>
      <c r="I15" s="332"/>
    </row>
    <row r="16" spans="1:9" x14ac:dyDescent="0.25">
      <c r="A16" s="32"/>
      <c r="B16" s="36"/>
      <c r="C16" s="36"/>
      <c r="D16" s="32"/>
      <c r="E16" s="32"/>
      <c r="F16" s="32"/>
      <c r="G16" s="32"/>
      <c r="H16" s="172"/>
      <c r="I16" s="172"/>
    </row>
    <row r="17" spans="1:12" x14ac:dyDescent="0.25">
      <c r="A17" s="32"/>
      <c r="B17" s="34" t="s">
        <v>564</v>
      </c>
      <c r="C17" s="34"/>
      <c r="D17" s="34" t="s">
        <v>68</v>
      </c>
      <c r="E17" s="35"/>
      <c r="F17" s="35"/>
      <c r="G17" s="35"/>
      <c r="H17" s="332">
        <f>'4. BUILDING BOQ'!F310</f>
        <v>0</v>
      </c>
      <c r="I17" s="332"/>
    </row>
    <row r="18" spans="1:12" x14ac:dyDescent="0.25">
      <c r="A18" s="32"/>
      <c r="B18" s="36"/>
      <c r="C18" s="36"/>
      <c r="D18" s="32"/>
      <c r="E18" s="32"/>
      <c r="F18" s="32"/>
      <c r="G18" s="32"/>
      <c r="H18" s="172"/>
      <c r="I18" s="172"/>
    </row>
    <row r="19" spans="1:12" x14ac:dyDescent="0.25">
      <c r="A19" s="32"/>
      <c r="B19" s="34" t="s">
        <v>574</v>
      </c>
      <c r="C19" s="34"/>
      <c r="D19" s="34" t="s">
        <v>565</v>
      </c>
      <c r="E19" s="35"/>
      <c r="F19" s="35"/>
      <c r="G19" s="35"/>
      <c r="H19" s="332">
        <f>'5. PROVISIONAL SUM'!F11</f>
        <v>500000</v>
      </c>
      <c r="I19" s="332"/>
    </row>
    <row r="20" spans="1:12" x14ac:dyDescent="0.25">
      <c r="A20" s="32"/>
      <c r="B20" s="64"/>
      <c r="C20" s="61"/>
      <c r="D20" s="64"/>
      <c r="E20" s="64"/>
      <c r="F20" s="62"/>
      <c r="G20" s="62"/>
      <c r="H20" s="63"/>
      <c r="I20" s="63"/>
    </row>
    <row r="21" spans="1:12" x14ac:dyDescent="0.25">
      <c r="A21" s="32"/>
      <c r="B21" s="38"/>
      <c r="C21" s="36"/>
      <c r="D21" s="38"/>
      <c r="E21" s="39"/>
      <c r="F21" s="39"/>
      <c r="G21" s="39"/>
      <c r="H21" s="40"/>
      <c r="I21" s="40"/>
    </row>
    <row r="22" spans="1:12" x14ac:dyDescent="0.25">
      <c r="A22" s="32"/>
      <c r="B22" s="176" t="s">
        <v>566</v>
      </c>
      <c r="C22" s="34"/>
      <c r="D22" s="35"/>
      <c r="E22" s="35"/>
      <c r="F22" s="35"/>
      <c r="G22" s="35"/>
      <c r="H22" s="35"/>
      <c r="I22" s="181">
        <f>SUM(H11:I19)</f>
        <v>500000</v>
      </c>
    </row>
    <row r="23" spans="1:12" ht="13.8" thickBot="1" x14ac:dyDescent="0.3">
      <c r="A23" s="32"/>
      <c r="B23" s="32"/>
      <c r="C23" s="36"/>
      <c r="D23" s="32"/>
      <c r="E23" s="32"/>
      <c r="F23" s="32"/>
      <c r="G23" s="32"/>
      <c r="H23" s="32"/>
      <c r="I23" s="32"/>
      <c r="L23" s="323"/>
    </row>
    <row r="24" spans="1:12" ht="13.8" thickBot="1" x14ac:dyDescent="0.3">
      <c r="A24" s="32"/>
      <c r="B24" s="177" t="s">
        <v>567</v>
      </c>
      <c r="C24" s="59"/>
      <c r="D24" s="35"/>
      <c r="E24" s="35"/>
      <c r="F24" s="35"/>
      <c r="G24" s="35"/>
      <c r="H24" s="34" t="s">
        <v>60</v>
      </c>
      <c r="I24" s="37"/>
    </row>
    <row r="25" spans="1:12" ht="13.8" thickBot="1" x14ac:dyDescent="0.3">
      <c r="A25" s="32"/>
      <c r="B25" s="32"/>
      <c r="C25" s="60"/>
      <c r="D25" s="32"/>
      <c r="E25" s="32"/>
      <c r="F25" s="32"/>
      <c r="G25" s="32"/>
      <c r="H25" s="32"/>
      <c r="I25" s="32"/>
      <c r="L25" s="323"/>
    </row>
    <row r="26" spans="1:12" ht="13.8" thickBot="1" x14ac:dyDescent="0.3">
      <c r="A26" s="32"/>
      <c r="C26" s="59"/>
    </row>
    <row r="27" spans="1:12" x14ac:dyDescent="0.25">
      <c r="A27" s="32"/>
      <c r="C27" s="38"/>
      <c r="L27" s="323"/>
    </row>
    <row r="28" spans="1:12" x14ac:dyDescent="0.25">
      <c r="A28" s="32"/>
      <c r="C28" s="35"/>
    </row>
    <row r="29" spans="1:12" x14ac:dyDescent="0.25">
      <c r="A29" s="32"/>
      <c r="C29" s="32"/>
    </row>
    <row r="30" spans="1:12" x14ac:dyDescent="0.25">
      <c r="A30" s="32"/>
      <c r="C30" s="35"/>
    </row>
    <row r="31" spans="1:12" x14ac:dyDescent="0.25">
      <c r="A31" s="32"/>
      <c r="C31" s="32"/>
    </row>
  </sheetData>
  <customSheetViews>
    <customSheetView guid="{7598ACD8-EE0E-412E-8EC9-3351AE21874F}" scale="85" showPageBreaks="1" printArea="1" view="pageBreakPreview" topLeftCell="A13">
      <selection activeCell="B42" sqref="B42"/>
      <pageMargins left="0.7" right="0.7" top="0.75" bottom="0.75" header="0.3" footer="0.3"/>
      <pageSetup paperSize="9" orientation="portrait" r:id="rId1"/>
      <headerFooter>
        <oddHeader>&amp;R&amp;8ESKOM MAINTENANCE BILL ZONES 1 TO 4</oddHeader>
        <oddFooter>&amp;Ci</oddFooter>
      </headerFooter>
    </customSheetView>
  </customSheetViews>
  <mergeCells count="7">
    <mergeCell ref="H19:I19"/>
    <mergeCell ref="A1:I1"/>
    <mergeCell ref="H5:I5"/>
    <mergeCell ref="H11:I11"/>
    <mergeCell ref="H15:I15"/>
    <mergeCell ref="H17:I17"/>
    <mergeCell ref="H13:I13"/>
  </mergeCells>
  <pageMargins left="0.7" right="0.7" top="0.75" bottom="0.75" header="0.3" footer="0.3"/>
  <pageSetup paperSize="9" orientation="portrait" r:id="rId2"/>
  <headerFooter>
    <oddHeader xml:space="preserve">&amp;LFacilities Management &amp;CNTCSA&amp;R&amp;8Contract no:4600xxxxx
 </oddHeader>
    <oddFooter>&amp;Ci</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E6057-439A-4317-96F2-E841B9995A4E}">
  <sheetPr>
    <pageSetUpPr fitToPage="1"/>
  </sheetPr>
  <dimension ref="A1:F6645"/>
  <sheetViews>
    <sheetView tabSelected="1" view="pageBreakPreview" zoomScaleNormal="100" zoomScaleSheetLayoutView="100" workbookViewId="0">
      <selection activeCell="E20" sqref="E20"/>
    </sheetView>
  </sheetViews>
  <sheetFormatPr defaultColWidth="9.33203125" defaultRowHeight="15" x14ac:dyDescent="0.25"/>
  <cols>
    <col min="1" max="1" width="3.33203125" style="135" customWidth="1"/>
    <col min="2" max="2" width="48.44140625" style="136" customWidth="1"/>
    <col min="3" max="4" width="8.33203125" style="141" customWidth="1"/>
    <col min="5" max="5" width="15.6640625" style="169" customWidth="1"/>
    <col min="6" max="6" width="17.33203125" style="140" customWidth="1"/>
    <col min="7" max="16384" width="9.33203125" style="141"/>
  </cols>
  <sheetData>
    <row r="1" spans="1:6" s="134" customFormat="1" ht="15" customHeight="1" x14ac:dyDescent="0.25">
      <c r="A1" s="128" t="s">
        <v>201</v>
      </c>
      <c r="B1" s="129" t="s">
        <v>202</v>
      </c>
      <c r="C1" s="130" t="s">
        <v>13</v>
      </c>
      <c r="D1" s="131"/>
      <c r="E1" s="132" t="s">
        <v>14</v>
      </c>
      <c r="F1" s="133" t="s">
        <v>15</v>
      </c>
    </row>
    <row r="2" spans="1:6" x14ac:dyDescent="0.25">
      <c r="C2" s="137"/>
      <c r="D2" s="138"/>
      <c r="E2" s="139"/>
    </row>
    <row r="3" spans="1:6" x14ac:dyDescent="0.25">
      <c r="C3" s="143"/>
      <c r="D3" s="144"/>
      <c r="E3" s="145"/>
      <c r="F3" s="146"/>
    </row>
    <row r="4" spans="1:6" x14ac:dyDescent="0.25">
      <c r="B4" s="142" t="s">
        <v>94</v>
      </c>
      <c r="C4" s="143"/>
      <c r="D4" s="144"/>
      <c r="E4" s="145"/>
      <c r="F4" s="146"/>
    </row>
    <row r="5" spans="1:6" x14ac:dyDescent="0.25">
      <c r="B5" s="142"/>
      <c r="C5" s="143"/>
      <c r="D5" s="144"/>
      <c r="E5" s="145"/>
      <c r="F5" s="146"/>
    </row>
    <row r="6" spans="1:6" ht="10.5" customHeight="1" x14ac:dyDescent="0.25">
      <c r="C6" s="143"/>
      <c r="D6" s="144"/>
      <c r="E6" s="145"/>
      <c r="F6" s="146"/>
    </row>
    <row r="7" spans="1:6" x14ac:dyDescent="0.25">
      <c r="B7" s="142" t="s">
        <v>203</v>
      </c>
      <c r="C7" s="143"/>
      <c r="D7" s="144"/>
      <c r="E7" s="145"/>
      <c r="F7" s="146"/>
    </row>
    <row r="8" spans="1:6" ht="11.25" customHeight="1" x14ac:dyDescent="0.25">
      <c r="C8" s="143"/>
      <c r="D8" s="144"/>
      <c r="E8" s="145"/>
      <c r="F8" s="146"/>
    </row>
    <row r="9" spans="1:6" x14ac:dyDescent="0.25">
      <c r="B9" s="142" t="s">
        <v>204</v>
      </c>
      <c r="C9" s="143"/>
      <c r="D9" s="144"/>
      <c r="E9" s="145"/>
      <c r="F9" s="146"/>
    </row>
    <row r="10" spans="1:6" x14ac:dyDescent="0.25">
      <c r="C10" s="143"/>
      <c r="D10" s="144"/>
      <c r="E10" s="145"/>
      <c r="F10" s="146"/>
    </row>
    <row r="11" spans="1:6" x14ac:dyDescent="0.25">
      <c r="B11" s="136" t="s">
        <v>205</v>
      </c>
      <c r="C11" s="143"/>
      <c r="D11" s="144"/>
      <c r="E11" s="145"/>
      <c r="F11" s="146"/>
    </row>
    <row r="12" spans="1:6" x14ac:dyDescent="0.25">
      <c r="B12" s="136" t="s">
        <v>206</v>
      </c>
      <c r="C12" s="143"/>
      <c r="D12" s="144"/>
      <c r="E12" s="145"/>
      <c r="F12" s="146"/>
    </row>
    <row r="13" spans="1:6" x14ac:dyDescent="0.25">
      <c r="B13" s="136" t="s">
        <v>378</v>
      </c>
      <c r="C13" s="143"/>
      <c r="D13" s="144"/>
      <c r="E13" s="145"/>
      <c r="F13" s="146"/>
    </row>
    <row r="14" spans="1:6" ht="12" customHeight="1" x14ac:dyDescent="0.25">
      <c r="C14" s="143"/>
      <c r="D14" s="144"/>
      <c r="E14" s="145"/>
      <c r="F14" s="146"/>
    </row>
    <row r="15" spans="1:6" x14ac:dyDescent="0.25">
      <c r="B15" s="142" t="s">
        <v>207</v>
      </c>
      <c r="C15" s="143"/>
      <c r="D15" s="144"/>
      <c r="E15" s="145"/>
      <c r="F15" s="146"/>
    </row>
    <row r="16" spans="1:6" x14ac:dyDescent="0.25">
      <c r="C16" s="143"/>
      <c r="D16" s="144"/>
      <c r="E16" s="145"/>
      <c r="F16" s="146"/>
    </row>
    <row r="17" spans="2:6" ht="26.4" x14ac:dyDescent="0.25">
      <c r="B17" s="136" t="s">
        <v>379</v>
      </c>
      <c r="C17" s="143"/>
      <c r="D17" s="144"/>
      <c r="E17" s="145"/>
      <c r="F17" s="146"/>
    </row>
    <row r="18" spans="2:6" x14ac:dyDescent="0.25">
      <c r="B18" s="136" t="s">
        <v>380</v>
      </c>
      <c r="C18" s="143"/>
      <c r="D18" s="144"/>
      <c r="E18" s="145"/>
      <c r="F18" s="146"/>
    </row>
    <row r="19" spans="2:6" x14ac:dyDescent="0.25">
      <c r="B19" s="136" t="s">
        <v>208</v>
      </c>
      <c r="C19" s="143"/>
      <c r="D19" s="144"/>
      <c r="E19" s="145"/>
      <c r="F19" s="146"/>
    </row>
    <row r="20" spans="2:6" x14ac:dyDescent="0.25">
      <c r="B20" s="136" t="s">
        <v>209</v>
      </c>
      <c r="C20" s="143"/>
      <c r="D20" s="144"/>
      <c r="E20" s="145"/>
      <c r="F20" s="146"/>
    </row>
    <row r="21" spans="2:6" x14ac:dyDescent="0.25">
      <c r="B21" s="136" t="s">
        <v>210</v>
      </c>
      <c r="C21" s="143"/>
      <c r="D21" s="144"/>
      <c r="E21" s="145"/>
      <c r="F21" s="146"/>
    </row>
    <row r="22" spans="2:6" x14ac:dyDescent="0.25">
      <c r="B22" s="136" t="s">
        <v>211</v>
      </c>
      <c r="C22" s="143"/>
      <c r="D22" s="144"/>
      <c r="E22" s="145"/>
      <c r="F22" s="146"/>
    </row>
    <row r="23" spans="2:6" x14ac:dyDescent="0.25">
      <c r="B23" s="136" t="s">
        <v>212</v>
      </c>
      <c r="C23" s="143"/>
      <c r="D23" s="144"/>
      <c r="E23" s="145"/>
      <c r="F23" s="146"/>
    </row>
    <row r="24" spans="2:6" ht="12.75" customHeight="1" x14ac:dyDescent="0.25">
      <c r="C24" s="143"/>
      <c r="D24" s="144"/>
      <c r="E24" s="145"/>
      <c r="F24" s="146"/>
    </row>
    <row r="25" spans="2:6" x14ac:dyDescent="0.25">
      <c r="B25" s="136" t="s">
        <v>381</v>
      </c>
      <c r="C25" s="143"/>
      <c r="D25" s="144"/>
      <c r="E25" s="145"/>
      <c r="F25" s="146"/>
    </row>
    <row r="26" spans="2:6" x14ac:dyDescent="0.25">
      <c r="B26" s="136" t="s">
        <v>213</v>
      </c>
      <c r="C26" s="143"/>
      <c r="D26" s="144"/>
      <c r="E26" s="145"/>
      <c r="F26" s="146"/>
    </row>
    <row r="27" spans="2:6" x14ac:dyDescent="0.25">
      <c r="B27" s="136" t="s">
        <v>214</v>
      </c>
      <c r="C27" s="143"/>
      <c r="D27" s="144"/>
      <c r="E27" s="145"/>
      <c r="F27" s="146"/>
    </row>
    <row r="28" spans="2:6" x14ac:dyDescent="0.25">
      <c r="B28" s="136" t="s">
        <v>215</v>
      </c>
      <c r="C28" s="143"/>
      <c r="D28" s="144"/>
      <c r="E28" s="145"/>
      <c r="F28" s="146"/>
    </row>
    <row r="29" spans="2:6" x14ac:dyDescent="0.25">
      <c r="B29" s="136" t="s">
        <v>216</v>
      </c>
      <c r="C29" s="143"/>
      <c r="D29" s="144"/>
      <c r="E29" s="145"/>
      <c r="F29" s="146"/>
    </row>
    <row r="30" spans="2:6" x14ac:dyDescent="0.25">
      <c r="B30" s="136" t="s">
        <v>217</v>
      </c>
      <c r="C30" s="143"/>
      <c r="D30" s="144"/>
      <c r="E30" s="145"/>
      <c r="F30" s="146"/>
    </row>
    <row r="31" spans="2:6" x14ac:dyDescent="0.25">
      <c r="B31" s="136" t="s">
        <v>218</v>
      </c>
      <c r="C31" s="143"/>
      <c r="D31" s="144"/>
      <c r="E31" s="145"/>
      <c r="F31" s="146"/>
    </row>
    <row r="32" spans="2:6" ht="12.75" customHeight="1" x14ac:dyDescent="0.25">
      <c r="C32" s="143"/>
      <c r="D32" s="144"/>
      <c r="E32" s="145"/>
      <c r="F32" s="146"/>
    </row>
    <row r="33" spans="2:6" x14ac:dyDescent="0.25">
      <c r="B33" s="142" t="s">
        <v>219</v>
      </c>
      <c r="C33" s="143"/>
      <c r="D33" s="144"/>
      <c r="E33" s="145"/>
      <c r="F33" s="146"/>
    </row>
    <row r="34" spans="2:6" ht="10.5" customHeight="1" x14ac:dyDescent="0.25">
      <c r="C34" s="143"/>
      <c r="D34" s="144"/>
      <c r="E34" s="145"/>
      <c r="F34" s="146"/>
    </row>
    <row r="35" spans="2:6" x14ac:dyDescent="0.25">
      <c r="B35" s="136" t="s">
        <v>220</v>
      </c>
      <c r="C35" s="143"/>
      <c r="D35" s="144"/>
      <c r="E35" s="145"/>
      <c r="F35" s="146"/>
    </row>
    <row r="36" spans="2:6" x14ac:dyDescent="0.25">
      <c r="B36" s="136" t="s">
        <v>221</v>
      </c>
      <c r="C36" s="143"/>
      <c r="D36" s="144"/>
      <c r="E36" s="145"/>
      <c r="F36" s="146"/>
    </row>
    <row r="37" spans="2:6" x14ac:dyDescent="0.25">
      <c r="B37" s="136" t="s">
        <v>222</v>
      </c>
      <c r="C37" s="143"/>
      <c r="D37" s="144"/>
      <c r="E37" s="145"/>
      <c r="F37" s="146"/>
    </row>
    <row r="38" spans="2:6" x14ac:dyDescent="0.25">
      <c r="C38" s="143"/>
      <c r="D38" s="144"/>
      <c r="E38" s="145"/>
      <c r="F38" s="146"/>
    </row>
    <row r="39" spans="2:6" x14ac:dyDescent="0.25">
      <c r="B39" s="147" t="s">
        <v>223</v>
      </c>
      <c r="C39" s="143"/>
      <c r="D39" s="144"/>
      <c r="E39" s="145"/>
      <c r="F39" s="146"/>
    </row>
    <row r="40" spans="2:6" x14ac:dyDescent="0.25">
      <c r="C40" s="143"/>
      <c r="D40" s="144"/>
      <c r="E40" s="145"/>
      <c r="F40" s="146"/>
    </row>
    <row r="41" spans="2:6" x14ac:dyDescent="0.25">
      <c r="B41" s="136" t="s">
        <v>224</v>
      </c>
      <c r="C41" s="143"/>
      <c r="D41" s="144"/>
      <c r="E41" s="145"/>
      <c r="F41" s="146"/>
    </row>
    <row r="42" spans="2:6" x14ac:dyDescent="0.25">
      <c r="B42" s="136" t="s">
        <v>225</v>
      </c>
      <c r="C42" s="143"/>
      <c r="D42" s="144"/>
      <c r="E42" s="145"/>
      <c r="F42" s="146"/>
    </row>
    <row r="43" spans="2:6" x14ac:dyDescent="0.25">
      <c r="C43" s="143"/>
      <c r="D43" s="144"/>
      <c r="E43" s="145"/>
      <c r="F43" s="146"/>
    </row>
    <row r="44" spans="2:6" x14ac:dyDescent="0.25">
      <c r="B44" s="147" t="s">
        <v>226</v>
      </c>
      <c r="C44" s="143"/>
      <c r="D44" s="144"/>
      <c r="E44" s="145"/>
      <c r="F44" s="146"/>
    </row>
    <row r="45" spans="2:6" x14ac:dyDescent="0.25">
      <c r="C45" s="143"/>
      <c r="D45" s="144"/>
      <c r="E45" s="145"/>
      <c r="F45" s="146"/>
    </row>
    <row r="46" spans="2:6" x14ac:dyDescent="0.25">
      <c r="B46" s="136" t="s">
        <v>227</v>
      </c>
      <c r="C46" s="143"/>
      <c r="D46" s="144"/>
      <c r="E46" s="145"/>
      <c r="F46" s="146"/>
    </row>
    <row r="47" spans="2:6" x14ac:dyDescent="0.25">
      <c r="B47" s="136" t="s">
        <v>228</v>
      </c>
      <c r="C47" s="143"/>
      <c r="D47" s="144"/>
      <c r="E47" s="145"/>
      <c r="F47" s="146"/>
    </row>
    <row r="48" spans="2:6" x14ac:dyDescent="0.25">
      <c r="B48" s="136" t="s">
        <v>181</v>
      </c>
      <c r="C48" s="143"/>
      <c r="D48" s="144"/>
      <c r="E48" s="145"/>
      <c r="F48" s="146"/>
    </row>
    <row r="49" spans="2:6" x14ac:dyDescent="0.25">
      <c r="B49" s="136" t="s">
        <v>229</v>
      </c>
      <c r="C49" s="143"/>
      <c r="D49" s="144"/>
      <c r="E49" s="145"/>
      <c r="F49" s="146"/>
    </row>
    <row r="50" spans="2:6" ht="26.4" x14ac:dyDescent="0.25">
      <c r="B50" s="136" t="s">
        <v>230</v>
      </c>
      <c r="C50" s="143"/>
      <c r="D50" s="144"/>
      <c r="E50" s="145"/>
      <c r="F50" s="146"/>
    </row>
    <row r="51" spans="2:6" x14ac:dyDescent="0.25">
      <c r="C51" s="143"/>
      <c r="D51" s="144"/>
      <c r="E51" s="145"/>
      <c r="F51" s="146"/>
    </row>
    <row r="52" spans="2:6" x14ac:dyDescent="0.25">
      <c r="B52" s="136" t="s">
        <v>231</v>
      </c>
      <c r="C52" s="143"/>
      <c r="D52" s="144"/>
      <c r="E52" s="145"/>
      <c r="F52" s="146"/>
    </row>
    <row r="53" spans="2:6" x14ac:dyDescent="0.25">
      <c r="B53" s="136" t="s">
        <v>232</v>
      </c>
      <c r="C53" s="143"/>
      <c r="D53" s="144"/>
      <c r="E53" s="145"/>
      <c r="F53" s="146"/>
    </row>
    <row r="54" spans="2:6" x14ac:dyDescent="0.25">
      <c r="C54" s="143"/>
      <c r="D54" s="144"/>
      <c r="E54" s="145"/>
      <c r="F54" s="146"/>
    </row>
    <row r="55" spans="2:6" x14ac:dyDescent="0.25">
      <c r="B55" s="142" t="s">
        <v>233</v>
      </c>
      <c r="C55" s="143"/>
      <c r="D55" s="144"/>
      <c r="E55" s="145"/>
      <c r="F55" s="146"/>
    </row>
    <row r="56" spans="2:6" x14ac:dyDescent="0.25">
      <c r="B56" s="142"/>
      <c r="C56" s="143"/>
      <c r="D56" s="144"/>
      <c r="E56" s="145"/>
      <c r="F56" s="146"/>
    </row>
    <row r="57" spans="2:6" x14ac:dyDescent="0.25">
      <c r="B57" s="136" t="s">
        <v>234</v>
      </c>
      <c r="C57" s="143"/>
      <c r="D57" s="144"/>
      <c r="E57" s="145"/>
      <c r="F57" s="146"/>
    </row>
    <row r="58" spans="2:6" x14ac:dyDescent="0.25">
      <c r="B58" s="136" t="s">
        <v>235</v>
      </c>
      <c r="C58" s="143"/>
      <c r="D58" s="144"/>
      <c r="E58" s="145"/>
      <c r="F58" s="146"/>
    </row>
    <row r="59" spans="2:6" x14ac:dyDescent="0.25">
      <c r="B59" s="136" t="s">
        <v>236</v>
      </c>
      <c r="C59" s="143"/>
      <c r="D59" s="144"/>
      <c r="E59" s="145"/>
      <c r="F59" s="146"/>
    </row>
    <row r="60" spans="2:6" x14ac:dyDescent="0.25">
      <c r="B60" s="136" t="s">
        <v>237</v>
      </c>
      <c r="C60" s="143"/>
      <c r="D60" s="144"/>
      <c r="E60" s="145"/>
      <c r="F60" s="146"/>
    </row>
    <row r="61" spans="2:6" x14ac:dyDescent="0.25">
      <c r="B61" s="136" t="s">
        <v>382</v>
      </c>
      <c r="C61" s="143"/>
      <c r="D61" s="144"/>
      <c r="E61" s="145"/>
      <c r="F61" s="146"/>
    </row>
    <row r="62" spans="2:6" x14ac:dyDescent="0.25">
      <c r="B62" s="136" t="s">
        <v>238</v>
      </c>
      <c r="C62" s="143"/>
      <c r="D62" s="144"/>
      <c r="E62" s="145"/>
      <c r="F62" s="146"/>
    </row>
    <row r="63" spans="2:6" x14ac:dyDescent="0.25">
      <c r="B63" s="136" t="s">
        <v>239</v>
      </c>
      <c r="C63" s="143"/>
      <c r="D63" s="144"/>
      <c r="E63" s="145"/>
      <c r="F63" s="146"/>
    </row>
    <row r="64" spans="2:6" x14ac:dyDescent="0.25">
      <c r="C64" s="143"/>
      <c r="D64" s="144"/>
      <c r="E64" s="145"/>
      <c r="F64" s="146"/>
    </row>
    <row r="65" spans="2:6" x14ac:dyDescent="0.25">
      <c r="B65" s="142" t="s">
        <v>240</v>
      </c>
      <c r="C65" s="143"/>
      <c r="D65" s="144"/>
      <c r="E65" s="145"/>
      <c r="F65" s="146"/>
    </row>
    <row r="66" spans="2:6" x14ac:dyDescent="0.25">
      <c r="C66" s="143"/>
      <c r="D66" s="144"/>
      <c r="E66" s="145"/>
      <c r="F66" s="146"/>
    </row>
    <row r="67" spans="2:6" x14ac:dyDescent="0.25">
      <c r="B67" s="142" t="s">
        <v>241</v>
      </c>
      <c r="C67" s="143"/>
      <c r="D67" s="144"/>
      <c r="E67" s="145"/>
      <c r="F67" s="146"/>
    </row>
    <row r="68" spans="2:6" x14ac:dyDescent="0.25">
      <c r="B68" s="142"/>
      <c r="C68" s="143"/>
      <c r="D68" s="144"/>
      <c r="E68" s="145"/>
      <c r="F68" s="146"/>
    </row>
    <row r="69" spans="2:6" x14ac:dyDescent="0.25">
      <c r="B69" s="136" t="s">
        <v>383</v>
      </c>
      <c r="C69" s="143"/>
      <c r="D69" s="144"/>
      <c r="E69" s="145"/>
      <c r="F69" s="146"/>
    </row>
    <row r="70" spans="2:6" x14ac:dyDescent="0.25">
      <c r="C70" s="143"/>
      <c r="D70" s="144"/>
      <c r="E70" s="145"/>
      <c r="F70" s="146"/>
    </row>
    <row r="71" spans="2:6" x14ac:dyDescent="0.25">
      <c r="B71" s="142" t="s">
        <v>242</v>
      </c>
      <c r="C71" s="143"/>
      <c r="D71" s="144"/>
      <c r="E71" s="145"/>
      <c r="F71" s="146"/>
    </row>
    <row r="72" spans="2:6" x14ac:dyDescent="0.25">
      <c r="C72" s="143"/>
      <c r="D72" s="144"/>
      <c r="E72" s="145"/>
      <c r="F72" s="146"/>
    </row>
    <row r="73" spans="2:6" x14ac:dyDescent="0.25">
      <c r="B73" s="147" t="s">
        <v>243</v>
      </c>
      <c r="C73" s="143"/>
      <c r="D73" s="144"/>
      <c r="E73" s="145"/>
      <c r="F73" s="146"/>
    </row>
    <row r="74" spans="2:6" x14ac:dyDescent="0.25">
      <c r="C74" s="143"/>
      <c r="D74" s="144"/>
      <c r="E74" s="145"/>
      <c r="F74" s="146"/>
    </row>
    <row r="75" spans="2:6" x14ac:dyDescent="0.25">
      <c r="B75" s="136" t="s">
        <v>244</v>
      </c>
      <c r="C75" s="143"/>
      <c r="D75" s="144"/>
      <c r="E75" s="145"/>
      <c r="F75" s="146"/>
    </row>
    <row r="76" spans="2:6" x14ac:dyDescent="0.25">
      <c r="B76" s="136" t="s">
        <v>245</v>
      </c>
      <c r="C76" s="143"/>
      <c r="D76" s="144"/>
      <c r="E76" s="145"/>
      <c r="F76" s="146"/>
    </row>
    <row r="77" spans="2:6" x14ac:dyDescent="0.25">
      <c r="B77" s="136" t="s">
        <v>246</v>
      </c>
      <c r="C77" s="143"/>
      <c r="D77" s="144"/>
      <c r="E77" s="145"/>
      <c r="F77" s="146"/>
    </row>
    <row r="78" spans="2:6" x14ac:dyDescent="0.25">
      <c r="C78" s="143"/>
      <c r="D78" s="144"/>
      <c r="E78" s="145"/>
      <c r="F78" s="146"/>
    </row>
    <row r="79" spans="2:6" x14ac:dyDescent="0.25">
      <c r="B79" s="147" t="s">
        <v>247</v>
      </c>
      <c r="C79" s="143"/>
      <c r="D79" s="144"/>
      <c r="E79" s="145"/>
      <c r="F79" s="146"/>
    </row>
    <row r="80" spans="2:6" x14ac:dyDescent="0.25">
      <c r="B80" s="147" t="s">
        <v>248</v>
      </c>
      <c r="C80" s="143"/>
      <c r="D80" s="144"/>
      <c r="E80" s="145"/>
      <c r="F80" s="146"/>
    </row>
    <row r="81" spans="2:6" x14ac:dyDescent="0.25">
      <c r="C81" s="143"/>
      <c r="D81" s="144"/>
      <c r="E81" s="145"/>
      <c r="F81" s="146"/>
    </row>
    <row r="82" spans="2:6" x14ac:dyDescent="0.25">
      <c r="B82" s="136" t="s">
        <v>249</v>
      </c>
      <c r="C82" s="143"/>
      <c r="D82" s="144"/>
      <c r="E82" s="145"/>
      <c r="F82" s="146"/>
    </row>
    <row r="83" spans="2:6" x14ac:dyDescent="0.25">
      <c r="B83" s="136" t="s">
        <v>250</v>
      </c>
      <c r="C83" s="143"/>
      <c r="D83" s="144"/>
      <c r="E83" s="145"/>
      <c r="F83" s="146"/>
    </row>
    <row r="84" spans="2:6" x14ac:dyDescent="0.25">
      <c r="B84" s="136" t="s">
        <v>251</v>
      </c>
      <c r="C84" s="143"/>
      <c r="D84" s="144"/>
      <c r="E84" s="145"/>
      <c r="F84" s="146"/>
    </row>
    <row r="85" spans="2:6" x14ac:dyDescent="0.25">
      <c r="B85" s="136" t="s">
        <v>252</v>
      </c>
      <c r="C85" s="143"/>
      <c r="D85" s="144"/>
      <c r="E85" s="145"/>
      <c r="F85" s="146"/>
    </row>
    <row r="86" spans="2:6" x14ac:dyDescent="0.25">
      <c r="C86" s="143"/>
      <c r="D86" s="144"/>
      <c r="E86" s="145"/>
      <c r="F86" s="146"/>
    </row>
    <row r="87" spans="2:6" x14ac:dyDescent="0.25">
      <c r="B87" s="136" t="s">
        <v>253</v>
      </c>
      <c r="C87" s="143"/>
      <c r="D87" s="144"/>
      <c r="E87" s="145"/>
      <c r="F87" s="146"/>
    </row>
    <row r="88" spans="2:6" x14ac:dyDescent="0.25">
      <c r="B88" s="136" t="s">
        <v>254</v>
      </c>
      <c r="C88" s="143"/>
      <c r="D88" s="144"/>
      <c r="E88" s="145"/>
      <c r="F88" s="146"/>
    </row>
    <row r="89" spans="2:6" x14ac:dyDescent="0.25">
      <c r="C89" s="143"/>
      <c r="D89" s="144"/>
      <c r="E89" s="145"/>
      <c r="F89" s="146"/>
    </row>
    <row r="90" spans="2:6" x14ac:dyDescent="0.25">
      <c r="B90" s="147" t="s">
        <v>255</v>
      </c>
      <c r="C90" s="143"/>
      <c r="D90" s="144"/>
      <c r="E90" s="145"/>
      <c r="F90" s="146"/>
    </row>
    <row r="91" spans="2:6" x14ac:dyDescent="0.25">
      <c r="C91" s="143"/>
      <c r="D91" s="144"/>
      <c r="E91" s="145"/>
      <c r="F91" s="146"/>
    </row>
    <row r="92" spans="2:6" x14ac:dyDescent="0.25">
      <c r="B92" s="136" t="s">
        <v>256</v>
      </c>
      <c r="C92" s="143"/>
      <c r="D92" s="144"/>
      <c r="E92" s="145"/>
      <c r="F92" s="146"/>
    </row>
    <row r="93" spans="2:6" x14ac:dyDescent="0.25">
      <c r="B93" s="136" t="s">
        <v>257</v>
      </c>
      <c r="C93" s="143"/>
      <c r="D93" s="144"/>
      <c r="E93" s="145"/>
      <c r="F93" s="146"/>
    </row>
    <row r="94" spans="2:6" x14ac:dyDescent="0.25">
      <c r="B94" s="136" t="s">
        <v>258</v>
      </c>
      <c r="C94" s="143"/>
      <c r="D94" s="144"/>
      <c r="E94" s="145"/>
      <c r="F94" s="146"/>
    </row>
    <row r="95" spans="2:6" x14ac:dyDescent="0.25">
      <c r="B95" s="136" t="s">
        <v>259</v>
      </c>
      <c r="C95" s="143"/>
      <c r="D95" s="144"/>
      <c r="E95" s="145"/>
      <c r="F95" s="146"/>
    </row>
    <row r="96" spans="2:6" x14ac:dyDescent="0.25">
      <c r="C96" s="143"/>
      <c r="D96" s="144"/>
      <c r="E96" s="145"/>
      <c r="F96" s="148"/>
    </row>
    <row r="97" spans="2:6" x14ac:dyDescent="0.25">
      <c r="B97" s="136" t="s">
        <v>260</v>
      </c>
      <c r="C97" s="143"/>
      <c r="D97" s="144"/>
      <c r="E97" s="145"/>
      <c r="F97" s="146"/>
    </row>
    <row r="98" spans="2:6" x14ac:dyDescent="0.25">
      <c r="B98" s="136" t="s">
        <v>261</v>
      </c>
      <c r="C98" s="143"/>
      <c r="D98" s="144"/>
      <c r="E98" s="145"/>
      <c r="F98" s="146"/>
    </row>
    <row r="99" spans="2:6" x14ac:dyDescent="0.25">
      <c r="C99" s="143"/>
      <c r="D99" s="144"/>
      <c r="E99" s="145"/>
      <c r="F99" s="146"/>
    </row>
    <row r="100" spans="2:6" x14ac:dyDescent="0.25">
      <c r="B100" s="136" t="s">
        <v>262</v>
      </c>
      <c r="C100" s="143"/>
      <c r="D100" s="144"/>
      <c r="E100" s="145"/>
      <c r="F100" s="146"/>
    </row>
    <row r="101" spans="2:6" x14ac:dyDescent="0.25">
      <c r="C101" s="143"/>
      <c r="D101" s="144"/>
      <c r="E101" s="145"/>
      <c r="F101" s="146"/>
    </row>
    <row r="102" spans="2:6" x14ac:dyDescent="0.25">
      <c r="B102" s="136" t="s">
        <v>263</v>
      </c>
      <c r="C102" s="143"/>
      <c r="D102" s="144"/>
      <c r="E102" s="145"/>
      <c r="F102" s="146"/>
    </row>
    <row r="103" spans="2:6" x14ac:dyDescent="0.25">
      <c r="C103" s="143"/>
      <c r="D103" s="144"/>
      <c r="E103" s="145"/>
      <c r="F103" s="146"/>
    </row>
    <row r="104" spans="2:6" x14ac:dyDescent="0.25">
      <c r="B104" s="136" t="s">
        <v>264</v>
      </c>
      <c r="C104" s="143"/>
      <c r="D104" s="144"/>
      <c r="E104" s="145"/>
      <c r="F104" s="146"/>
    </row>
    <row r="105" spans="2:6" x14ac:dyDescent="0.25">
      <c r="C105" s="143"/>
      <c r="D105" s="144"/>
      <c r="E105" s="145"/>
      <c r="F105" s="146"/>
    </row>
    <row r="106" spans="2:6" x14ac:dyDescent="0.25">
      <c r="B106" s="136" t="s">
        <v>265</v>
      </c>
      <c r="C106" s="143"/>
      <c r="D106" s="144"/>
      <c r="E106" s="145"/>
      <c r="F106" s="146"/>
    </row>
    <row r="107" spans="2:6" x14ac:dyDescent="0.25">
      <c r="B107" s="136" t="s">
        <v>266</v>
      </c>
      <c r="C107" s="143"/>
      <c r="D107" s="144"/>
      <c r="E107" s="145"/>
      <c r="F107" s="146"/>
    </row>
    <row r="108" spans="2:6" x14ac:dyDescent="0.25">
      <c r="C108" s="143"/>
      <c r="D108" s="144"/>
      <c r="E108" s="145"/>
      <c r="F108" s="146"/>
    </row>
    <row r="109" spans="2:6" x14ac:dyDescent="0.25">
      <c r="B109" s="136" t="s">
        <v>267</v>
      </c>
      <c r="C109" s="143"/>
      <c r="D109" s="144"/>
      <c r="E109" s="145"/>
      <c r="F109" s="146"/>
    </row>
    <row r="110" spans="2:6" x14ac:dyDescent="0.25">
      <c r="B110" s="136" t="s">
        <v>268</v>
      </c>
      <c r="C110" s="143"/>
      <c r="D110" s="144"/>
      <c r="E110" s="145"/>
      <c r="F110" s="146"/>
    </row>
    <row r="111" spans="2:6" x14ac:dyDescent="0.25">
      <c r="C111" s="143"/>
      <c r="D111" s="144"/>
      <c r="E111" s="145"/>
      <c r="F111" s="146"/>
    </row>
    <row r="112" spans="2:6" x14ac:dyDescent="0.25">
      <c r="B112" s="136" t="s">
        <v>269</v>
      </c>
      <c r="C112" s="143"/>
      <c r="D112" s="144"/>
      <c r="E112" s="145"/>
      <c r="F112" s="146"/>
    </row>
    <row r="113" spans="2:6" x14ac:dyDescent="0.25">
      <c r="B113" s="136" t="s">
        <v>270</v>
      </c>
      <c r="C113" s="143"/>
      <c r="D113" s="144"/>
      <c r="E113" s="145"/>
      <c r="F113" s="146"/>
    </row>
    <row r="114" spans="2:6" x14ac:dyDescent="0.25">
      <c r="B114" s="136" t="s">
        <v>271</v>
      </c>
      <c r="C114" s="143"/>
      <c r="D114" s="144"/>
      <c r="E114" s="145"/>
      <c r="F114" s="146"/>
    </row>
    <row r="115" spans="2:6" x14ac:dyDescent="0.25">
      <c r="C115" s="143"/>
      <c r="D115" s="144"/>
      <c r="E115" s="145"/>
      <c r="F115" s="146"/>
    </row>
    <row r="116" spans="2:6" x14ac:dyDescent="0.25">
      <c r="B116" s="142" t="s">
        <v>272</v>
      </c>
      <c r="C116" s="143"/>
      <c r="D116" s="144"/>
      <c r="E116" s="145"/>
      <c r="F116" s="146"/>
    </row>
    <row r="117" spans="2:6" x14ac:dyDescent="0.25">
      <c r="B117" s="142"/>
      <c r="C117" s="143"/>
      <c r="D117" s="144"/>
      <c r="E117" s="145"/>
      <c r="F117" s="146"/>
    </row>
    <row r="118" spans="2:6" x14ac:dyDescent="0.25">
      <c r="B118" s="136" t="s">
        <v>273</v>
      </c>
      <c r="C118" s="143"/>
      <c r="D118" s="144"/>
      <c r="E118" s="145"/>
      <c r="F118" s="146"/>
    </row>
    <row r="119" spans="2:6" x14ac:dyDescent="0.25">
      <c r="B119" s="136" t="s">
        <v>274</v>
      </c>
      <c r="C119" s="143"/>
      <c r="D119" s="144"/>
      <c r="E119" s="145"/>
      <c r="F119" s="146"/>
    </row>
    <row r="120" spans="2:6" x14ac:dyDescent="0.25">
      <c r="C120" s="143"/>
      <c r="D120" s="144"/>
      <c r="E120" s="145"/>
      <c r="F120" s="146"/>
    </row>
    <row r="121" spans="2:6" x14ac:dyDescent="0.25">
      <c r="B121" s="142" t="s">
        <v>275</v>
      </c>
      <c r="C121" s="143"/>
      <c r="D121" s="144"/>
      <c r="E121" s="145"/>
      <c r="F121" s="146"/>
    </row>
    <row r="122" spans="2:6" x14ac:dyDescent="0.25">
      <c r="B122" s="142"/>
      <c r="C122" s="143"/>
      <c r="D122" s="144"/>
      <c r="E122" s="145"/>
      <c r="F122" s="146"/>
    </row>
    <row r="123" spans="2:6" x14ac:dyDescent="0.25">
      <c r="B123" s="136" t="s">
        <v>276</v>
      </c>
      <c r="C123" s="143"/>
      <c r="D123" s="144"/>
      <c r="E123" s="145"/>
      <c r="F123" s="146"/>
    </row>
    <row r="124" spans="2:6" x14ac:dyDescent="0.25">
      <c r="B124" s="136" t="s">
        <v>277</v>
      </c>
      <c r="C124" s="143"/>
      <c r="D124" s="144"/>
      <c r="E124" s="145"/>
      <c r="F124" s="146"/>
    </row>
    <row r="125" spans="2:6" x14ac:dyDescent="0.25">
      <c r="B125" s="136" t="s">
        <v>278</v>
      </c>
      <c r="C125" s="143"/>
      <c r="D125" s="144"/>
      <c r="E125" s="145"/>
      <c r="F125" s="146"/>
    </row>
    <row r="126" spans="2:6" x14ac:dyDescent="0.25">
      <c r="B126" s="136" t="s">
        <v>279</v>
      </c>
      <c r="C126" s="143"/>
      <c r="D126" s="144"/>
      <c r="E126" s="145"/>
      <c r="F126" s="146"/>
    </row>
    <row r="127" spans="2:6" x14ac:dyDescent="0.25">
      <c r="B127" s="136" t="s">
        <v>280</v>
      </c>
      <c r="C127" s="143"/>
      <c r="D127" s="144"/>
      <c r="E127" s="145"/>
      <c r="F127" s="146"/>
    </row>
    <row r="128" spans="2:6" x14ac:dyDescent="0.25">
      <c r="C128" s="143"/>
      <c r="D128" s="144"/>
      <c r="E128" s="145"/>
      <c r="F128" s="146"/>
    </row>
    <row r="129" spans="2:6" x14ac:dyDescent="0.25">
      <c r="B129" s="142" t="s">
        <v>281</v>
      </c>
      <c r="C129" s="143"/>
      <c r="D129" s="144"/>
      <c r="E129" s="145"/>
      <c r="F129" s="146"/>
    </row>
    <row r="130" spans="2:6" x14ac:dyDescent="0.25">
      <c r="B130" s="142"/>
      <c r="C130" s="143"/>
      <c r="D130" s="144"/>
      <c r="E130" s="145"/>
      <c r="F130" s="146"/>
    </row>
    <row r="131" spans="2:6" x14ac:dyDescent="0.25">
      <c r="B131" s="136" t="s">
        <v>282</v>
      </c>
      <c r="C131" s="143"/>
      <c r="D131" s="144"/>
      <c r="E131" s="145"/>
      <c r="F131" s="146"/>
    </row>
    <row r="132" spans="2:6" x14ac:dyDescent="0.25">
      <c r="B132" s="136" t="s">
        <v>283</v>
      </c>
      <c r="C132" s="143"/>
      <c r="D132" s="144"/>
      <c r="E132" s="145"/>
      <c r="F132" s="146"/>
    </row>
    <row r="133" spans="2:6" x14ac:dyDescent="0.25">
      <c r="B133" s="136" t="s">
        <v>284</v>
      </c>
      <c r="C133" s="143"/>
      <c r="D133" s="144"/>
      <c r="E133" s="145"/>
      <c r="F133" s="146"/>
    </row>
    <row r="134" spans="2:6" x14ac:dyDescent="0.25">
      <c r="C134" s="143"/>
      <c r="D134" s="144"/>
      <c r="E134" s="145"/>
      <c r="F134" s="146"/>
    </row>
    <row r="135" spans="2:6" x14ac:dyDescent="0.25">
      <c r="B135" s="142" t="s">
        <v>285</v>
      </c>
      <c r="C135" s="143"/>
      <c r="D135" s="144"/>
      <c r="E135" s="145"/>
      <c r="F135" s="146"/>
    </row>
    <row r="136" spans="2:6" ht="11.25" customHeight="1" x14ac:dyDescent="0.25">
      <c r="B136" s="142"/>
      <c r="C136" s="143"/>
      <c r="D136" s="144"/>
      <c r="E136" s="145"/>
      <c r="F136" s="146"/>
    </row>
    <row r="137" spans="2:6" ht="92.4" x14ac:dyDescent="0.25">
      <c r="B137" s="136" t="s">
        <v>385</v>
      </c>
      <c r="C137" s="143"/>
      <c r="D137" s="144"/>
      <c r="E137" s="145"/>
      <c r="F137" s="146"/>
    </row>
    <row r="138" spans="2:6" ht="10.5" customHeight="1" x14ac:dyDescent="0.25">
      <c r="C138" s="143"/>
      <c r="D138" s="144"/>
      <c r="E138" s="145"/>
      <c r="F138" s="146"/>
    </row>
    <row r="139" spans="2:6" ht="79.5" customHeight="1" x14ac:dyDescent="0.3">
      <c r="B139" s="136" t="s">
        <v>384</v>
      </c>
      <c r="C139" s="143"/>
      <c r="D139" s="144"/>
      <c r="E139" s="149"/>
      <c r="F139" s="146"/>
    </row>
    <row r="140" spans="2:6" ht="15.6" x14ac:dyDescent="0.3">
      <c r="C140" s="143"/>
      <c r="D140" s="144"/>
      <c r="E140" s="149"/>
      <c r="F140" s="146"/>
    </row>
    <row r="141" spans="2:6" ht="52.8" x14ac:dyDescent="0.25">
      <c r="B141" s="136" t="s">
        <v>386</v>
      </c>
      <c r="C141" s="143"/>
      <c r="D141" s="144"/>
      <c r="E141" s="145"/>
      <c r="F141" s="146"/>
    </row>
    <row r="142" spans="2:6" x14ac:dyDescent="0.25">
      <c r="C142" s="143"/>
      <c r="D142" s="144"/>
      <c r="E142" s="145"/>
      <c r="F142" s="146"/>
    </row>
    <row r="143" spans="2:6" ht="66" x14ac:dyDescent="0.25">
      <c r="B143" s="136" t="s">
        <v>387</v>
      </c>
      <c r="C143" s="143"/>
      <c r="D143" s="144"/>
      <c r="E143" s="145"/>
      <c r="F143" s="146"/>
    </row>
    <row r="144" spans="2:6" x14ac:dyDescent="0.25">
      <c r="C144" s="143"/>
      <c r="D144" s="144"/>
      <c r="E144" s="145"/>
      <c r="F144" s="146"/>
    </row>
    <row r="145" spans="2:6" ht="39.6" x14ac:dyDescent="0.25">
      <c r="B145" s="150" t="s">
        <v>286</v>
      </c>
      <c r="C145" s="143"/>
      <c r="D145" s="144"/>
      <c r="E145" s="145"/>
      <c r="F145" s="146"/>
    </row>
    <row r="146" spans="2:6" x14ac:dyDescent="0.25">
      <c r="C146" s="143"/>
      <c r="D146" s="144"/>
      <c r="E146" s="145"/>
      <c r="F146" s="146"/>
    </row>
    <row r="147" spans="2:6" x14ac:dyDescent="0.25">
      <c r="C147" s="143"/>
      <c r="D147" s="144"/>
      <c r="E147" s="145"/>
      <c r="F147" s="146"/>
    </row>
    <row r="148" spans="2:6" x14ac:dyDescent="0.25">
      <c r="B148" s="142" t="s">
        <v>287</v>
      </c>
      <c r="C148" s="143"/>
      <c r="D148" s="144"/>
      <c r="E148" s="145"/>
      <c r="F148" s="146"/>
    </row>
    <row r="149" spans="2:6" x14ac:dyDescent="0.25">
      <c r="C149" s="143"/>
      <c r="D149" s="144"/>
      <c r="E149" s="145"/>
      <c r="F149" s="146"/>
    </row>
    <row r="150" spans="2:6" x14ac:dyDescent="0.25">
      <c r="B150" s="147" t="s">
        <v>288</v>
      </c>
      <c r="C150" s="143"/>
      <c r="D150" s="144"/>
      <c r="E150" s="145"/>
      <c r="F150" s="146"/>
    </row>
    <row r="151" spans="2:6" ht="11.25" customHeight="1" x14ac:dyDescent="0.25">
      <c r="C151" s="143"/>
      <c r="D151" s="144"/>
      <c r="E151" s="145"/>
      <c r="F151" s="146"/>
    </row>
    <row r="152" spans="2:6" x14ac:dyDescent="0.25">
      <c r="B152" s="136" t="s">
        <v>289</v>
      </c>
      <c r="C152" s="143"/>
      <c r="D152" s="144"/>
      <c r="E152" s="145"/>
      <c r="F152" s="146"/>
    </row>
    <row r="153" spans="2:6" x14ac:dyDescent="0.25">
      <c r="B153" s="136" t="s">
        <v>388</v>
      </c>
      <c r="C153" s="143"/>
      <c r="D153" s="144"/>
      <c r="E153" s="145"/>
      <c r="F153" s="146"/>
    </row>
    <row r="154" spans="2:6" x14ac:dyDescent="0.25">
      <c r="B154" s="136" t="s">
        <v>290</v>
      </c>
      <c r="C154" s="143"/>
      <c r="D154" s="144"/>
      <c r="E154" s="145"/>
      <c r="F154" s="146"/>
    </row>
    <row r="155" spans="2:6" x14ac:dyDescent="0.25">
      <c r="B155" s="136" t="s">
        <v>291</v>
      </c>
      <c r="C155" s="143"/>
      <c r="D155" s="144"/>
      <c r="E155" s="145"/>
      <c r="F155" s="146"/>
    </row>
    <row r="156" spans="2:6" x14ac:dyDescent="0.25">
      <c r="B156" s="136" t="s">
        <v>292</v>
      </c>
      <c r="C156" s="143"/>
      <c r="D156" s="144"/>
      <c r="E156" s="145"/>
      <c r="F156" s="146"/>
    </row>
    <row r="157" spans="2:6" x14ac:dyDescent="0.25">
      <c r="B157" s="136" t="s">
        <v>293</v>
      </c>
      <c r="C157" s="143"/>
      <c r="D157" s="144"/>
      <c r="E157" s="145"/>
      <c r="F157" s="146"/>
    </row>
    <row r="158" spans="2:6" ht="11.25" customHeight="1" x14ac:dyDescent="0.25">
      <c r="C158" s="143"/>
      <c r="D158" s="144"/>
      <c r="E158" s="145"/>
      <c r="F158" s="146"/>
    </row>
    <row r="159" spans="2:6" x14ac:dyDescent="0.25">
      <c r="B159" s="147" t="s">
        <v>294</v>
      </c>
      <c r="C159" s="143"/>
      <c r="D159" s="144"/>
      <c r="E159" s="145"/>
      <c r="F159" s="146"/>
    </row>
    <row r="160" spans="2:6" ht="11.25" customHeight="1" x14ac:dyDescent="0.25">
      <c r="C160" s="143"/>
      <c r="D160" s="144"/>
      <c r="E160" s="145"/>
      <c r="F160" s="146"/>
    </row>
    <row r="161" spans="2:6" x14ac:dyDescent="0.25">
      <c r="B161" s="136" t="s">
        <v>289</v>
      </c>
      <c r="C161" s="143"/>
      <c r="D161" s="144"/>
      <c r="E161" s="145"/>
      <c r="F161" s="146"/>
    </row>
    <row r="162" spans="2:6" x14ac:dyDescent="0.25">
      <c r="B162" s="136" t="s">
        <v>389</v>
      </c>
      <c r="C162" s="143"/>
      <c r="D162" s="144"/>
      <c r="E162" s="145"/>
      <c r="F162" s="146"/>
    </row>
    <row r="163" spans="2:6" x14ac:dyDescent="0.25">
      <c r="B163" s="136" t="s">
        <v>295</v>
      </c>
      <c r="C163" s="143"/>
      <c r="D163" s="144"/>
      <c r="E163" s="145"/>
      <c r="F163" s="146"/>
    </row>
    <row r="164" spans="2:6" x14ac:dyDescent="0.25">
      <c r="B164" s="136" t="s">
        <v>296</v>
      </c>
      <c r="C164" s="143"/>
      <c r="D164" s="144"/>
      <c r="E164" s="145"/>
      <c r="F164" s="146"/>
    </row>
    <row r="165" spans="2:6" x14ac:dyDescent="0.25">
      <c r="B165" s="136" t="s">
        <v>297</v>
      </c>
      <c r="C165" s="143"/>
      <c r="D165" s="144"/>
      <c r="E165" s="145"/>
      <c r="F165" s="146"/>
    </row>
    <row r="166" spans="2:6" x14ac:dyDescent="0.25">
      <c r="C166" s="143"/>
      <c r="D166" s="144"/>
      <c r="E166" s="145"/>
      <c r="F166" s="146"/>
    </row>
    <row r="167" spans="2:6" x14ac:dyDescent="0.25">
      <c r="B167" s="147" t="s">
        <v>298</v>
      </c>
      <c r="C167" s="143"/>
      <c r="D167" s="144"/>
      <c r="E167" s="145"/>
      <c r="F167" s="146"/>
    </row>
    <row r="168" spans="2:6" x14ac:dyDescent="0.25">
      <c r="C168" s="143"/>
      <c r="D168" s="144"/>
      <c r="E168" s="145"/>
      <c r="F168" s="146"/>
    </row>
    <row r="169" spans="2:6" x14ac:dyDescent="0.25">
      <c r="B169" s="136" t="s">
        <v>299</v>
      </c>
      <c r="C169" s="143"/>
      <c r="D169" s="144"/>
      <c r="E169" s="145"/>
      <c r="F169" s="146"/>
    </row>
    <row r="170" spans="2:6" x14ac:dyDescent="0.25">
      <c r="B170" s="136" t="s">
        <v>300</v>
      </c>
      <c r="C170" s="143"/>
      <c r="D170" s="144"/>
      <c r="E170" s="145"/>
      <c r="F170" s="146"/>
    </row>
    <row r="171" spans="2:6" x14ac:dyDescent="0.25">
      <c r="B171" s="136" t="s">
        <v>301</v>
      </c>
      <c r="C171" s="143"/>
      <c r="D171" s="144"/>
      <c r="E171" s="145"/>
      <c r="F171" s="146"/>
    </row>
    <row r="172" spans="2:6" x14ac:dyDescent="0.25">
      <c r="C172" s="143"/>
      <c r="D172" s="144"/>
      <c r="E172" s="145"/>
      <c r="F172" s="146"/>
    </row>
    <row r="173" spans="2:6" x14ac:dyDescent="0.25">
      <c r="B173" s="147" t="s">
        <v>302</v>
      </c>
      <c r="C173" s="143"/>
      <c r="D173" s="144"/>
      <c r="E173" s="145"/>
      <c r="F173" s="146"/>
    </row>
    <row r="174" spans="2:6" x14ac:dyDescent="0.25">
      <c r="C174" s="143"/>
      <c r="D174" s="144"/>
      <c r="E174" s="145"/>
      <c r="F174" s="146"/>
    </row>
    <row r="175" spans="2:6" x14ac:dyDescent="0.25">
      <c r="B175" s="136" t="s">
        <v>303</v>
      </c>
      <c r="C175" s="143"/>
      <c r="D175" s="144"/>
      <c r="E175" s="145"/>
      <c r="F175" s="146"/>
    </row>
    <row r="176" spans="2:6" x14ac:dyDescent="0.25">
      <c r="B176" s="136" t="s">
        <v>304</v>
      </c>
      <c r="C176" s="143"/>
      <c r="D176" s="144"/>
      <c r="E176" s="145"/>
      <c r="F176" s="146"/>
    </row>
    <row r="177" spans="2:6" x14ac:dyDescent="0.25">
      <c r="B177" s="136" t="s">
        <v>305</v>
      </c>
      <c r="C177" s="143"/>
      <c r="D177" s="144"/>
      <c r="E177" s="145"/>
      <c r="F177" s="146"/>
    </row>
    <row r="178" spans="2:6" x14ac:dyDescent="0.25">
      <c r="B178" s="136" t="s">
        <v>306</v>
      </c>
      <c r="C178" s="143"/>
      <c r="D178" s="144"/>
      <c r="E178" s="145"/>
      <c r="F178" s="146"/>
    </row>
    <row r="179" spans="2:6" x14ac:dyDescent="0.25">
      <c r="C179" s="143"/>
      <c r="D179" s="144"/>
      <c r="E179" s="145"/>
      <c r="F179" s="146"/>
    </row>
    <row r="180" spans="2:6" x14ac:dyDescent="0.25">
      <c r="B180" s="147" t="s">
        <v>242</v>
      </c>
      <c r="C180" s="143"/>
      <c r="D180" s="144"/>
      <c r="E180" s="145"/>
      <c r="F180" s="146"/>
    </row>
    <row r="181" spans="2:6" x14ac:dyDescent="0.25">
      <c r="C181" s="143"/>
      <c r="D181" s="144"/>
      <c r="E181" s="145"/>
      <c r="F181" s="146"/>
    </row>
    <row r="182" spans="2:6" x14ac:dyDescent="0.25">
      <c r="B182" s="147" t="s">
        <v>307</v>
      </c>
      <c r="C182" s="143"/>
      <c r="D182" s="144"/>
      <c r="E182" s="145"/>
      <c r="F182" s="146"/>
    </row>
    <row r="183" spans="2:6" x14ac:dyDescent="0.25">
      <c r="C183" s="143"/>
      <c r="D183" s="144"/>
      <c r="E183" s="145"/>
      <c r="F183" s="146"/>
    </row>
    <row r="184" spans="2:6" x14ac:dyDescent="0.25">
      <c r="B184" s="136" t="s">
        <v>308</v>
      </c>
      <c r="C184" s="143"/>
      <c r="D184" s="144"/>
      <c r="E184" s="145"/>
      <c r="F184" s="146"/>
    </row>
    <row r="185" spans="2:6" x14ac:dyDescent="0.25">
      <c r="B185" s="136" t="s">
        <v>309</v>
      </c>
      <c r="C185" s="143"/>
      <c r="D185" s="144"/>
      <c r="E185" s="145"/>
      <c r="F185" s="146"/>
    </row>
    <row r="186" spans="2:6" x14ac:dyDescent="0.25">
      <c r="B186" s="136" t="s">
        <v>310</v>
      </c>
      <c r="C186" s="143"/>
      <c r="D186" s="144"/>
      <c r="E186" s="145"/>
      <c r="F186" s="146"/>
    </row>
    <row r="187" spans="2:6" x14ac:dyDescent="0.25">
      <c r="B187" s="136" t="s">
        <v>311</v>
      </c>
      <c r="C187" s="143"/>
      <c r="D187" s="144"/>
      <c r="E187" s="145"/>
      <c r="F187" s="146"/>
    </row>
    <row r="188" spans="2:6" x14ac:dyDescent="0.25">
      <c r="C188" s="143"/>
      <c r="D188" s="144"/>
      <c r="E188" s="145"/>
      <c r="F188" s="146"/>
    </row>
    <row r="189" spans="2:6" x14ac:dyDescent="0.25">
      <c r="B189" s="142" t="s">
        <v>312</v>
      </c>
      <c r="C189" s="143"/>
      <c r="D189" s="144"/>
      <c r="E189" s="145"/>
      <c r="F189" s="146"/>
    </row>
    <row r="190" spans="2:6" x14ac:dyDescent="0.25">
      <c r="C190" s="143"/>
      <c r="D190" s="144"/>
      <c r="E190" s="145"/>
      <c r="F190" s="146"/>
    </row>
    <row r="191" spans="2:6" x14ac:dyDescent="0.25">
      <c r="B191" s="136" t="s">
        <v>313</v>
      </c>
      <c r="C191" s="143"/>
      <c r="D191" s="144"/>
      <c r="E191" s="145"/>
      <c r="F191" s="146"/>
    </row>
    <row r="192" spans="2:6" x14ac:dyDescent="0.25">
      <c r="B192" s="136" t="s">
        <v>314</v>
      </c>
      <c r="C192" s="143"/>
      <c r="D192" s="144"/>
      <c r="E192" s="145"/>
      <c r="F192" s="146"/>
    </row>
    <row r="193" spans="2:6" x14ac:dyDescent="0.25">
      <c r="B193" s="136" t="s">
        <v>315</v>
      </c>
      <c r="C193" s="143"/>
      <c r="D193" s="144"/>
      <c r="E193" s="145"/>
      <c r="F193" s="146"/>
    </row>
    <row r="194" spans="2:6" x14ac:dyDescent="0.25">
      <c r="B194" s="136" t="s">
        <v>316</v>
      </c>
      <c r="C194" s="143"/>
      <c r="D194" s="144"/>
      <c r="E194" s="145"/>
      <c r="F194" s="146"/>
    </row>
    <row r="195" spans="2:6" x14ac:dyDescent="0.25">
      <c r="B195" s="136" t="s">
        <v>317</v>
      </c>
      <c r="C195" s="143"/>
      <c r="D195" s="144"/>
      <c r="E195" s="145"/>
      <c r="F195" s="146"/>
    </row>
    <row r="196" spans="2:6" x14ac:dyDescent="0.25">
      <c r="B196" s="136" t="s">
        <v>318</v>
      </c>
      <c r="C196" s="143"/>
      <c r="D196" s="144"/>
      <c r="E196" s="145"/>
      <c r="F196" s="146"/>
    </row>
    <row r="197" spans="2:6" x14ac:dyDescent="0.25">
      <c r="B197" s="136" t="s">
        <v>319</v>
      </c>
      <c r="C197" s="143"/>
      <c r="D197" s="144"/>
      <c r="E197" s="145"/>
      <c r="F197" s="146"/>
    </row>
    <row r="198" spans="2:6" x14ac:dyDescent="0.25">
      <c r="B198" s="136" t="s">
        <v>320</v>
      </c>
      <c r="C198" s="143"/>
      <c r="D198" s="144"/>
      <c r="E198" s="145"/>
      <c r="F198" s="146"/>
    </row>
    <row r="199" spans="2:6" x14ac:dyDescent="0.25">
      <c r="C199" s="143"/>
      <c r="D199" s="144"/>
      <c r="E199" s="145"/>
      <c r="F199" s="146"/>
    </row>
    <row r="200" spans="2:6" x14ac:dyDescent="0.25">
      <c r="B200" s="142" t="s">
        <v>321</v>
      </c>
      <c r="C200" s="143"/>
      <c r="D200" s="144"/>
      <c r="E200" s="145"/>
      <c r="F200" s="146"/>
    </row>
    <row r="201" spans="2:6" x14ac:dyDescent="0.25">
      <c r="C201" s="143"/>
      <c r="D201" s="144"/>
      <c r="E201" s="145"/>
      <c r="F201" s="146"/>
    </row>
    <row r="202" spans="2:6" x14ac:dyDescent="0.25">
      <c r="B202" s="136" t="s">
        <v>322</v>
      </c>
      <c r="C202" s="143"/>
      <c r="D202" s="144"/>
      <c r="E202" s="145"/>
      <c r="F202" s="146"/>
    </row>
    <row r="203" spans="2:6" x14ac:dyDescent="0.25">
      <c r="B203" s="136" t="s">
        <v>323</v>
      </c>
      <c r="C203" s="143"/>
      <c r="D203" s="144"/>
      <c r="E203" s="145"/>
      <c r="F203" s="146"/>
    </row>
    <row r="204" spans="2:6" x14ac:dyDescent="0.25">
      <c r="B204" s="136" t="s">
        <v>324</v>
      </c>
      <c r="C204" s="143"/>
      <c r="D204" s="144"/>
      <c r="E204" s="145"/>
      <c r="F204" s="146"/>
    </row>
    <row r="205" spans="2:6" x14ac:dyDescent="0.25">
      <c r="B205" s="136" t="s">
        <v>325</v>
      </c>
      <c r="C205" s="143"/>
      <c r="D205" s="144"/>
      <c r="E205" s="145"/>
      <c r="F205" s="146"/>
    </row>
    <row r="206" spans="2:6" x14ac:dyDescent="0.25">
      <c r="C206" s="143"/>
      <c r="D206" s="144"/>
      <c r="E206" s="145"/>
      <c r="F206" s="146"/>
    </row>
    <row r="207" spans="2:6" x14ac:dyDescent="0.25">
      <c r="B207" s="142" t="s">
        <v>326</v>
      </c>
      <c r="C207" s="143"/>
      <c r="D207" s="144"/>
      <c r="E207" s="145"/>
      <c r="F207" s="146"/>
    </row>
    <row r="208" spans="2:6" x14ac:dyDescent="0.25">
      <c r="C208" s="143"/>
      <c r="D208" s="144"/>
      <c r="E208" s="145"/>
      <c r="F208" s="146"/>
    </row>
    <row r="209" spans="2:6" x14ac:dyDescent="0.25">
      <c r="B209" s="136" t="s">
        <v>327</v>
      </c>
      <c r="C209" s="143"/>
      <c r="D209" s="144"/>
      <c r="E209" s="145"/>
      <c r="F209" s="146"/>
    </row>
    <row r="210" spans="2:6" x14ac:dyDescent="0.25">
      <c r="B210" s="136" t="s">
        <v>328</v>
      </c>
      <c r="C210" s="143"/>
      <c r="D210" s="144"/>
      <c r="E210" s="145"/>
      <c r="F210" s="146"/>
    </row>
    <row r="211" spans="2:6" x14ac:dyDescent="0.25">
      <c r="B211" s="136" t="s">
        <v>329</v>
      </c>
      <c r="C211" s="143"/>
      <c r="D211" s="144"/>
      <c r="E211" s="145"/>
      <c r="F211" s="146"/>
    </row>
    <row r="212" spans="2:6" x14ac:dyDescent="0.25">
      <c r="B212" s="136" t="s">
        <v>330</v>
      </c>
      <c r="C212" s="143"/>
      <c r="D212" s="144"/>
      <c r="E212" s="145"/>
      <c r="F212" s="146"/>
    </row>
    <row r="213" spans="2:6" x14ac:dyDescent="0.25">
      <c r="B213" s="136" t="s">
        <v>331</v>
      </c>
      <c r="C213" s="143"/>
      <c r="D213" s="144"/>
      <c r="E213" s="145"/>
      <c r="F213" s="146"/>
    </row>
    <row r="214" spans="2:6" x14ac:dyDescent="0.25">
      <c r="B214" s="136" t="s">
        <v>332</v>
      </c>
      <c r="C214" s="143"/>
      <c r="D214" s="144"/>
      <c r="E214" s="145"/>
      <c r="F214" s="146"/>
    </row>
    <row r="215" spans="2:6" x14ac:dyDescent="0.25">
      <c r="C215" s="143"/>
      <c r="D215" s="144"/>
      <c r="E215" s="145"/>
      <c r="F215" s="146"/>
    </row>
    <row r="216" spans="2:6" x14ac:dyDescent="0.25">
      <c r="B216" s="142" t="s">
        <v>333</v>
      </c>
      <c r="C216" s="143"/>
      <c r="D216" s="144"/>
      <c r="E216" s="145"/>
      <c r="F216" s="146"/>
    </row>
    <row r="217" spans="2:6" x14ac:dyDescent="0.25">
      <c r="B217" s="142" t="s">
        <v>334</v>
      </c>
      <c r="C217" s="143"/>
      <c r="D217" s="144"/>
      <c r="E217" s="145"/>
      <c r="F217" s="146"/>
    </row>
    <row r="218" spans="2:6" x14ac:dyDescent="0.25">
      <c r="C218" s="143"/>
      <c r="D218" s="144"/>
      <c r="E218" s="145"/>
      <c r="F218" s="146"/>
    </row>
    <row r="219" spans="2:6" x14ac:dyDescent="0.25">
      <c r="B219" s="136" t="s">
        <v>335</v>
      </c>
      <c r="C219" s="143"/>
      <c r="D219" s="144"/>
      <c r="E219" s="145"/>
      <c r="F219" s="146"/>
    </row>
    <row r="220" spans="2:6" x14ac:dyDescent="0.25">
      <c r="B220" s="136" t="s">
        <v>336</v>
      </c>
      <c r="C220" s="143"/>
      <c r="D220" s="144"/>
      <c r="E220" s="145"/>
      <c r="F220" s="146"/>
    </row>
    <row r="221" spans="2:6" x14ac:dyDescent="0.25">
      <c r="B221" s="136" t="s">
        <v>337</v>
      </c>
      <c r="C221" s="143"/>
      <c r="D221" s="144"/>
      <c r="E221" s="145"/>
      <c r="F221" s="146"/>
    </row>
    <row r="222" spans="2:6" ht="26.4" x14ac:dyDescent="0.25">
      <c r="B222" s="136" t="s">
        <v>390</v>
      </c>
      <c r="C222" s="143"/>
      <c r="D222" s="144"/>
      <c r="E222" s="145"/>
      <c r="F222" s="146"/>
    </row>
    <row r="223" spans="2:6" x14ac:dyDescent="0.25">
      <c r="C223" s="143"/>
      <c r="D223" s="144"/>
      <c r="E223" s="145"/>
      <c r="F223" s="146"/>
    </row>
    <row r="224" spans="2:6" x14ac:dyDescent="0.25">
      <c r="B224" s="142" t="s">
        <v>338</v>
      </c>
      <c r="C224" s="143"/>
      <c r="D224" s="144"/>
      <c r="E224" s="145"/>
      <c r="F224" s="146"/>
    </row>
    <row r="225" spans="2:6" ht="12.75" customHeight="1" x14ac:dyDescent="0.25">
      <c r="C225" s="143"/>
      <c r="D225" s="144"/>
      <c r="E225" s="145"/>
      <c r="F225" s="146"/>
    </row>
    <row r="226" spans="2:6" x14ac:dyDescent="0.25">
      <c r="B226" s="136" t="s">
        <v>339</v>
      </c>
      <c r="C226" s="143"/>
      <c r="D226" s="144"/>
      <c r="E226" s="145"/>
      <c r="F226" s="146"/>
    </row>
    <row r="227" spans="2:6" ht="12.75" customHeight="1" x14ac:dyDescent="0.25">
      <c r="C227" s="143"/>
      <c r="D227" s="144"/>
      <c r="E227" s="145"/>
      <c r="F227" s="146"/>
    </row>
    <row r="228" spans="2:6" x14ac:dyDescent="0.25">
      <c r="B228" s="142" t="s">
        <v>340</v>
      </c>
      <c r="C228" s="143"/>
      <c r="D228" s="144"/>
      <c r="E228" s="145"/>
      <c r="F228" s="146"/>
    </row>
    <row r="229" spans="2:6" ht="12.75" customHeight="1" x14ac:dyDescent="0.25">
      <c r="B229" s="142"/>
      <c r="C229" s="143"/>
      <c r="D229" s="144"/>
      <c r="E229" s="145"/>
      <c r="F229" s="146"/>
    </row>
    <row r="230" spans="2:6" x14ac:dyDescent="0.25">
      <c r="B230" s="136" t="s">
        <v>341</v>
      </c>
      <c r="C230" s="143"/>
      <c r="D230" s="144"/>
      <c r="E230" s="145"/>
      <c r="F230" s="146"/>
    </row>
    <row r="231" spans="2:6" x14ac:dyDescent="0.25">
      <c r="B231" s="136" t="s">
        <v>342</v>
      </c>
      <c r="C231" s="143"/>
      <c r="D231" s="144"/>
      <c r="E231" s="145"/>
      <c r="F231" s="146"/>
    </row>
    <row r="232" spans="2:6" x14ac:dyDescent="0.25">
      <c r="B232" s="136" t="s">
        <v>343</v>
      </c>
      <c r="C232" s="143"/>
      <c r="D232" s="144"/>
      <c r="E232" s="145"/>
      <c r="F232" s="146"/>
    </row>
    <row r="233" spans="2:6" x14ac:dyDescent="0.25">
      <c r="C233" s="143"/>
      <c r="D233" s="144"/>
      <c r="E233" s="145"/>
      <c r="F233" s="146"/>
    </row>
    <row r="234" spans="2:6" x14ac:dyDescent="0.25">
      <c r="B234" s="151" t="s">
        <v>344</v>
      </c>
      <c r="C234" s="143"/>
      <c r="D234" s="144"/>
      <c r="E234" s="145"/>
      <c r="F234" s="146"/>
    </row>
    <row r="235" spans="2:6" x14ac:dyDescent="0.25">
      <c r="B235" s="152"/>
      <c r="C235" s="143"/>
      <c r="D235" s="144"/>
      <c r="E235" s="145"/>
      <c r="F235" s="146"/>
    </row>
    <row r="236" spans="2:6" ht="66" x14ac:dyDescent="0.25">
      <c r="B236" s="136" t="s">
        <v>345</v>
      </c>
      <c r="C236" s="143"/>
      <c r="D236" s="144"/>
      <c r="E236" s="145"/>
      <c r="F236" s="146"/>
    </row>
    <row r="237" spans="2:6" x14ac:dyDescent="0.25">
      <c r="B237" s="152"/>
      <c r="C237" s="143"/>
      <c r="D237" s="144"/>
      <c r="E237" s="145"/>
      <c r="F237" s="146"/>
    </row>
    <row r="238" spans="2:6" x14ac:dyDescent="0.25">
      <c r="B238" s="151" t="s">
        <v>346</v>
      </c>
      <c r="C238" s="143"/>
      <c r="D238" s="144"/>
      <c r="E238" s="145"/>
      <c r="F238" s="146"/>
    </row>
    <row r="239" spans="2:6" x14ac:dyDescent="0.25">
      <c r="B239" s="152"/>
      <c r="C239" s="143"/>
      <c r="D239" s="144"/>
      <c r="E239" s="145"/>
      <c r="F239" s="146"/>
    </row>
    <row r="240" spans="2:6" ht="116.25" customHeight="1" x14ac:dyDescent="0.25">
      <c r="B240" s="153" t="s">
        <v>391</v>
      </c>
      <c r="C240" s="143"/>
      <c r="D240" s="144"/>
      <c r="E240" s="145"/>
      <c r="F240" s="146"/>
    </row>
    <row r="241" spans="2:6" x14ac:dyDescent="0.25">
      <c r="B241" s="152"/>
      <c r="C241" s="143"/>
      <c r="D241" s="144"/>
      <c r="E241" s="145"/>
      <c r="F241" s="146"/>
    </row>
    <row r="242" spans="2:6" x14ac:dyDescent="0.25">
      <c r="B242" s="151" t="s">
        <v>347</v>
      </c>
      <c r="C242" s="143"/>
      <c r="D242" s="144"/>
      <c r="E242" s="145"/>
      <c r="F242" s="146"/>
    </row>
    <row r="243" spans="2:6" x14ac:dyDescent="0.25">
      <c r="B243" s="152"/>
      <c r="C243" s="143"/>
      <c r="D243" s="144"/>
      <c r="E243" s="145"/>
      <c r="F243" s="146"/>
    </row>
    <row r="244" spans="2:6" ht="79.2" x14ac:dyDescent="0.25">
      <c r="B244" s="136" t="s">
        <v>392</v>
      </c>
      <c r="C244" s="143"/>
      <c r="D244" s="144"/>
      <c r="E244" s="145"/>
      <c r="F244" s="146"/>
    </row>
    <row r="245" spans="2:6" x14ac:dyDescent="0.25">
      <c r="B245" s="152"/>
      <c r="C245" s="143"/>
      <c r="D245" s="144"/>
      <c r="E245" s="145"/>
      <c r="F245" s="146"/>
    </row>
    <row r="246" spans="2:6" ht="17.25" customHeight="1" x14ac:dyDescent="0.25">
      <c r="B246" s="151" t="s">
        <v>348</v>
      </c>
      <c r="C246" s="143"/>
      <c r="D246" s="144"/>
      <c r="E246" s="145"/>
      <c r="F246" s="146"/>
    </row>
    <row r="247" spans="2:6" x14ac:dyDescent="0.25">
      <c r="B247" s="152"/>
      <c r="C247" s="143"/>
      <c r="D247" s="144"/>
      <c r="E247" s="145"/>
      <c r="F247" s="146"/>
    </row>
    <row r="248" spans="2:6" ht="26.4" x14ac:dyDescent="0.25">
      <c r="B248" s="136" t="s">
        <v>349</v>
      </c>
      <c r="C248" s="143"/>
      <c r="D248" s="144"/>
      <c r="E248" s="145"/>
      <c r="F248" s="146"/>
    </row>
    <row r="249" spans="2:6" x14ac:dyDescent="0.25">
      <c r="B249" s="152"/>
      <c r="C249" s="143"/>
      <c r="D249" s="144"/>
      <c r="E249" s="145"/>
      <c r="F249" s="146"/>
    </row>
    <row r="250" spans="2:6" x14ac:dyDescent="0.25">
      <c r="B250" s="152" t="s">
        <v>350</v>
      </c>
      <c r="C250" s="143"/>
      <c r="D250" s="144"/>
      <c r="E250" s="145"/>
      <c r="F250" s="146"/>
    </row>
    <row r="251" spans="2:6" x14ac:dyDescent="0.25">
      <c r="B251" s="152"/>
      <c r="C251" s="143"/>
      <c r="D251" s="144"/>
      <c r="E251" s="145"/>
      <c r="F251" s="146"/>
    </row>
    <row r="252" spans="2:6" ht="66" x14ac:dyDescent="0.25">
      <c r="B252" s="136" t="s">
        <v>393</v>
      </c>
      <c r="C252" s="143"/>
      <c r="D252" s="144"/>
      <c r="E252" s="145"/>
      <c r="F252" s="146"/>
    </row>
    <row r="253" spans="2:6" ht="90" customHeight="1" x14ac:dyDescent="0.25">
      <c r="B253" s="153" t="s">
        <v>394</v>
      </c>
      <c r="C253" s="143"/>
      <c r="D253" s="144"/>
      <c r="E253" s="145"/>
      <c r="F253" s="146"/>
    </row>
    <row r="254" spans="2:6" ht="10.5" customHeight="1" x14ac:dyDescent="0.25">
      <c r="B254" s="152"/>
      <c r="C254" s="143"/>
      <c r="D254" s="144"/>
      <c r="E254" s="145"/>
      <c r="F254" s="146"/>
    </row>
    <row r="255" spans="2:6" x14ac:dyDescent="0.25">
      <c r="B255" s="151" t="s">
        <v>351</v>
      </c>
      <c r="C255" s="143"/>
      <c r="D255" s="144"/>
      <c r="E255" s="145"/>
      <c r="F255" s="146"/>
    </row>
    <row r="256" spans="2:6" x14ac:dyDescent="0.25">
      <c r="B256" s="152"/>
      <c r="C256" s="143"/>
      <c r="D256" s="144"/>
      <c r="E256" s="145"/>
      <c r="F256" s="146"/>
    </row>
    <row r="257" spans="2:6" ht="66" customHeight="1" x14ac:dyDescent="0.25">
      <c r="B257" s="153" t="s">
        <v>352</v>
      </c>
      <c r="C257" s="143"/>
      <c r="D257" s="144"/>
      <c r="E257" s="145"/>
      <c r="F257" s="146"/>
    </row>
    <row r="258" spans="2:6" x14ac:dyDescent="0.25">
      <c r="B258" s="152"/>
      <c r="C258" s="143"/>
      <c r="D258" s="144"/>
      <c r="E258" s="145"/>
      <c r="F258" s="146"/>
    </row>
    <row r="259" spans="2:6" ht="92.4" x14ac:dyDescent="0.25">
      <c r="B259" s="153" t="s">
        <v>353</v>
      </c>
      <c r="C259" s="143"/>
      <c r="D259" s="144"/>
      <c r="E259" s="145"/>
      <c r="F259" s="146"/>
    </row>
    <row r="260" spans="2:6" x14ac:dyDescent="0.25">
      <c r="B260" s="152"/>
      <c r="C260" s="143"/>
      <c r="D260" s="144"/>
      <c r="E260" s="145"/>
      <c r="F260" s="146"/>
    </row>
    <row r="261" spans="2:6" x14ac:dyDescent="0.25">
      <c r="B261" s="154" t="s">
        <v>354</v>
      </c>
      <c r="C261" s="143"/>
      <c r="D261" s="144"/>
      <c r="E261" s="145"/>
      <c r="F261" s="146"/>
    </row>
    <row r="262" spans="2:6" x14ac:dyDescent="0.25">
      <c r="B262" s="152"/>
      <c r="C262" s="143"/>
      <c r="D262" s="144"/>
      <c r="E262" s="145"/>
      <c r="F262" s="146"/>
    </row>
    <row r="263" spans="2:6" ht="79.2" x14ac:dyDescent="0.25">
      <c r="B263" s="150" t="s">
        <v>395</v>
      </c>
      <c r="C263" s="143"/>
      <c r="D263" s="144"/>
      <c r="E263" s="145"/>
      <c r="F263" s="146"/>
    </row>
    <row r="264" spans="2:6" ht="15.6" x14ac:dyDescent="0.3">
      <c r="C264" s="143"/>
      <c r="D264" s="144"/>
      <c r="E264" s="149"/>
      <c r="F264" s="146"/>
    </row>
    <row r="265" spans="2:6" ht="26.4" x14ac:dyDescent="0.25">
      <c r="B265" s="136" t="s">
        <v>355</v>
      </c>
      <c r="C265" s="143"/>
      <c r="D265" s="144"/>
      <c r="E265" s="145"/>
      <c r="F265" s="146"/>
    </row>
    <row r="266" spans="2:6" x14ac:dyDescent="0.25">
      <c r="B266" s="155"/>
      <c r="C266" s="143"/>
      <c r="D266" s="144"/>
      <c r="E266" s="145"/>
      <c r="F266" s="146"/>
    </row>
    <row r="267" spans="2:6" x14ac:dyDescent="0.25">
      <c r="B267" s="151" t="s">
        <v>356</v>
      </c>
      <c r="C267" s="143"/>
      <c r="D267" s="144"/>
      <c r="E267" s="145"/>
      <c r="F267" s="146"/>
    </row>
    <row r="268" spans="2:6" x14ac:dyDescent="0.25">
      <c r="B268" s="152"/>
      <c r="C268" s="143"/>
      <c r="D268" s="144"/>
      <c r="E268" s="145"/>
      <c r="F268" s="146"/>
    </row>
    <row r="269" spans="2:6" ht="16.5" customHeight="1" x14ac:dyDescent="0.25">
      <c r="B269" s="136" t="s">
        <v>357</v>
      </c>
      <c r="C269" s="143"/>
      <c r="D269" s="144"/>
      <c r="E269" s="145"/>
      <c r="F269" s="146"/>
    </row>
    <row r="270" spans="2:6" x14ac:dyDescent="0.25">
      <c r="B270" s="152"/>
      <c r="C270" s="143"/>
      <c r="D270" s="144"/>
      <c r="E270" s="145"/>
      <c r="F270" s="146"/>
    </row>
    <row r="271" spans="2:6" ht="26.4" x14ac:dyDescent="0.25">
      <c r="B271" s="136" t="s">
        <v>358</v>
      </c>
      <c r="C271" s="143"/>
      <c r="D271" s="144"/>
      <c r="E271" s="145"/>
      <c r="F271" s="146"/>
    </row>
    <row r="272" spans="2:6" x14ac:dyDescent="0.25">
      <c r="B272" s="152" t="s">
        <v>359</v>
      </c>
      <c r="C272" s="143"/>
      <c r="D272" s="144"/>
      <c r="E272" s="145"/>
      <c r="F272" s="146"/>
    </row>
    <row r="273" spans="2:6" x14ac:dyDescent="0.25">
      <c r="B273" s="152"/>
      <c r="C273" s="143"/>
      <c r="D273" s="144"/>
      <c r="E273" s="145"/>
      <c r="F273" s="146"/>
    </row>
    <row r="274" spans="2:6" ht="40.5" customHeight="1" x14ac:dyDescent="0.25">
      <c r="B274" s="153" t="s">
        <v>360</v>
      </c>
      <c r="C274" s="143"/>
      <c r="D274" s="144"/>
      <c r="E274" s="145"/>
      <c r="F274" s="146"/>
    </row>
    <row r="275" spans="2:6" x14ac:dyDescent="0.25">
      <c r="B275" s="152" t="s">
        <v>181</v>
      </c>
      <c r="C275" s="143"/>
      <c r="D275" s="144"/>
      <c r="E275" s="145"/>
      <c r="F275" s="146"/>
    </row>
    <row r="276" spans="2:6" ht="27.6" x14ac:dyDescent="0.25">
      <c r="B276" s="142" t="s">
        <v>361</v>
      </c>
      <c r="C276" s="143"/>
      <c r="D276" s="144"/>
      <c r="E276" s="145"/>
      <c r="F276" s="146"/>
    </row>
    <row r="277" spans="2:6" x14ac:dyDescent="0.25">
      <c r="B277" s="152"/>
      <c r="C277" s="143"/>
      <c r="D277" s="144"/>
      <c r="E277" s="145"/>
      <c r="F277" s="146"/>
    </row>
    <row r="278" spans="2:6" ht="66" x14ac:dyDescent="0.25">
      <c r="B278" s="136" t="s">
        <v>396</v>
      </c>
      <c r="C278" s="143"/>
      <c r="D278" s="144"/>
      <c r="E278" s="145"/>
      <c r="F278" s="146"/>
    </row>
    <row r="279" spans="2:6" x14ac:dyDescent="0.25">
      <c r="B279" s="152" t="s">
        <v>181</v>
      </c>
      <c r="C279" s="143"/>
      <c r="D279" s="144"/>
      <c r="E279" s="145"/>
      <c r="F279" s="146"/>
    </row>
    <row r="280" spans="2:6" x14ac:dyDescent="0.25">
      <c r="B280" s="151" t="s">
        <v>362</v>
      </c>
      <c r="C280" s="143"/>
      <c r="D280" s="144"/>
      <c r="E280" s="145"/>
      <c r="F280" s="146"/>
    </row>
    <row r="281" spans="2:6" x14ac:dyDescent="0.25">
      <c r="B281" s="152"/>
      <c r="C281" s="143"/>
      <c r="D281" s="144"/>
      <c r="E281" s="145"/>
      <c r="F281" s="146"/>
    </row>
    <row r="282" spans="2:6" ht="52.8" x14ac:dyDescent="0.25">
      <c r="B282" s="150" t="s">
        <v>363</v>
      </c>
      <c r="C282" s="143"/>
      <c r="D282" s="144"/>
      <c r="E282" s="145"/>
      <c r="F282" s="146"/>
    </row>
    <row r="283" spans="2:6" x14ac:dyDescent="0.25">
      <c r="B283" s="152" t="s">
        <v>181</v>
      </c>
      <c r="C283" s="143"/>
      <c r="D283" s="144"/>
      <c r="E283" s="145"/>
      <c r="F283" s="146"/>
    </row>
    <row r="284" spans="2:6" ht="66" x14ac:dyDescent="0.25">
      <c r="B284" s="136" t="s">
        <v>397</v>
      </c>
      <c r="C284" s="143"/>
      <c r="D284" s="144"/>
      <c r="E284" s="145"/>
      <c r="F284" s="146"/>
    </row>
    <row r="285" spans="2:6" x14ac:dyDescent="0.25">
      <c r="B285" s="152" t="s">
        <v>181</v>
      </c>
      <c r="C285" s="143"/>
      <c r="D285" s="144"/>
      <c r="E285" s="145"/>
      <c r="F285" s="146"/>
    </row>
    <row r="286" spans="2:6" ht="78" customHeight="1" x14ac:dyDescent="0.25">
      <c r="B286" s="156" t="s">
        <v>398</v>
      </c>
      <c r="C286" s="143"/>
      <c r="D286" s="144"/>
      <c r="E286" s="145"/>
      <c r="F286" s="146"/>
    </row>
    <row r="287" spans="2:6" x14ac:dyDescent="0.25">
      <c r="B287" s="152" t="s">
        <v>181</v>
      </c>
      <c r="C287" s="143"/>
      <c r="D287" s="144"/>
      <c r="E287" s="145"/>
      <c r="F287" s="146"/>
    </row>
    <row r="288" spans="2:6" x14ac:dyDescent="0.25">
      <c r="B288" s="151" t="s">
        <v>364</v>
      </c>
      <c r="C288" s="143"/>
      <c r="D288" s="144"/>
      <c r="E288" s="145"/>
      <c r="F288" s="146"/>
    </row>
    <row r="289" spans="2:6" x14ac:dyDescent="0.25">
      <c r="B289" s="152"/>
      <c r="C289" s="143"/>
      <c r="D289" s="144"/>
      <c r="E289" s="145"/>
      <c r="F289" s="146"/>
    </row>
    <row r="290" spans="2:6" ht="93.75" customHeight="1" x14ac:dyDescent="0.25">
      <c r="B290" s="150" t="s">
        <v>399</v>
      </c>
      <c r="C290" s="143"/>
      <c r="D290" s="144"/>
      <c r="E290" s="145"/>
      <c r="F290" s="146"/>
    </row>
    <row r="291" spans="2:6" x14ac:dyDescent="0.25">
      <c r="B291" s="152" t="s">
        <v>181</v>
      </c>
      <c r="C291" s="143"/>
      <c r="D291" s="144"/>
      <c r="E291" s="145"/>
      <c r="F291" s="146"/>
    </row>
    <row r="292" spans="2:6" ht="105.6" x14ac:dyDescent="0.25">
      <c r="B292" s="136" t="s">
        <v>400</v>
      </c>
      <c r="C292" s="143"/>
      <c r="D292" s="144"/>
      <c r="E292" s="145"/>
      <c r="F292" s="146"/>
    </row>
    <row r="293" spans="2:6" x14ac:dyDescent="0.25">
      <c r="B293" s="152"/>
      <c r="C293" s="143"/>
      <c r="D293" s="144"/>
      <c r="E293" s="145"/>
      <c r="F293" s="146"/>
    </row>
    <row r="294" spans="2:6" x14ac:dyDescent="0.25">
      <c r="B294" s="151" t="s">
        <v>365</v>
      </c>
      <c r="C294" s="143"/>
      <c r="D294" s="144"/>
      <c r="E294" s="145"/>
      <c r="F294" s="146"/>
    </row>
    <row r="295" spans="2:6" x14ac:dyDescent="0.25">
      <c r="B295" s="152"/>
      <c r="C295" s="143"/>
      <c r="D295" s="144"/>
      <c r="E295" s="145"/>
      <c r="F295" s="146"/>
    </row>
    <row r="296" spans="2:6" ht="115.5" customHeight="1" x14ac:dyDescent="0.25">
      <c r="B296" s="136" t="s">
        <v>401</v>
      </c>
      <c r="C296" s="143"/>
      <c r="D296" s="144"/>
      <c r="E296" s="145"/>
      <c r="F296" s="146"/>
    </row>
    <row r="297" spans="2:6" ht="11.25" customHeight="1" x14ac:dyDescent="0.25">
      <c r="B297" s="152"/>
      <c r="C297" s="143"/>
      <c r="D297" s="144"/>
      <c r="E297" s="145"/>
      <c r="F297" s="146"/>
    </row>
    <row r="298" spans="2:6" x14ac:dyDescent="0.25">
      <c r="B298" s="151" t="s">
        <v>366</v>
      </c>
      <c r="C298" s="143"/>
      <c r="D298" s="144"/>
      <c r="E298" s="145"/>
      <c r="F298" s="146"/>
    </row>
    <row r="299" spans="2:6" x14ac:dyDescent="0.25">
      <c r="B299" s="152"/>
      <c r="C299" s="143"/>
      <c r="D299" s="144"/>
      <c r="E299" s="145"/>
      <c r="F299" s="146"/>
    </row>
    <row r="300" spans="2:6" ht="79.2" x14ac:dyDescent="0.25">
      <c r="B300" s="136" t="s">
        <v>402</v>
      </c>
      <c r="C300" s="143"/>
      <c r="D300" s="144"/>
      <c r="E300" s="145"/>
      <c r="F300" s="148"/>
    </row>
    <row r="301" spans="2:6" ht="15.6" x14ac:dyDescent="0.3">
      <c r="B301" s="157"/>
      <c r="C301" s="143"/>
      <c r="D301" s="144"/>
      <c r="E301" s="149"/>
      <c r="F301" s="148"/>
    </row>
    <row r="302" spans="2:6" x14ac:dyDescent="0.25">
      <c r="B302" s="142" t="s">
        <v>367</v>
      </c>
      <c r="C302" s="143"/>
      <c r="D302" s="144"/>
      <c r="E302" s="145"/>
      <c r="F302" s="146"/>
    </row>
    <row r="303" spans="2:6" ht="9.75" customHeight="1" x14ac:dyDescent="0.25">
      <c r="C303" s="143"/>
      <c r="D303" s="144"/>
      <c r="E303" s="145"/>
      <c r="F303" s="146"/>
    </row>
    <row r="304" spans="2:6" ht="51.75" customHeight="1" x14ac:dyDescent="0.25">
      <c r="B304" s="136" t="s">
        <v>368</v>
      </c>
      <c r="C304" s="143"/>
      <c r="D304" s="144"/>
      <c r="E304" s="145"/>
      <c r="F304" s="146"/>
    </row>
    <row r="305" spans="2:6" ht="10.5" customHeight="1" x14ac:dyDescent="0.25">
      <c r="C305" s="158"/>
      <c r="E305" s="145"/>
      <c r="F305" s="146"/>
    </row>
    <row r="306" spans="2:6" ht="79.2" x14ac:dyDescent="0.25">
      <c r="B306" s="136" t="s">
        <v>369</v>
      </c>
      <c r="C306" s="143"/>
      <c r="D306" s="144"/>
      <c r="E306" s="145"/>
      <c r="F306" s="146"/>
    </row>
    <row r="307" spans="2:6" ht="11.25" customHeight="1" x14ac:dyDescent="0.25">
      <c r="C307" s="143"/>
      <c r="D307" s="144"/>
      <c r="E307" s="145"/>
      <c r="F307" s="146"/>
    </row>
    <row r="308" spans="2:6" ht="52.8" x14ac:dyDescent="0.25">
      <c r="B308" s="136" t="s">
        <v>370</v>
      </c>
      <c r="C308" s="143"/>
      <c r="D308" s="144"/>
      <c r="E308" s="145"/>
      <c r="F308" s="146"/>
    </row>
    <row r="309" spans="2:6" ht="13.5" customHeight="1" x14ac:dyDescent="0.25">
      <c r="C309" s="143"/>
      <c r="D309" s="144"/>
      <c r="E309" s="145"/>
      <c r="F309" s="146"/>
    </row>
    <row r="310" spans="2:6" ht="11.25" customHeight="1" x14ac:dyDescent="0.25">
      <c r="C310" s="143"/>
      <c r="D310" s="144"/>
      <c r="E310" s="145"/>
      <c r="F310" s="146"/>
    </row>
    <row r="311" spans="2:6" ht="39.6" x14ac:dyDescent="0.25">
      <c r="B311" s="136" t="s">
        <v>371</v>
      </c>
      <c r="C311" s="143"/>
      <c r="D311" s="144"/>
      <c r="E311" s="145"/>
      <c r="F311" s="146"/>
    </row>
    <row r="312" spans="2:6" ht="12.75" customHeight="1" x14ac:dyDescent="0.25">
      <c r="C312" s="143"/>
      <c r="D312" s="144"/>
      <c r="E312" s="145"/>
      <c r="F312" s="146"/>
    </row>
    <row r="313" spans="2:6" ht="66" x14ac:dyDescent="0.25">
      <c r="B313" s="136" t="s">
        <v>372</v>
      </c>
      <c r="C313" s="143"/>
      <c r="D313" s="144"/>
      <c r="E313" s="145"/>
      <c r="F313" s="159"/>
    </row>
    <row r="314" spans="2:6" ht="13.5" customHeight="1" x14ac:dyDescent="0.25">
      <c r="B314" s="160"/>
      <c r="C314" s="161"/>
      <c r="D314" s="162"/>
      <c r="E314" s="145"/>
      <c r="F314" s="159"/>
    </row>
    <row r="315" spans="2:6" ht="25.5" customHeight="1" x14ac:dyDescent="0.25">
      <c r="B315" s="136" t="s">
        <v>373</v>
      </c>
      <c r="C315" s="143"/>
      <c r="D315" s="144"/>
      <c r="E315" s="145"/>
      <c r="F315" s="159"/>
    </row>
    <row r="316" spans="2:6" ht="10.5" customHeight="1" x14ac:dyDescent="0.25">
      <c r="C316" s="158"/>
      <c r="E316" s="145"/>
      <c r="F316" s="159"/>
    </row>
    <row r="317" spans="2:6" ht="52.8" x14ac:dyDescent="0.25">
      <c r="B317" s="136" t="s">
        <v>374</v>
      </c>
      <c r="C317" s="143"/>
      <c r="D317" s="144"/>
      <c r="E317" s="145"/>
      <c r="F317" s="159"/>
    </row>
    <row r="318" spans="2:6" x14ac:dyDescent="0.25">
      <c r="C318" s="143"/>
      <c r="D318" s="144"/>
      <c r="E318" s="145"/>
      <c r="F318" s="159"/>
    </row>
    <row r="319" spans="2:6" x14ac:dyDescent="0.25">
      <c r="C319" s="144"/>
      <c r="D319" s="144"/>
      <c r="E319" s="166"/>
      <c r="F319" s="146"/>
    </row>
    <row r="320" spans="2:6" x14ac:dyDescent="0.25">
      <c r="B320" s="134"/>
      <c r="C320" s="138"/>
      <c r="D320" s="138"/>
      <c r="E320" s="167"/>
      <c r="F320" s="168"/>
    </row>
    <row r="321" spans="2:6" x14ac:dyDescent="0.25">
      <c r="B321" s="134"/>
      <c r="C321" s="138"/>
      <c r="D321" s="138"/>
      <c r="E321" s="167"/>
      <c r="F321" s="168"/>
    </row>
    <row r="322" spans="2:6" x14ac:dyDescent="0.25">
      <c r="B322" s="134"/>
      <c r="C322" s="138"/>
      <c r="D322" s="138"/>
      <c r="E322" s="167"/>
      <c r="F322" s="168"/>
    </row>
    <row r="323" spans="2:6" x14ac:dyDescent="0.25">
      <c r="B323" s="134"/>
      <c r="C323" s="138"/>
      <c r="D323" s="138"/>
      <c r="E323" s="167"/>
      <c r="F323" s="168"/>
    </row>
    <row r="324" spans="2:6" x14ac:dyDescent="0.25">
      <c r="B324" s="134"/>
      <c r="C324" s="138"/>
      <c r="D324" s="138"/>
      <c r="E324" s="167"/>
      <c r="F324" s="168"/>
    </row>
    <row r="325" spans="2:6" x14ac:dyDescent="0.25">
      <c r="B325" s="134"/>
      <c r="C325" s="138"/>
      <c r="D325" s="138"/>
      <c r="E325" s="167"/>
      <c r="F325" s="168"/>
    </row>
    <row r="326" spans="2:6" x14ac:dyDescent="0.25">
      <c r="B326" s="134"/>
      <c r="C326" s="138"/>
      <c r="D326" s="138"/>
      <c r="E326" s="167"/>
      <c r="F326" s="168"/>
    </row>
    <row r="327" spans="2:6" x14ac:dyDescent="0.25">
      <c r="B327" s="134"/>
      <c r="C327" s="138"/>
      <c r="D327" s="138"/>
      <c r="E327" s="167"/>
      <c r="F327" s="168"/>
    </row>
    <row r="328" spans="2:6" x14ac:dyDescent="0.25">
      <c r="B328" s="134"/>
      <c r="C328" s="138"/>
      <c r="D328" s="138"/>
      <c r="E328" s="167"/>
      <c r="F328" s="168"/>
    </row>
    <row r="329" spans="2:6" x14ac:dyDescent="0.25">
      <c r="B329" s="134"/>
      <c r="C329" s="138"/>
      <c r="D329" s="138"/>
      <c r="E329" s="167"/>
      <c r="F329" s="168"/>
    </row>
    <row r="330" spans="2:6" x14ac:dyDescent="0.25">
      <c r="B330" s="134"/>
      <c r="C330" s="138"/>
      <c r="D330" s="138"/>
      <c r="E330" s="167"/>
      <c r="F330" s="168"/>
    </row>
    <row r="331" spans="2:6" x14ac:dyDescent="0.25">
      <c r="B331" s="134"/>
      <c r="C331" s="138"/>
      <c r="D331" s="138"/>
      <c r="E331" s="167"/>
      <c r="F331" s="168"/>
    </row>
    <row r="332" spans="2:6" x14ac:dyDescent="0.25">
      <c r="B332" s="134"/>
      <c r="C332" s="138"/>
      <c r="D332" s="138"/>
      <c r="E332" s="167"/>
      <c r="F332" s="168"/>
    </row>
    <row r="333" spans="2:6" x14ac:dyDescent="0.25">
      <c r="B333" s="134"/>
      <c r="C333" s="138"/>
      <c r="D333" s="138"/>
      <c r="E333" s="167"/>
      <c r="F333" s="168"/>
    </row>
    <row r="334" spans="2:6" x14ac:dyDescent="0.25">
      <c r="B334" s="134"/>
      <c r="F334" s="141"/>
    </row>
    <row r="335" spans="2:6" x14ac:dyDescent="0.25">
      <c r="B335" s="134"/>
      <c r="F335" s="141"/>
    </row>
    <row r="336" spans="2:6" x14ac:dyDescent="0.25">
      <c r="B336" s="134"/>
      <c r="F336" s="141"/>
    </row>
    <row r="337" spans="2:6" x14ac:dyDescent="0.25">
      <c r="B337" s="134"/>
      <c r="F337" s="141"/>
    </row>
    <row r="338" spans="2:6" x14ac:dyDescent="0.25">
      <c r="B338" s="134"/>
      <c r="F338" s="141"/>
    </row>
    <row r="339" spans="2:6" x14ac:dyDescent="0.25">
      <c r="B339" s="134"/>
      <c r="F339" s="141"/>
    </row>
    <row r="340" spans="2:6" x14ac:dyDescent="0.25">
      <c r="B340" s="134"/>
      <c r="F340" s="141"/>
    </row>
    <row r="341" spans="2:6" x14ac:dyDescent="0.25">
      <c r="B341" s="134"/>
      <c r="F341" s="141"/>
    </row>
    <row r="342" spans="2:6" x14ac:dyDescent="0.25">
      <c r="B342" s="134"/>
      <c r="F342" s="141"/>
    </row>
    <row r="343" spans="2:6" ht="17.399999999999999" x14ac:dyDescent="0.3">
      <c r="B343" s="170"/>
      <c r="F343" s="141"/>
    </row>
    <row r="344" spans="2:6" ht="17.399999999999999" x14ac:dyDescent="0.3">
      <c r="B344" s="170"/>
      <c r="F344" s="141"/>
    </row>
    <row r="345" spans="2:6" ht="17.399999999999999" x14ac:dyDescent="0.3">
      <c r="B345" s="170"/>
      <c r="F345" s="141"/>
    </row>
    <row r="346" spans="2:6" ht="17.399999999999999" x14ac:dyDescent="0.3">
      <c r="B346" s="170"/>
      <c r="F346" s="141"/>
    </row>
    <row r="347" spans="2:6" ht="17.399999999999999" x14ac:dyDescent="0.3">
      <c r="B347" s="170"/>
      <c r="F347" s="141"/>
    </row>
    <row r="348" spans="2:6" ht="17.399999999999999" x14ac:dyDescent="0.3">
      <c r="B348" s="170"/>
      <c r="F348" s="141"/>
    </row>
    <row r="349" spans="2:6" ht="17.399999999999999" x14ac:dyDescent="0.3">
      <c r="B349" s="170"/>
      <c r="F349" s="141"/>
    </row>
    <row r="350" spans="2:6" ht="17.399999999999999" x14ac:dyDescent="0.3">
      <c r="B350" s="170"/>
      <c r="F350" s="141"/>
    </row>
    <row r="351" spans="2:6" ht="17.399999999999999" x14ac:dyDescent="0.3">
      <c r="B351" s="170"/>
      <c r="F351" s="141"/>
    </row>
    <row r="352" spans="2:6" ht="17.399999999999999" x14ac:dyDescent="0.3">
      <c r="B352" s="170"/>
      <c r="F352" s="141"/>
    </row>
    <row r="353" spans="2:6" ht="17.399999999999999" x14ac:dyDescent="0.3">
      <c r="B353" s="170"/>
      <c r="F353" s="141"/>
    </row>
    <row r="354" spans="2:6" ht="17.399999999999999" x14ac:dyDescent="0.3">
      <c r="B354" s="170"/>
      <c r="F354" s="141"/>
    </row>
    <row r="355" spans="2:6" ht="17.399999999999999" x14ac:dyDescent="0.3">
      <c r="B355" s="170"/>
      <c r="F355" s="141"/>
    </row>
    <row r="356" spans="2:6" ht="17.399999999999999" x14ac:dyDescent="0.3">
      <c r="B356" s="170"/>
      <c r="F356" s="141"/>
    </row>
    <row r="357" spans="2:6" ht="17.399999999999999" x14ac:dyDescent="0.3">
      <c r="B357" s="170"/>
      <c r="F357" s="141"/>
    </row>
    <row r="358" spans="2:6" ht="17.399999999999999" x14ac:dyDescent="0.3">
      <c r="B358" s="170"/>
      <c r="F358" s="141"/>
    </row>
    <row r="359" spans="2:6" ht="17.399999999999999" x14ac:dyDescent="0.3">
      <c r="B359" s="170"/>
      <c r="F359" s="141"/>
    </row>
    <row r="360" spans="2:6" ht="17.399999999999999" x14ac:dyDescent="0.3">
      <c r="B360" s="170"/>
      <c r="F360" s="141"/>
    </row>
    <row r="361" spans="2:6" ht="17.399999999999999" x14ac:dyDescent="0.3">
      <c r="B361" s="170"/>
      <c r="F361" s="141"/>
    </row>
    <row r="362" spans="2:6" ht="17.399999999999999" x14ac:dyDescent="0.3">
      <c r="B362" s="170"/>
      <c r="F362" s="141"/>
    </row>
    <row r="363" spans="2:6" ht="17.399999999999999" x14ac:dyDescent="0.3">
      <c r="B363" s="170"/>
      <c r="F363" s="141"/>
    </row>
    <row r="364" spans="2:6" ht="17.399999999999999" x14ac:dyDescent="0.3">
      <c r="B364" s="170"/>
      <c r="F364" s="141"/>
    </row>
    <row r="365" spans="2:6" ht="17.399999999999999" x14ac:dyDescent="0.3">
      <c r="B365" s="170"/>
      <c r="F365" s="141"/>
    </row>
    <row r="366" spans="2:6" ht="17.399999999999999" x14ac:dyDescent="0.3">
      <c r="B366" s="170"/>
      <c r="F366" s="141"/>
    </row>
    <row r="367" spans="2:6" ht="17.399999999999999" x14ac:dyDescent="0.3">
      <c r="B367" s="170"/>
      <c r="F367" s="141"/>
    </row>
    <row r="368" spans="2:6" ht="17.399999999999999" x14ac:dyDescent="0.3">
      <c r="B368" s="170"/>
      <c r="F368" s="141"/>
    </row>
    <row r="369" spans="2:6" ht="17.399999999999999" x14ac:dyDescent="0.3">
      <c r="B369" s="170"/>
      <c r="F369" s="141"/>
    </row>
    <row r="370" spans="2:6" ht="17.399999999999999" x14ac:dyDescent="0.3">
      <c r="B370" s="170"/>
      <c r="F370" s="141"/>
    </row>
    <row r="371" spans="2:6" ht="17.399999999999999" x14ac:dyDescent="0.3">
      <c r="B371" s="170"/>
      <c r="F371" s="141"/>
    </row>
    <row r="372" spans="2:6" ht="17.399999999999999" x14ac:dyDescent="0.3">
      <c r="B372" s="170"/>
      <c r="F372" s="141"/>
    </row>
    <row r="373" spans="2:6" ht="17.399999999999999" x14ac:dyDescent="0.3">
      <c r="B373" s="170"/>
      <c r="F373" s="141"/>
    </row>
    <row r="374" spans="2:6" ht="17.399999999999999" x14ac:dyDescent="0.3">
      <c r="B374" s="170"/>
      <c r="F374" s="141"/>
    </row>
    <row r="375" spans="2:6" ht="17.399999999999999" x14ac:dyDescent="0.3">
      <c r="B375" s="170"/>
      <c r="F375" s="141"/>
    </row>
    <row r="376" spans="2:6" ht="17.399999999999999" x14ac:dyDescent="0.3">
      <c r="B376" s="170"/>
      <c r="F376" s="141"/>
    </row>
    <row r="377" spans="2:6" ht="17.399999999999999" x14ac:dyDescent="0.3">
      <c r="B377" s="170"/>
      <c r="F377" s="141"/>
    </row>
    <row r="378" spans="2:6" ht="17.399999999999999" x14ac:dyDescent="0.3">
      <c r="B378" s="170"/>
      <c r="F378" s="141"/>
    </row>
    <row r="379" spans="2:6" ht="17.399999999999999" x14ac:dyDescent="0.3">
      <c r="B379" s="170"/>
      <c r="F379" s="141"/>
    </row>
    <row r="380" spans="2:6" ht="17.399999999999999" x14ac:dyDescent="0.3">
      <c r="B380" s="170"/>
      <c r="F380" s="141"/>
    </row>
    <row r="381" spans="2:6" ht="17.399999999999999" x14ac:dyDescent="0.3">
      <c r="B381" s="170"/>
      <c r="F381" s="141"/>
    </row>
    <row r="382" spans="2:6" ht="17.399999999999999" x14ac:dyDescent="0.3">
      <c r="B382" s="170"/>
      <c r="F382" s="141"/>
    </row>
    <row r="383" spans="2:6" ht="17.399999999999999" x14ac:dyDescent="0.3">
      <c r="B383" s="170"/>
      <c r="F383" s="141"/>
    </row>
    <row r="384" spans="2:6" ht="17.399999999999999" x14ac:dyDescent="0.3">
      <c r="B384" s="170"/>
      <c r="F384" s="141"/>
    </row>
    <row r="385" spans="2:6" ht="17.399999999999999" x14ac:dyDescent="0.3">
      <c r="B385" s="170"/>
      <c r="F385" s="141"/>
    </row>
    <row r="386" spans="2:6" ht="17.399999999999999" x14ac:dyDescent="0.3">
      <c r="B386" s="170"/>
      <c r="F386" s="141"/>
    </row>
    <row r="387" spans="2:6" ht="17.399999999999999" x14ac:dyDescent="0.3">
      <c r="B387" s="170"/>
      <c r="F387" s="141"/>
    </row>
    <row r="388" spans="2:6" ht="17.399999999999999" x14ac:dyDescent="0.3">
      <c r="B388" s="170"/>
      <c r="F388" s="141"/>
    </row>
    <row r="389" spans="2:6" ht="17.399999999999999" x14ac:dyDescent="0.3">
      <c r="B389" s="170"/>
      <c r="F389" s="141"/>
    </row>
    <row r="390" spans="2:6" ht="17.399999999999999" x14ac:dyDescent="0.3">
      <c r="B390" s="170"/>
      <c r="F390" s="141"/>
    </row>
    <row r="391" spans="2:6" ht="17.399999999999999" x14ac:dyDescent="0.3">
      <c r="B391" s="170"/>
      <c r="F391" s="141"/>
    </row>
    <row r="392" spans="2:6" ht="17.399999999999999" x14ac:dyDescent="0.3">
      <c r="B392" s="170"/>
      <c r="F392" s="141"/>
    </row>
    <row r="393" spans="2:6" ht="17.399999999999999" x14ac:dyDescent="0.3">
      <c r="B393" s="170"/>
      <c r="F393" s="141"/>
    </row>
    <row r="394" spans="2:6" ht="17.399999999999999" x14ac:dyDescent="0.3">
      <c r="B394" s="170"/>
      <c r="F394" s="141"/>
    </row>
    <row r="395" spans="2:6" ht="17.399999999999999" x14ac:dyDescent="0.3">
      <c r="B395" s="170"/>
      <c r="F395" s="141"/>
    </row>
    <row r="396" spans="2:6" ht="17.399999999999999" x14ac:dyDescent="0.3">
      <c r="B396" s="170"/>
      <c r="F396" s="141"/>
    </row>
    <row r="397" spans="2:6" ht="17.399999999999999" x14ac:dyDescent="0.3">
      <c r="B397" s="170"/>
      <c r="F397" s="141"/>
    </row>
    <row r="398" spans="2:6" ht="17.399999999999999" x14ac:dyDescent="0.3">
      <c r="B398" s="170"/>
      <c r="F398" s="141"/>
    </row>
    <row r="399" spans="2:6" ht="17.399999999999999" x14ac:dyDescent="0.3">
      <c r="B399" s="170"/>
      <c r="F399" s="141"/>
    </row>
    <row r="400" spans="2:6" ht="17.399999999999999" x14ac:dyDescent="0.3">
      <c r="B400" s="170"/>
      <c r="F400" s="141"/>
    </row>
    <row r="401" spans="2:6" ht="17.399999999999999" x14ac:dyDescent="0.3">
      <c r="B401" s="170"/>
      <c r="F401" s="141"/>
    </row>
    <row r="402" spans="2:6" ht="17.399999999999999" x14ac:dyDescent="0.3">
      <c r="B402" s="170"/>
      <c r="F402" s="141"/>
    </row>
    <row r="403" spans="2:6" ht="17.399999999999999" x14ac:dyDescent="0.3">
      <c r="B403" s="170"/>
      <c r="F403" s="141"/>
    </row>
    <row r="404" spans="2:6" ht="17.399999999999999" x14ac:dyDescent="0.3">
      <c r="B404" s="170"/>
      <c r="F404" s="141"/>
    </row>
    <row r="405" spans="2:6" ht="17.399999999999999" x14ac:dyDescent="0.3">
      <c r="B405" s="170"/>
      <c r="F405" s="141"/>
    </row>
    <row r="406" spans="2:6" ht="17.399999999999999" x14ac:dyDescent="0.3">
      <c r="B406" s="170"/>
      <c r="F406" s="141"/>
    </row>
    <row r="407" spans="2:6" ht="17.399999999999999" x14ac:dyDescent="0.3">
      <c r="B407" s="170"/>
      <c r="F407" s="141"/>
    </row>
    <row r="408" spans="2:6" ht="17.399999999999999" x14ac:dyDescent="0.3">
      <c r="B408" s="170"/>
      <c r="F408" s="141"/>
    </row>
    <row r="409" spans="2:6" ht="17.399999999999999" x14ac:dyDescent="0.3">
      <c r="B409" s="170"/>
      <c r="F409" s="141"/>
    </row>
    <row r="410" spans="2:6" ht="17.399999999999999" x14ac:dyDescent="0.3">
      <c r="B410" s="170"/>
      <c r="F410" s="141"/>
    </row>
    <row r="411" spans="2:6" ht="17.399999999999999" x14ac:dyDescent="0.3">
      <c r="B411" s="170"/>
      <c r="F411" s="141"/>
    </row>
    <row r="412" spans="2:6" ht="17.399999999999999" x14ac:dyDescent="0.3">
      <c r="B412" s="170"/>
      <c r="F412" s="141"/>
    </row>
    <row r="413" spans="2:6" ht="17.399999999999999" x14ac:dyDescent="0.3">
      <c r="B413" s="170"/>
      <c r="F413" s="141"/>
    </row>
    <row r="414" spans="2:6" ht="17.399999999999999" x14ac:dyDescent="0.3">
      <c r="B414" s="170"/>
      <c r="F414" s="141"/>
    </row>
    <row r="415" spans="2:6" ht="17.399999999999999" x14ac:dyDescent="0.3">
      <c r="B415" s="170"/>
      <c r="F415" s="141"/>
    </row>
    <row r="416" spans="2:6" ht="17.399999999999999" x14ac:dyDescent="0.3">
      <c r="B416" s="170"/>
      <c r="F416" s="141"/>
    </row>
    <row r="417" spans="2:6" ht="17.399999999999999" x14ac:dyDescent="0.3">
      <c r="B417" s="170"/>
      <c r="F417" s="141"/>
    </row>
    <row r="418" spans="2:6" ht="17.399999999999999" x14ac:dyDescent="0.3">
      <c r="B418" s="170"/>
      <c r="F418" s="141"/>
    </row>
    <row r="419" spans="2:6" ht="17.399999999999999" x14ac:dyDescent="0.3">
      <c r="B419" s="170"/>
      <c r="F419" s="141"/>
    </row>
    <row r="420" spans="2:6" ht="17.399999999999999" x14ac:dyDescent="0.3">
      <c r="B420" s="170"/>
      <c r="F420" s="141"/>
    </row>
    <row r="421" spans="2:6" ht="17.399999999999999" x14ac:dyDescent="0.3">
      <c r="B421" s="170"/>
      <c r="F421" s="141"/>
    </row>
    <row r="422" spans="2:6" ht="17.399999999999999" x14ac:dyDescent="0.3">
      <c r="B422" s="170"/>
      <c r="F422" s="141"/>
    </row>
    <row r="423" spans="2:6" ht="17.399999999999999" x14ac:dyDescent="0.3">
      <c r="B423" s="170"/>
      <c r="F423" s="141"/>
    </row>
    <row r="424" spans="2:6" ht="17.399999999999999" x14ac:dyDescent="0.3">
      <c r="B424" s="170"/>
      <c r="F424" s="141"/>
    </row>
    <row r="425" spans="2:6" ht="17.399999999999999" x14ac:dyDescent="0.3">
      <c r="B425" s="170"/>
      <c r="F425" s="141"/>
    </row>
    <row r="426" spans="2:6" ht="17.399999999999999" x14ac:dyDescent="0.3">
      <c r="B426" s="170"/>
      <c r="F426" s="141"/>
    </row>
    <row r="427" spans="2:6" ht="17.399999999999999" x14ac:dyDescent="0.3">
      <c r="B427" s="170"/>
      <c r="F427" s="141"/>
    </row>
    <row r="428" spans="2:6" ht="17.399999999999999" x14ac:dyDescent="0.3">
      <c r="B428" s="170"/>
      <c r="F428" s="141"/>
    </row>
    <row r="429" spans="2:6" ht="17.399999999999999" x14ac:dyDescent="0.3">
      <c r="B429" s="170"/>
      <c r="F429" s="141"/>
    </row>
    <row r="430" spans="2:6" ht="17.399999999999999" x14ac:dyDescent="0.3">
      <c r="B430" s="170"/>
      <c r="F430" s="141"/>
    </row>
    <row r="431" spans="2:6" ht="17.399999999999999" x14ac:dyDescent="0.3">
      <c r="B431" s="170"/>
      <c r="F431" s="141"/>
    </row>
    <row r="432" spans="2:6" ht="17.399999999999999" x14ac:dyDescent="0.3">
      <c r="B432" s="170"/>
      <c r="F432" s="141"/>
    </row>
    <row r="433" spans="2:6" ht="17.399999999999999" x14ac:dyDescent="0.3">
      <c r="B433" s="170"/>
      <c r="F433" s="141"/>
    </row>
    <row r="434" spans="2:6" ht="17.399999999999999" x14ac:dyDescent="0.3">
      <c r="B434" s="170"/>
      <c r="F434" s="141"/>
    </row>
    <row r="435" spans="2:6" ht="17.399999999999999" x14ac:dyDescent="0.3">
      <c r="B435" s="170"/>
      <c r="F435" s="141"/>
    </row>
    <row r="436" spans="2:6" ht="17.399999999999999" x14ac:dyDescent="0.3">
      <c r="B436" s="170"/>
      <c r="F436" s="141"/>
    </row>
    <row r="437" spans="2:6" ht="17.399999999999999" x14ac:dyDescent="0.3">
      <c r="B437" s="170"/>
      <c r="F437" s="141"/>
    </row>
    <row r="438" spans="2:6" ht="17.399999999999999" x14ac:dyDescent="0.3">
      <c r="B438" s="170"/>
      <c r="F438" s="141"/>
    </row>
    <row r="439" spans="2:6" ht="17.399999999999999" x14ac:dyDescent="0.3">
      <c r="B439" s="170"/>
      <c r="F439" s="141"/>
    </row>
    <row r="440" spans="2:6" ht="17.399999999999999" x14ac:dyDescent="0.3">
      <c r="B440" s="170"/>
      <c r="F440" s="141"/>
    </row>
    <row r="441" spans="2:6" ht="17.399999999999999" x14ac:dyDescent="0.3">
      <c r="B441" s="170"/>
      <c r="F441" s="141"/>
    </row>
    <row r="442" spans="2:6" ht="17.399999999999999" x14ac:dyDescent="0.3">
      <c r="B442" s="170"/>
      <c r="F442" s="141"/>
    </row>
    <row r="443" spans="2:6" ht="17.399999999999999" x14ac:dyDescent="0.3">
      <c r="B443" s="170"/>
      <c r="F443" s="141"/>
    </row>
    <row r="444" spans="2:6" ht="17.399999999999999" x14ac:dyDescent="0.3">
      <c r="B444" s="170"/>
      <c r="F444" s="141"/>
    </row>
    <row r="445" spans="2:6" ht="17.399999999999999" x14ac:dyDescent="0.3">
      <c r="B445" s="170"/>
      <c r="F445" s="141"/>
    </row>
    <row r="446" spans="2:6" ht="17.399999999999999" x14ac:dyDescent="0.3">
      <c r="B446" s="170"/>
      <c r="F446" s="141"/>
    </row>
    <row r="447" spans="2:6" ht="17.399999999999999" x14ac:dyDescent="0.3">
      <c r="B447" s="170"/>
      <c r="F447" s="141"/>
    </row>
    <row r="448" spans="2:6" ht="17.399999999999999" x14ac:dyDescent="0.3">
      <c r="B448" s="170"/>
      <c r="F448" s="141"/>
    </row>
    <row r="449" spans="2:6" ht="17.399999999999999" x14ac:dyDescent="0.3">
      <c r="B449" s="170"/>
      <c r="F449" s="141"/>
    </row>
    <row r="450" spans="2:6" ht="17.399999999999999" x14ac:dyDescent="0.3">
      <c r="B450" s="170"/>
      <c r="F450" s="141"/>
    </row>
    <row r="451" spans="2:6" ht="17.399999999999999" x14ac:dyDescent="0.3">
      <c r="B451" s="170"/>
      <c r="F451" s="141"/>
    </row>
    <row r="452" spans="2:6" ht="17.399999999999999" x14ac:dyDescent="0.3">
      <c r="B452" s="170"/>
      <c r="F452" s="141"/>
    </row>
    <row r="453" spans="2:6" ht="17.399999999999999" x14ac:dyDescent="0.3">
      <c r="B453" s="170"/>
      <c r="F453" s="141"/>
    </row>
    <row r="454" spans="2:6" ht="17.399999999999999" x14ac:dyDescent="0.3">
      <c r="B454" s="170"/>
      <c r="F454" s="141"/>
    </row>
    <row r="455" spans="2:6" ht="17.399999999999999" x14ac:dyDescent="0.3">
      <c r="B455" s="170"/>
      <c r="F455" s="141"/>
    </row>
    <row r="456" spans="2:6" ht="17.399999999999999" x14ac:dyDescent="0.3">
      <c r="B456" s="170"/>
      <c r="F456" s="141"/>
    </row>
    <row r="457" spans="2:6" ht="17.399999999999999" x14ac:dyDescent="0.3">
      <c r="B457" s="170"/>
      <c r="F457" s="141"/>
    </row>
    <row r="458" spans="2:6" ht="17.399999999999999" x14ac:dyDescent="0.3">
      <c r="B458" s="170"/>
      <c r="F458" s="141"/>
    </row>
    <row r="459" spans="2:6" ht="17.399999999999999" x14ac:dyDescent="0.3">
      <c r="B459" s="170"/>
      <c r="F459" s="141"/>
    </row>
    <row r="460" spans="2:6" ht="17.399999999999999" x14ac:dyDescent="0.3">
      <c r="B460" s="170"/>
      <c r="F460" s="141"/>
    </row>
    <row r="461" spans="2:6" ht="17.399999999999999" x14ac:dyDescent="0.3">
      <c r="B461" s="170"/>
      <c r="F461" s="141"/>
    </row>
    <row r="462" spans="2:6" ht="17.399999999999999" x14ac:dyDescent="0.3">
      <c r="B462" s="170"/>
      <c r="F462" s="141"/>
    </row>
    <row r="463" spans="2:6" ht="17.399999999999999" x14ac:dyDescent="0.3">
      <c r="B463" s="170"/>
      <c r="F463" s="141"/>
    </row>
    <row r="464" spans="2:6" ht="17.399999999999999" x14ac:dyDescent="0.3">
      <c r="B464" s="170"/>
      <c r="F464" s="141"/>
    </row>
    <row r="465" spans="2:6" ht="17.399999999999999" x14ac:dyDescent="0.3">
      <c r="B465" s="170"/>
      <c r="F465" s="141"/>
    </row>
    <row r="466" spans="2:6" ht="17.399999999999999" x14ac:dyDescent="0.3">
      <c r="B466" s="170"/>
      <c r="F466" s="141"/>
    </row>
    <row r="467" spans="2:6" ht="17.399999999999999" x14ac:dyDescent="0.3">
      <c r="B467" s="170"/>
      <c r="F467" s="141"/>
    </row>
    <row r="468" spans="2:6" ht="17.399999999999999" x14ac:dyDescent="0.3">
      <c r="B468" s="170"/>
      <c r="F468" s="141"/>
    </row>
    <row r="469" spans="2:6" ht="17.399999999999999" x14ac:dyDescent="0.3">
      <c r="B469" s="170"/>
      <c r="F469" s="141"/>
    </row>
    <row r="470" spans="2:6" ht="17.399999999999999" x14ac:dyDescent="0.3">
      <c r="B470" s="170"/>
      <c r="F470" s="141"/>
    </row>
    <row r="471" spans="2:6" ht="17.399999999999999" x14ac:dyDescent="0.3">
      <c r="B471" s="170"/>
      <c r="F471" s="141"/>
    </row>
    <row r="472" spans="2:6" ht="17.399999999999999" x14ac:dyDescent="0.3">
      <c r="B472" s="170"/>
      <c r="F472" s="141"/>
    </row>
    <row r="473" spans="2:6" ht="17.399999999999999" x14ac:dyDescent="0.3">
      <c r="B473" s="170"/>
      <c r="F473" s="141"/>
    </row>
    <row r="474" spans="2:6" ht="17.399999999999999" x14ac:dyDescent="0.3">
      <c r="B474" s="170"/>
      <c r="F474" s="141"/>
    </row>
    <row r="475" spans="2:6" ht="17.399999999999999" x14ac:dyDescent="0.3">
      <c r="B475" s="170"/>
      <c r="F475" s="141"/>
    </row>
    <row r="476" spans="2:6" ht="17.399999999999999" x14ac:dyDescent="0.3">
      <c r="B476" s="170"/>
      <c r="F476" s="141"/>
    </row>
    <row r="477" spans="2:6" ht="17.399999999999999" x14ac:dyDescent="0.3">
      <c r="B477" s="170"/>
      <c r="F477" s="141"/>
    </row>
    <row r="478" spans="2:6" ht="17.399999999999999" x14ac:dyDescent="0.3">
      <c r="B478" s="170"/>
      <c r="F478" s="141"/>
    </row>
    <row r="479" spans="2:6" ht="17.399999999999999" x14ac:dyDescent="0.3">
      <c r="B479" s="170"/>
      <c r="F479" s="141"/>
    </row>
    <row r="480" spans="2:6" ht="17.399999999999999" x14ac:dyDescent="0.3">
      <c r="B480" s="170"/>
      <c r="F480" s="141"/>
    </row>
    <row r="481" spans="2:6" ht="17.399999999999999" x14ac:dyDescent="0.3">
      <c r="B481" s="170"/>
      <c r="F481" s="141"/>
    </row>
    <row r="482" spans="2:6" ht="17.399999999999999" x14ac:dyDescent="0.3">
      <c r="B482" s="170"/>
      <c r="F482" s="141"/>
    </row>
    <row r="483" spans="2:6" ht="17.399999999999999" x14ac:dyDescent="0.3">
      <c r="B483" s="170"/>
      <c r="F483" s="141"/>
    </row>
    <row r="484" spans="2:6" ht="17.399999999999999" x14ac:dyDescent="0.3">
      <c r="B484" s="170"/>
      <c r="F484" s="141"/>
    </row>
    <row r="485" spans="2:6" ht="17.399999999999999" x14ac:dyDescent="0.3">
      <c r="B485" s="170"/>
      <c r="F485" s="141"/>
    </row>
    <row r="486" spans="2:6" ht="17.399999999999999" x14ac:dyDescent="0.3">
      <c r="B486" s="170"/>
      <c r="F486" s="141"/>
    </row>
    <row r="487" spans="2:6" ht="17.399999999999999" x14ac:dyDescent="0.3">
      <c r="B487" s="170"/>
      <c r="F487" s="141"/>
    </row>
    <row r="488" spans="2:6" ht="17.399999999999999" x14ac:dyDescent="0.3">
      <c r="B488" s="170"/>
      <c r="F488" s="141"/>
    </row>
    <row r="489" spans="2:6" ht="17.399999999999999" x14ac:dyDescent="0.3">
      <c r="B489" s="170"/>
      <c r="F489" s="141"/>
    </row>
    <row r="490" spans="2:6" ht="17.399999999999999" x14ac:dyDescent="0.3">
      <c r="B490" s="170"/>
      <c r="F490" s="141"/>
    </row>
    <row r="491" spans="2:6" ht="17.399999999999999" x14ac:dyDescent="0.3">
      <c r="B491" s="170"/>
      <c r="F491" s="141"/>
    </row>
    <row r="492" spans="2:6" ht="17.399999999999999" x14ac:dyDescent="0.3">
      <c r="B492" s="170"/>
      <c r="F492" s="141"/>
    </row>
    <row r="493" spans="2:6" ht="17.399999999999999" x14ac:dyDescent="0.3">
      <c r="B493" s="170"/>
      <c r="F493" s="141"/>
    </row>
    <row r="494" spans="2:6" ht="17.399999999999999" x14ac:dyDescent="0.3">
      <c r="B494" s="170"/>
      <c r="F494" s="141"/>
    </row>
    <row r="495" spans="2:6" ht="17.399999999999999" x14ac:dyDescent="0.3">
      <c r="B495" s="170"/>
      <c r="F495" s="141"/>
    </row>
    <row r="496" spans="2:6" ht="17.399999999999999" x14ac:dyDescent="0.3">
      <c r="B496" s="170"/>
      <c r="F496" s="141"/>
    </row>
    <row r="497" spans="2:6" ht="17.399999999999999" x14ac:dyDescent="0.3">
      <c r="B497" s="170"/>
      <c r="F497" s="141"/>
    </row>
    <row r="498" spans="2:6" ht="17.399999999999999" x14ac:dyDescent="0.3">
      <c r="B498" s="170"/>
      <c r="F498" s="141"/>
    </row>
    <row r="499" spans="2:6" ht="17.399999999999999" x14ac:dyDescent="0.3">
      <c r="B499" s="170"/>
      <c r="F499" s="141"/>
    </row>
    <row r="500" spans="2:6" ht="17.399999999999999" x14ac:dyDescent="0.3">
      <c r="B500" s="170"/>
      <c r="F500" s="141"/>
    </row>
    <row r="501" spans="2:6" ht="17.399999999999999" x14ac:dyDescent="0.3">
      <c r="B501" s="170"/>
      <c r="F501" s="141"/>
    </row>
    <row r="502" spans="2:6" ht="17.399999999999999" x14ac:dyDescent="0.3">
      <c r="B502" s="170"/>
      <c r="F502" s="141"/>
    </row>
    <row r="503" spans="2:6" ht="17.399999999999999" x14ac:dyDescent="0.3">
      <c r="B503" s="170"/>
      <c r="F503" s="141"/>
    </row>
    <row r="504" spans="2:6" ht="17.399999999999999" x14ac:dyDescent="0.3">
      <c r="B504" s="170"/>
      <c r="F504" s="141"/>
    </row>
    <row r="505" spans="2:6" ht="17.399999999999999" x14ac:dyDescent="0.3">
      <c r="B505" s="170"/>
      <c r="F505" s="141"/>
    </row>
    <row r="506" spans="2:6" ht="17.399999999999999" x14ac:dyDescent="0.3">
      <c r="B506" s="170"/>
      <c r="F506" s="141"/>
    </row>
    <row r="507" spans="2:6" ht="17.399999999999999" x14ac:dyDescent="0.3">
      <c r="B507" s="170"/>
      <c r="F507" s="141"/>
    </row>
    <row r="508" spans="2:6" ht="17.399999999999999" x14ac:dyDescent="0.3">
      <c r="B508" s="170"/>
      <c r="F508" s="141"/>
    </row>
    <row r="509" spans="2:6" ht="17.399999999999999" x14ac:dyDescent="0.3">
      <c r="B509" s="170"/>
      <c r="F509" s="141"/>
    </row>
    <row r="510" spans="2:6" ht="17.399999999999999" x14ac:dyDescent="0.3">
      <c r="B510" s="170"/>
      <c r="F510" s="141"/>
    </row>
    <row r="511" spans="2:6" ht="17.399999999999999" x14ac:dyDescent="0.3">
      <c r="B511" s="170"/>
      <c r="F511" s="141"/>
    </row>
    <row r="512" spans="2:6" ht="17.399999999999999" x14ac:dyDescent="0.3">
      <c r="B512" s="170"/>
      <c r="F512" s="141"/>
    </row>
    <row r="513" spans="2:6" ht="17.399999999999999" x14ac:dyDescent="0.3">
      <c r="B513" s="170"/>
      <c r="F513" s="141"/>
    </row>
    <row r="514" spans="2:6" ht="17.399999999999999" x14ac:dyDescent="0.3">
      <c r="B514" s="170"/>
      <c r="F514" s="141"/>
    </row>
    <row r="515" spans="2:6" ht="17.399999999999999" x14ac:dyDescent="0.3">
      <c r="B515" s="170"/>
      <c r="F515" s="141"/>
    </row>
    <row r="516" spans="2:6" ht="17.399999999999999" x14ac:dyDescent="0.3">
      <c r="B516" s="170"/>
      <c r="F516" s="141"/>
    </row>
    <row r="517" spans="2:6" ht="17.399999999999999" x14ac:dyDescent="0.3">
      <c r="B517" s="170"/>
      <c r="F517" s="141"/>
    </row>
    <row r="518" spans="2:6" ht="17.399999999999999" x14ac:dyDescent="0.3">
      <c r="B518" s="170"/>
      <c r="F518" s="141"/>
    </row>
    <row r="519" spans="2:6" ht="17.399999999999999" x14ac:dyDescent="0.3">
      <c r="B519" s="170"/>
      <c r="F519" s="141"/>
    </row>
    <row r="520" spans="2:6" ht="17.399999999999999" x14ac:dyDescent="0.3">
      <c r="B520" s="170"/>
      <c r="F520" s="141"/>
    </row>
    <row r="521" spans="2:6" ht="17.399999999999999" x14ac:dyDescent="0.3">
      <c r="B521" s="170"/>
      <c r="F521" s="141"/>
    </row>
    <row r="522" spans="2:6" ht="17.399999999999999" x14ac:dyDescent="0.3">
      <c r="B522" s="170"/>
      <c r="F522" s="141"/>
    </row>
    <row r="523" spans="2:6" ht="17.399999999999999" x14ac:dyDescent="0.3">
      <c r="B523" s="170"/>
      <c r="F523" s="141"/>
    </row>
    <row r="524" spans="2:6" ht="17.399999999999999" x14ac:dyDescent="0.3">
      <c r="B524" s="170"/>
      <c r="F524" s="141"/>
    </row>
    <row r="525" spans="2:6" ht="17.399999999999999" x14ac:dyDescent="0.3">
      <c r="B525" s="170"/>
      <c r="F525" s="141"/>
    </row>
    <row r="526" spans="2:6" ht="17.399999999999999" x14ac:dyDescent="0.3">
      <c r="B526" s="170"/>
      <c r="F526" s="141"/>
    </row>
    <row r="527" spans="2:6" ht="17.399999999999999" x14ac:dyDescent="0.3">
      <c r="B527" s="170"/>
      <c r="F527" s="141"/>
    </row>
    <row r="528" spans="2:6" ht="17.399999999999999" x14ac:dyDescent="0.3">
      <c r="B528" s="170"/>
      <c r="F528" s="141"/>
    </row>
    <row r="529" spans="2:6" ht="17.399999999999999" x14ac:dyDescent="0.3">
      <c r="B529" s="170"/>
      <c r="F529" s="141"/>
    </row>
    <row r="530" spans="2:6" ht="17.399999999999999" x14ac:dyDescent="0.3">
      <c r="B530" s="170"/>
      <c r="F530" s="141"/>
    </row>
    <row r="531" spans="2:6" ht="17.399999999999999" x14ac:dyDescent="0.3">
      <c r="B531" s="170"/>
      <c r="F531" s="141"/>
    </row>
    <row r="532" spans="2:6" ht="17.399999999999999" x14ac:dyDescent="0.3">
      <c r="B532" s="170"/>
      <c r="F532" s="141"/>
    </row>
    <row r="533" spans="2:6" ht="17.399999999999999" x14ac:dyDescent="0.3">
      <c r="B533" s="170"/>
      <c r="F533" s="141"/>
    </row>
    <row r="534" spans="2:6" ht="17.399999999999999" x14ac:dyDescent="0.3">
      <c r="B534" s="170"/>
      <c r="F534" s="141"/>
    </row>
    <row r="535" spans="2:6" ht="17.399999999999999" x14ac:dyDescent="0.3">
      <c r="B535" s="170"/>
      <c r="F535" s="141"/>
    </row>
    <row r="536" spans="2:6" ht="17.399999999999999" x14ac:dyDescent="0.3">
      <c r="B536" s="170"/>
      <c r="F536" s="141"/>
    </row>
    <row r="537" spans="2:6" ht="17.399999999999999" x14ac:dyDescent="0.3">
      <c r="B537" s="170"/>
      <c r="F537" s="141"/>
    </row>
    <row r="538" spans="2:6" ht="17.399999999999999" x14ac:dyDescent="0.3">
      <c r="B538" s="170"/>
      <c r="F538" s="141"/>
    </row>
    <row r="539" spans="2:6" ht="17.399999999999999" x14ac:dyDescent="0.3">
      <c r="B539" s="170"/>
      <c r="F539" s="141"/>
    </row>
    <row r="540" spans="2:6" ht="17.399999999999999" x14ac:dyDescent="0.3">
      <c r="B540" s="170"/>
      <c r="F540" s="141"/>
    </row>
    <row r="541" spans="2:6" ht="17.399999999999999" x14ac:dyDescent="0.3">
      <c r="B541" s="170"/>
      <c r="F541" s="141"/>
    </row>
    <row r="542" spans="2:6" ht="17.399999999999999" x14ac:dyDescent="0.3">
      <c r="B542" s="170"/>
      <c r="F542" s="141"/>
    </row>
    <row r="543" spans="2:6" ht="17.399999999999999" x14ac:dyDescent="0.3">
      <c r="B543" s="170"/>
      <c r="F543" s="141"/>
    </row>
    <row r="544" spans="2:6" ht="17.399999999999999" x14ac:dyDescent="0.3">
      <c r="B544" s="170"/>
      <c r="F544" s="141"/>
    </row>
    <row r="545" spans="2:6" ht="17.399999999999999" x14ac:dyDescent="0.3">
      <c r="B545" s="170"/>
      <c r="F545" s="141"/>
    </row>
    <row r="546" spans="2:6" ht="17.399999999999999" x14ac:dyDescent="0.3">
      <c r="B546" s="170"/>
      <c r="F546" s="141"/>
    </row>
    <row r="547" spans="2:6" ht="17.399999999999999" x14ac:dyDescent="0.3">
      <c r="B547" s="170"/>
      <c r="F547" s="141"/>
    </row>
    <row r="548" spans="2:6" ht="17.399999999999999" x14ac:dyDescent="0.3">
      <c r="B548" s="170"/>
      <c r="F548" s="141"/>
    </row>
    <row r="549" spans="2:6" ht="17.399999999999999" x14ac:dyDescent="0.3">
      <c r="B549" s="170"/>
      <c r="F549" s="141"/>
    </row>
    <row r="550" spans="2:6" ht="17.399999999999999" x14ac:dyDescent="0.3">
      <c r="B550" s="170"/>
      <c r="F550" s="141"/>
    </row>
    <row r="551" spans="2:6" ht="17.399999999999999" x14ac:dyDescent="0.3">
      <c r="B551" s="170"/>
      <c r="F551" s="141"/>
    </row>
    <row r="552" spans="2:6" ht="17.399999999999999" x14ac:dyDescent="0.3">
      <c r="B552" s="170"/>
      <c r="F552" s="141"/>
    </row>
    <row r="553" spans="2:6" ht="17.399999999999999" x14ac:dyDescent="0.3">
      <c r="B553" s="170"/>
      <c r="F553" s="141"/>
    </row>
    <row r="554" spans="2:6" ht="17.399999999999999" x14ac:dyDescent="0.3">
      <c r="B554" s="170"/>
      <c r="F554" s="141"/>
    </row>
    <row r="555" spans="2:6" ht="17.399999999999999" x14ac:dyDescent="0.3">
      <c r="B555" s="170"/>
      <c r="F555" s="141"/>
    </row>
    <row r="556" spans="2:6" ht="17.399999999999999" x14ac:dyDescent="0.3">
      <c r="B556" s="170"/>
      <c r="F556" s="141"/>
    </row>
    <row r="557" spans="2:6" ht="17.399999999999999" x14ac:dyDescent="0.3">
      <c r="B557" s="170"/>
      <c r="F557" s="141"/>
    </row>
    <row r="558" spans="2:6" ht="17.399999999999999" x14ac:dyDescent="0.3">
      <c r="B558" s="170"/>
      <c r="F558" s="141"/>
    </row>
    <row r="559" spans="2:6" ht="17.399999999999999" x14ac:dyDescent="0.3">
      <c r="B559" s="170"/>
      <c r="F559" s="141"/>
    </row>
    <row r="560" spans="2:6" ht="17.399999999999999" x14ac:dyDescent="0.3">
      <c r="B560" s="170"/>
      <c r="F560" s="141"/>
    </row>
    <row r="561" spans="2:6" ht="17.399999999999999" x14ac:dyDescent="0.3">
      <c r="B561" s="170"/>
      <c r="F561" s="141"/>
    </row>
    <row r="562" spans="2:6" ht="17.399999999999999" x14ac:dyDescent="0.3">
      <c r="B562" s="170"/>
      <c r="F562" s="141"/>
    </row>
    <row r="563" spans="2:6" ht="17.399999999999999" x14ac:dyDescent="0.3">
      <c r="B563" s="170"/>
      <c r="F563" s="141"/>
    </row>
    <row r="564" spans="2:6" ht="17.399999999999999" x14ac:dyDescent="0.3">
      <c r="B564" s="170"/>
      <c r="F564" s="141"/>
    </row>
    <row r="565" spans="2:6" ht="17.399999999999999" x14ac:dyDescent="0.3">
      <c r="B565" s="170"/>
      <c r="F565" s="141"/>
    </row>
    <row r="566" spans="2:6" ht="17.399999999999999" x14ac:dyDescent="0.3">
      <c r="B566" s="170"/>
      <c r="F566" s="141"/>
    </row>
    <row r="567" spans="2:6" ht="17.399999999999999" x14ac:dyDescent="0.3">
      <c r="B567" s="170"/>
      <c r="F567" s="141"/>
    </row>
    <row r="568" spans="2:6" ht="17.399999999999999" x14ac:dyDescent="0.3">
      <c r="B568" s="170"/>
      <c r="F568" s="141"/>
    </row>
    <row r="569" spans="2:6" ht="17.399999999999999" x14ac:dyDescent="0.3">
      <c r="B569" s="170"/>
      <c r="F569" s="141"/>
    </row>
    <row r="570" spans="2:6" ht="17.399999999999999" x14ac:dyDescent="0.3">
      <c r="B570" s="170"/>
      <c r="F570" s="141"/>
    </row>
    <row r="571" spans="2:6" ht="17.399999999999999" x14ac:dyDescent="0.3">
      <c r="B571" s="170"/>
      <c r="F571" s="141"/>
    </row>
    <row r="572" spans="2:6" ht="17.399999999999999" x14ac:dyDescent="0.3">
      <c r="B572" s="170"/>
      <c r="F572" s="141"/>
    </row>
    <row r="573" spans="2:6" ht="17.399999999999999" x14ac:dyDescent="0.3">
      <c r="B573" s="170"/>
      <c r="F573" s="141"/>
    </row>
    <row r="574" spans="2:6" ht="17.399999999999999" x14ac:dyDescent="0.3">
      <c r="B574" s="170"/>
      <c r="F574" s="141"/>
    </row>
    <row r="575" spans="2:6" ht="17.399999999999999" x14ac:dyDescent="0.3">
      <c r="B575" s="170"/>
      <c r="F575" s="141"/>
    </row>
    <row r="576" spans="2:6" ht="17.399999999999999" x14ac:dyDescent="0.3">
      <c r="B576" s="170"/>
      <c r="F576" s="141"/>
    </row>
    <row r="577" spans="2:6" ht="17.399999999999999" x14ac:dyDescent="0.3">
      <c r="B577" s="170"/>
      <c r="F577" s="141"/>
    </row>
    <row r="578" spans="2:6" ht="17.399999999999999" x14ac:dyDescent="0.3">
      <c r="B578" s="170"/>
      <c r="F578" s="141"/>
    </row>
    <row r="579" spans="2:6" ht="17.399999999999999" x14ac:dyDescent="0.3">
      <c r="B579" s="170"/>
      <c r="F579" s="141"/>
    </row>
    <row r="580" spans="2:6" ht="17.399999999999999" x14ac:dyDescent="0.3">
      <c r="B580" s="170"/>
      <c r="F580" s="141"/>
    </row>
    <row r="581" spans="2:6" ht="17.399999999999999" x14ac:dyDescent="0.3">
      <c r="B581" s="170"/>
      <c r="F581" s="141"/>
    </row>
    <row r="582" spans="2:6" ht="17.399999999999999" x14ac:dyDescent="0.3">
      <c r="B582" s="170"/>
      <c r="F582" s="141"/>
    </row>
    <row r="583" spans="2:6" ht="17.399999999999999" x14ac:dyDescent="0.3">
      <c r="B583" s="170"/>
      <c r="F583" s="141"/>
    </row>
    <row r="584" spans="2:6" ht="17.399999999999999" x14ac:dyDescent="0.3">
      <c r="B584" s="170"/>
      <c r="F584" s="141"/>
    </row>
    <row r="585" spans="2:6" ht="17.399999999999999" x14ac:dyDescent="0.3">
      <c r="B585" s="170"/>
      <c r="F585" s="141"/>
    </row>
    <row r="586" spans="2:6" ht="17.399999999999999" x14ac:dyDescent="0.3">
      <c r="B586" s="170"/>
      <c r="F586" s="141"/>
    </row>
    <row r="587" spans="2:6" ht="17.399999999999999" x14ac:dyDescent="0.3">
      <c r="B587" s="170"/>
      <c r="F587" s="141"/>
    </row>
    <row r="588" spans="2:6" ht="17.399999999999999" x14ac:dyDescent="0.3">
      <c r="B588" s="170"/>
      <c r="F588" s="141"/>
    </row>
    <row r="589" spans="2:6" ht="17.399999999999999" x14ac:dyDescent="0.3">
      <c r="B589" s="170"/>
      <c r="F589" s="141"/>
    </row>
    <row r="590" spans="2:6" x14ac:dyDescent="0.25">
      <c r="B590" s="134"/>
      <c r="F590" s="141"/>
    </row>
    <row r="591" spans="2:6" x14ac:dyDescent="0.25">
      <c r="B591" s="134"/>
      <c r="F591" s="141"/>
    </row>
    <row r="592" spans="2:6" x14ac:dyDescent="0.25">
      <c r="B592" s="134"/>
      <c r="F592" s="141"/>
    </row>
    <row r="593" spans="2:6" x14ac:dyDescent="0.25">
      <c r="B593" s="134"/>
      <c r="F593" s="141"/>
    </row>
    <row r="594" spans="2:6" x14ac:dyDescent="0.25">
      <c r="B594" s="134"/>
      <c r="F594" s="141"/>
    </row>
    <row r="595" spans="2:6" x14ac:dyDescent="0.25">
      <c r="B595" s="134"/>
      <c r="F595" s="141"/>
    </row>
    <row r="596" spans="2:6" x14ac:dyDescent="0.25">
      <c r="B596" s="134"/>
      <c r="F596" s="141"/>
    </row>
    <row r="597" spans="2:6" x14ac:dyDescent="0.25">
      <c r="B597" s="134"/>
      <c r="F597" s="141"/>
    </row>
    <row r="598" spans="2:6" x14ac:dyDescent="0.25">
      <c r="B598" s="134"/>
      <c r="F598" s="141"/>
    </row>
    <row r="599" spans="2:6" x14ac:dyDescent="0.25">
      <c r="B599" s="134"/>
      <c r="F599" s="141"/>
    </row>
    <row r="600" spans="2:6" x14ac:dyDescent="0.25">
      <c r="B600" s="134"/>
      <c r="F600" s="141"/>
    </row>
    <row r="601" spans="2:6" x14ac:dyDescent="0.25">
      <c r="B601" s="134"/>
      <c r="F601" s="141"/>
    </row>
    <row r="602" spans="2:6" x14ac:dyDescent="0.25">
      <c r="B602" s="134"/>
      <c r="F602" s="141"/>
    </row>
    <row r="603" spans="2:6" x14ac:dyDescent="0.25">
      <c r="B603" s="134"/>
      <c r="F603" s="141"/>
    </row>
    <row r="604" spans="2:6" x14ac:dyDescent="0.25">
      <c r="B604" s="134"/>
      <c r="F604" s="141"/>
    </row>
    <row r="605" spans="2:6" x14ac:dyDescent="0.25">
      <c r="B605" s="134"/>
      <c r="F605" s="141"/>
    </row>
    <row r="606" spans="2:6" x14ac:dyDescent="0.25">
      <c r="B606" s="134"/>
      <c r="F606" s="141"/>
    </row>
    <row r="607" spans="2:6" x14ac:dyDescent="0.25">
      <c r="B607" s="134"/>
      <c r="F607" s="141"/>
    </row>
    <row r="608" spans="2:6" x14ac:dyDescent="0.25">
      <c r="B608" s="134"/>
      <c r="F608" s="141"/>
    </row>
    <row r="609" spans="2:6" x14ac:dyDescent="0.25">
      <c r="B609" s="134"/>
      <c r="F609" s="141"/>
    </row>
    <row r="610" spans="2:6" x14ac:dyDescent="0.25">
      <c r="B610" s="134"/>
      <c r="F610" s="141"/>
    </row>
    <row r="611" spans="2:6" x14ac:dyDescent="0.25">
      <c r="B611" s="134"/>
      <c r="F611" s="141"/>
    </row>
    <row r="612" spans="2:6" x14ac:dyDescent="0.25">
      <c r="B612" s="134"/>
      <c r="F612" s="141"/>
    </row>
    <row r="613" spans="2:6" x14ac:dyDescent="0.25">
      <c r="B613" s="134"/>
      <c r="F613" s="141"/>
    </row>
    <row r="614" spans="2:6" x14ac:dyDescent="0.25">
      <c r="B614" s="134"/>
      <c r="F614" s="141"/>
    </row>
    <row r="615" spans="2:6" x14ac:dyDescent="0.25">
      <c r="B615" s="134"/>
      <c r="F615" s="141"/>
    </row>
    <row r="616" spans="2:6" x14ac:dyDescent="0.25">
      <c r="B616" s="134"/>
      <c r="F616" s="141"/>
    </row>
    <row r="617" spans="2:6" x14ac:dyDescent="0.25">
      <c r="B617" s="134"/>
      <c r="F617" s="141"/>
    </row>
    <row r="618" spans="2:6" x14ac:dyDescent="0.25">
      <c r="B618" s="134"/>
      <c r="F618" s="141"/>
    </row>
    <row r="619" spans="2:6" x14ac:dyDescent="0.25">
      <c r="B619" s="134"/>
      <c r="F619" s="141"/>
    </row>
    <row r="620" spans="2:6" x14ac:dyDescent="0.25">
      <c r="B620" s="134"/>
      <c r="F620" s="141"/>
    </row>
    <row r="621" spans="2:6" x14ac:dyDescent="0.25">
      <c r="B621" s="134"/>
      <c r="F621" s="141"/>
    </row>
    <row r="622" spans="2:6" x14ac:dyDescent="0.25">
      <c r="B622" s="134"/>
      <c r="F622" s="141"/>
    </row>
    <row r="623" spans="2:6" x14ac:dyDescent="0.25">
      <c r="B623" s="134"/>
      <c r="F623" s="141"/>
    </row>
    <row r="624" spans="2:6" x14ac:dyDescent="0.25">
      <c r="B624" s="134"/>
      <c r="F624" s="141"/>
    </row>
    <row r="625" spans="2:6" x14ac:dyDescent="0.25">
      <c r="B625" s="134"/>
      <c r="F625" s="141"/>
    </row>
    <row r="626" spans="2:6" x14ac:dyDescent="0.25">
      <c r="B626" s="134"/>
      <c r="F626" s="141"/>
    </row>
    <row r="627" spans="2:6" x14ac:dyDescent="0.25">
      <c r="B627" s="134"/>
      <c r="F627" s="141"/>
    </row>
    <row r="628" spans="2:6" x14ac:dyDescent="0.25">
      <c r="B628" s="134"/>
      <c r="F628" s="141"/>
    </row>
    <row r="629" spans="2:6" x14ac:dyDescent="0.25">
      <c r="B629" s="134"/>
      <c r="F629" s="141"/>
    </row>
    <row r="630" spans="2:6" x14ac:dyDescent="0.25">
      <c r="B630" s="134"/>
      <c r="F630" s="141"/>
    </row>
    <row r="631" spans="2:6" x14ac:dyDescent="0.25">
      <c r="B631" s="134"/>
      <c r="F631" s="141"/>
    </row>
    <row r="632" spans="2:6" x14ac:dyDescent="0.25">
      <c r="B632" s="134"/>
      <c r="F632" s="141"/>
    </row>
    <row r="633" spans="2:6" x14ac:dyDescent="0.25">
      <c r="B633" s="134"/>
      <c r="F633" s="141"/>
    </row>
    <row r="634" spans="2:6" x14ac:dyDescent="0.25">
      <c r="B634" s="134"/>
      <c r="F634" s="141"/>
    </row>
    <row r="635" spans="2:6" x14ac:dyDescent="0.25">
      <c r="B635" s="134"/>
      <c r="F635" s="141"/>
    </row>
    <row r="636" spans="2:6" x14ac:dyDescent="0.25">
      <c r="B636" s="134"/>
      <c r="F636" s="141"/>
    </row>
    <row r="637" spans="2:6" x14ac:dyDescent="0.25">
      <c r="B637" s="134"/>
      <c r="F637" s="141"/>
    </row>
    <row r="638" spans="2:6" x14ac:dyDescent="0.25">
      <c r="B638" s="134"/>
      <c r="F638" s="141"/>
    </row>
    <row r="639" spans="2:6" x14ac:dyDescent="0.25">
      <c r="B639" s="134"/>
      <c r="F639" s="141"/>
    </row>
    <row r="640" spans="2:6" x14ac:dyDescent="0.25">
      <c r="B640" s="134"/>
      <c r="F640" s="141"/>
    </row>
    <row r="641" spans="2:6" x14ac:dyDescent="0.25">
      <c r="B641" s="134"/>
      <c r="F641" s="141"/>
    </row>
    <row r="642" spans="2:6" x14ac:dyDescent="0.25">
      <c r="B642" s="134"/>
      <c r="F642" s="141"/>
    </row>
    <row r="643" spans="2:6" x14ac:dyDescent="0.25">
      <c r="B643" s="134"/>
      <c r="F643" s="141"/>
    </row>
    <row r="644" spans="2:6" x14ac:dyDescent="0.25">
      <c r="B644" s="134"/>
      <c r="F644" s="141"/>
    </row>
    <row r="645" spans="2:6" x14ac:dyDescent="0.25">
      <c r="B645" s="134"/>
      <c r="F645" s="141"/>
    </row>
    <row r="646" spans="2:6" x14ac:dyDescent="0.25">
      <c r="B646" s="134"/>
      <c r="F646" s="141"/>
    </row>
    <row r="647" spans="2:6" x14ac:dyDescent="0.25">
      <c r="B647" s="134"/>
      <c r="F647" s="141"/>
    </row>
    <row r="648" spans="2:6" x14ac:dyDescent="0.25">
      <c r="B648" s="134"/>
      <c r="F648" s="141"/>
    </row>
    <row r="649" spans="2:6" x14ac:dyDescent="0.25">
      <c r="B649" s="134"/>
      <c r="F649" s="141"/>
    </row>
    <row r="650" spans="2:6" x14ac:dyDescent="0.25">
      <c r="B650" s="134"/>
      <c r="F650" s="141"/>
    </row>
    <row r="651" spans="2:6" x14ac:dyDescent="0.25">
      <c r="B651" s="134"/>
      <c r="F651" s="141"/>
    </row>
    <row r="652" spans="2:6" x14ac:dyDescent="0.25">
      <c r="B652" s="134"/>
      <c r="F652" s="141"/>
    </row>
    <row r="653" spans="2:6" x14ac:dyDescent="0.25">
      <c r="B653" s="134"/>
      <c r="F653" s="141"/>
    </row>
    <row r="654" spans="2:6" x14ac:dyDescent="0.25">
      <c r="B654" s="134"/>
      <c r="F654" s="141"/>
    </row>
    <row r="655" spans="2:6" x14ac:dyDescent="0.25">
      <c r="B655" s="134"/>
      <c r="F655" s="141"/>
    </row>
    <row r="656" spans="2:6" x14ac:dyDescent="0.25">
      <c r="B656" s="134"/>
      <c r="F656" s="141"/>
    </row>
    <row r="657" spans="2:6" x14ac:dyDescent="0.25">
      <c r="B657" s="134"/>
      <c r="F657" s="141"/>
    </row>
    <row r="658" spans="2:6" x14ac:dyDescent="0.25">
      <c r="B658" s="134"/>
      <c r="F658" s="141"/>
    </row>
    <row r="659" spans="2:6" x14ac:dyDescent="0.25">
      <c r="B659" s="134"/>
      <c r="F659" s="141"/>
    </row>
    <row r="660" spans="2:6" x14ac:dyDescent="0.25">
      <c r="B660" s="134"/>
      <c r="F660" s="141"/>
    </row>
    <row r="661" spans="2:6" x14ac:dyDescent="0.25">
      <c r="B661" s="134"/>
      <c r="F661" s="141"/>
    </row>
    <row r="662" spans="2:6" x14ac:dyDescent="0.25">
      <c r="B662" s="134"/>
      <c r="F662" s="141"/>
    </row>
    <row r="663" spans="2:6" x14ac:dyDescent="0.25">
      <c r="B663" s="134"/>
      <c r="F663" s="141"/>
    </row>
    <row r="664" spans="2:6" x14ac:dyDescent="0.25">
      <c r="B664" s="134"/>
      <c r="F664" s="141"/>
    </row>
    <row r="665" spans="2:6" x14ac:dyDescent="0.25">
      <c r="B665" s="134"/>
      <c r="F665" s="141"/>
    </row>
    <row r="666" spans="2:6" x14ac:dyDescent="0.25">
      <c r="B666" s="134"/>
      <c r="F666" s="141"/>
    </row>
    <row r="667" spans="2:6" x14ac:dyDescent="0.25">
      <c r="B667" s="134"/>
      <c r="F667" s="141"/>
    </row>
    <row r="668" spans="2:6" x14ac:dyDescent="0.25">
      <c r="B668" s="134"/>
      <c r="F668" s="141"/>
    </row>
    <row r="669" spans="2:6" x14ac:dyDescent="0.25">
      <c r="B669" s="134"/>
      <c r="F669" s="141"/>
    </row>
    <row r="670" spans="2:6" x14ac:dyDescent="0.25">
      <c r="B670" s="134"/>
      <c r="F670" s="141"/>
    </row>
    <row r="671" spans="2:6" x14ac:dyDescent="0.25">
      <c r="B671" s="134"/>
      <c r="F671" s="141"/>
    </row>
    <row r="672" spans="2:6" x14ac:dyDescent="0.25">
      <c r="B672" s="134"/>
      <c r="F672" s="141"/>
    </row>
    <row r="673" spans="2:6" x14ac:dyDescent="0.25">
      <c r="B673" s="134"/>
      <c r="F673" s="141"/>
    </row>
    <row r="674" spans="2:6" x14ac:dyDescent="0.25">
      <c r="B674" s="134"/>
      <c r="F674" s="141"/>
    </row>
    <row r="675" spans="2:6" x14ac:dyDescent="0.25">
      <c r="B675" s="134"/>
      <c r="F675" s="141"/>
    </row>
    <row r="676" spans="2:6" x14ac:dyDescent="0.25">
      <c r="B676" s="134"/>
      <c r="F676" s="141"/>
    </row>
    <row r="677" spans="2:6" x14ac:dyDescent="0.25">
      <c r="B677" s="134"/>
      <c r="F677" s="141"/>
    </row>
    <row r="678" spans="2:6" x14ac:dyDescent="0.25">
      <c r="B678" s="134"/>
      <c r="F678" s="141"/>
    </row>
    <row r="679" spans="2:6" x14ac:dyDescent="0.25">
      <c r="B679" s="134"/>
      <c r="F679" s="141"/>
    </row>
    <row r="680" spans="2:6" x14ac:dyDescent="0.25">
      <c r="B680" s="134"/>
      <c r="F680" s="141"/>
    </row>
    <row r="681" spans="2:6" x14ac:dyDescent="0.25">
      <c r="B681" s="134"/>
      <c r="F681" s="141"/>
    </row>
    <row r="682" spans="2:6" x14ac:dyDescent="0.25">
      <c r="B682" s="134"/>
      <c r="F682" s="141"/>
    </row>
    <row r="683" spans="2:6" x14ac:dyDescent="0.25">
      <c r="B683" s="134"/>
      <c r="F683" s="141"/>
    </row>
    <row r="684" spans="2:6" x14ac:dyDescent="0.25">
      <c r="B684" s="134"/>
      <c r="F684" s="141"/>
    </row>
    <row r="685" spans="2:6" x14ac:dyDescent="0.25">
      <c r="B685" s="134"/>
      <c r="F685" s="141"/>
    </row>
    <row r="686" spans="2:6" x14ac:dyDescent="0.25">
      <c r="B686" s="134"/>
      <c r="F686" s="141"/>
    </row>
    <row r="687" spans="2:6" x14ac:dyDescent="0.25">
      <c r="B687" s="134"/>
      <c r="F687" s="141"/>
    </row>
    <row r="688" spans="2:6" x14ac:dyDescent="0.25">
      <c r="B688" s="134"/>
      <c r="F688" s="141"/>
    </row>
    <row r="689" spans="2:6" x14ac:dyDescent="0.25">
      <c r="B689" s="134"/>
      <c r="F689" s="141"/>
    </row>
    <row r="690" spans="2:6" x14ac:dyDescent="0.25">
      <c r="B690" s="134"/>
      <c r="F690" s="141"/>
    </row>
    <row r="691" spans="2:6" x14ac:dyDescent="0.25">
      <c r="B691" s="134"/>
      <c r="F691" s="141"/>
    </row>
    <row r="692" spans="2:6" x14ac:dyDescent="0.25">
      <c r="B692" s="134"/>
      <c r="F692" s="141"/>
    </row>
    <row r="693" spans="2:6" x14ac:dyDescent="0.25">
      <c r="B693" s="134"/>
      <c r="F693" s="141"/>
    </row>
    <row r="694" spans="2:6" x14ac:dyDescent="0.25">
      <c r="B694" s="134"/>
      <c r="F694" s="141"/>
    </row>
    <row r="695" spans="2:6" x14ac:dyDescent="0.25">
      <c r="B695" s="134"/>
      <c r="F695" s="141"/>
    </row>
    <row r="696" spans="2:6" x14ac:dyDescent="0.25">
      <c r="B696" s="134"/>
      <c r="F696" s="141"/>
    </row>
    <row r="697" spans="2:6" x14ac:dyDescent="0.25">
      <c r="B697" s="134"/>
      <c r="F697" s="141"/>
    </row>
    <row r="698" spans="2:6" x14ac:dyDescent="0.25">
      <c r="B698" s="134"/>
      <c r="F698" s="141"/>
    </row>
    <row r="699" spans="2:6" x14ac:dyDescent="0.25">
      <c r="B699" s="134"/>
      <c r="F699" s="141"/>
    </row>
    <row r="700" spans="2:6" x14ac:dyDescent="0.25">
      <c r="B700" s="134"/>
      <c r="F700" s="141"/>
    </row>
    <row r="701" spans="2:6" x14ac:dyDescent="0.25">
      <c r="B701" s="134"/>
      <c r="F701" s="141"/>
    </row>
    <row r="702" spans="2:6" x14ac:dyDescent="0.25">
      <c r="B702" s="134"/>
      <c r="F702" s="141"/>
    </row>
    <row r="703" spans="2:6" x14ac:dyDescent="0.25">
      <c r="B703" s="134"/>
      <c r="F703" s="141"/>
    </row>
    <row r="704" spans="2:6" x14ac:dyDescent="0.25">
      <c r="B704" s="134"/>
      <c r="F704" s="141"/>
    </row>
    <row r="705" spans="2:6" x14ac:dyDescent="0.25">
      <c r="B705" s="134"/>
      <c r="F705" s="141"/>
    </row>
    <row r="706" spans="2:6" x14ac:dyDescent="0.25">
      <c r="B706" s="134"/>
      <c r="F706" s="141"/>
    </row>
    <row r="707" spans="2:6" x14ac:dyDescent="0.25">
      <c r="B707" s="134"/>
      <c r="F707" s="141"/>
    </row>
    <row r="708" spans="2:6" x14ac:dyDescent="0.25">
      <c r="B708" s="134"/>
      <c r="F708" s="141"/>
    </row>
    <row r="709" spans="2:6" x14ac:dyDescent="0.25">
      <c r="B709" s="134"/>
      <c r="F709" s="141"/>
    </row>
    <row r="710" spans="2:6" x14ac:dyDescent="0.25">
      <c r="B710" s="134"/>
      <c r="F710" s="141"/>
    </row>
    <row r="711" spans="2:6" x14ac:dyDescent="0.25">
      <c r="B711" s="134"/>
      <c r="F711" s="141"/>
    </row>
    <row r="712" spans="2:6" x14ac:dyDescent="0.25">
      <c r="B712" s="134"/>
      <c r="F712" s="141"/>
    </row>
    <row r="713" spans="2:6" x14ac:dyDescent="0.25">
      <c r="B713" s="134"/>
      <c r="F713" s="141"/>
    </row>
    <row r="714" spans="2:6" x14ac:dyDescent="0.25">
      <c r="B714" s="134"/>
      <c r="F714" s="141"/>
    </row>
    <row r="715" spans="2:6" x14ac:dyDescent="0.25">
      <c r="B715" s="134"/>
      <c r="F715" s="141"/>
    </row>
    <row r="716" spans="2:6" x14ac:dyDescent="0.25">
      <c r="B716" s="134"/>
      <c r="F716" s="141"/>
    </row>
    <row r="717" spans="2:6" x14ac:dyDescent="0.25">
      <c r="B717" s="134"/>
      <c r="F717" s="141"/>
    </row>
    <row r="718" spans="2:6" x14ac:dyDescent="0.25">
      <c r="B718" s="134"/>
      <c r="F718" s="141"/>
    </row>
    <row r="719" spans="2:6" x14ac:dyDescent="0.25">
      <c r="B719" s="134"/>
      <c r="F719" s="141"/>
    </row>
    <row r="720" spans="2:6" x14ac:dyDescent="0.25">
      <c r="B720" s="134"/>
      <c r="F720" s="141"/>
    </row>
    <row r="721" spans="2:6" x14ac:dyDescent="0.25">
      <c r="B721" s="134"/>
      <c r="F721" s="141"/>
    </row>
    <row r="722" spans="2:6" x14ac:dyDescent="0.25">
      <c r="B722" s="134"/>
      <c r="F722" s="141"/>
    </row>
    <row r="723" spans="2:6" x14ac:dyDescent="0.25">
      <c r="B723" s="134"/>
      <c r="F723" s="141"/>
    </row>
    <row r="724" spans="2:6" x14ac:dyDescent="0.25">
      <c r="B724" s="134"/>
      <c r="F724" s="141"/>
    </row>
    <row r="725" spans="2:6" x14ac:dyDescent="0.25">
      <c r="B725" s="134"/>
      <c r="F725" s="141"/>
    </row>
    <row r="726" spans="2:6" x14ac:dyDescent="0.25">
      <c r="B726" s="134"/>
      <c r="F726" s="141"/>
    </row>
    <row r="727" spans="2:6" x14ac:dyDescent="0.25">
      <c r="B727" s="134"/>
      <c r="F727" s="141"/>
    </row>
    <row r="728" spans="2:6" x14ac:dyDescent="0.25">
      <c r="B728" s="134"/>
      <c r="F728" s="141"/>
    </row>
    <row r="729" spans="2:6" x14ac:dyDescent="0.25">
      <c r="B729" s="134"/>
      <c r="F729" s="141"/>
    </row>
    <row r="730" spans="2:6" x14ac:dyDescent="0.25">
      <c r="B730" s="134"/>
      <c r="F730" s="141"/>
    </row>
    <row r="731" spans="2:6" x14ac:dyDescent="0.25">
      <c r="B731" s="134"/>
      <c r="F731" s="141"/>
    </row>
    <row r="732" spans="2:6" x14ac:dyDescent="0.25">
      <c r="B732" s="134"/>
      <c r="F732" s="141"/>
    </row>
    <row r="733" spans="2:6" x14ac:dyDescent="0.25">
      <c r="B733" s="134"/>
      <c r="F733" s="141"/>
    </row>
    <row r="734" spans="2:6" x14ac:dyDescent="0.25">
      <c r="B734" s="134"/>
      <c r="F734" s="141"/>
    </row>
    <row r="735" spans="2:6" x14ac:dyDescent="0.25">
      <c r="B735" s="134"/>
      <c r="F735" s="141"/>
    </row>
    <row r="736" spans="2:6" x14ac:dyDescent="0.25">
      <c r="B736" s="134"/>
      <c r="F736" s="141"/>
    </row>
    <row r="737" spans="2:6" x14ac:dyDescent="0.25">
      <c r="B737" s="134"/>
      <c r="F737" s="141"/>
    </row>
    <row r="738" spans="2:6" x14ac:dyDescent="0.25">
      <c r="B738" s="134"/>
      <c r="F738" s="141"/>
    </row>
    <row r="739" spans="2:6" x14ac:dyDescent="0.25">
      <c r="B739" s="134"/>
      <c r="F739" s="141"/>
    </row>
    <row r="740" spans="2:6" x14ac:dyDescent="0.25">
      <c r="B740" s="134"/>
      <c r="F740" s="141"/>
    </row>
    <row r="741" spans="2:6" x14ac:dyDescent="0.25">
      <c r="B741" s="134"/>
      <c r="F741" s="141"/>
    </row>
    <row r="742" spans="2:6" x14ac:dyDescent="0.25">
      <c r="B742" s="134"/>
      <c r="F742" s="141"/>
    </row>
    <row r="743" spans="2:6" x14ac:dyDescent="0.25">
      <c r="B743" s="134"/>
      <c r="F743" s="141"/>
    </row>
    <row r="744" spans="2:6" x14ac:dyDescent="0.25">
      <c r="B744" s="134"/>
      <c r="F744" s="141"/>
    </row>
    <row r="745" spans="2:6" x14ac:dyDescent="0.25">
      <c r="B745" s="134"/>
      <c r="F745" s="141"/>
    </row>
    <row r="746" spans="2:6" x14ac:dyDescent="0.25">
      <c r="B746" s="134"/>
      <c r="F746" s="141"/>
    </row>
    <row r="747" spans="2:6" x14ac:dyDescent="0.25">
      <c r="B747" s="134"/>
      <c r="F747" s="141"/>
    </row>
    <row r="748" spans="2:6" x14ac:dyDescent="0.25">
      <c r="B748" s="134"/>
      <c r="F748" s="141"/>
    </row>
    <row r="749" spans="2:6" x14ac:dyDescent="0.25">
      <c r="B749" s="134"/>
      <c r="F749" s="141"/>
    </row>
    <row r="750" spans="2:6" x14ac:dyDescent="0.25">
      <c r="B750" s="134"/>
      <c r="F750" s="141"/>
    </row>
    <row r="751" spans="2:6" x14ac:dyDescent="0.25">
      <c r="B751" s="134"/>
      <c r="F751" s="141"/>
    </row>
    <row r="752" spans="2:6" x14ac:dyDescent="0.25">
      <c r="B752" s="134"/>
      <c r="F752" s="141"/>
    </row>
    <row r="753" spans="2:6" x14ac:dyDescent="0.25">
      <c r="B753" s="134"/>
      <c r="F753" s="141"/>
    </row>
    <row r="754" spans="2:6" x14ac:dyDescent="0.25">
      <c r="B754" s="134"/>
      <c r="F754" s="141"/>
    </row>
    <row r="755" spans="2:6" x14ac:dyDescent="0.25">
      <c r="B755" s="134"/>
      <c r="F755" s="141"/>
    </row>
    <row r="756" spans="2:6" x14ac:dyDescent="0.25">
      <c r="B756" s="134"/>
      <c r="F756" s="141"/>
    </row>
    <row r="757" spans="2:6" x14ac:dyDescent="0.25">
      <c r="B757" s="134"/>
      <c r="F757" s="141"/>
    </row>
    <row r="758" spans="2:6" x14ac:dyDescent="0.25">
      <c r="B758" s="134"/>
      <c r="F758" s="141"/>
    </row>
    <row r="759" spans="2:6" x14ac:dyDescent="0.25">
      <c r="B759" s="134"/>
      <c r="F759" s="141"/>
    </row>
    <row r="760" spans="2:6" x14ac:dyDescent="0.25">
      <c r="B760" s="134"/>
      <c r="F760" s="141"/>
    </row>
    <row r="761" spans="2:6" x14ac:dyDescent="0.25">
      <c r="B761" s="134"/>
      <c r="F761" s="141"/>
    </row>
    <row r="762" spans="2:6" x14ac:dyDescent="0.25">
      <c r="B762" s="134"/>
      <c r="F762" s="141"/>
    </row>
    <row r="763" spans="2:6" x14ac:dyDescent="0.25">
      <c r="B763" s="134"/>
      <c r="F763" s="141"/>
    </row>
    <row r="764" spans="2:6" x14ac:dyDescent="0.25">
      <c r="B764" s="134"/>
      <c r="F764" s="141"/>
    </row>
    <row r="765" spans="2:6" x14ac:dyDescent="0.25">
      <c r="B765" s="134"/>
      <c r="F765" s="141"/>
    </row>
    <row r="766" spans="2:6" x14ac:dyDescent="0.25">
      <c r="B766" s="134"/>
      <c r="F766" s="141"/>
    </row>
    <row r="767" spans="2:6" x14ac:dyDescent="0.25">
      <c r="B767" s="134"/>
      <c r="F767" s="141"/>
    </row>
    <row r="768" spans="2:6" x14ac:dyDescent="0.25">
      <c r="B768" s="134"/>
      <c r="F768" s="141"/>
    </row>
    <row r="769" spans="2:6" x14ac:dyDescent="0.25">
      <c r="B769" s="134"/>
      <c r="F769" s="141"/>
    </row>
    <row r="770" spans="2:6" x14ac:dyDescent="0.25">
      <c r="B770" s="134"/>
      <c r="F770" s="141"/>
    </row>
    <row r="771" spans="2:6" x14ac:dyDescent="0.25">
      <c r="B771" s="134"/>
      <c r="F771" s="141"/>
    </row>
    <row r="772" spans="2:6" x14ac:dyDescent="0.25">
      <c r="B772" s="134"/>
      <c r="F772" s="141"/>
    </row>
    <row r="773" spans="2:6" x14ac:dyDescent="0.25">
      <c r="B773" s="134"/>
      <c r="F773" s="141"/>
    </row>
    <row r="774" spans="2:6" x14ac:dyDescent="0.25">
      <c r="B774" s="134"/>
      <c r="F774" s="141"/>
    </row>
    <row r="775" spans="2:6" x14ac:dyDescent="0.25">
      <c r="B775" s="134"/>
      <c r="F775" s="141"/>
    </row>
    <row r="776" spans="2:6" x14ac:dyDescent="0.25">
      <c r="B776" s="134"/>
      <c r="F776" s="141"/>
    </row>
    <row r="777" spans="2:6" x14ac:dyDescent="0.25">
      <c r="B777" s="134"/>
      <c r="F777" s="141"/>
    </row>
    <row r="778" spans="2:6" x14ac:dyDescent="0.25">
      <c r="B778" s="134"/>
      <c r="F778" s="141"/>
    </row>
    <row r="779" spans="2:6" x14ac:dyDescent="0.25">
      <c r="B779" s="134"/>
      <c r="F779" s="141"/>
    </row>
    <row r="780" spans="2:6" x14ac:dyDescent="0.25">
      <c r="B780" s="134"/>
      <c r="F780" s="141"/>
    </row>
    <row r="781" spans="2:6" x14ac:dyDescent="0.25">
      <c r="B781" s="134"/>
      <c r="F781" s="141"/>
    </row>
    <row r="782" spans="2:6" x14ac:dyDescent="0.25">
      <c r="B782" s="134"/>
      <c r="F782" s="141"/>
    </row>
    <row r="783" spans="2:6" x14ac:dyDescent="0.25">
      <c r="B783" s="134"/>
      <c r="F783" s="141"/>
    </row>
    <row r="784" spans="2:6" x14ac:dyDescent="0.25">
      <c r="B784" s="134"/>
      <c r="F784" s="141"/>
    </row>
    <row r="785" spans="2:6" x14ac:dyDescent="0.25">
      <c r="B785" s="134"/>
      <c r="F785" s="141"/>
    </row>
    <row r="786" spans="2:6" x14ac:dyDescent="0.25">
      <c r="B786" s="134"/>
      <c r="F786" s="141"/>
    </row>
    <row r="787" spans="2:6" x14ac:dyDescent="0.25">
      <c r="B787" s="134"/>
      <c r="F787" s="141"/>
    </row>
    <row r="788" spans="2:6" x14ac:dyDescent="0.25">
      <c r="B788" s="134"/>
      <c r="F788" s="141"/>
    </row>
    <row r="789" spans="2:6" x14ac:dyDescent="0.25">
      <c r="B789" s="134"/>
      <c r="F789" s="141"/>
    </row>
    <row r="790" spans="2:6" x14ac:dyDescent="0.25">
      <c r="B790" s="134"/>
      <c r="F790" s="141"/>
    </row>
    <row r="791" spans="2:6" x14ac:dyDescent="0.25">
      <c r="B791" s="134"/>
      <c r="F791" s="141"/>
    </row>
    <row r="792" spans="2:6" x14ac:dyDescent="0.25">
      <c r="B792" s="134"/>
      <c r="F792" s="141"/>
    </row>
    <row r="793" spans="2:6" x14ac:dyDescent="0.25">
      <c r="B793" s="134"/>
      <c r="F793" s="141"/>
    </row>
    <row r="794" spans="2:6" x14ac:dyDescent="0.25">
      <c r="B794" s="134"/>
      <c r="F794" s="141"/>
    </row>
    <row r="795" spans="2:6" x14ac:dyDescent="0.25">
      <c r="B795" s="134"/>
      <c r="F795" s="141"/>
    </row>
    <row r="796" spans="2:6" x14ac:dyDescent="0.25">
      <c r="B796" s="134"/>
      <c r="F796" s="141"/>
    </row>
    <row r="797" spans="2:6" x14ac:dyDescent="0.25">
      <c r="B797" s="134"/>
      <c r="F797" s="141"/>
    </row>
    <row r="798" spans="2:6" x14ac:dyDescent="0.25">
      <c r="B798" s="134"/>
      <c r="F798" s="141"/>
    </row>
    <row r="799" spans="2:6" x14ac:dyDescent="0.25">
      <c r="B799" s="134"/>
      <c r="F799" s="141"/>
    </row>
    <row r="800" spans="2:6" x14ac:dyDescent="0.25">
      <c r="B800" s="134"/>
      <c r="F800" s="141"/>
    </row>
    <row r="801" spans="2:6" x14ac:dyDescent="0.25">
      <c r="B801" s="134"/>
      <c r="F801" s="141"/>
    </row>
    <row r="802" spans="2:6" x14ac:dyDescent="0.25">
      <c r="B802" s="134"/>
      <c r="F802" s="141"/>
    </row>
    <row r="803" spans="2:6" x14ac:dyDescent="0.25">
      <c r="B803" s="134"/>
      <c r="F803" s="141"/>
    </row>
    <row r="804" spans="2:6" x14ac:dyDescent="0.25">
      <c r="B804" s="134"/>
      <c r="F804" s="141"/>
    </row>
    <row r="805" spans="2:6" x14ac:dyDescent="0.25">
      <c r="B805" s="134"/>
      <c r="F805" s="141"/>
    </row>
    <row r="806" spans="2:6" x14ac:dyDescent="0.25">
      <c r="B806" s="134"/>
      <c r="F806" s="141"/>
    </row>
    <row r="807" spans="2:6" x14ac:dyDescent="0.25">
      <c r="B807" s="134"/>
      <c r="F807" s="141"/>
    </row>
    <row r="808" spans="2:6" x14ac:dyDescent="0.25">
      <c r="B808" s="134"/>
      <c r="F808" s="141"/>
    </row>
    <row r="809" spans="2:6" x14ac:dyDescent="0.25">
      <c r="B809" s="134"/>
      <c r="F809" s="141"/>
    </row>
    <row r="810" spans="2:6" x14ac:dyDescent="0.25">
      <c r="B810" s="134"/>
      <c r="F810" s="141"/>
    </row>
    <row r="811" spans="2:6" x14ac:dyDescent="0.25">
      <c r="B811" s="134"/>
      <c r="F811" s="141"/>
    </row>
    <row r="812" spans="2:6" x14ac:dyDescent="0.25">
      <c r="B812" s="134"/>
      <c r="F812" s="141"/>
    </row>
    <row r="813" spans="2:6" x14ac:dyDescent="0.25">
      <c r="B813" s="134"/>
      <c r="F813" s="141"/>
    </row>
    <row r="814" spans="2:6" x14ac:dyDescent="0.25">
      <c r="B814" s="134"/>
      <c r="F814" s="141"/>
    </row>
    <row r="815" spans="2:6" x14ac:dyDescent="0.25">
      <c r="B815" s="134"/>
      <c r="F815" s="141"/>
    </row>
    <row r="816" spans="2:6" x14ac:dyDescent="0.25">
      <c r="B816" s="134"/>
      <c r="F816" s="141"/>
    </row>
    <row r="817" spans="2:6" x14ac:dyDescent="0.25">
      <c r="B817" s="134"/>
      <c r="F817" s="141"/>
    </row>
    <row r="818" spans="2:6" x14ac:dyDescent="0.25">
      <c r="B818" s="134"/>
      <c r="F818" s="141"/>
    </row>
    <row r="819" spans="2:6" x14ac:dyDescent="0.25">
      <c r="B819" s="134"/>
      <c r="F819" s="141"/>
    </row>
    <row r="820" spans="2:6" x14ac:dyDescent="0.25">
      <c r="B820" s="134"/>
      <c r="F820" s="141"/>
    </row>
    <row r="821" spans="2:6" x14ac:dyDescent="0.25">
      <c r="B821" s="134"/>
      <c r="F821" s="141"/>
    </row>
    <row r="822" spans="2:6" x14ac:dyDescent="0.25">
      <c r="B822" s="134"/>
      <c r="F822" s="141"/>
    </row>
    <row r="823" spans="2:6" x14ac:dyDescent="0.25">
      <c r="B823" s="134"/>
      <c r="F823" s="141"/>
    </row>
    <row r="824" spans="2:6" x14ac:dyDescent="0.25">
      <c r="B824" s="134"/>
      <c r="F824" s="141"/>
    </row>
    <row r="825" spans="2:6" x14ac:dyDescent="0.25">
      <c r="B825" s="134"/>
      <c r="F825" s="141"/>
    </row>
    <row r="826" spans="2:6" x14ac:dyDescent="0.25">
      <c r="B826" s="134"/>
      <c r="F826" s="141"/>
    </row>
    <row r="827" spans="2:6" x14ac:dyDescent="0.25">
      <c r="B827" s="134"/>
      <c r="F827" s="141"/>
    </row>
    <row r="828" spans="2:6" x14ac:dyDescent="0.25">
      <c r="B828" s="134"/>
      <c r="F828" s="141"/>
    </row>
    <row r="829" spans="2:6" x14ac:dyDescent="0.25">
      <c r="B829" s="134"/>
      <c r="F829" s="141"/>
    </row>
    <row r="830" spans="2:6" x14ac:dyDescent="0.25">
      <c r="B830" s="134"/>
      <c r="F830" s="141"/>
    </row>
    <row r="831" spans="2:6" x14ac:dyDescent="0.25">
      <c r="B831" s="134"/>
      <c r="F831" s="141"/>
    </row>
    <row r="832" spans="2:6" x14ac:dyDescent="0.25">
      <c r="B832" s="134"/>
      <c r="F832" s="141"/>
    </row>
    <row r="833" spans="2:6" x14ac:dyDescent="0.25">
      <c r="B833" s="134"/>
      <c r="F833" s="141"/>
    </row>
    <row r="834" spans="2:6" x14ac:dyDescent="0.25">
      <c r="B834" s="134"/>
      <c r="F834" s="141"/>
    </row>
    <row r="835" spans="2:6" x14ac:dyDescent="0.25">
      <c r="B835" s="134"/>
      <c r="F835" s="141"/>
    </row>
    <row r="836" spans="2:6" x14ac:dyDescent="0.25">
      <c r="B836" s="134"/>
      <c r="F836" s="141"/>
    </row>
    <row r="837" spans="2:6" x14ac:dyDescent="0.25">
      <c r="B837" s="134"/>
      <c r="F837" s="141"/>
    </row>
    <row r="838" spans="2:6" x14ac:dyDescent="0.25">
      <c r="B838" s="134"/>
      <c r="F838" s="141"/>
    </row>
    <row r="839" spans="2:6" x14ac:dyDescent="0.25">
      <c r="B839" s="134"/>
      <c r="F839" s="141"/>
    </row>
    <row r="840" spans="2:6" x14ac:dyDescent="0.25">
      <c r="B840" s="134"/>
      <c r="F840" s="141"/>
    </row>
    <row r="841" spans="2:6" x14ac:dyDescent="0.25">
      <c r="B841" s="134"/>
      <c r="F841" s="141"/>
    </row>
    <row r="842" spans="2:6" x14ac:dyDescent="0.25">
      <c r="B842" s="134"/>
      <c r="F842" s="141"/>
    </row>
    <row r="843" spans="2:6" x14ac:dyDescent="0.25">
      <c r="B843" s="134"/>
      <c r="F843" s="141"/>
    </row>
    <row r="844" spans="2:6" x14ac:dyDescent="0.25">
      <c r="B844" s="134"/>
      <c r="F844" s="141"/>
    </row>
    <row r="845" spans="2:6" x14ac:dyDescent="0.25">
      <c r="B845" s="134"/>
      <c r="F845" s="141"/>
    </row>
    <row r="846" spans="2:6" x14ac:dyDescent="0.25">
      <c r="B846" s="134"/>
      <c r="F846" s="141"/>
    </row>
    <row r="847" spans="2:6" x14ac:dyDescent="0.25">
      <c r="B847" s="134"/>
      <c r="F847" s="141"/>
    </row>
    <row r="848" spans="2:6" x14ac:dyDescent="0.25">
      <c r="B848" s="134"/>
      <c r="F848" s="141"/>
    </row>
    <row r="849" spans="2:6" x14ac:dyDescent="0.25">
      <c r="B849" s="134"/>
      <c r="F849" s="141"/>
    </row>
    <row r="850" spans="2:6" x14ac:dyDescent="0.25">
      <c r="B850" s="134"/>
      <c r="F850" s="141"/>
    </row>
    <row r="851" spans="2:6" x14ac:dyDescent="0.25">
      <c r="B851" s="134"/>
      <c r="F851" s="141"/>
    </row>
    <row r="852" spans="2:6" x14ac:dyDescent="0.25">
      <c r="B852" s="134"/>
      <c r="F852" s="141"/>
    </row>
    <row r="853" spans="2:6" x14ac:dyDescent="0.25">
      <c r="B853" s="134"/>
      <c r="F853" s="141"/>
    </row>
    <row r="854" spans="2:6" x14ac:dyDescent="0.25">
      <c r="B854" s="134"/>
      <c r="F854" s="141"/>
    </row>
    <row r="855" spans="2:6" x14ac:dyDescent="0.25">
      <c r="B855" s="134"/>
      <c r="F855" s="141"/>
    </row>
    <row r="856" spans="2:6" x14ac:dyDescent="0.25">
      <c r="B856" s="134"/>
      <c r="F856" s="141"/>
    </row>
    <row r="857" spans="2:6" x14ac:dyDescent="0.25">
      <c r="B857" s="134"/>
      <c r="F857" s="141"/>
    </row>
    <row r="858" spans="2:6" x14ac:dyDescent="0.25">
      <c r="B858" s="134"/>
      <c r="F858" s="141"/>
    </row>
    <row r="859" spans="2:6" x14ac:dyDescent="0.25">
      <c r="B859" s="134"/>
      <c r="F859" s="141"/>
    </row>
    <row r="860" spans="2:6" x14ac:dyDescent="0.25">
      <c r="B860" s="134"/>
      <c r="F860" s="141"/>
    </row>
    <row r="861" spans="2:6" x14ac:dyDescent="0.25">
      <c r="B861" s="134"/>
      <c r="F861" s="141"/>
    </row>
    <row r="862" spans="2:6" x14ac:dyDescent="0.25">
      <c r="B862" s="134"/>
      <c r="F862" s="141"/>
    </row>
    <row r="863" spans="2:6" x14ac:dyDescent="0.25">
      <c r="B863" s="134"/>
      <c r="F863" s="141"/>
    </row>
    <row r="864" spans="2:6" x14ac:dyDescent="0.25">
      <c r="B864" s="134"/>
      <c r="F864" s="141"/>
    </row>
    <row r="865" spans="2:6" x14ac:dyDescent="0.25">
      <c r="B865" s="134"/>
      <c r="F865" s="141"/>
    </row>
    <row r="866" spans="2:6" x14ac:dyDescent="0.25">
      <c r="B866" s="134"/>
      <c r="F866" s="141"/>
    </row>
    <row r="867" spans="2:6" x14ac:dyDescent="0.25">
      <c r="B867" s="134"/>
      <c r="F867" s="141"/>
    </row>
    <row r="868" spans="2:6" x14ac:dyDescent="0.25">
      <c r="B868" s="134"/>
      <c r="F868" s="141"/>
    </row>
    <row r="869" spans="2:6" x14ac:dyDescent="0.25">
      <c r="B869" s="134"/>
      <c r="F869" s="141"/>
    </row>
    <row r="870" spans="2:6" x14ac:dyDescent="0.25">
      <c r="B870" s="134"/>
      <c r="F870" s="141"/>
    </row>
    <row r="871" spans="2:6" x14ac:dyDescent="0.25">
      <c r="B871" s="134"/>
      <c r="F871" s="141"/>
    </row>
    <row r="872" spans="2:6" x14ac:dyDescent="0.25">
      <c r="B872" s="134"/>
      <c r="F872" s="141"/>
    </row>
    <row r="873" spans="2:6" x14ac:dyDescent="0.25">
      <c r="B873" s="134"/>
      <c r="F873" s="141"/>
    </row>
    <row r="874" spans="2:6" x14ac:dyDescent="0.25">
      <c r="B874" s="134"/>
      <c r="F874" s="141"/>
    </row>
    <row r="875" spans="2:6" x14ac:dyDescent="0.25">
      <c r="B875" s="134"/>
      <c r="F875" s="141"/>
    </row>
    <row r="876" spans="2:6" x14ac:dyDescent="0.25">
      <c r="B876" s="134"/>
      <c r="F876" s="141"/>
    </row>
    <row r="877" spans="2:6" x14ac:dyDescent="0.25">
      <c r="B877" s="134"/>
      <c r="F877" s="141"/>
    </row>
    <row r="878" spans="2:6" x14ac:dyDescent="0.25">
      <c r="B878" s="134"/>
      <c r="F878" s="141"/>
    </row>
    <row r="879" spans="2:6" x14ac:dyDescent="0.25">
      <c r="B879" s="134"/>
      <c r="F879" s="141"/>
    </row>
    <row r="880" spans="2:6" x14ac:dyDescent="0.25">
      <c r="B880" s="134"/>
      <c r="F880" s="141"/>
    </row>
    <row r="881" spans="2:6" x14ac:dyDescent="0.25">
      <c r="B881" s="134"/>
      <c r="F881" s="141"/>
    </row>
    <row r="882" spans="2:6" x14ac:dyDescent="0.25">
      <c r="B882" s="134"/>
      <c r="F882" s="141"/>
    </row>
    <row r="883" spans="2:6" x14ac:dyDescent="0.25">
      <c r="B883" s="134"/>
      <c r="F883" s="141"/>
    </row>
    <row r="884" spans="2:6" x14ac:dyDescent="0.25">
      <c r="B884" s="134"/>
      <c r="F884" s="141"/>
    </row>
    <row r="885" spans="2:6" x14ac:dyDescent="0.25">
      <c r="B885" s="134"/>
      <c r="F885" s="141"/>
    </row>
    <row r="886" spans="2:6" x14ac:dyDescent="0.25">
      <c r="B886" s="134"/>
      <c r="F886" s="141"/>
    </row>
    <row r="887" spans="2:6" x14ac:dyDescent="0.25">
      <c r="B887" s="134"/>
      <c r="F887" s="141"/>
    </row>
    <row r="888" spans="2:6" x14ac:dyDescent="0.25">
      <c r="B888" s="134"/>
      <c r="F888" s="141"/>
    </row>
    <row r="889" spans="2:6" x14ac:dyDescent="0.25">
      <c r="B889" s="134"/>
      <c r="F889" s="141"/>
    </row>
    <row r="890" spans="2:6" x14ac:dyDescent="0.25">
      <c r="B890" s="134"/>
      <c r="F890" s="141"/>
    </row>
    <row r="891" spans="2:6" x14ac:dyDescent="0.25">
      <c r="B891" s="134"/>
      <c r="F891" s="141"/>
    </row>
    <row r="892" spans="2:6" x14ac:dyDescent="0.25">
      <c r="B892" s="134"/>
      <c r="F892" s="141"/>
    </row>
    <row r="893" spans="2:6" x14ac:dyDescent="0.25">
      <c r="B893" s="134"/>
      <c r="F893" s="141"/>
    </row>
    <row r="894" spans="2:6" x14ac:dyDescent="0.25">
      <c r="B894" s="134"/>
      <c r="F894" s="141"/>
    </row>
    <row r="895" spans="2:6" x14ac:dyDescent="0.25">
      <c r="B895" s="134"/>
      <c r="F895" s="141"/>
    </row>
    <row r="896" spans="2:6" x14ac:dyDescent="0.25">
      <c r="B896" s="134"/>
      <c r="F896" s="141"/>
    </row>
    <row r="897" spans="2:6" x14ac:dyDescent="0.25">
      <c r="B897" s="134"/>
      <c r="F897" s="141"/>
    </row>
    <row r="898" spans="2:6" x14ac:dyDescent="0.25">
      <c r="B898" s="134"/>
      <c r="F898" s="141"/>
    </row>
    <row r="899" spans="2:6" x14ac:dyDescent="0.25">
      <c r="B899" s="134"/>
      <c r="F899" s="141"/>
    </row>
    <row r="900" spans="2:6" x14ac:dyDescent="0.25">
      <c r="B900" s="134"/>
      <c r="F900" s="141"/>
    </row>
    <row r="901" spans="2:6" x14ac:dyDescent="0.25">
      <c r="B901" s="134"/>
      <c r="F901" s="141"/>
    </row>
    <row r="902" spans="2:6" x14ac:dyDescent="0.25">
      <c r="B902" s="134"/>
      <c r="F902" s="141"/>
    </row>
    <row r="903" spans="2:6" x14ac:dyDescent="0.25">
      <c r="B903" s="134"/>
      <c r="F903" s="141"/>
    </row>
    <row r="904" spans="2:6" x14ac:dyDescent="0.25">
      <c r="B904" s="134"/>
      <c r="F904" s="141"/>
    </row>
    <row r="905" spans="2:6" x14ac:dyDescent="0.25">
      <c r="B905" s="134"/>
      <c r="F905" s="141"/>
    </row>
    <row r="906" spans="2:6" x14ac:dyDescent="0.25">
      <c r="B906" s="134"/>
      <c r="F906" s="141"/>
    </row>
    <row r="907" spans="2:6" x14ac:dyDescent="0.25">
      <c r="B907" s="134"/>
      <c r="F907" s="141"/>
    </row>
    <row r="908" spans="2:6" x14ac:dyDescent="0.25">
      <c r="B908" s="134"/>
      <c r="F908" s="141"/>
    </row>
    <row r="909" spans="2:6" x14ac:dyDescent="0.25">
      <c r="B909" s="134"/>
      <c r="F909" s="141"/>
    </row>
    <row r="910" spans="2:6" x14ac:dyDescent="0.25">
      <c r="B910" s="134"/>
      <c r="F910" s="141"/>
    </row>
    <row r="911" spans="2:6" x14ac:dyDescent="0.25">
      <c r="B911" s="134"/>
      <c r="F911" s="141"/>
    </row>
    <row r="912" spans="2:6" x14ac:dyDescent="0.25">
      <c r="B912" s="134"/>
      <c r="F912" s="141"/>
    </row>
    <row r="913" spans="2:6" x14ac:dyDescent="0.25">
      <c r="B913" s="134"/>
      <c r="F913" s="141"/>
    </row>
    <row r="914" spans="2:6" x14ac:dyDescent="0.25">
      <c r="B914" s="134"/>
      <c r="F914" s="141"/>
    </row>
    <row r="915" spans="2:6" x14ac:dyDescent="0.25">
      <c r="B915" s="134"/>
      <c r="F915" s="141"/>
    </row>
    <row r="916" spans="2:6" x14ac:dyDescent="0.25">
      <c r="B916" s="134"/>
      <c r="F916" s="141"/>
    </row>
    <row r="917" spans="2:6" x14ac:dyDescent="0.25">
      <c r="B917" s="134"/>
      <c r="F917" s="141"/>
    </row>
    <row r="918" spans="2:6" x14ac:dyDescent="0.25">
      <c r="B918" s="134"/>
      <c r="F918" s="141"/>
    </row>
    <row r="919" spans="2:6" x14ac:dyDescent="0.25">
      <c r="B919" s="134"/>
      <c r="F919" s="141"/>
    </row>
    <row r="920" spans="2:6" x14ac:dyDescent="0.25">
      <c r="B920" s="134"/>
      <c r="F920" s="141"/>
    </row>
    <row r="921" spans="2:6" x14ac:dyDescent="0.25">
      <c r="B921" s="134"/>
      <c r="F921" s="141"/>
    </row>
    <row r="922" spans="2:6" x14ac:dyDescent="0.25">
      <c r="B922" s="134"/>
      <c r="F922" s="141"/>
    </row>
    <row r="923" spans="2:6" x14ac:dyDescent="0.25">
      <c r="B923" s="134"/>
      <c r="F923" s="141"/>
    </row>
    <row r="924" spans="2:6" x14ac:dyDescent="0.25">
      <c r="B924" s="134"/>
      <c r="F924" s="141"/>
    </row>
    <row r="925" spans="2:6" x14ac:dyDescent="0.25">
      <c r="B925" s="134"/>
      <c r="F925" s="141"/>
    </row>
    <row r="926" spans="2:6" x14ac:dyDescent="0.25">
      <c r="B926" s="134"/>
      <c r="F926" s="141"/>
    </row>
    <row r="927" spans="2:6" x14ac:dyDescent="0.25">
      <c r="B927" s="134"/>
      <c r="F927" s="141"/>
    </row>
    <row r="928" spans="2:6" x14ac:dyDescent="0.25">
      <c r="B928" s="134"/>
      <c r="F928" s="141"/>
    </row>
    <row r="929" spans="2:6" x14ac:dyDescent="0.25">
      <c r="B929" s="134"/>
      <c r="F929" s="141"/>
    </row>
    <row r="930" spans="2:6" x14ac:dyDescent="0.25">
      <c r="B930" s="134"/>
      <c r="F930" s="141"/>
    </row>
    <row r="931" spans="2:6" x14ac:dyDescent="0.25">
      <c r="B931" s="134"/>
      <c r="F931" s="141"/>
    </row>
    <row r="932" spans="2:6" x14ac:dyDescent="0.25">
      <c r="B932" s="134"/>
      <c r="F932" s="141"/>
    </row>
    <row r="933" spans="2:6" x14ac:dyDescent="0.25">
      <c r="B933" s="134"/>
      <c r="F933" s="141"/>
    </row>
    <row r="934" spans="2:6" x14ac:dyDescent="0.25">
      <c r="B934" s="134"/>
      <c r="F934" s="141"/>
    </row>
    <row r="935" spans="2:6" x14ac:dyDescent="0.25">
      <c r="B935" s="134"/>
      <c r="F935" s="141"/>
    </row>
    <row r="936" spans="2:6" x14ac:dyDescent="0.25">
      <c r="B936" s="134"/>
      <c r="F936" s="141"/>
    </row>
    <row r="937" spans="2:6" x14ac:dyDescent="0.25">
      <c r="B937" s="134"/>
      <c r="F937" s="141"/>
    </row>
    <row r="938" spans="2:6" x14ac:dyDescent="0.25">
      <c r="B938" s="134"/>
      <c r="F938" s="141"/>
    </row>
    <row r="939" spans="2:6" x14ac:dyDescent="0.25">
      <c r="B939" s="134"/>
      <c r="F939" s="141"/>
    </row>
    <row r="940" spans="2:6" x14ac:dyDescent="0.25">
      <c r="B940" s="134"/>
      <c r="F940" s="141"/>
    </row>
    <row r="941" spans="2:6" x14ac:dyDescent="0.25">
      <c r="B941" s="134"/>
      <c r="F941" s="141"/>
    </row>
    <row r="942" spans="2:6" x14ac:dyDescent="0.25">
      <c r="B942" s="134"/>
      <c r="F942" s="141"/>
    </row>
    <row r="943" spans="2:6" x14ac:dyDescent="0.25">
      <c r="B943" s="134"/>
      <c r="F943" s="141"/>
    </row>
    <row r="944" spans="2:6" x14ac:dyDescent="0.25">
      <c r="B944" s="134"/>
      <c r="F944" s="141"/>
    </row>
    <row r="945" spans="2:6" x14ac:dyDescent="0.25">
      <c r="B945" s="134"/>
      <c r="F945" s="141"/>
    </row>
    <row r="946" spans="2:6" x14ac:dyDescent="0.25">
      <c r="B946" s="134"/>
      <c r="F946" s="141"/>
    </row>
    <row r="947" spans="2:6" x14ac:dyDescent="0.25">
      <c r="B947" s="134"/>
      <c r="F947" s="141"/>
    </row>
    <row r="948" spans="2:6" x14ac:dyDescent="0.25">
      <c r="B948" s="134"/>
      <c r="F948" s="141"/>
    </row>
    <row r="949" spans="2:6" x14ac:dyDescent="0.25">
      <c r="B949" s="134"/>
      <c r="F949" s="141"/>
    </row>
    <row r="950" spans="2:6" x14ac:dyDescent="0.25">
      <c r="B950" s="134"/>
      <c r="F950" s="141"/>
    </row>
    <row r="951" spans="2:6" x14ac:dyDescent="0.25">
      <c r="B951" s="134"/>
      <c r="F951" s="141"/>
    </row>
    <row r="952" spans="2:6" x14ac:dyDescent="0.25">
      <c r="B952" s="134"/>
      <c r="F952" s="141"/>
    </row>
    <row r="953" spans="2:6" x14ac:dyDescent="0.25">
      <c r="B953" s="134"/>
      <c r="F953" s="141"/>
    </row>
    <row r="954" spans="2:6" x14ac:dyDescent="0.25">
      <c r="B954" s="134"/>
      <c r="F954" s="141"/>
    </row>
    <row r="955" spans="2:6" x14ac:dyDescent="0.25">
      <c r="B955" s="134"/>
      <c r="F955" s="141"/>
    </row>
    <row r="956" spans="2:6" x14ac:dyDescent="0.25">
      <c r="B956" s="134"/>
      <c r="F956" s="141"/>
    </row>
    <row r="957" spans="2:6" x14ac:dyDescent="0.25">
      <c r="B957" s="134"/>
      <c r="F957" s="141"/>
    </row>
    <row r="958" spans="2:6" x14ac:dyDescent="0.25">
      <c r="B958" s="134"/>
      <c r="F958" s="141"/>
    </row>
    <row r="959" spans="2:6" x14ac:dyDescent="0.25">
      <c r="B959" s="134"/>
      <c r="F959" s="141"/>
    </row>
    <row r="960" spans="2:6" x14ac:dyDescent="0.25">
      <c r="B960" s="134"/>
      <c r="F960" s="141"/>
    </row>
    <row r="961" spans="2:6" x14ac:dyDescent="0.25">
      <c r="B961" s="134"/>
      <c r="F961" s="141"/>
    </row>
    <row r="962" spans="2:6" x14ac:dyDescent="0.25">
      <c r="B962" s="134"/>
      <c r="F962" s="141"/>
    </row>
    <row r="963" spans="2:6" x14ac:dyDescent="0.25">
      <c r="B963" s="134"/>
      <c r="F963" s="141"/>
    </row>
    <row r="964" spans="2:6" x14ac:dyDescent="0.25">
      <c r="B964" s="134"/>
      <c r="F964" s="141"/>
    </row>
    <row r="965" spans="2:6" x14ac:dyDescent="0.25">
      <c r="B965" s="134"/>
      <c r="F965" s="141"/>
    </row>
    <row r="966" spans="2:6" x14ac:dyDescent="0.25">
      <c r="B966" s="134"/>
      <c r="F966" s="141"/>
    </row>
    <row r="967" spans="2:6" x14ac:dyDescent="0.25">
      <c r="B967" s="134"/>
      <c r="F967" s="141"/>
    </row>
    <row r="968" spans="2:6" x14ac:dyDescent="0.25">
      <c r="B968" s="134"/>
      <c r="F968" s="141"/>
    </row>
    <row r="969" spans="2:6" x14ac:dyDescent="0.25">
      <c r="B969" s="134"/>
      <c r="F969" s="141"/>
    </row>
    <row r="970" spans="2:6" x14ac:dyDescent="0.25">
      <c r="B970" s="134"/>
      <c r="F970" s="141"/>
    </row>
    <row r="971" spans="2:6" x14ac:dyDescent="0.25">
      <c r="B971" s="134"/>
      <c r="F971" s="141"/>
    </row>
    <row r="972" spans="2:6" x14ac:dyDescent="0.25">
      <c r="B972" s="134"/>
      <c r="F972" s="141"/>
    </row>
    <row r="973" spans="2:6" x14ac:dyDescent="0.25">
      <c r="B973" s="134"/>
      <c r="F973" s="141"/>
    </row>
    <row r="974" spans="2:6" x14ac:dyDescent="0.25">
      <c r="B974" s="134"/>
      <c r="F974" s="141"/>
    </row>
    <row r="975" spans="2:6" x14ac:dyDescent="0.25">
      <c r="B975" s="134"/>
      <c r="F975" s="141"/>
    </row>
    <row r="976" spans="2:6" x14ac:dyDescent="0.25">
      <c r="B976" s="134"/>
      <c r="F976" s="141"/>
    </row>
    <row r="977" spans="2:6" x14ac:dyDescent="0.25">
      <c r="B977" s="134"/>
      <c r="F977" s="141"/>
    </row>
    <row r="978" spans="2:6" x14ac:dyDescent="0.25">
      <c r="B978" s="134"/>
      <c r="F978" s="141"/>
    </row>
    <row r="979" spans="2:6" x14ac:dyDescent="0.25">
      <c r="B979" s="134"/>
      <c r="F979" s="141"/>
    </row>
    <row r="980" spans="2:6" x14ac:dyDescent="0.25">
      <c r="B980" s="134"/>
      <c r="F980" s="141"/>
    </row>
    <row r="981" spans="2:6" x14ac:dyDescent="0.25">
      <c r="B981" s="134"/>
      <c r="F981" s="141"/>
    </row>
    <row r="982" spans="2:6" x14ac:dyDescent="0.25">
      <c r="B982" s="134"/>
      <c r="F982" s="141"/>
    </row>
    <row r="983" spans="2:6" x14ac:dyDescent="0.25">
      <c r="B983" s="134"/>
      <c r="F983" s="141"/>
    </row>
    <row r="984" spans="2:6" x14ac:dyDescent="0.25">
      <c r="B984" s="134"/>
      <c r="F984" s="141"/>
    </row>
    <row r="985" spans="2:6" x14ac:dyDescent="0.25">
      <c r="B985" s="134"/>
      <c r="F985" s="141"/>
    </row>
    <row r="986" spans="2:6" x14ac:dyDescent="0.25">
      <c r="B986" s="134"/>
      <c r="F986" s="141"/>
    </row>
    <row r="987" spans="2:6" x14ac:dyDescent="0.25">
      <c r="B987" s="134"/>
      <c r="F987" s="141"/>
    </row>
    <row r="988" spans="2:6" x14ac:dyDescent="0.25">
      <c r="B988" s="134"/>
      <c r="F988" s="141"/>
    </row>
    <row r="989" spans="2:6" x14ac:dyDescent="0.25">
      <c r="B989" s="134"/>
      <c r="F989" s="141"/>
    </row>
    <row r="990" spans="2:6" x14ac:dyDescent="0.25">
      <c r="B990" s="134"/>
      <c r="F990" s="141"/>
    </row>
    <row r="991" spans="2:6" x14ac:dyDescent="0.25">
      <c r="B991" s="134"/>
      <c r="F991" s="141"/>
    </row>
    <row r="992" spans="2:6" x14ac:dyDescent="0.25">
      <c r="B992" s="134"/>
      <c r="F992" s="141"/>
    </row>
    <row r="993" spans="2:6" x14ac:dyDescent="0.25">
      <c r="B993" s="134"/>
      <c r="F993" s="141"/>
    </row>
    <row r="994" spans="2:6" x14ac:dyDescent="0.25">
      <c r="B994" s="134"/>
      <c r="F994" s="141"/>
    </row>
    <row r="995" spans="2:6" x14ac:dyDescent="0.25">
      <c r="B995" s="134"/>
      <c r="F995" s="141"/>
    </row>
    <row r="996" spans="2:6" x14ac:dyDescent="0.25">
      <c r="B996" s="134"/>
      <c r="F996" s="141"/>
    </row>
    <row r="997" spans="2:6" x14ac:dyDescent="0.25">
      <c r="B997" s="134"/>
      <c r="F997" s="141"/>
    </row>
    <row r="998" spans="2:6" x14ac:dyDescent="0.25">
      <c r="B998" s="134"/>
      <c r="F998" s="141"/>
    </row>
    <row r="999" spans="2:6" x14ac:dyDescent="0.25">
      <c r="B999" s="134"/>
      <c r="F999" s="141"/>
    </row>
    <row r="1000" spans="2:6" x14ac:dyDescent="0.25">
      <c r="B1000" s="134"/>
      <c r="F1000" s="141"/>
    </row>
    <row r="1001" spans="2:6" x14ac:dyDescent="0.25">
      <c r="B1001" s="134"/>
      <c r="F1001" s="141"/>
    </row>
    <row r="1002" spans="2:6" x14ac:dyDescent="0.25">
      <c r="B1002" s="134"/>
      <c r="F1002" s="141"/>
    </row>
    <row r="1003" spans="2:6" x14ac:dyDescent="0.25">
      <c r="B1003" s="134"/>
      <c r="F1003" s="141"/>
    </row>
    <row r="1004" spans="2:6" x14ac:dyDescent="0.25">
      <c r="B1004" s="134"/>
      <c r="F1004" s="141"/>
    </row>
    <row r="1005" spans="2:6" x14ac:dyDescent="0.25">
      <c r="B1005" s="134"/>
      <c r="F1005" s="141"/>
    </row>
    <row r="1006" spans="2:6" x14ac:dyDescent="0.25">
      <c r="B1006" s="134"/>
      <c r="F1006" s="141"/>
    </row>
    <row r="1007" spans="2:6" x14ac:dyDescent="0.25">
      <c r="B1007" s="134"/>
      <c r="F1007" s="141"/>
    </row>
    <row r="1008" spans="2:6" x14ac:dyDescent="0.25">
      <c r="B1008" s="134"/>
      <c r="F1008" s="141"/>
    </row>
    <row r="1009" spans="2:6" x14ac:dyDescent="0.25">
      <c r="B1009" s="134"/>
      <c r="F1009" s="141"/>
    </row>
    <row r="1010" spans="2:6" x14ac:dyDescent="0.25">
      <c r="B1010" s="134"/>
      <c r="F1010" s="141"/>
    </row>
    <row r="1011" spans="2:6" x14ac:dyDescent="0.25">
      <c r="B1011" s="134"/>
      <c r="F1011" s="141"/>
    </row>
    <row r="1012" spans="2:6" x14ac:dyDescent="0.25">
      <c r="B1012" s="134"/>
      <c r="F1012" s="141"/>
    </row>
    <row r="1013" spans="2:6" x14ac:dyDescent="0.25">
      <c r="B1013" s="134"/>
      <c r="F1013" s="141"/>
    </row>
    <row r="1014" spans="2:6" x14ac:dyDescent="0.25">
      <c r="B1014" s="134"/>
      <c r="F1014" s="141"/>
    </row>
    <row r="1015" spans="2:6" x14ac:dyDescent="0.25">
      <c r="B1015" s="134"/>
      <c r="F1015" s="141"/>
    </row>
    <row r="1016" spans="2:6" x14ac:dyDescent="0.25">
      <c r="B1016" s="134"/>
      <c r="F1016" s="141"/>
    </row>
    <row r="1017" spans="2:6" x14ac:dyDescent="0.25">
      <c r="B1017" s="134"/>
      <c r="F1017" s="141"/>
    </row>
    <row r="1018" spans="2:6" x14ac:dyDescent="0.25">
      <c r="B1018" s="134"/>
      <c r="F1018" s="141"/>
    </row>
    <row r="1019" spans="2:6" x14ac:dyDescent="0.25">
      <c r="B1019" s="134"/>
      <c r="F1019" s="141"/>
    </row>
    <row r="1020" spans="2:6" x14ac:dyDescent="0.25">
      <c r="B1020" s="134"/>
      <c r="F1020" s="141"/>
    </row>
    <row r="1021" spans="2:6" x14ac:dyDescent="0.25">
      <c r="B1021" s="134"/>
      <c r="F1021" s="141"/>
    </row>
    <row r="1022" spans="2:6" x14ac:dyDescent="0.25">
      <c r="B1022" s="134"/>
      <c r="F1022" s="141"/>
    </row>
    <row r="1023" spans="2:6" x14ac:dyDescent="0.25">
      <c r="B1023" s="134"/>
      <c r="F1023" s="141"/>
    </row>
    <row r="1024" spans="2:6" x14ac:dyDescent="0.25">
      <c r="B1024" s="134"/>
      <c r="F1024" s="141"/>
    </row>
    <row r="1025" spans="2:6" x14ac:dyDescent="0.25">
      <c r="B1025" s="134"/>
      <c r="F1025" s="141"/>
    </row>
    <row r="1026" spans="2:6" x14ac:dyDescent="0.25">
      <c r="B1026" s="134"/>
      <c r="F1026" s="141"/>
    </row>
    <row r="1027" spans="2:6" x14ac:dyDescent="0.25">
      <c r="B1027" s="134"/>
      <c r="F1027" s="141"/>
    </row>
    <row r="1028" spans="2:6" x14ac:dyDescent="0.25">
      <c r="B1028" s="134"/>
      <c r="F1028" s="141"/>
    </row>
    <row r="1029" spans="2:6" x14ac:dyDescent="0.25">
      <c r="B1029" s="134"/>
      <c r="F1029" s="141"/>
    </row>
    <row r="1030" spans="2:6" x14ac:dyDescent="0.25">
      <c r="B1030" s="134"/>
      <c r="F1030" s="141"/>
    </row>
    <row r="1031" spans="2:6" x14ac:dyDescent="0.25">
      <c r="B1031" s="134"/>
      <c r="F1031" s="141"/>
    </row>
    <row r="1032" spans="2:6" x14ac:dyDescent="0.25">
      <c r="B1032" s="134"/>
      <c r="F1032" s="141"/>
    </row>
    <row r="1033" spans="2:6" x14ac:dyDescent="0.25">
      <c r="B1033" s="134"/>
      <c r="F1033" s="141"/>
    </row>
    <row r="1034" spans="2:6" x14ac:dyDescent="0.25">
      <c r="B1034" s="134"/>
      <c r="F1034" s="141"/>
    </row>
    <row r="1035" spans="2:6" x14ac:dyDescent="0.25">
      <c r="B1035" s="134"/>
      <c r="F1035" s="141"/>
    </row>
    <row r="1036" spans="2:6" x14ac:dyDescent="0.25">
      <c r="B1036" s="134"/>
      <c r="F1036" s="141"/>
    </row>
    <row r="1037" spans="2:6" x14ac:dyDescent="0.25">
      <c r="B1037" s="134"/>
      <c r="F1037" s="141"/>
    </row>
    <row r="1038" spans="2:6" x14ac:dyDescent="0.25">
      <c r="B1038" s="134"/>
      <c r="F1038" s="141"/>
    </row>
    <row r="1039" spans="2:6" x14ac:dyDescent="0.25">
      <c r="B1039" s="134"/>
      <c r="F1039" s="141"/>
    </row>
    <row r="1040" spans="2:6" x14ac:dyDescent="0.25">
      <c r="B1040" s="134"/>
      <c r="F1040" s="141"/>
    </row>
    <row r="1041" spans="2:6" x14ac:dyDescent="0.25">
      <c r="B1041" s="134"/>
      <c r="F1041" s="141"/>
    </row>
    <row r="1042" spans="2:6" x14ac:dyDescent="0.25">
      <c r="B1042" s="134"/>
      <c r="F1042" s="141"/>
    </row>
    <row r="1043" spans="2:6" x14ac:dyDescent="0.25">
      <c r="B1043" s="134"/>
      <c r="F1043" s="141"/>
    </row>
    <row r="1044" spans="2:6" x14ac:dyDescent="0.25">
      <c r="B1044" s="134"/>
      <c r="F1044" s="141"/>
    </row>
    <row r="1045" spans="2:6" x14ac:dyDescent="0.25">
      <c r="B1045" s="134"/>
      <c r="F1045" s="141"/>
    </row>
    <row r="1046" spans="2:6" x14ac:dyDescent="0.25">
      <c r="B1046" s="134"/>
      <c r="F1046" s="141"/>
    </row>
    <row r="1047" spans="2:6" x14ac:dyDescent="0.25">
      <c r="B1047" s="134"/>
      <c r="F1047" s="141"/>
    </row>
    <row r="1048" spans="2:6" x14ac:dyDescent="0.25">
      <c r="B1048" s="134"/>
      <c r="F1048" s="141"/>
    </row>
    <row r="1049" spans="2:6" x14ac:dyDescent="0.25">
      <c r="B1049" s="134"/>
      <c r="F1049" s="141"/>
    </row>
    <row r="1050" spans="2:6" x14ac:dyDescent="0.25">
      <c r="B1050" s="134"/>
      <c r="F1050" s="141"/>
    </row>
    <row r="1051" spans="2:6" x14ac:dyDescent="0.25">
      <c r="B1051" s="134"/>
      <c r="F1051" s="141"/>
    </row>
    <row r="1052" spans="2:6" x14ac:dyDescent="0.25">
      <c r="B1052" s="134"/>
      <c r="F1052" s="141"/>
    </row>
    <row r="1053" spans="2:6" x14ac:dyDescent="0.25">
      <c r="B1053" s="134"/>
      <c r="F1053" s="141"/>
    </row>
    <row r="1054" spans="2:6" x14ac:dyDescent="0.25">
      <c r="B1054" s="134"/>
      <c r="F1054" s="141"/>
    </row>
    <row r="1055" spans="2:6" x14ac:dyDescent="0.25">
      <c r="B1055" s="134"/>
      <c r="F1055" s="141"/>
    </row>
    <row r="1056" spans="2:6" x14ac:dyDescent="0.25">
      <c r="B1056" s="134"/>
      <c r="F1056" s="141"/>
    </row>
    <row r="1057" spans="2:6" x14ac:dyDescent="0.25">
      <c r="B1057" s="134"/>
      <c r="F1057" s="141"/>
    </row>
    <row r="1058" spans="2:6" x14ac:dyDescent="0.25">
      <c r="B1058" s="134"/>
      <c r="F1058" s="141"/>
    </row>
    <row r="1059" spans="2:6" x14ac:dyDescent="0.25">
      <c r="B1059" s="134"/>
      <c r="F1059" s="141"/>
    </row>
    <row r="1060" spans="2:6" x14ac:dyDescent="0.25">
      <c r="B1060" s="134"/>
      <c r="F1060" s="141"/>
    </row>
    <row r="1061" spans="2:6" x14ac:dyDescent="0.25">
      <c r="B1061" s="134"/>
      <c r="F1061" s="141"/>
    </row>
    <row r="1062" spans="2:6" x14ac:dyDescent="0.25">
      <c r="B1062" s="134"/>
      <c r="F1062" s="141"/>
    </row>
    <row r="1063" spans="2:6" x14ac:dyDescent="0.25">
      <c r="B1063" s="134"/>
      <c r="F1063" s="141"/>
    </row>
    <row r="1064" spans="2:6" x14ac:dyDescent="0.25">
      <c r="B1064" s="134"/>
      <c r="F1064" s="141"/>
    </row>
    <row r="1065" spans="2:6" x14ac:dyDescent="0.25">
      <c r="B1065" s="134"/>
      <c r="F1065" s="141"/>
    </row>
    <row r="1066" spans="2:6" x14ac:dyDescent="0.25">
      <c r="B1066" s="134"/>
      <c r="F1066" s="141"/>
    </row>
    <row r="1067" spans="2:6" x14ac:dyDescent="0.25">
      <c r="B1067" s="134"/>
      <c r="F1067" s="141"/>
    </row>
    <row r="1068" spans="2:6" x14ac:dyDescent="0.25">
      <c r="B1068" s="134"/>
      <c r="F1068" s="141"/>
    </row>
    <row r="1069" spans="2:6" x14ac:dyDescent="0.25">
      <c r="B1069" s="134"/>
      <c r="F1069" s="141"/>
    </row>
    <row r="1070" spans="2:6" x14ac:dyDescent="0.25">
      <c r="B1070" s="134"/>
      <c r="F1070" s="141"/>
    </row>
    <row r="1071" spans="2:6" x14ac:dyDescent="0.25">
      <c r="B1071" s="134"/>
      <c r="F1071" s="141"/>
    </row>
    <row r="1072" spans="2:6" x14ac:dyDescent="0.25">
      <c r="B1072" s="134"/>
      <c r="F1072" s="141"/>
    </row>
    <row r="1073" spans="2:6" x14ac:dyDescent="0.25">
      <c r="B1073" s="134"/>
      <c r="F1073" s="141"/>
    </row>
    <row r="1074" spans="2:6" x14ac:dyDescent="0.25">
      <c r="B1074" s="134"/>
      <c r="F1074" s="141"/>
    </row>
    <row r="1075" spans="2:6" x14ac:dyDescent="0.25">
      <c r="B1075" s="134"/>
      <c r="F1075" s="141"/>
    </row>
    <row r="1076" spans="2:6" x14ac:dyDescent="0.25">
      <c r="B1076" s="134"/>
      <c r="F1076" s="141"/>
    </row>
    <row r="1077" spans="2:6" x14ac:dyDescent="0.25">
      <c r="B1077" s="134"/>
      <c r="F1077" s="141"/>
    </row>
    <row r="1078" spans="2:6" x14ac:dyDescent="0.25">
      <c r="B1078" s="134"/>
      <c r="F1078" s="141"/>
    </row>
    <row r="1079" spans="2:6" x14ac:dyDescent="0.25">
      <c r="B1079" s="134"/>
      <c r="F1079" s="141"/>
    </row>
    <row r="1080" spans="2:6" x14ac:dyDescent="0.25">
      <c r="B1080" s="134"/>
      <c r="F1080" s="141"/>
    </row>
    <row r="1081" spans="2:6" x14ac:dyDescent="0.25">
      <c r="B1081" s="134"/>
      <c r="F1081" s="141"/>
    </row>
    <row r="1082" spans="2:6" x14ac:dyDescent="0.25">
      <c r="B1082" s="134"/>
      <c r="F1082" s="141"/>
    </row>
    <row r="1083" spans="2:6" x14ac:dyDescent="0.25">
      <c r="B1083" s="134"/>
      <c r="F1083" s="141"/>
    </row>
    <row r="1084" spans="2:6" x14ac:dyDescent="0.25">
      <c r="B1084" s="134"/>
      <c r="F1084" s="141"/>
    </row>
    <row r="1085" spans="2:6" x14ac:dyDescent="0.25">
      <c r="B1085" s="134"/>
      <c r="F1085" s="141"/>
    </row>
    <row r="1086" spans="2:6" x14ac:dyDescent="0.25">
      <c r="B1086" s="134"/>
      <c r="F1086" s="141"/>
    </row>
    <row r="1087" spans="2:6" x14ac:dyDescent="0.25">
      <c r="B1087" s="134"/>
      <c r="F1087" s="141"/>
    </row>
    <row r="1088" spans="2:6" x14ac:dyDescent="0.25">
      <c r="B1088" s="134"/>
      <c r="F1088" s="141"/>
    </row>
    <row r="1089" spans="2:6" x14ac:dyDescent="0.25">
      <c r="B1089" s="134"/>
      <c r="F1089" s="141"/>
    </row>
    <row r="1090" spans="2:6" x14ac:dyDescent="0.25">
      <c r="B1090" s="134"/>
      <c r="F1090" s="141"/>
    </row>
    <row r="1091" spans="2:6" x14ac:dyDescent="0.25">
      <c r="B1091" s="134"/>
      <c r="F1091" s="141"/>
    </row>
    <row r="1092" spans="2:6" x14ac:dyDescent="0.25">
      <c r="B1092" s="134"/>
      <c r="F1092" s="141"/>
    </row>
    <row r="1093" spans="2:6" x14ac:dyDescent="0.25">
      <c r="B1093" s="134"/>
      <c r="F1093" s="141"/>
    </row>
    <row r="1094" spans="2:6" x14ac:dyDescent="0.25">
      <c r="B1094" s="134"/>
      <c r="F1094" s="141"/>
    </row>
    <row r="1095" spans="2:6" x14ac:dyDescent="0.25">
      <c r="B1095" s="134"/>
      <c r="F1095" s="141"/>
    </row>
    <row r="1096" spans="2:6" x14ac:dyDescent="0.25">
      <c r="B1096" s="134"/>
      <c r="F1096" s="141"/>
    </row>
    <row r="1097" spans="2:6" x14ac:dyDescent="0.25">
      <c r="B1097" s="134"/>
      <c r="F1097" s="141"/>
    </row>
    <row r="1098" spans="2:6" x14ac:dyDescent="0.25">
      <c r="B1098" s="134"/>
      <c r="F1098" s="141"/>
    </row>
    <row r="1099" spans="2:6" x14ac:dyDescent="0.25">
      <c r="B1099" s="134"/>
      <c r="F1099" s="141"/>
    </row>
    <row r="1100" spans="2:6" x14ac:dyDescent="0.25">
      <c r="B1100" s="134"/>
      <c r="F1100" s="141"/>
    </row>
    <row r="1101" spans="2:6" x14ac:dyDescent="0.25">
      <c r="B1101" s="134"/>
      <c r="F1101" s="141"/>
    </row>
    <row r="1102" spans="2:6" x14ac:dyDescent="0.25">
      <c r="B1102" s="134"/>
      <c r="F1102" s="141"/>
    </row>
    <row r="1103" spans="2:6" x14ac:dyDescent="0.25">
      <c r="B1103" s="134"/>
      <c r="F1103" s="141"/>
    </row>
    <row r="1104" spans="2:6" x14ac:dyDescent="0.25">
      <c r="B1104" s="134"/>
      <c r="F1104" s="141"/>
    </row>
    <row r="1105" spans="2:6" x14ac:dyDescent="0.25">
      <c r="B1105" s="134"/>
      <c r="F1105" s="141"/>
    </row>
    <row r="1106" spans="2:6" x14ac:dyDescent="0.25">
      <c r="B1106" s="134"/>
      <c r="F1106" s="141"/>
    </row>
    <row r="1107" spans="2:6" x14ac:dyDescent="0.25">
      <c r="B1107" s="134"/>
      <c r="F1107" s="141"/>
    </row>
    <row r="1108" spans="2:6" x14ac:dyDescent="0.25">
      <c r="B1108" s="134"/>
      <c r="F1108" s="141"/>
    </row>
    <row r="1109" spans="2:6" x14ac:dyDescent="0.25">
      <c r="B1109" s="134"/>
      <c r="F1109" s="141"/>
    </row>
    <row r="1110" spans="2:6" x14ac:dyDescent="0.25">
      <c r="B1110" s="134"/>
      <c r="F1110" s="141"/>
    </row>
    <row r="1111" spans="2:6" x14ac:dyDescent="0.25">
      <c r="B1111" s="134"/>
      <c r="F1111" s="141"/>
    </row>
    <row r="1112" spans="2:6" x14ac:dyDescent="0.25">
      <c r="B1112" s="134"/>
      <c r="F1112" s="141"/>
    </row>
    <row r="1113" spans="2:6" x14ac:dyDescent="0.25">
      <c r="B1113" s="134"/>
      <c r="F1113" s="141"/>
    </row>
    <row r="1114" spans="2:6" x14ac:dyDescent="0.25">
      <c r="B1114" s="134"/>
      <c r="F1114" s="141"/>
    </row>
    <row r="1115" spans="2:6" x14ac:dyDescent="0.25">
      <c r="B1115" s="134"/>
      <c r="F1115" s="141"/>
    </row>
    <row r="1116" spans="2:6" x14ac:dyDescent="0.25">
      <c r="B1116" s="134"/>
      <c r="F1116" s="141"/>
    </row>
    <row r="1117" spans="2:6" x14ac:dyDescent="0.25">
      <c r="B1117" s="134"/>
      <c r="F1117" s="141"/>
    </row>
    <row r="1118" spans="2:6" x14ac:dyDescent="0.25">
      <c r="B1118" s="134"/>
      <c r="F1118" s="141"/>
    </row>
    <row r="1119" spans="2:6" x14ac:dyDescent="0.25">
      <c r="B1119" s="134"/>
      <c r="F1119" s="141"/>
    </row>
    <row r="1120" spans="2:6" x14ac:dyDescent="0.25">
      <c r="B1120" s="134"/>
      <c r="F1120" s="141"/>
    </row>
    <row r="1121" spans="2:6" x14ac:dyDescent="0.25">
      <c r="B1121" s="134"/>
      <c r="F1121" s="141"/>
    </row>
    <row r="1122" spans="2:6" x14ac:dyDescent="0.25">
      <c r="B1122" s="134"/>
      <c r="F1122" s="141"/>
    </row>
    <row r="1123" spans="2:6" x14ac:dyDescent="0.25">
      <c r="B1123" s="134"/>
      <c r="F1123" s="141"/>
    </row>
    <row r="1124" spans="2:6" x14ac:dyDescent="0.25">
      <c r="B1124" s="134"/>
      <c r="F1124" s="141"/>
    </row>
    <row r="1125" spans="2:6" x14ac:dyDescent="0.25">
      <c r="B1125" s="134"/>
      <c r="F1125" s="141"/>
    </row>
    <row r="1126" spans="2:6" x14ac:dyDescent="0.25">
      <c r="B1126" s="134"/>
      <c r="F1126" s="141"/>
    </row>
    <row r="1127" spans="2:6" x14ac:dyDescent="0.25">
      <c r="B1127" s="134"/>
      <c r="F1127" s="141"/>
    </row>
    <row r="1128" spans="2:6" x14ac:dyDescent="0.25">
      <c r="B1128" s="134"/>
      <c r="F1128" s="141"/>
    </row>
    <row r="1129" spans="2:6" x14ac:dyDescent="0.25">
      <c r="B1129" s="134"/>
      <c r="F1129" s="141"/>
    </row>
    <row r="1130" spans="2:6" x14ac:dyDescent="0.25">
      <c r="B1130" s="134"/>
      <c r="F1130" s="141"/>
    </row>
    <row r="1131" spans="2:6" x14ac:dyDescent="0.25">
      <c r="B1131" s="134"/>
      <c r="F1131" s="141"/>
    </row>
    <row r="1132" spans="2:6" x14ac:dyDescent="0.25">
      <c r="B1132" s="134"/>
      <c r="F1132" s="141"/>
    </row>
    <row r="1133" spans="2:6" x14ac:dyDescent="0.25">
      <c r="B1133" s="134"/>
      <c r="F1133" s="141"/>
    </row>
    <row r="1134" spans="2:6" x14ac:dyDescent="0.25">
      <c r="B1134" s="134"/>
      <c r="F1134" s="141"/>
    </row>
    <row r="1135" spans="2:6" x14ac:dyDescent="0.25">
      <c r="B1135" s="134"/>
      <c r="F1135" s="141"/>
    </row>
    <row r="1136" spans="2:6" x14ac:dyDescent="0.25">
      <c r="B1136" s="134"/>
      <c r="F1136" s="141"/>
    </row>
    <row r="1137" spans="2:6" x14ac:dyDescent="0.25">
      <c r="B1137" s="134"/>
      <c r="F1137" s="141"/>
    </row>
    <row r="1138" spans="2:6" x14ac:dyDescent="0.25">
      <c r="B1138" s="134"/>
      <c r="F1138" s="141"/>
    </row>
    <row r="1139" spans="2:6" x14ac:dyDescent="0.25">
      <c r="B1139" s="134"/>
      <c r="F1139" s="141"/>
    </row>
    <row r="1140" spans="2:6" x14ac:dyDescent="0.25">
      <c r="B1140" s="134"/>
      <c r="F1140" s="141"/>
    </row>
    <row r="1141" spans="2:6" x14ac:dyDescent="0.25">
      <c r="B1141" s="134"/>
      <c r="F1141" s="141"/>
    </row>
    <row r="1142" spans="2:6" x14ac:dyDescent="0.25">
      <c r="B1142" s="134"/>
      <c r="F1142" s="141"/>
    </row>
    <row r="1143" spans="2:6" x14ac:dyDescent="0.25">
      <c r="B1143" s="134"/>
      <c r="F1143" s="141"/>
    </row>
    <row r="1144" spans="2:6" x14ac:dyDescent="0.25">
      <c r="B1144" s="134"/>
      <c r="F1144" s="141"/>
    </row>
    <row r="1145" spans="2:6" x14ac:dyDescent="0.25">
      <c r="B1145" s="134"/>
      <c r="F1145" s="141"/>
    </row>
    <row r="1146" spans="2:6" x14ac:dyDescent="0.25">
      <c r="B1146" s="134"/>
      <c r="F1146" s="141"/>
    </row>
    <row r="1147" spans="2:6" x14ac:dyDescent="0.25">
      <c r="B1147" s="134"/>
      <c r="F1147" s="141"/>
    </row>
    <row r="1148" spans="2:6" x14ac:dyDescent="0.25">
      <c r="B1148" s="134"/>
      <c r="F1148" s="141"/>
    </row>
    <row r="1149" spans="2:6" x14ac:dyDescent="0.25">
      <c r="B1149" s="134"/>
      <c r="F1149" s="141"/>
    </row>
    <row r="1150" spans="2:6" x14ac:dyDescent="0.25">
      <c r="B1150" s="134"/>
      <c r="F1150" s="141"/>
    </row>
    <row r="1151" spans="2:6" x14ac:dyDescent="0.25">
      <c r="B1151" s="134"/>
      <c r="F1151" s="141"/>
    </row>
    <row r="1152" spans="2:6" x14ac:dyDescent="0.25">
      <c r="B1152" s="134"/>
      <c r="F1152" s="141"/>
    </row>
    <row r="1153" spans="2:6" x14ac:dyDescent="0.25">
      <c r="B1153" s="134"/>
      <c r="F1153" s="141"/>
    </row>
    <row r="1154" spans="2:6" x14ac:dyDescent="0.25">
      <c r="B1154" s="134"/>
      <c r="F1154" s="141"/>
    </row>
    <row r="1155" spans="2:6" x14ac:dyDescent="0.25">
      <c r="B1155" s="134"/>
      <c r="F1155" s="141"/>
    </row>
    <row r="1156" spans="2:6" x14ac:dyDescent="0.25">
      <c r="B1156" s="134"/>
      <c r="F1156" s="141"/>
    </row>
    <row r="1157" spans="2:6" x14ac:dyDescent="0.25">
      <c r="B1157" s="134"/>
      <c r="F1157" s="141"/>
    </row>
    <row r="1158" spans="2:6" x14ac:dyDescent="0.25">
      <c r="B1158" s="134"/>
      <c r="F1158" s="141"/>
    </row>
    <row r="1159" spans="2:6" x14ac:dyDescent="0.25">
      <c r="B1159" s="134"/>
      <c r="F1159" s="141"/>
    </row>
    <row r="1160" spans="2:6" x14ac:dyDescent="0.25">
      <c r="B1160" s="134"/>
      <c r="F1160" s="141"/>
    </row>
    <row r="1161" spans="2:6" x14ac:dyDescent="0.25">
      <c r="B1161" s="134"/>
      <c r="F1161" s="141"/>
    </row>
    <row r="1162" spans="2:6" x14ac:dyDescent="0.25">
      <c r="B1162" s="134"/>
      <c r="F1162" s="141"/>
    </row>
    <row r="1163" spans="2:6" x14ac:dyDescent="0.25">
      <c r="B1163" s="134"/>
      <c r="F1163" s="141"/>
    </row>
    <row r="1164" spans="2:6" x14ac:dyDescent="0.25">
      <c r="B1164" s="134"/>
      <c r="F1164" s="141"/>
    </row>
    <row r="1165" spans="2:6" x14ac:dyDescent="0.25">
      <c r="B1165" s="134"/>
      <c r="F1165" s="141"/>
    </row>
    <row r="1166" spans="2:6" x14ac:dyDescent="0.25">
      <c r="B1166" s="134"/>
      <c r="F1166" s="141"/>
    </row>
    <row r="1167" spans="2:6" x14ac:dyDescent="0.25">
      <c r="B1167" s="134"/>
      <c r="F1167" s="141"/>
    </row>
    <row r="1168" spans="2:6" x14ac:dyDescent="0.25">
      <c r="B1168" s="134"/>
      <c r="F1168" s="141"/>
    </row>
    <row r="1169" spans="2:6" x14ac:dyDescent="0.25">
      <c r="B1169" s="134"/>
      <c r="F1169" s="141"/>
    </row>
    <row r="1170" spans="2:6" x14ac:dyDescent="0.25">
      <c r="B1170" s="134"/>
      <c r="F1170" s="141"/>
    </row>
    <row r="1171" spans="2:6" x14ac:dyDescent="0.25">
      <c r="B1171" s="134"/>
      <c r="F1171" s="141"/>
    </row>
    <row r="1172" spans="2:6" x14ac:dyDescent="0.25">
      <c r="B1172" s="134"/>
      <c r="F1172" s="141"/>
    </row>
    <row r="1173" spans="2:6" x14ac:dyDescent="0.25">
      <c r="B1173" s="134"/>
      <c r="F1173" s="141"/>
    </row>
    <row r="1174" spans="2:6" x14ac:dyDescent="0.25">
      <c r="B1174" s="134"/>
      <c r="F1174" s="141"/>
    </row>
    <row r="1175" spans="2:6" x14ac:dyDescent="0.25">
      <c r="B1175" s="134"/>
      <c r="F1175" s="141"/>
    </row>
    <row r="1176" spans="2:6" x14ac:dyDescent="0.25">
      <c r="B1176" s="134"/>
      <c r="F1176" s="141"/>
    </row>
    <row r="1177" spans="2:6" x14ac:dyDescent="0.25">
      <c r="B1177" s="134"/>
      <c r="F1177" s="141"/>
    </row>
    <row r="1178" spans="2:6" x14ac:dyDescent="0.25">
      <c r="B1178" s="134"/>
      <c r="F1178" s="141"/>
    </row>
    <row r="1179" spans="2:6" x14ac:dyDescent="0.25">
      <c r="B1179" s="134"/>
      <c r="F1179" s="141"/>
    </row>
    <row r="1180" spans="2:6" x14ac:dyDescent="0.25">
      <c r="B1180" s="134"/>
      <c r="F1180" s="141"/>
    </row>
    <row r="1181" spans="2:6" x14ac:dyDescent="0.25">
      <c r="B1181" s="134"/>
      <c r="F1181" s="141"/>
    </row>
    <row r="1182" spans="2:6" x14ac:dyDescent="0.25">
      <c r="B1182" s="134"/>
      <c r="F1182" s="141"/>
    </row>
    <row r="1183" spans="2:6" x14ac:dyDescent="0.25">
      <c r="B1183" s="134"/>
      <c r="F1183" s="141"/>
    </row>
    <row r="1184" spans="2:6" x14ac:dyDescent="0.25">
      <c r="B1184" s="134"/>
      <c r="F1184" s="141"/>
    </row>
    <row r="1185" spans="2:6" x14ac:dyDescent="0.25">
      <c r="B1185" s="134"/>
      <c r="F1185" s="141"/>
    </row>
    <row r="1186" spans="2:6" x14ac:dyDescent="0.25">
      <c r="B1186" s="134"/>
      <c r="F1186" s="141"/>
    </row>
    <row r="1187" spans="2:6" x14ac:dyDescent="0.25">
      <c r="B1187" s="134"/>
      <c r="F1187" s="141"/>
    </row>
    <row r="1188" spans="2:6" x14ac:dyDescent="0.25">
      <c r="B1188" s="134"/>
      <c r="F1188" s="141"/>
    </row>
    <row r="1189" spans="2:6" x14ac:dyDescent="0.25">
      <c r="B1189" s="134"/>
      <c r="F1189" s="141"/>
    </row>
    <row r="1190" spans="2:6" x14ac:dyDescent="0.25">
      <c r="B1190" s="134"/>
      <c r="F1190" s="141"/>
    </row>
    <row r="1191" spans="2:6" x14ac:dyDescent="0.25">
      <c r="B1191" s="134"/>
      <c r="F1191" s="141"/>
    </row>
    <row r="1192" spans="2:6" x14ac:dyDescent="0.25">
      <c r="B1192" s="134"/>
      <c r="F1192" s="141"/>
    </row>
    <row r="1193" spans="2:6" x14ac:dyDescent="0.25">
      <c r="B1193" s="134"/>
      <c r="F1193" s="141"/>
    </row>
    <row r="1194" spans="2:6" x14ac:dyDescent="0.25">
      <c r="B1194" s="134"/>
      <c r="F1194" s="141"/>
    </row>
    <row r="1195" spans="2:6" x14ac:dyDescent="0.25">
      <c r="B1195" s="134"/>
      <c r="F1195" s="141"/>
    </row>
    <row r="1196" spans="2:6" x14ac:dyDescent="0.25">
      <c r="B1196" s="134"/>
      <c r="F1196" s="141"/>
    </row>
    <row r="1197" spans="2:6" x14ac:dyDescent="0.25">
      <c r="B1197" s="134"/>
      <c r="F1197" s="141"/>
    </row>
    <row r="1198" spans="2:6" x14ac:dyDescent="0.25">
      <c r="B1198" s="134"/>
      <c r="F1198" s="141"/>
    </row>
    <row r="1199" spans="2:6" x14ac:dyDescent="0.25">
      <c r="B1199" s="134"/>
      <c r="F1199" s="141"/>
    </row>
    <row r="1200" spans="2:6" x14ac:dyDescent="0.25">
      <c r="B1200" s="134"/>
      <c r="F1200" s="141"/>
    </row>
    <row r="1201" spans="2:6" x14ac:dyDescent="0.25">
      <c r="B1201" s="134"/>
      <c r="F1201" s="141"/>
    </row>
    <row r="1202" spans="2:6" x14ac:dyDescent="0.25">
      <c r="B1202" s="134"/>
      <c r="F1202" s="141"/>
    </row>
    <row r="1203" spans="2:6" x14ac:dyDescent="0.25">
      <c r="B1203" s="134"/>
      <c r="F1203" s="141"/>
    </row>
    <row r="1204" spans="2:6" x14ac:dyDescent="0.25">
      <c r="B1204" s="134"/>
      <c r="F1204" s="141"/>
    </row>
    <row r="1205" spans="2:6" x14ac:dyDescent="0.25">
      <c r="B1205" s="134"/>
      <c r="F1205" s="141"/>
    </row>
    <row r="1206" spans="2:6" x14ac:dyDescent="0.25">
      <c r="B1206" s="134"/>
      <c r="F1206" s="141"/>
    </row>
    <row r="1207" spans="2:6" x14ac:dyDescent="0.25">
      <c r="B1207" s="134"/>
      <c r="F1207" s="141"/>
    </row>
    <row r="1208" spans="2:6" x14ac:dyDescent="0.25">
      <c r="B1208" s="134"/>
      <c r="F1208" s="141"/>
    </row>
    <row r="1209" spans="2:6" x14ac:dyDescent="0.25">
      <c r="B1209" s="134"/>
      <c r="F1209" s="141"/>
    </row>
    <row r="1210" spans="2:6" x14ac:dyDescent="0.25">
      <c r="B1210" s="134"/>
      <c r="F1210" s="141"/>
    </row>
    <row r="1211" spans="2:6" x14ac:dyDescent="0.25">
      <c r="B1211" s="134"/>
      <c r="F1211" s="141"/>
    </row>
    <row r="1212" spans="2:6" x14ac:dyDescent="0.25">
      <c r="B1212" s="134"/>
      <c r="F1212" s="141"/>
    </row>
    <row r="1213" spans="2:6" x14ac:dyDescent="0.25">
      <c r="B1213" s="134"/>
      <c r="F1213" s="141"/>
    </row>
    <row r="1214" spans="2:6" x14ac:dyDescent="0.25">
      <c r="B1214" s="134"/>
      <c r="F1214" s="141"/>
    </row>
    <row r="1215" spans="2:6" x14ac:dyDescent="0.25">
      <c r="B1215" s="134"/>
      <c r="F1215" s="141"/>
    </row>
    <row r="1216" spans="2:6" x14ac:dyDescent="0.25">
      <c r="B1216" s="134"/>
      <c r="F1216" s="141"/>
    </row>
    <row r="1217" spans="2:6" x14ac:dyDescent="0.25">
      <c r="B1217" s="134"/>
      <c r="F1217" s="141"/>
    </row>
    <row r="1218" spans="2:6" x14ac:dyDescent="0.25">
      <c r="B1218" s="134"/>
      <c r="F1218" s="141"/>
    </row>
    <row r="1219" spans="2:6" x14ac:dyDescent="0.25">
      <c r="B1219" s="134"/>
      <c r="F1219" s="141"/>
    </row>
    <row r="1220" spans="2:6" x14ac:dyDescent="0.25">
      <c r="B1220" s="134"/>
      <c r="F1220" s="141"/>
    </row>
    <row r="1221" spans="2:6" x14ac:dyDescent="0.25">
      <c r="B1221" s="134"/>
      <c r="F1221" s="141"/>
    </row>
    <row r="1222" spans="2:6" x14ac:dyDescent="0.25">
      <c r="B1222" s="134"/>
      <c r="F1222" s="141"/>
    </row>
    <row r="1223" spans="2:6" x14ac:dyDescent="0.25">
      <c r="B1223" s="134"/>
      <c r="F1223" s="141"/>
    </row>
    <row r="1224" spans="2:6" x14ac:dyDescent="0.25">
      <c r="B1224" s="134"/>
      <c r="F1224" s="141"/>
    </row>
    <row r="1225" spans="2:6" x14ac:dyDescent="0.25">
      <c r="B1225" s="134"/>
      <c r="F1225" s="141"/>
    </row>
    <row r="1226" spans="2:6" x14ac:dyDescent="0.25">
      <c r="B1226" s="134"/>
      <c r="F1226" s="141"/>
    </row>
    <row r="1227" spans="2:6" x14ac:dyDescent="0.25">
      <c r="B1227" s="134"/>
      <c r="F1227" s="141"/>
    </row>
    <row r="1228" spans="2:6" x14ac:dyDescent="0.25">
      <c r="B1228" s="134"/>
      <c r="F1228" s="141"/>
    </row>
    <row r="1229" spans="2:6" x14ac:dyDescent="0.25">
      <c r="B1229" s="134"/>
      <c r="F1229" s="141"/>
    </row>
    <row r="1230" spans="2:6" x14ac:dyDescent="0.25">
      <c r="B1230" s="134"/>
      <c r="F1230" s="141"/>
    </row>
    <row r="1231" spans="2:6" x14ac:dyDescent="0.25">
      <c r="B1231" s="134"/>
      <c r="F1231" s="141"/>
    </row>
    <row r="1232" spans="2:6" x14ac:dyDescent="0.25">
      <c r="B1232" s="134"/>
      <c r="F1232" s="141"/>
    </row>
    <row r="1233" spans="2:6" x14ac:dyDescent="0.25">
      <c r="B1233" s="134"/>
      <c r="F1233" s="141"/>
    </row>
    <row r="1234" spans="2:6" x14ac:dyDescent="0.25">
      <c r="B1234" s="134"/>
      <c r="F1234" s="141"/>
    </row>
    <row r="1235" spans="2:6" x14ac:dyDescent="0.25">
      <c r="B1235" s="134"/>
      <c r="F1235" s="141"/>
    </row>
    <row r="1236" spans="2:6" x14ac:dyDescent="0.25">
      <c r="B1236" s="134"/>
      <c r="F1236" s="141"/>
    </row>
    <row r="1237" spans="2:6" x14ac:dyDescent="0.25">
      <c r="B1237" s="134"/>
      <c r="F1237" s="141"/>
    </row>
    <row r="1238" spans="2:6" x14ac:dyDescent="0.25">
      <c r="B1238" s="134"/>
      <c r="F1238" s="141"/>
    </row>
    <row r="1239" spans="2:6" x14ac:dyDescent="0.25">
      <c r="B1239" s="134"/>
      <c r="F1239" s="141"/>
    </row>
    <row r="1240" spans="2:6" x14ac:dyDescent="0.25">
      <c r="B1240" s="134"/>
      <c r="F1240" s="141"/>
    </row>
    <row r="1241" spans="2:6" x14ac:dyDescent="0.25">
      <c r="B1241" s="134"/>
      <c r="F1241" s="141"/>
    </row>
    <row r="1242" spans="2:6" x14ac:dyDescent="0.25">
      <c r="B1242" s="134"/>
      <c r="F1242" s="141"/>
    </row>
    <row r="1243" spans="2:6" x14ac:dyDescent="0.25">
      <c r="B1243" s="134"/>
      <c r="F1243" s="141"/>
    </row>
    <row r="1244" spans="2:6" x14ac:dyDescent="0.25">
      <c r="B1244" s="134"/>
      <c r="F1244" s="141"/>
    </row>
    <row r="1245" spans="2:6" x14ac:dyDescent="0.25">
      <c r="B1245" s="134"/>
      <c r="F1245" s="141"/>
    </row>
    <row r="1246" spans="2:6" x14ac:dyDescent="0.25">
      <c r="B1246" s="134"/>
      <c r="F1246" s="141"/>
    </row>
    <row r="1247" spans="2:6" x14ac:dyDescent="0.25">
      <c r="B1247" s="134"/>
      <c r="F1247" s="141"/>
    </row>
    <row r="1248" spans="2:6" x14ac:dyDescent="0.25">
      <c r="B1248" s="134"/>
      <c r="F1248" s="141"/>
    </row>
    <row r="1249" spans="2:6" x14ac:dyDescent="0.25">
      <c r="B1249" s="134"/>
      <c r="F1249" s="141"/>
    </row>
    <row r="1250" spans="2:6" x14ac:dyDescent="0.25">
      <c r="B1250" s="134"/>
      <c r="F1250" s="141"/>
    </row>
    <row r="1251" spans="2:6" x14ac:dyDescent="0.25">
      <c r="B1251" s="134"/>
      <c r="F1251" s="141"/>
    </row>
    <row r="1252" spans="2:6" x14ac:dyDescent="0.25">
      <c r="B1252" s="134"/>
      <c r="F1252" s="141"/>
    </row>
    <row r="1253" spans="2:6" x14ac:dyDescent="0.25">
      <c r="B1253" s="134"/>
      <c r="F1253" s="141"/>
    </row>
    <row r="1254" spans="2:6" x14ac:dyDescent="0.25">
      <c r="B1254" s="134"/>
      <c r="F1254" s="141"/>
    </row>
    <row r="1255" spans="2:6" x14ac:dyDescent="0.25">
      <c r="B1255" s="134"/>
      <c r="F1255" s="141"/>
    </row>
    <row r="1256" spans="2:6" x14ac:dyDescent="0.25">
      <c r="B1256" s="134"/>
      <c r="F1256" s="141"/>
    </row>
    <row r="1257" spans="2:6" x14ac:dyDescent="0.25">
      <c r="B1257" s="134"/>
      <c r="F1257" s="141"/>
    </row>
    <row r="1258" spans="2:6" x14ac:dyDescent="0.25">
      <c r="B1258" s="134"/>
      <c r="F1258" s="141"/>
    </row>
    <row r="1259" spans="2:6" x14ac:dyDescent="0.25">
      <c r="B1259" s="134"/>
      <c r="F1259" s="141"/>
    </row>
    <row r="1260" spans="2:6" x14ac:dyDescent="0.25">
      <c r="B1260" s="134"/>
      <c r="F1260" s="141"/>
    </row>
    <row r="1261" spans="2:6" x14ac:dyDescent="0.25">
      <c r="B1261" s="134"/>
      <c r="F1261" s="141"/>
    </row>
    <row r="1262" spans="2:6" x14ac:dyDescent="0.25">
      <c r="B1262" s="134"/>
      <c r="F1262" s="141"/>
    </row>
    <row r="1263" spans="2:6" x14ac:dyDescent="0.25">
      <c r="B1263" s="134"/>
      <c r="F1263" s="141"/>
    </row>
    <row r="1264" spans="2:6" x14ac:dyDescent="0.25">
      <c r="B1264" s="134"/>
      <c r="F1264" s="141"/>
    </row>
    <row r="1265" spans="2:6" x14ac:dyDescent="0.25">
      <c r="B1265" s="134"/>
      <c r="F1265" s="141"/>
    </row>
    <row r="1266" spans="2:6" x14ac:dyDescent="0.25">
      <c r="B1266" s="134"/>
      <c r="F1266" s="141"/>
    </row>
    <row r="1267" spans="2:6" x14ac:dyDescent="0.25">
      <c r="B1267" s="134"/>
      <c r="F1267" s="141"/>
    </row>
    <row r="1268" spans="2:6" x14ac:dyDescent="0.25">
      <c r="B1268" s="134"/>
      <c r="F1268" s="141"/>
    </row>
    <row r="1269" spans="2:6" x14ac:dyDescent="0.25">
      <c r="B1269" s="134"/>
      <c r="F1269" s="141"/>
    </row>
    <row r="1270" spans="2:6" x14ac:dyDescent="0.25">
      <c r="B1270" s="134"/>
      <c r="F1270" s="141"/>
    </row>
    <row r="1271" spans="2:6" x14ac:dyDescent="0.25">
      <c r="B1271" s="134"/>
      <c r="F1271" s="141"/>
    </row>
    <row r="1272" spans="2:6" x14ac:dyDescent="0.25">
      <c r="B1272" s="134"/>
      <c r="F1272" s="141"/>
    </row>
    <row r="1273" spans="2:6" x14ac:dyDescent="0.25">
      <c r="B1273" s="134"/>
      <c r="F1273" s="141"/>
    </row>
    <row r="1274" spans="2:6" x14ac:dyDescent="0.25">
      <c r="B1274" s="134"/>
      <c r="F1274" s="141"/>
    </row>
    <row r="1275" spans="2:6" x14ac:dyDescent="0.25">
      <c r="B1275" s="134"/>
      <c r="F1275" s="141"/>
    </row>
    <row r="1276" spans="2:6" x14ac:dyDescent="0.25">
      <c r="B1276" s="134"/>
      <c r="F1276" s="141"/>
    </row>
    <row r="1277" spans="2:6" x14ac:dyDescent="0.25">
      <c r="B1277" s="134"/>
      <c r="F1277" s="141"/>
    </row>
    <row r="1278" spans="2:6" x14ac:dyDescent="0.25">
      <c r="B1278" s="134"/>
      <c r="F1278" s="141"/>
    </row>
    <row r="1279" spans="2:6" x14ac:dyDescent="0.25">
      <c r="B1279" s="134"/>
      <c r="F1279" s="141"/>
    </row>
    <row r="1280" spans="2:6" x14ac:dyDescent="0.25">
      <c r="B1280" s="134"/>
      <c r="F1280" s="141"/>
    </row>
    <row r="1281" spans="2:6" x14ac:dyDescent="0.25">
      <c r="B1281" s="134"/>
      <c r="F1281" s="141"/>
    </row>
    <row r="1282" spans="2:6" x14ac:dyDescent="0.25">
      <c r="B1282" s="134"/>
      <c r="F1282" s="141"/>
    </row>
    <row r="1283" spans="2:6" x14ac:dyDescent="0.25">
      <c r="B1283" s="134"/>
      <c r="F1283" s="141"/>
    </row>
    <row r="1284" spans="2:6" x14ac:dyDescent="0.25">
      <c r="B1284" s="134"/>
      <c r="F1284" s="141"/>
    </row>
    <row r="1285" spans="2:6" x14ac:dyDescent="0.25">
      <c r="B1285" s="134"/>
      <c r="F1285" s="141"/>
    </row>
    <row r="1286" spans="2:6" x14ac:dyDescent="0.25">
      <c r="B1286" s="134"/>
      <c r="F1286" s="141"/>
    </row>
    <row r="1287" spans="2:6" x14ac:dyDescent="0.25">
      <c r="B1287" s="134"/>
      <c r="F1287" s="141"/>
    </row>
    <row r="1288" spans="2:6" x14ac:dyDescent="0.25">
      <c r="B1288" s="134"/>
      <c r="F1288" s="141"/>
    </row>
    <row r="1289" spans="2:6" x14ac:dyDescent="0.25">
      <c r="B1289" s="134"/>
      <c r="F1289" s="141"/>
    </row>
    <row r="1290" spans="2:6" x14ac:dyDescent="0.25">
      <c r="B1290" s="134"/>
      <c r="F1290" s="141"/>
    </row>
    <row r="1291" spans="2:6" x14ac:dyDescent="0.25">
      <c r="B1291" s="134"/>
      <c r="F1291" s="141"/>
    </row>
    <row r="1292" spans="2:6" x14ac:dyDescent="0.25">
      <c r="B1292" s="134"/>
      <c r="F1292" s="141"/>
    </row>
    <row r="1293" spans="2:6" x14ac:dyDescent="0.25">
      <c r="B1293" s="134"/>
      <c r="F1293" s="141"/>
    </row>
    <row r="1294" spans="2:6" x14ac:dyDescent="0.25">
      <c r="B1294" s="134"/>
      <c r="F1294" s="141"/>
    </row>
    <row r="1295" spans="2:6" x14ac:dyDescent="0.25">
      <c r="B1295" s="134"/>
      <c r="F1295" s="141"/>
    </row>
    <row r="1296" spans="2:6" x14ac:dyDescent="0.25">
      <c r="B1296" s="134"/>
      <c r="F1296" s="141"/>
    </row>
    <row r="1297" spans="2:6" x14ac:dyDescent="0.25">
      <c r="B1297" s="134"/>
      <c r="F1297" s="141"/>
    </row>
    <row r="1298" spans="2:6" x14ac:dyDescent="0.25">
      <c r="B1298" s="134"/>
      <c r="F1298" s="141"/>
    </row>
    <row r="1299" spans="2:6" x14ac:dyDescent="0.25">
      <c r="B1299" s="134"/>
      <c r="F1299" s="141"/>
    </row>
    <row r="1300" spans="2:6" x14ac:dyDescent="0.25">
      <c r="B1300" s="134"/>
      <c r="F1300" s="141"/>
    </row>
    <row r="1301" spans="2:6" x14ac:dyDescent="0.25">
      <c r="B1301" s="134"/>
      <c r="F1301" s="141"/>
    </row>
    <row r="1302" spans="2:6" x14ac:dyDescent="0.25">
      <c r="B1302" s="134"/>
      <c r="F1302" s="141"/>
    </row>
    <row r="1303" spans="2:6" x14ac:dyDescent="0.25">
      <c r="B1303" s="134"/>
      <c r="F1303" s="141"/>
    </row>
    <row r="1304" spans="2:6" x14ac:dyDescent="0.25">
      <c r="B1304" s="134"/>
      <c r="F1304" s="141"/>
    </row>
    <row r="1305" spans="2:6" x14ac:dyDescent="0.25">
      <c r="B1305" s="134"/>
      <c r="F1305" s="141"/>
    </row>
    <row r="1306" spans="2:6" x14ac:dyDescent="0.25">
      <c r="B1306" s="134"/>
      <c r="F1306" s="141"/>
    </row>
    <row r="1307" spans="2:6" x14ac:dyDescent="0.25">
      <c r="B1307" s="134"/>
      <c r="F1307" s="141"/>
    </row>
    <row r="1308" spans="2:6" x14ac:dyDescent="0.25">
      <c r="B1308" s="134"/>
      <c r="F1308" s="141"/>
    </row>
    <row r="1309" spans="2:6" x14ac:dyDescent="0.25">
      <c r="B1309" s="134"/>
      <c r="F1309" s="141"/>
    </row>
    <row r="1310" spans="2:6" x14ac:dyDescent="0.25">
      <c r="B1310" s="134"/>
      <c r="F1310" s="141"/>
    </row>
    <row r="1311" spans="2:6" x14ac:dyDescent="0.25">
      <c r="B1311" s="134"/>
      <c r="F1311" s="141"/>
    </row>
    <row r="1312" spans="2:6" x14ac:dyDescent="0.25">
      <c r="B1312" s="134"/>
      <c r="F1312" s="141"/>
    </row>
    <row r="1313" spans="2:6" x14ac:dyDescent="0.25">
      <c r="B1313" s="134"/>
      <c r="F1313" s="141"/>
    </row>
    <row r="1314" spans="2:6" x14ac:dyDescent="0.25">
      <c r="B1314" s="134"/>
      <c r="F1314" s="141"/>
    </row>
    <row r="1315" spans="2:6" x14ac:dyDescent="0.25">
      <c r="B1315" s="134"/>
      <c r="F1315" s="141"/>
    </row>
    <row r="1316" spans="2:6" x14ac:dyDescent="0.25">
      <c r="B1316" s="134"/>
      <c r="F1316" s="141"/>
    </row>
    <row r="1317" spans="2:6" x14ac:dyDescent="0.25">
      <c r="B1317" s="134"/>
      <c r="F1317" s="141"/>
    </row>
    <row r="1318" spans="2:6" x14ac:dyDescent="0.25">
      <c r="B1318" s="134"/>
      <c r="F1318" s="141"/>
    </row>
    <row r="1319" spans="2:6" x14ac:dyDescent="0.25">
      <c r="B1319" s="134"/>
      <c r="F1319" s="141"/>
    </row>
    <row r="1320" spans="2:6" x14ac:dyDescent="0.25">
      <c r="B1320" s="134"/>
      <c r="F1320" s="141"/>
    </row>
    <row r="1321" spans="2:6" x14ac:dyDescent="0.25">
      <c r="B1321" s="134"/>
      <c r="F1321" s="141"/>
    </row>
    <row r="1322" spans="2:6" x14ac:dyDescent="0.25">
      <c r="B1322" s="134"/>
      <c r="F1322" s="141"/>
    </row>
    <row r="1323" spans="2:6" x14ac:dyDescent="0.25">
      <c r="B1323" s="134"/>
      <c r="F1323" s="141"/>
    </row>
    <row r="1324" spans="2:6" x14ac:dyDescent="0.25">
      <c r="B1324" s="134"/>
      <c r="F1324" s="141"/>
    </row>
    <row r="1325" spans="2:6" x14ac:dyDescent="0.25">
      <c r="B1325" s="134"/>
      <c r="F1325" s="141"/>
    </row>
    <row r="1326" spans="2:6" x14ac:dyDescent="0.25">
      <c r="B1326" s="134"/>
      <c r="F1326" s="141"/>
    </row>
    <row r="1327" spans="2:6" x14ac:dyDescent="0.25">
      <c r="B1327" s="134"/>
      <c r="F1327" s="141"/>
    </row>
    <row r="1328" spans="2:6" x14ac:dyDescent="0.25">
      <c r="B1328" s="134"/>
      <c r="F1328" s="141"/>
    </row>
    <row r="1329" spans="2:6" x14ac:dyDescent="0.25">
      <c r="B1329" s="134"/>
      <c r="F1329" s="141"/>
    </row>
    <row r="1330" spans="2:6" x14ac:dyDescent="0.25">
      <c r="B1330" s="134"/>
      <c r="F1330" s="141"/>
    </row>
    <row r="1331" spans="2:6" x14ac:dyDescent="0.25">
      <c r="B1331" s="134"/>
      <c r="F1331" s="141"/>
    </row>
    <row r="1332" spans="2:6" x14ac:dyDescent="0.25">
      <c r="B1332" s="134"/>
      <c r="F1332" s="141"/>
    </row>
    <row r="1333" spans="2:6" x14ac:dyDescent="0.25">
      <c r="B1333" s="134"/>
      <c r="F1333" s="141"/>
    </row>
    <row r="1334" spans="2:6" x14ac:dyDescent="0.25">
      <c r="B1334" s="134"/>
      <c r="F1334" s="141"/>
    </row>
    <row r="1335" spans="2:6" x14ac:dyDescent="0.25">
      <c r="B1335" s="134"/>
      <c r="F1335" s="141"/>
    </row>
    <row r="1336" spans="2:6" x14ac:dyDescent="0.25">
      <c r="B1336" s="134"/>
      <c r="F1336" s="141"/>
    </row>
    <row r="1337" spans="2:6" x14ac:dyDescent="0.25">
      <c r="B1337" s="134"/>
      <c r="F1337" s="141"/>
    </row>
    <row r="1338" spans="2:6" x14ac:dyDescent="0.25">
      <c r="B1338" s="134"/>
      <c r="F1338" s="141"/>
    </row>
    <row r="1339" spans="2:6" x14ac:dyDescent="0.25">
      <c r="B1339" s="134"/>
      <c r="F1339" s="141"/>
    </row>
    <row r="1340" spans="2:6" x14ac:dyDescent="0.25">
      <c r="B1340" s="134"/>
      <c r="F1340" s="141"/>
    </row>
    <row r="1341" spans="2:6" x14ac:dyDescent="0.25">
      <c r="B1341" s="134"/>
      <c r="F1341" s="141"/>
    </row>
    <row r="1342" spans="2:6" x14ac:dyDescent="0.25">
      <c r="B1342" s="134"/>
      <c r="F1342" s="141"/>
    </row>
    <row r="1343" spans="2:6" x14ac:dyDescent="0.25">
      <c r="B1343" s="134"/>
      <c r="F1343" s="141"/>
    </row>
    <row r="1344" spans="2:6" x14ac:dyDescent="0.25">
      <c r="B1344" s="134"/>
      <c r="F1344" s="141"/>
    </row>
    <row r="1345" spans="2:6" x14ac:dyDescent="0.25">
      <c r="B1345" s="134"/>
      <c r="F1345" s="141"/>
    </row>
    <row r="1346" spans="2:6" x14ac:dyDescent="0.25">
      <c r="B1346" s="134"/>
      <c r="F1346" s="141"/>
    </row>
    <row r="1347" spans="2:6" x14ac:dyDescent="0.25">
      <c r="B1347" s="134"/>
      <c r="F1347" s="141"/>
    </row>
    <row r="1348" spans="2:6" x14ac:dyDescent="0.25">
      <c r="B1348" s="134"/>
      <c r="F1348" s="141"/>
    </row>
    <row r="1349" spans="2:6" x14ac:dyDescent="0.25">
      <c r="B1349" s="134"/>
      <c r="F1349" s="141"/>
    </row>
    <row r="1350" spans="2:6" x14ac:dyDescent="0.25">
      <c r="B1350" s="134"/>
      <c r="F1350" s="141"/>
    </row>
    <row r="1351" spans="2:6" x14ac:dyDescent="0.25">
      <c r="B1351" s="134"/>
      <c r="F1351" s="141"/>
    </row>
    <row r="1352" spans="2:6" x14ac:dyDescent="0.25">
      <c r="B1352" s="134"/>
      <c r="F1352" s="141"/>
    </row>
    <row r="1353" spans="2:6" x14ac:dyDescent="0.25">
      <c r="B1353" s="134"/>
      <c r="F1353" s="141"/>
    </row>
    <row r="1354" spans="2:6" x14ac:dyDescent="0.25">
      <c r="B1354" s="134"/>
      <c r="F1354" s="141"/>
    </row>
    <row r="1355" spans="2:6" x14ac:dyDescent="0.25">
      <c r="B1355" s="134"/>
      <c r="F1355" s="141"/>
    </row>
    <row r="1356" spans="2:6" x14ac:dyDescent="0.25">
      <c r="B1356" s="134"/>
      <c r="F1356" s="141"/>
    </row>
    <row r="1357" spans="2:6" x14ac:dyDescent="0.25">
      <c r="B1357" s="134"/>
      <c r="F1357" s="141"/>
    </row>
    <row r="1358" spans="2:6" x14ac:dyDescent="0.25">
      <c r="B1358" s="134"/>
      <c r="F1358" s="141"/>
    </row>
    <row r="1359" spans="2:6" x14ac:dyDescent="0.25">
      <c r="B1359" s="134"/>
      <c r="F1359" s="141"/>
    </row>
    <row r="1360" spans="2:6" x14ac:dyDescent="0.25">
      <c r="B1360" s="134"/>
      <c r="F1360" s="141"/>
    </row>
    <row r="1361" spans="2:6" x14ac:dyDescent="0.25">
      <c r="B1361" s="134"/>
      <c r="F1361" s="141"/>
    </row>
    <row r="1362" spans="2:6" x14ac:dyDescent="0.25">
      <c r="B1362" s="134"/>
      <c r="F1362" s="141"/>
    </row>
    <row r="1363" spans="2:6" x14ac:dyDescent="0.25">
      <c r="B1363" s="134"/>
      <c r="F1363" s="141"/>
    </row>
    <row r="1364" spans="2:6" x14ac:dyDescent="0.25">
      <c r="B1364" s="134"/>
      <c r="F1364" s="141"/>
    </row>
    <row r="1365" spans="2:6" x14ac:dyDescent="0.25">
      <c r="B1365" s="134"/>
      <c r="F1365" s="141"/>
    </row>
    <row r="1366" spans="2:6" x14ac:dyDescent="0.25">
      <c r="B1366" s="134"/>
      <c r="F1366" s="141"/>
    </row>
    <row r="1367" spans="2:6" x14ac:dyDescent="0.25">
      <c r="B1367" s="134"/>
      <c r="F1367" s="141"/>
    </row>
    <row r="1368" spans="2:6" x14ac:dyDescent="0.25">
      <c r="B1368" s="134"/>
      <c r="F1368" s="141"/>
    </row>
    <row r="1369" spans="2:6" x14ac:dyDescent="0.25">
      <c r="B1369" s="134"/>
      <c r="F1369" s="141"/>
    </row>
    <row r="1370" spans="2:6" x14ac:dyDescent="0.25">
      <c r="B1370" s="134"/>
      <c r="F1370" s="141"/>
    </row>
    <row r="1371" spans="2:6" x14ac:dyDescent="0.25">
      <c r="B1371" s="134"/>
      <c r="F1371" s="141"/>
    </row>
    <row r="1372" spans="2:6" x14ac:dyDescent="0.25">
      <c r="B1372" s="134"/>
      <c r="F1372" s="141"/>
    </row>
    <row r="1373" spans="2:6" x14ac:dyDescent="0.25">
      <c r="B1373" s="134"/>
      <c r="F1373" s="141"/>
    </row>
    <row r="1374" spans="2:6" x14ac:dyDescent="0.25">
      <c r="B1374" s="134"/>
      <c r="F1374" s="141"/>
    </row>
    <row r="1375" spans="2:6" x14ac:dyDescent="0.25">
      <c r="B1375" s="134"/>
      <c r="F1375" s="141"/>
    </row>
    <row r="1376" spans="2:6" x14ac:dyDescent="0.25">
      <c r="B1376" s="134"/>
      <c r="F1376" s="141"/>
    </row>
    <row r="1377" spans="2:6" x14ac:dyDescent="0.25">
      <c r="B1377" s="134"/>
      <c r="F1377" s="141"/>
    </row>
    <row r="1378" spans="2:6" x14ac:dyDescent="0.25">
      <c r="B1378" s="134"/>
      <c r="F1378" s="141"/>
    </row>
    <row r="1379" spans="2:6" x14ac:dyDescent="0.25">
      <c r="B1379" s="134"/>
      <c r="F1379" s="141"/>
    </row>
    <row r="1380" spans="2:6" x14ac:dyDescent="0.25">
      <c r="B1380" s="134"/>
      <c r="F1380" s="141"/>
    </row>
    <row r="1381" spans="2:6" x14ac:dyDescent="0.25">
      <c r="B1381" s="134"/>
      <c r="F1381" s="141"/>
    </row>
    <row r="1382" spans="2:6" x14ac:dyDescent="0.25">
      <c r="B1382" s="134"/>
      <c r="F1382" s="141"/>
    </row>
    <row r="1383" spans="2:6" x14ac:dyDescent="0.25">
      <c r="B1383" s="134"/>
      <c r="F1383" s="141"/>
    </row>
    <row r="1384" spans="2:6" x14ac:dyDescent="0.25">
      <c r="B1384" s="134"/>
      <c r="F1384" s="141"/>
    </row>
    <row r="1385" spans="2:6" x14ac:dyDescent="0.25">
      <c r="B1385" s="134"/>
      <c r="F1385" s="141"/>
    </row>
    <row r="1386" spans="2:6" x14ac:dyDescent="0.25">
      <c r="B1386" s="134"/>
      <c r="F1386" s="141"/>
    </row>
    <row r="1387" spans="2:6" x14ac:dyDescent="0.25">
      <c r="B1387" s="134"/>
      <c r="F1387" s="141"/>
    </row>
    <row r="1388" spans="2:6" x14ac:dyDescent="0.25">
      <c r="B1388" s="134"/>
      <c r="F1388" s="141"/>
    </row>
    <row r="1389" spans="2:6" x14ac:dyDescent="0.25">
      <c r="B1389" s="134"/>
      <c r="F1389" s="141"/>
    </row>
    <row r="1390" spans="2:6" x14ac:dyDescent="0.25">
      <c r="B1390" s="134"/>
      <c r="F1390" s="141"/>
    </row>
    <row r="1391" spans="2:6" x14ac:dyDescent="0.25">
      <c r="B1391" s="134"/>
      <c r="F1391" s="141"/>
    </row>
    <row r="1392" spans="2:6" x14ac:dyDescent="0.25">
      <c r="B1392" s="134"/>
      <c r="F1392" s="141"/>
    </row>
    <row r="1393" spans="2:6" x14ac:dyDescent="0.25">
      <c r="B1393" s="134"/>
      <c r="F1393" s="141"/>
    </row>
    <row r="1394" spans="2:6" x14ac:dyDescent="0.25">
      <c r="B1394" s="134"/>
      <c r="F1394" s="141"/>
    </row>
    <row r="1395" spans="2:6" x14ac:dyDescent="0.25">
      <c r="B1395" s="134"/>
      <c r="F1395" s="141"/>
    </row>
    <row r="1396" spans="2:6" x14ac:dyDescent="0.25">
      <c r="B1396" s="134"/>
      <c r="F1396" s="141"/>
    </row>
    <row r="1397" spans="2:6" x14ac:dyDescent="0.25">
      <c r="B1397" s="134"/>
      <c r="F1397" s="141"/>
    </row>
    <row r="1398" spans="2:6" x14ac:dyDescent="0.25">
      <c r="B1398" s="134"/>
      <c r="F1398" s="141"/>
    </row>
    <row r="1399" spans="2:6" x14ac:dyDescent="0.25">
      <c r="B1399" s="134"/>
      <c r="F1399" s="141"/>
    </row>
    <row r="1400" spans="2:6" x14ac:dyDescent="0.25">
      <c r="B1400" s="134"/>
      <c r="F1400" s="141"/>
    </row>
    <row r="1401" spans="2:6" x14ac:dyDescent="0.25">
      <c r="B1401" s="134"/>
      <c r="F1401" s="141"/>
    </row>
    <row r="1402" spans="2:6" x14ac:dyDescent="0.25">
      <c r="B1402" s="134"/>
      <c r="F1402" s="141"/>
    </row>
    <row r="1403" spans="2:6" x14ac:dyDescent="0.25">
      <c r="B1403" s="134"/>
      <c r="F1403" s="141"/>
    </row>
    <row r="1404" spans="2:6" x14ac:dyDescent="0.25">
      <c r="B1404" s="134"/>
      <c r="F1404" s="141"/>
    </row>
    <row r="1405" spans="2:6" x14ac:dyDescent="0.25">
      <c r="B1405" s="134"/>
      <c r="F1405" s="141"/>
    </row>
    <row r="1406" spans="2:6" x14ac:dyDescent="0.25">
      <c r="B1406" s="134"/>
      <c r="F1406" s="141"/>
    </row>
    <row r="1407" spans="2:6" x14ac:dyDescent="0.25">
      <c r="B1407" s="134"/>
      <c r="F1407" s="141"/>
    </row>
    <row r="1408" spans="2:6" x14ac:dyDescent="0.25">
      <c r="B1408" s="134"/>
      <c r="F1408" s="141"/>
    </row>
    <row r="1409" spans="2:6" x14ac:dyDescent="0.25">
      <c r="B1409" s="134"/>
      <c r="F1409" s="141"/>
    </row>
    <row r="1410" spans="2:6" x14ac:dyDescent="0.25">
      <c r="B1410" s="134"/>
      <c r="F1410" s="141"/>
    </row>
    <row r="1411" spans="2:6" x14ac:dyDescent="0.25">
      <c r="B1411" s="134"/>
      <c r="F1411" s="141"/>
    </row>
    <row r="1412" spans="2:6" x14ac:dyDescent="0.25">
      <c r="B1412" s="134"/>
      <c r="F1412" s="141"/>
    </row>
    <row r="1413" spans="2:6" x14ac:dyDescent="0.25">
      <c r="B1413" s="134"/>
      <c r="F1413" s="141"/>
    </row>
    <row r="1414" spans="2:6" x14ac:dyDescent="0.25">
      <c r="B1414" s="134"/>
      <c r="F1414" s="141"/>
    </row>
    <row r="1415" spans="2:6" x14ac:dyDescent="0.25">
      <c r="B1415" s="134"/>
      <c r="F1415" s="141"/>
    </row>
    <row r="1416" spans="2:6" x14ac:dyDescent="0.25">
      <c r="B1416" s="134"/>
      <c r="F1416" s="141"/>
    </row>
    <row r="1417" spans="2:6" x14ac:dyDescent="0.25">
      <c r="B1417" s="134"/>
      <c r="F1417" s="141"/>
    </row>
    <row r="1418" spans="2:6" x14ac:dyDescent="0.25">
      <c r="B1418" s="134"/>
      <c r="F1418" s="141"/>
    </row>
    <row r="1419" spans="2:6" x14ac:dyDescent="0.25">
      <c r="B1419" s="134"/>
      <c r="F1419" s="141"/>
    </row>
    <row r="1420" spans="2:6" x14ac:dyDescent="0.25">
      <c r="B1420" s="134"/>
      <c r="F1420" s="141"/>
    </row>
    <row r="1421" spans="2:6" x14ac:dyDescent="0.25">
      <c r="B1421" s="134"/>
      <c r="F1421" s="141"/>
    </row>
    <row r="1422" spans="2:6" x14ac:dyDescent="0.25">
      <c r="B1422" s="134"/>
      <c r="F1422" s="141"/>
    </row>
    <row r="1423" spans="2:6" x14ac:dyDescent="0.25">
      <c r="B1423" s="134"/>
      <c r="F1423" s="141"/>
    </row>
    <row r="1424" spans="2:6" x14ac:dyDescent="0.25">
      <c r="B1424" s="134"/>
      <c r="F1424" s="141"/>
    </row>
    <row r="1425" spans="2:6" x14ac:dyDescent="0.25">
      <c r="B1425" s="134"/>
      <c r="F1425" s="141"/>
    </row>
    <row r="1426" spans="2:6" x14ac:dyDescent="0.25">
      <c r="B1426" s="134"/>
      <c r="F1426" s="141"/>
    </row>
    <row r="1427" spans="2:6" x14ac:dyDescent="0.25">
      <c r="B1427" s="134"/>
      <c r="F1427" s="141"/>
    </row>
    <row r="1428" spans="2:6" x14ac:dyDescent="0.25">
      <c r="B1428" s="134"/>
      <c r="F1428" s="141"/>
    </row>
    <row r="1429" spans="2:6" x14ac:dyDescent="0.25">
      <c r="B1429" s="134"/>
      <c r="F1429" s="141"/>
    </row>
    <row r="1430" spans="2:6" x14ac:dyDescent="0.25">
      <c r="B1430" s="134"/>
      <c r="F1430" s="141"/>
    </row>
    <row r="1431" spans="2:6" x14ac:dyDescent="0.25">
      <c r="B1431" s="134"/>
      <c r="F1431" s="141"/>
    </row>
    <row r="1432" spans="2:6" x14ac:dyDescent="0.25">
      <c r="B1432" s="134"/>
      <c r="F1432" s="141"/>
    </row>
    <row r="1433" spans="2:6" x14ac:dyDescent="0.25">
      <c r="B1433" s="134"/>
      <c r="F1433" s="141"/>
    </row>
    <row r="1434" spans="2:6" x14ac:dyDescent="0.25">
      <c r="B1434" s="134"/>
      <c r="F1434" s="141"/>
    </row>
    <row r="1435" spans="2:6" x14ac:dyDescent="0.25">
      <c r="B1435" s="134"/>
      <c r="F1435" s="141"/>
    </row>
    <row r="1436" spans="2:6" x14ac:dyDescent="0.25">
      <c r="B1436" s="134"/>
      <c r="F1436" s="141"/>
    </row>
    <row r="1437" spans="2:6" x14ac:dyDescent="0.25">
      <c r="B1437" s="134"/>
      <c r="F1437" s="141"/>
    </row>
    <row r="1438" spans="2:6" x14ac:dyDescent="0.25">
      <c r="B1438" s="134"/>
      <c r="F1438" s="141"/>
    </row>
    <row r="1439" spans="2:6" x14ac:dyDescent="0.25">
      <c r="B1439" s="134"/>
      <c r="F1439" s="141"/>
    </row>
    <row r="1440" spans="2:6" x14ac:dyDescent="0.25">
      <c r="B1440" s="134"/>
      <c r="F1440" s="141"/>
    </row>
    <row r="1441" spans="2:6" x14ac:dyDescent="0.25">
      <c r="B1441" s="134"/>
      <c r="F1441" s="141"/>
    </row>
    <row r="1442" spans="2:6" x14ac:dyDescent="0.25">
      <c r="B1442" s="134"/>
      <c r="F1442" s="141"/>
    </row>
    <row r="1443" spans="2:6" x14ac:dyDescent="0.25">
      <c r="B1443" s="134"/>
      <c r="F1443" s="141"/>
    </row>
    <row r="1444" spans="2:6" x14ac:dyDescent="0.25">
      <c r="B1444" s="134"/>
      <c r="F1444" s="141"/>
    </row>
    <row r="1445" spans="2:6" x14ac:dyDescent="0.25">
      <c r="B1445" s="134"/>
      <c r="F1445" s="141"/>
    </row>
    <row r="1446" spans="2:6" x14ac:dyDescent="0.25">
      <c r="B1446" s="134"/>
      <c r="F1446" s="141"/>
    </row>
    <row r="1447" spans="2:6" x14ac:dyDescent="0.25">
      <c r="B1447" s="134"/>
      <c r="F1447" s="141"/>
    </row>
    <row r="1448" spans="2:6" x14ac:dyDescent="0.25">
      <c r="B1448" s="134"/>
      <c r="F1448" s="141"/>
    </row>
    <row r="1449" spans="2:6" x14ac:dyDescent="0.25">
      <c r="B1449" s="134"/>
      <c r="F1449" s="141"/>
    </row>
    <row r="1450" spans="2:6" x14ac:dyDescent="0.25">
      <c r="B1450" s="134"/>
      <c r="F1450" s="141"/>
    </row>
    <row r="1451" spans="2:6" x14ac:dyDescent="0.25">
      <c r="B1451" s="134"/>
      <c r="F1451" s="141"/>
    </row>
    <row r="1452" spans="2:6" x14ac:dyDescent="0.25">
      <c r="B1452" s="134"/>
      <c r="F1452" s="141"/>
    </row>
    <row r="1453" spans="2:6" x14ac:dyDescent="0.25">
      <c r="B1453" s="134"/>
      <c r="F1453" s="141"/>
    </row>
    <row r="1454" spans="2:6" x14ac:dyDescent="0.25">
      <c r="B1454" s="134"/>
      <c r="F1454" s="141"/>
    </row>
    <row r="1455" spans="2:6" x14ac:dyDescent="0.25">
      <c r="B1455" s="134"/>
      <c r="F1455" s="141"/>
    </row>
    <row r="1456" spans="2:6" x14ac:dyDescent="0.25">
      <c r="B1456" s="134"/>
      <c r="F1456" s="141"/>
    </row>
    <row r="1457" spans="2:6" x14ac:dyDescent="0.25">
      <c r="B1457" s="134"/>
      <c r="F1457" s="141"/>
    </row>
    <row r="1458" spans="2:6" x14ac:dyDescent="0.25">
      <c r="B1458" s="134"/>
      <c r="F1458" s="141"/>
    </row>
    <row r="1459" spans="2:6" x14ac:dyDescent="0.25">
      <c r="B1459" s="134"/>
      <c r="F1459" s="141"/>
    </row>
    <row r="1460" spans="2:6" x14ac:dyDescent="0.25">
      <c r="B1460" s="134"/>
      <c r="F1460" s="141"/>
    </row>
    <row r="1461" spans="2:6" x14ac:dyDescent="0.25">
      <c r="B1461" s="134"/>
      <c r="F1461" s="141"/>
    </row>
    <row r="1462" spans="2:6" x14ac:dyDescent="0.25">
      <c r="B1462" s="134"/>
      <c r="F1462" s="141"/>
    </row>
    <row r="1463" spans="2:6" x14ac:dyDescent="0.25">
      <c r="B1463" s="134"/>
      <c r="F1463" s="141"/>
    </row>
    <row r="1464" spans="2:6" x14ac:dyDescent="0.25">
      <c r="B1464" s="134"/>
      <c r="F1464" s="141"/>
    </row>
    <row r="1465" spans="2:6" x14ac:dyDescent="0.25">
      <c r="B1465" s="134"/>
      <c r="F1465" s="141"/>
    </row>
    <row r="1466" spans="2:6" x14ac:dyDescent="0.25">
      <c r="B1466" s="134"/>
      <c r="F1466" s="141"/>
    </row>
    <row r="1467" spans="2:6" x14ac:dyDescent="0.25">
      <c r="B1467" s="134"/>
      <c r="F1467" s="141"/>
    </row>
    <row r="1468" spans="2:6" x14ac:dyDescent="0.25">
      <c r="B1468" s="134"/>
      <c r="F1468" s="141"/>
    </row>
    <row r="1469" spans="2:6" x14ac:dyDescent="0.25">
      <c r="B1469" s="134"/>
      <c r="F1469" s="141"/>
    </row>
    <row r="1470" spans="2:6" x14ac:dyDescent="0.25">
      <c r="B1470" s="134"/>
      <c r="F1470" s="141"/>
    </row>
    <row r="1471" spans="2:6" x14ac:dyDescent="0.25">
      <c r="B1471" s="134"/>
      <c r="F1471" s="141"/>
    </row>
    <row r="1472" spans="2:6" x14ac:dyDescent="0.25">
      <c r="B1472" s="134"/>
      <c r="F1472" s="141"/>
    </row>
    <row r="1473" spans="2:6" x14ac:dyDescent="0.25">
      <c r="B1473" s="134"/>
      <c r="F1473" s="141"/>
    </row>
    <row r="1474" spans="2:6" x14ac:dyDescent="0.25">
      <c r="B1474" s="134"/>
      <c r="F1474" s="141"/>
    </row>
    <row r="1475" spans="2:6" x14ac:dyDescent="0.25">
      <c r="B1475" s="134"/>
      <c r="F1475" s="141"/>
    </row>
    <row r="1476" spans="2:6" x14ac:dyDescent="0.25">
      <c r="B1476" s="134"/>
      <c r="F1476" s="141"/>
    </row>
    <row r="1477" spans="2:6" x14ac:dyDescent="0.25">
      <c r="B1477" s="134"/>
      <c r="F1477" s="141"/>
    </row>
    <row r="1478" spans="2:6" x14ac:dyDescent="0.25">
      <c r="B1478" s="134"/>
      <c r="F1478" s="141"/>
    </row>
    <row r="1479" spans="2:6" x14ac:dyDescent="0.25">
      <c r="B1479" s="134"/>
      <c r="F1479" s="141"/>
    </row>
    <row r="1480" spans="2:6" x14ac:dyDescent="0.25">
      <c r="B1480" s="134"/>
      <c r="F1480" s="141"/>
    </row>
    <row r="1481" spans="2:6" x14ac:dyDescent="0.25">
      <c r="B1481" s="134"/>
      <c r="F1481" s="141"/>
    </row>
    <row r="1482" spans="2:6" x14ac:dyDescent="0.25">
      <c r="B1482" s="134"/>
      <c r="F1482" s="141"/>
    </row>
    <row r="1483" spans="2:6" x14ac:dyDescent="0.25">
      <c r="B1483" s="134"/>
      <c r="F1483" s="141"/>
    </row>
    <row r="1484" spans="2:6" x14ac:dyDescent="0.25">
      <c r="B1484" s="134"/>
      <c r="F1484" s="141"/>
    </row>
    <row r="1485" spans="2:6" x14ac:dyDescent="0.25">
      <c r="B1485" s="134"/>
      <c r="F1485" s="141"/>
    </row>
    <row r="1486" spans="2:6" x14ac:dyDescent="0.25">
      <c r="B1486" s="134"/>
      <c r="F1486" s="141"/>
    </row>
    <row r="1487" spans="2:6" x14ac:dyDescent="0.25">
      <c r="B1487" s="134"/>
      <c r="F1487" s="141"/>
    </row>
    <row r="1488" spans="2:6" x14ac:dyDescent="0.25">
      <c r="B1488" s="134"/>
      <c r="F1488" s="141"/>
    </row>
    <row r="1489" spans="2:6" x14ac:dyDescent="0.25">
      <c r="B1489" s="134"/>
      <c r="F1489" s="141"/>
    </row>
    <row r="1490" spans="2:6" x14ac:dyDescent="0.25">
      <c r="B1490" s="134"/>
      <c r="F1490" s="141"/>
    </row>
    <row r="1491" spans="2:6" x14ac:dyDescent="0.25">
      <c r="B1491" s="134"/>
      <c r="F1491" s="141"/>
    </row>
    <row r="1492" spans="2:6" x14ac:dyDescent="0.25">
      <c r="B1492" s="134"/>
      <c r="F1492" s="141"/>
    </row>
    <row r="1493" spans="2:6" x14ac:dyDescent="0.25">
      <c r="B1493" s="134"/>
      <c r="F1493" s="141"/>
    </row>
    <row r="1494" spans="2:6" x14ac:dyDescent="0.25">
      <c r="B1494" s="134"/>
      <c r="F1494" s="141"/>
    </row>
    <row r="1495" spans="2:6" x14ac:dyDescent="0.25">
      <c r="B1495" s="134"/>
      <c r="F1495" s="141"/>
    </row>
    <row r="1496" spans="2:6" x14ac:dyDescent="0.25">
      <c r="B1496" s="134"/>
      <c r="F1496" s="141"/>
    </row>
    <row r="1497" spans="2:6" x14ac:dyDescent="0.25">
      <c r="B1497" s="134"/>
      <c r="F1497" s="141"/>
    </row>
    <row r="1498" spans="2:6" x14ac:dyDescent="0.25">
      <c r="B1498" s="134"/>
      <c r="F1498" s="141"/>
    </row>
    <row r="1499" spans="2:6" x14ac:dyDescent="0.25">
      <c r="B1499" s="134"/>
      <c r="F1499" s="141"/>
    </row>
    <row r="1500" spans="2:6" x14ac:dyDescent="0.25">
      <c r="B1500" s="134"/>
      <c r="F1500" s="141"/>
    </row>
    <row r="1501" spans="2:6" x14ac:dyDescent="0.25">
      <c r="B1501" s="134"/>
      <c r="F1501" s="141"/>
    </row>
    <row r="1502" spans="2:6" x14ac:dyDescent="0.25">
      <c r="B1502" s="134"/>
      <c r="F1502" s="141"/>
    </row>
    <row r="1503" spans="2:6" x14ac:dyDescent="0.25">
      <c r="B1503" s="134"/>
      <c r="F1503" s="141"/>
    </row>
    <row r="1504" spans="2:6" x14ac:dyDescent="0.25">
      <c r="B1504" s="134"/>
      <c r="F1504" s="141"/>
    </row>
    <row r="1505" spans="2:6" x14ac:dyDescent="0.25">
      <c r="B1505" s="134"/>
      <c r="F1505" s="141"/>
    </row>
    <row r="1506" spans="2:6" x14ac:dyDescent="0.25">
      <c r="B1506" s="134"/>
      <c r="F1506" s="141"/>
    </row>
    <row r="1507" spans="2:6" x14ac:dyDescent="0.25">
      <c r="B1507" s="134"/>
      <c r="F1507" s="141"/>
    </row>
    <row r="1508" spans="2:6" x14ac:dyDescent="0.25">
      <c r="B1508" s="134"/>
      <c r="F1508" s="141"/>
    </row>
    <row r="1509" spans="2:6" x14ac:dyDescent="0.25">
      <c r="B1509" s="134"/>
      <c r="F1509" s="141"/>
    </row>
    <row r="1510" spans="2:6" x14ac:dyDescent="0.25">
      <c r="B1510" s="134"/>
      <c r="F1510" s="141"/>
    </row>
    <row r="1511" spans="2:6" x14ac:dyDescent="0.25">
      <c r="B1511" s="134"/>
      <c r="F1511" s="141"/>
    </row>
    <row r="1512" spans="2:6" x14ac:dyDescent="0.25">
      <c r="B1512" s="134"/>
      <c r="F1512" s="141"/>
    </row>
    <row r="1513" spans="2:6" x14ac:dyDescent="0.25">
      <c r="B1513" s="134"/>
      <c r="F1513" s="141"/>
    </row>
    <row r="1514" spans="2:6" x14ac:dyDescent="0.25">
      <c r="B1514" s="134"/>
      <c r="F1514" s="141"/>
    </row>
    <row r="1515" spans="2:6" x14ac:dyDescent="0.25">
      <c r="B1515" s="134"/>
      <c r="F1515" s="141"/>
    </row>
    <row r="1516" spans="2:6" x14ac:dyDescent="0.25">
      <c r="B1516" s="134"/>
      <c r="F1516" s="141"/>
    </row>
    <row r="1517" spans="2:6" x14ac:dyDescent="0.25">
      <c r="B1517" s="134"/>
      <c r="F1517" s="141"/>
    </row>
    <row r="1518" spans="2:6" x14ac:dyDescent="0.25">
      <c r="B1518" s="134"/>
      <c r="F1518" s="141"/>
    </row>
    <row r="1519" spans="2:6" x14ac:dyDescent="0.25">
      <c r="B1519" s="134"/>
      <c r="F1519" s="141"/>
    </row>
    <row r="1520" spans="2:6" x14ac:dyDescent="0.25">
      <c r="B1520" s="134"/>
      <c r="F1520" s="141"/>
    </row>
    <row r="1521" spans="2:6" x14ac:dyDescent="0.25">
      <c r="B1521" s="134"/>
      <c r="F1521" s="141"/>
    </row>
    <row r="1522" spans="2:6" x14ac:dyDescent="0.25">
      <c r="B1522" s="134"/>
      <c r="F1522" s="141"/>
    </row>
    <row r="1523" spans="2:6" x14ac:dyDescent="0.25">
      <c r="B1523" s="134"/>
      <c r="F1523" s="141"/>
    </row>
    <row r="1524" spans="2:6" x14ac:dyDescent="0.25">
      <c r="B1524" s="134"/>
      <c r="F1524" s="141"/>
    </row>
    <row r="1525" spans="2:6" x14ac:dyDescent="0.25">
      <c r="B1525" s="134"/>
      <c r="F1525" s="141"/>
    </row>
    <row r="1526" spans="2:6" x14ac:dyDescent="0.25">
      <c r="B1526" s="134"/>
      <c r="F1526" s="141"/>
    </row>
    <row r="1527" spans="2:6" x14ac:dyDescent="0.25">
      <c r="B1527" s="134"/>
      <c r="F1527" s="141"/>
    </row>
    <row r="1528" spans="2:6" x14ac:dyDescent="0.25">
      <c r="B1528" s="134"/>
      <c r="F1528" s="141"/>
    </row>
    <row r="1529" spans="2:6" x14ac:dyDescent="0.25">
      <c r="B1529" s="134"/>
      <c r="F1529" s="141"/>
    </row>
    <row r="1530" spans="2:6" x14ac:dyDescent="0.25">
      <c r="B1530" s="134"/>
      <c r="F1530" s="141"/>
    </row>
    <row r="1531" spans="2:6" x14ac:dyDescent="0.25">
      <c r="B1531" s="134"/>
      <c r="F1531" s="141"/>
    </row>
    <row r="1532" spans="2:6" x14ac:dyDescent="0.25">
      <c r="B1532" s="134"/>
      <c r="F1532" s="141"/>
    </row>
    <row r="1533" spans="2:6" x14ac:dyDescent="0.25">
      <c r="B1533" s="134"/>
      <c r="F1533" s="141"/>
    </row>
    <row r="1534" spans="2:6" x14ac:dyDescent="0.25">
      <c r="B1534" s="134"/>
      <c r="F1534" s="141"/>
    </row>
    <row r="1535" spans="2:6" x14ac:dyDescent="0.25">
      <c r="B1535" s="134"/>
      <c r="F1535" s="141"/>
    </row>
    <row r="1536" spans="2:6" x14ac:dyDescent="0.25">
      <c r="B1536" s="134"/>
      <c r="F1536" s="141"/>
    </row>
    <row r="1537" spans="2:6" x14ac:dyDescent="0.25">
      <c r="B1537" s="134"/>
      <c r="F1537" s="141"/>
    </row>
    <row r="1538" spans="2:6" x14ac:dyDescent="0.25">
      <c r="B1538" s="134"/>
      <c r="F1538" s="141"/>
    </row>
    <row r="1539" spans="2:6" x14ac:dyDescent="0.25">
      <c r="B1539" s="134"/>
      <c r="F1539" s="141"/>
    </row>
    <row r="1540" spans="2:6" x14ac:dyDescent="0.25">
      <c r="B1540" s="134"/>
      <c r="F1540" s="141"/>
    </row>
    <row r="1541" spans="2:6" x14ac:dyDescent="0.25">
      <c r="B1541" s="134"/>
      <c r="F1541" s="141"/>
    </row>
    <row r="1542" spans="2:6" x14ac:dyDescent="0.25">
      <c r="B1542" s="134"/>
      <c r="F1542" s="141"/>
    </row>
    <row r="1543" spans="2:6" x14ac:dyDescent="0.25">
      <c r="B1543" s="134"/>
      <c r="F1543" s="141"/>
    </row>
    <row r="1544" spans="2:6" x14ac:dyDescent="0.25">
      <c r="B1544" s="134"/>
      <c r="F1544" s="141"/>
    </row>
    <row r="1545" spans="2:6" x14ac:dyDescent="0.25">
      <c r="B1545" s="134"/>
      <c r="F1545" s="141"/>
    </row>
    <row r="1546" spans="2:6" x14ac:dyDescent="0.25">
      <c r="B1546" s="134"/>
      <c r="F1546" s="141"/>
    </row>
    <row r="1547" spans="2:6" x14ac:dyDescent="0.25">
      <c r="B1547" s="134"/>
      <c r="F1547" s="141"/>
    </row>
    <row r="1548" spans="2:6" x14ac:dyDescent="0.25">
      <c r="B1548" s="134"/>
      <c r="F1548" s="141"/>
    </row>
    <row r="1549" spans="2:6" x14ac:dyDescent="0.25">
      <c r="B1549" s="134"/>
      <c r="F1549" s="141"/>
    </row>
    <row r="1550" spans="2:6" x14ac:dyDescent="0.25">
      <c r="B1550" s="134"/>
      <c r="F1550" s="141"/>
    </row>
    <row r="1551" spans="2:6" x14ac:dyDescent="0.25">
      <c r="B1551" s="134"/>
      <c r="F1551" s="141"/>
    </row>
    <row r="1552" spans="2:6" x14ac:dyDescent="0.25">
      <c r="B1552" s="134"/>
      <c r="F1552" s="141"/>
    </row>
    <row r="1553" spans="2:6" x14ac:dyDescent="0.25">
      <c r="B1553" s="134"/>
      <c r="F1553" s="141"/>
    </row>
    <row r="1554" spans="2:6" x14ac:dyDescent="0.25">
      <c r="B1554" s="134"/>
      <c r="F1554" s="141"/>
    </row>
    <row r="1555" spans="2:6" x14ac:dyDescent="0.25">
      <c r="B1555" s="134"/>
      <c r="F1555" s="141"/>
    </row>
    <row r="1556" spans="2:6" x14ac:dyDescent="0.25">
      <c r="B1556" s="134"/>
      <c r="F1556" s="141"/>
    </row>
    <row r="1557" spans="2:6" x14ac:dyDescent="0.25">
      <c r="B1557" s="134"/>
      <c r="F1557" s="141"/>
    </row>
    <row r="1558" spans="2:6" x14ac:dyDescent="0.25">
      <c r="B1558" s="134"/>
      <c r="F1558" s="141"/>
    </row>
    <row r="1559" spans="2:6" x14ac:dyDescent="0.25">
      <c r="B1559" s="134"/>
      <c r="F1559" s="141"/>
    </row>
    <row r="1560" spans="2:6" x14ac:dyDescent="0.25">
      <c r="B1560" s="134"/>
      <c r="F1560" s="141"/>
    </row>
    <row r="1561" spans="2:6" x14ac:dyDescent="0.25">
      <c r="B1561" s="134"/>
      <c r="F1561" s="141"/>
    </row>
    <row r="1562" spans="2:6" x14ac:dyDescent="0.25">
      <c r="B1562" s="134"/>
      <c r="F1562" s="141"/>
    </row>
    <row r="1563" spans="2:6" x14ac:dyDescent="0.25">
      <c r="B1563" s="134"/>
      <c r="F1563" s="141"/>
    </row>
    <row r="1564" spans="2:6" x14ac:dyDescent="0.25">
      <c r="B1564" s="134"/>
      <c r="F1564" s="141"/>
    </row>
    <row r="1565" spans="2:6" x14ac:dyDescent="0.25">
      <c r="B1565" s="134"/>
      <c r="F1565" s="141"/>
    </row>
    <row r="1566" spans="2:6" x14ac:dyDescent="0.25">
      <c r="B1566" s="134"/>
      <c r="F1566" s="141"/>
    </row>
    <row r="1567" spans="2:6" x14ac:dyDescent="0.25">
      <c r="B1567" s="134"/>
      <c r="F1567" s="141"/>
    </row>
    <row r="1568" spans="2:6" x14ac:dyDescent="0.25">
      <c r="B1568" s="134"/>
      <c r="F1568" s="141"/>
    </row>
    <row r="1569" spans="2:6" x14ac:dyDescent="0.25">
      <c r="B1569" s="134"/>
      <c r="F1569" s="141"/>
    </row>
    <row r="1570" spans="2:6" x14ac:dyDescent="0.25">
      <c r="B1570" s="134"/>
      <c r="F1570" s="141"/>
    </row>
    <row r="1571" spans="2:6" x14ac:dyDescent="0.25">
      <c r="B1571" s="134"/>
      <c r="F1571" s="141"/>
    </row>
    <row r="1572" spans="2:6" x14ac:dyDescent="0.25">
      <c r="B1572" s="134"/>
      <c r="F1572" s="141"/>
    </row>
    <row r="1573" spans="2:6" x14ac:dyDescent="0.25">
      <c r="B1573" s="134"/>
      <c r="F1573" s="141"/>
    </row>
    <row r="1574" spans="2:6" x14ac:dyDescent="0.25">
      <c r="B1574" s="134"/>
      <c r="F1574" s="141"/>
    </row>
    <row r="1575" spans="2:6" x14ac:dyDescent="0.25">
      <c r="B1575" s="134"/>
      <c r="F1575" s="141"/>
    </row>
    <row r="1576" spans="2:6" x14ac:dyDescent="0.25">
      <c r="B1576" s="134"/>
      <c r="F1576" s="141"/>
    </row>
    <row r="1577" spans="2:6" x14ac:dyDescent="0.25">
      <c r="B1577" s="134"/>
      <c r="F1577" s="141"/>
    </row>
    <row r="1578" spans="2:6" x14ac:dyDescent="0.25">
      <c r="B1578" s="134"/>
      <c r="F1578" s="141"/>
    </row>
    <row r="1579" spans="2:6" x14ac:dyDescent="0.25">
      <c r="B1579" s="134"/>
      <c r="F1579" s="141"/>
    </row>
    <row r="1580" spans="2:6" x14ac:dyDescent="0.25">
      <c r="B1580" s="134"/>
      <c r="F1580" s="141"/>
    </row>
    <row r="1581" spans="2:6" x14ac:dyDescent="0.25">
      <c r="B1581" s="134"/>
      <c r="F1581" s="141"/>
    </row>
    <row r="1582" spans="2:6" x14ac:dyDescent="0.25">
      <c r="B1582" s="134"/>
      <c r="F1582" s="141"/>
    </row>
    <row r="1583" spans="2:6" x14ac:dyDescent="0.25">
      <c r="B1583" s="134"/>
      <c r="F1583" s="141"/>
    </row>
    <row r="1584" spans="2:6" x14ac:dyDescent="0.25">
      <c r="B1584" s="134"/>
      <c r="F1584" s="141"/>
    </row>
    <row r="1585" spans="2:6" x14ac:dyDescent="0.25">
      <c r="B1585" s="134"/>
      <c r="F1585" s="141"/>
    </row>
    <row r="1586" spans="2:6" x14ac:dyDescent="0.25">
      <c r="B1586" s="134"/>
      <c r="F1586" s="141"/>
    </row>
    <row r="1587" spans="2:6" x14ac:dyDescent="0.25">
      <c r="B1587" s="134"/>
      <c r="F1587" s="141"/>
    </row>
    <row r="1588" spans="2:6" x14ac:dyDescent="0.25">
      <c r="B1588" s="134"/>
      <c r="F1588" s="141"/>
    </row>
    <row r="1589" spans="2:6" x14ac:dyDescent="0.25">
      <c r="B1589" s="134"/>
      <c r="F1589" s="141"/>
    </row>
    <row r="1590" spans="2:6" x14ac:dyDescent="0.25">
      <c r="B1590" s="134"/>
      <c r="F1590" s="141"/>
    </row>
    <row r="1591" spans="2:6" x14ac:dyDescent="0.25">
      <c r="B1591" s="134"/>
      <c r="F1591" s="141"/>
    </row>
    <row r="1592" spans="2:6" x14ac:dyDescent="0.25">
      <c r="B1592" s="134"/>
      <c r="F1592" s="141"/>
    </row>
    <row r="1593" spans="2:6" x14ac:dyDescent="0.25">
      <c r="B1593" s="134"/>
      <c r="F1593" s="141"/>
    </row>
    <row r="1594" spans="2:6" x14ac:dyDescent="0.25">
      <c r="B1594" s="134"/>
      <c r="F1594" s="141"/>
    </row>
    <row r="1595" spans="2:6" x14ac:dyDescent="0.25">
      <c r="B1595" s="134"/>
      <c r="F1595" s="141"/>
    </row>
    <row r="1596" spans="2:6" x14ac:dyDescent="0.25">
      <c r="B1596" s="134"/>
      <c r="F1596" s="141"/>
    </row>
    <row r="1597" spans="2:6" x14ac:dyDescent="0.25">
      <c r="B1597" s="134"/>
      <c r="F1597" s="141"/>
    </row>
    <row r="1598" spans="2:6" x14ac:dyDescent="0.25">
      <c r="B1598" s="134"/>
      <c r="F1598" s="141"/>
    </row>
    <row r="1599" spans="2:6" x14ac:dyDescent="0.25">
      <c r="B1599" s="134"/>
      <c r="F1599" s="141"/>
    </row>
    <row r="1600" spans="2:6" x14ac:dyDescent="0.25">
      <c r="B1600" s="134"/>
      <c r="F1600" s="141"/>
    </row>
    <row r="1601" spans="2:6" x14ac:dyDescent="0.25">
      <c r="B1601" s="134"/>
      <c r="F1601" s="141"/>
    </row>
    <row r="1602" spans="2:6" x14ac:dyDescent="0.25">
      <c r="B1602" s="134"/>
      <c r="F1602" s="141"/>
    </row>
    <row r="1603" spans="2:6" x14ac:dyDescent="0.25">
      <c r="B1603" s="134"/>
      <c r="F1603" s="141"/>
    </row>
    <row r="1604" spans="2:6" x14ac:dyDescent="0.25">
      <c r="B1604" s="134"/>
      <c r="F1604" s="141"/>
    </row>
    <row r="1605" spans="2:6" x14ac:dyDescent="0.25">
      <c r="B1605" s="134"/>
      <c r="F1605" s="141"/>
    </row>
    <row r="1606" spans="2:6" x14ac:dyDescent="0.25">
      <c r="B1606" s="134"/>
      <c r="F1606" s="141"/>
    </row>
    <row r="1607" spans="2:6" x14ac:dyDescent="0.25">
      <c r="B1607" s="134"/>
      <c r="F1607" s="141"/>
    </row>
    <row r="1608" spans="2:6" x14ac:dyDescent="0.25">
      <c r="B1608" s="134"/>
      <c r="F1608" s="141"/>
    </row>
    <row r="1609" spans="2:6" x14ac:dyDescent="0.25">
      <c r="B1609" s="134"/>
      <c r="F1609" s="141"/>
    </row>
    <row r="1610" spans="2:6" x14ac:dyDescent="0.25">
      <c r="B1610" s="134"/>
      <c r="F1610" s="141"/>
    </row>
    <row r="1611" spans="2:6" x14ac:dyDescent="0.25">
      <c r="B1611" s="134"/>
      <c r="F1611" s="141"/>
    </row>
    <row r="1612" spans="2:6" x14ac:dyDescent="0.25">
      <c r="B1612" s="134"/>
      <c r="F1612" s="141"/>
    </row>
    <row r="1613" spans="2:6" x14ac:dyDescent="0.25">
      <c r="B1613" s="134"/>
      <c r="F1613" s="141"/>
    </row>
    <row r="1614" spans="2:6" x14ac:dyDescent="0.25">
      <c r="B1614" s="134"/>
      <c r="F1614" s="141"/>
    </row>
    <row r="1615" spans="2:6" x14ac:dyDescent="0.25">
      <c r="B1615" s="134"/>
      <c r="F1615" s="141"/>
    </row>
    <row r="1616" spans="2:6" x14ac:dyDescent="0.25">
      <c r="B1616" s="134"/>
      <c r="F1616" s="141"/>
    </row>
    <row r="1617" spans="2:6" x14ac:dyDescent="0.25">
      <c r="B1617" s="134"/>
      <c r="F1617" s="141"/>
    </row>
    <row r="1618" spans="2:6" x14ac:dyDescent="0.25">
      <c r="B1618" s="134"/>
      <c r="F1618" s="141"/>
    </row>
    <row r="1619" spans="2:6" x14ac:dyDescent="0.25">
      <c r="B1619" s="134"/>
      <c r="F1619" s="141"/>
    </row>
    <row r="1620" spans="2:6" x14ac:dyDescent="0.25">
      <c r="B1620" s="134"/>
      <c r="F1620" s="141"/>
    </row>
    <row r="1621" spans="2:6" x14ac:dyDescent="0.25">
      <c r="B1621" s="134"/>
      <c r="F1621" s="141"/>
    </row>
    <row r="1622" spans="2:6" x14ac:dyDescent="0.25">
      <c r="B1622" s="134"/>
      <c r="F1622" s="141"/>
    </row>
    <row r="1623" spans="2:6" x14ac:dyDescent="0.25">
      <c r="B1623" s="134"/>
      <c r="F1623" s="141"/>
    </row>
    <row r="1624" spans="2:6" x14ac:dyDescent="0.25">
      <c r="B1624" s="134"/>
      <c r="F1624" s="141"/>
    </row>
    <row r="1625" spans="2:6" x14ac:dyDescent="0.25">
      <c r="B1625" s="134"/>
      <c r="F1625" s="141"/>
    </row>
    <row r="1626" spans="2:6" x14ac:dyDescent="0.25">
      <c r="B1626" s="134"/>
      <c r="F1626" s="141"/>
    </row>
    <row r="1627" spans="2:6" x14ac:dyDescent="0.25">
      <c r="B1627" s="134"/>
      <c r="F1627" s="141"/>
    </row>
    <row r="1628" spans="2:6" x14ac:dyDescent="0.25">
      <c r="B1628" s="134"/>
      <c r="F1628" s="141"/>
    </row>
    <row r="1629" spans="2:6" x14ac:dyDescent="0.25">
      <c r="B1629" s="134"/>
      <c r="F1629" s="141"/>
    </row>
    <row r="1630" spans="2:6" x14ac:dyDescent="0.25">
      <c r="B1630" s="134"/>
      <c r="F1630" s="141"/>
    </row>
    <row r="1631" spans="2:6" x14ac:dyDescent="0.25">
      <c r="B1631" s="134"/>
      <c r="F1631" s="141"/>
    </row>
    <row r="1632" spans="2:6" x14ac:dyDescent="0.25">
      <c r="B1632" s="134"/>
      <c r="F1632" s="141"/>
    </row>
    <row r="1633" spans="2:6" x14ac:dyDescent="0.25">
      <c r="B1633" s="134"/>
      <c r="F1633" s="141"/>
    </row>
    <row r="1634" spans="2:6" x14ac:dyDescent="0.25">
      <c r="B1634" s="134"/>
      <c r="F1634" s="141"/>
    </row>
    <row r="1635" spans="2:6" x14ac:dyDescent="0.25">
      <c r="B1635" s="134"/>
      <c r="F1635" s="141"/>
    </row>
    <row r="1636" spans="2:6" x14ac:dyDescent="0.25">
      <c r="B1636" s="134"/>
      <c r="F1636" s="141"/>
    </row>
    <row r="1637" spans="2:6" x14ac:dyDescent="0.25">
      <c r="B1637" s="134"/>
      <c r="F1637" s="141"/>
    </row>
    <row r="1638" spans="2:6" x14ac:dyDescent="0.25">
      <c r="B1638" s="134"/>
      <c r="F1638" s="141"/>
    </row>
    <row r="1639" spans="2:6" x14ac:dyDescent="0.25">
      <c r="B1639" s="134"/>
      <c r="F1639" s="141"/>
    </row>
    <row r="1640" spans="2:6" x14ac:dyDescent="0.25">
      <c r="B1640" s="134"/>
      <c r="F1640" s="141"/>
    </row>
    <row r="1641" spans="2:6" x14ac:dyDescent="0.25">
      <c r="B1641" s="134"/>
      <c r="F1641" s="141"/>
    </row>
    <row r="1642" spans="2:6" x14ac:dyDescent="0.25">
      <c r="B1642" s="134"/>
      <c r="F1642" s="141"/>
    </row>
    <row r="1643" spans="2:6" x14ac:dyDescent="0.25">
      <c r="B1643" s="134"/>
      <c r="F1643" s="141"/>
    </row>
    <row r="1644" spans="2:6" x14ac:dyDescent="0.25">
      <c r="B1644" s="134"/>
      <c r="F1644" s="141"/>
    </row>
    <row r="1645" spans="2:6" x14ac:dyDescent="0.25">
      <c r="B1645" s="134"/>
      <c r="F1645" s="141"/>
    </row>
    <row r="1646" spans="2:6" x14ac:dyDescent="0.25">
      <c r="B1646" s="134"/>
      <c r="F1646" s="141"/>
    </row>
    <row r="1647" spans="2:6" x14ac:dyDescent="0.25">
      <c r="B1647" s="134"/>
      <c r="F1647" s="141"/>
    </row>
    <row r="1648" spans="2:6" x14ac:dyDescent="0.25">
      <c r="B1648" s="134"/>
      <c r="F1648" s="141"/>
    </row>
    <row r="1649" spans="2:6" x14ac:dyDescent="0.25">
      <c r="B1649" s="134"/>
      <c r="F1649" s="141"/>
    </row>
    <row r="1650" spans="2:6" x14ac:dyDescent="0.25">
      <c r="B1650" s="134"/>
      <c r="F1650" s="141"/>
    </row>
    <row r="1651" spans="2:6" x14ac:dyDescent="0.25">
      <c r="B1651" s="134"/>
      <c r="F1651" s="141"/>
    </row>
    <row r="1652" spans="2:6" x14ac:dyDescent="0.25">
      <c r="B1652" s="134"/>
      <c r="F1652" s="141"/>
    </row>
    <row r="1653" spans="2:6" x14ac:dyDescent="0.25">
      <c r="B1653" s="134"/>
      <c r="F1653" s="141"/>
    </row>
    <row r="1654" spans="2:6" x14ac:dyDescent="0.25">
      <c r="B1654" s="134"/>
      <c r="F1654" s="141"/>
    </row>
    <row r="1655" spans="2:6" x14ac:dyDescent="0.25">
      <c r="B1655" s="134"/>
      <c r="F1655" s="141"/>
    </row>
    <row r="1656" spans="2:6" x14ac:dyDescent="0.25">
      <c r="B1656" s="134"/>
      <c r="F1656" s="141"/>
    </row>
    <row r="1657" spans="2:6" x14ac:dyDescent="0.25">
      <c r="B1657" s="134"/>
      <c r="F1657" s="141"/>
    </row>
    <row r="1658" spans="2:6" x14ac:dyDescent="0.25">
      <c r="B1658" s="134"/>
      <c r="F1658" s="141"/>
    </row>
    <row r="1659" spans="2:6" x14ac:dyDescent="0.25">
      <c r="B1659" s="134"/>
      <c r="F1659" s="141"/>
    </row>
    <row r="1660" spans="2:6" x14ac:dyDescent="0.25">
      <c r="B1660" s="134"/>
      <c r="F1660" s="141"/>
    </row>
    <row r="1661" spans="2:6" x14ac:dyDescent="0.25">
      <c r="B1661" s="134"/>
      <c r="F1661" s="141"/>
    </row>
    <row r="1662" spans="2:6" x14ac:dyDescent="0.25">
      <c r="B1662" s="134"/>
      <c r="F1662" s="141"/>
    </row>
    <row r="1663" spans="2:6" x14ac:dyDescent="0.25">
      <c r="B1663" s="134"/>
      <c r="F1663" s="141"/>
    </row>
    <row r="1664" spans="2:6" x14ac:dyDescent="0.25">
      <c r="B1664" s="134"/>
      <c r="F1664" s="141"/>
    </row>
    <row r="1665" spans="2:6" x14ac:dyDescent="0.25">
      <c r="B1665" s="134"/>
      <c r="F1665" s="141"/>
    </row>
    <row r="1666" spans="2:6" x14ac:dyDescent="0.25">
      <c r="B1666" s="134"/>
      <c r="F1666" s="141"/>
    </row>
    <row r="1667" spans="2:6" x14ac:dyDescent="0.25">
      <c r="B1667" s="134"/>
      <c r="F1667" s="141"/>
    </row>
    <row r="1668" spans="2:6" x14ac:dyDescent="0.25">
      <c r="B1668" s="134"/>
      <c r="F1668" s="141"/>
    </row>
    <row r="1669" spans="2:6" x14ac:dyDescent="0.25">
      <c r="B1669" s="134"/>
      <c r="F1669" s="141"/>
    </row>
    <row r="1670" spans="2:6" x14ac:dyDescent="0.25">
      <c r="B1670" s="134"/>
      <c r="F1670" s="141"/>
    </row>
    <row r="1671" spans="2:6" x14ac:dyDescent="0.25">
      <c r="B1671" s="134"/>
      <c r="F1671" s="141"/>
    </row>
    <row r="1672" spans="2:6" x14ac:dyDescent="0.25">
      <c r="B1672" s="134"/>
      <c r="F1672" s="141"/>
    </row>
    <row r="1673" spans="2:6" x14ac:dyDescent="0.25">
      <c r="B1673" s="134"/>
      <c r="F1673" s="141"/>
    </row>
    <row r="1674" spans="2:6" x14ac:dyDescent="0.25">
      <c r="B1674" s="134"/>
      <c r="F1674" s="141"/>
    </row>
    <row r="1675" spans="2:6" x14ac:dyDescent="0.25">
      <c r="B1675" s="134"/>
      <c r="F1675" s="141"/>
    </row>
    <row r="1676" spans="2:6" x14ac:dyDescent="0.25">
      <c r="B1676" s="134"/>
      <c r="F1676" s="141"/>
    </row>
    <row r="1677" spans="2:6" x14ac:dyDescent="0.25">
      <c r="B1677" s="134"/>
      <c r="F1677" s="141"/>
    </row>
    <row r="1678" spans="2:6" x14ac:dyDescent="0.25">
      <c r="B1678" s="134"/>
      <c r="F1678" s="141"/>
    </row>
    <row r="1679" spans="2:6" x14ac:dyDescent="0.25">
      <c r="B1679" s="134"/>
      <c r="F1679" s="141"/>
    </row>
    <row r="1680" spans="2:6" x14ac:dyDescent="0.25">
      <c r="B1680" s="134"/>
      <c r="F1680" s="141"/>
    </row>
    <row r="1681" spans="2:6" x14ac:dyDescent="0.25">
      <c r="B1681" s="134"/>
      <c r="F1681" s="141"/>
    </row>
    <row r="1682" spans="2:6" x14ac:dyDescent="0.25">
      <c r="B1682" s="134"/>
      <c r="F1682" s="141"/>
    </row>
    <row r="1683" spans="2:6" x14ac:dyDescent="0.25">
      <c r="B1683" s="134"/>
      <c r="F1683" s="141"/>
    </row>
    <row r="1684" spans="2:6" x14ac:dyDescent="0.25">
      <c r="B1684" s="134"/>
      <c r="F1684" s="141"/>
    </row>
    <row r="1685" spans="2:6" x14ac:dyDescent="0.25">
      <c r="B1685" s="134"/>
      <c r="F1685" s="141"/>
    </row>
    <row r="1686" spans="2:6" x14ac:dyDescent="0.25">
      <c r="B1686" s="134"/>
      <c r="F1686" s="141"/>
    </row>
    <row r="1687" spans="2:6" x14ac:dyDescent="0.25">
      <c r="B1687" s="134"/>
      <c r="F1687" s="141"/>
    </row>
    <row r="1688" spans="2:6" x14ac:dyDescent="0.25">
      <c r="B1688" s="134"/>
      <c r="F1688" s="141"/>
    </row>
    <row r="1689" spans="2:6" x14ac:dyDescent="0.25">
      <c r="B1689" s="134"/>
      <c r="F1689" s="141"/>
    </row>
    <row r="1690" spans="2:6" x14ac:dyDescent="0.25">
      <c r="B1690" s="134"/>
      <c r="F1690" s="141"/>
    </row>
    <row r="1691" spans="2:6" x14ac:dyDescent="0.25">
      <c r="B1691" s="134"/>
      <c r="F1691" s="141"/>
    </row>
    <row r="1692" spans="2:6" x14ac:dyDescent="0.25">
      <c r="B1692" s="134"/>
      <c r="F1692" s="141"/>
    </row>
    <row r="1693" spans="2:6" x14ac:dyDescent="0.25">
      <c r="B1693" s="134"/>
      <c r="F1693" s="141"/>
    </row>
    <row r="1694" spans="2:6" x14ac:dyDescent="0.25">
      <c r="B1694" s="134"/>
      <c r="F1694" s="141"/>
    </row>
    <row r="1695" spans="2:6" x14ac:dyDescent="0.25">
      <c r="B1695" s="134"/>
      <c r="F1695" s="141"/>
    </row>
    <row r="1696" spans="2:6" x14ac:dyDescent="0.25">
      <c r="B1696" s="134"/>
      <c r="F1696" s="141"/>
    </row>
    <row r="1697" spans="2:6" x14ac:dyDescent="0.25">
      <c r="B1697" s="134"/>
      <c r="F1697" s="141"/>
    </row>
    <row r="1698" spans="2:6" x14ac:dyDescent="0.25">
      <c r="B1698" s="134"/>
      <c r="F1698" s="141"/>
    </row>
    <row r="1699" spans="2:6" x14ac:dyDescent="0.25">
      <c r="B1699" s="134"/>
      <c r="F1699" s="141"/>
    </row>
    <row r="1700" spans="2:6" x14ac:dyDescent="0.25">
      <c r="B1700" s="134"/>
      <c r="F1700" s="141"/>
    </row>
    <row r="1701" spans="2:6" x14ac:dyDescent="0.25">
      <c r="B1701" s="134"/>
      <c r="F1701" s="141"/>
    </row>
    <row r="1702" spans="2:6" x14ac:dyDescent="0.25">
      <c r="B1702" s="134"/>
      <c r="F1702" s="141"/>
    </row>
    <row r="1703" spans="2:6" x14ac:dyDescent="0.25">
      <c r="B1703" s="134"/>
      <c r="F1703" s="141"/>
    </row>
    <row r="1704" spans="2:6" x14ac:dyDescent="0.25">
      <c r="B1704" s="134"/>
      <c r="F1704" s="141"/>
    </row>
    <row r="1705" spans="2:6" x14ac:dyDescent="0.25">
      <c r="B1705" s="134"/>
      <c r="F1705" s="141"/>
    </row>
    <row r="1706" spans="2:6" x14ac:dyDescent="0.25">
      <c r="B1706" s="134"/>
      <c r="F1706" s="141"/>
    </row>
    <row r="1707" spans="2:6" x14ac:dyDescent="0.25">
      <c r="B1707" s="134"/>
      <c r="F1707" s="141"/>
    </row>
    <row r="1708" spans="2:6" x14ac:dyDescent="0.25">
      <c r="B1708" s="134"/>
      <c r="F1708" s="141"/>
    </row>
    <row r="1709" spans="2:6" x14ac:dyDescent="0.25">
      <c r="B1709" s="134"/>
      <c r="F1709" s="141"/>
    </row>
    <row r="1710" spans="2:6" x14ac:dyDescent="0.25">
      <c r="B1710" s="134"/>
      <c r="F1710" s="141"/>
    </row>
    <row r="1711" spans="2:6" x14ac:dyDescent="0.25">
      <c r="B1711" s="134"/>
      <c r="F1711" s="141"/>
    </row>
    <row r="1712" spans="2:6" x14ac:dyDescent="0.25">
      <c r="B1712" s="134"/>
      <c r="F1712" s="141"/>
    </row>
    <row r="1713" spans="2:6" x14ac:dyDescent="0.25">
      <c r="B1713" s="134"/>
      <c r="F1713" s="141"/>
    </row>
    <row r="1714" spans="2:6" x14ac:dyDescent="0.25">
      <c r="B1714" s="134"/>
      <c r="F1714" s="141"/>
    </row>
    <row r="1715" spans="2:6" x14ac:dyDescent="0.25">
      <c r="B1715" s="134"/>
      <c r="F1715" s="141"/>
    </row>
    <row r="1716" spans="2:6" x14ac:dyDescent="0.25">
      <c r="B1716" s="134"/>
      <c r="F1716" s="141"/>
    </row>
    <row r="1717" spans="2:6" x14ac:dyDescent="0.25">
      <c r="B1717" s="134"/>
      <c r="F1717" s="141"/>
    </row>
    <row r="1718" spans="2:6" x14ac:dyDescent="0.25">
      <c r="B1718" s="134"/>
      <c r="F1718" s="141"/>
    </row>
    <row r="1719" spans="2:6" x14ac:dyDescent="0.25">
      <c r="B1719" s="134"/>
      <c r="F1719" s="141"/>
    </row>
    <row r="1720" spans="2:6" x14ac:dyDescent="0.25">
      <c r="B1720" s="134"/>
      <c r="F1720" s="141"/>
    </row>
    <row r="1721" spans="2:6" x14ac:dyDescent="0.25">
      <c r="B1721" s="134"/>
      <c r="F1721" s="141"/>
    </row>
    <row r="1722" spans="2:6" x14ac:dyDescent="0.25">
      <c r="B1722" s="134"/>
      <c r="F1722" s="141"/>
    </row>
    <row r="1723" spans="2:6" x14ac:dyDescent="0.25">
      <c r="B1723" s="134"/>
      <c r="F1723" s="141"/>
    </row>
    <row r="1724" spans="2:6" x14ac:dyDescent="0.25">
      <c r="B1724" s="134"/>
      <c r="F1724" s="141"/>
    </row>
    <row r="1725" spans="2:6" x14ac:dyDescent="0.25">
      <c r="B1725" s="134"/>
      <c r="F1725" s="141"/>
    </row>
    <row r="1726" spans="2:6" x14ac:dyDescent="0.25">
      <c r="B1726" s="134"/>
      <c r="F1726" s="141"/>
    </row>
    <row r="1727" spans="2:6" x14ac:dyDescent="0.25">
      <c r="B1727" s="134"/>
      <c r="F1727" s="141"/>
    </row>
    <row r="1728" spans="2:6" x14ac:dyDescent="0.25">
      <c r="B1728" s="134"/>
      <c r="F1728" s="141"/>
    </row>
    <row r="1729" spans="2:6" x14ac:dyDescent="0.25">
      <c r="B1729" s="134"/>
      <c r="F1729" s="141"/>
    </row>
    <row r="1730" spans="2:6" x14ac:dyDescent="0.25">
      <c r="B1730" s="134"/>
      <c r="F1730" s="141"/>
    </row>
    <row r="1731" spans="2:6" x14ac:dyDescent="0.25">
      <c r="B1731" s="134"/>
      <c r="F1731" s="141"/>
    </row>
    <row r="1732" spans="2:6" x14ac:dyDescent="0.25">
      <c r="B1732" s="134"/>
      <c r="F1732" s="141"/>
    </row>
    <row r="1733" spans="2:6" x14ac:dyDescent="0.25">
      <c r="B1733" s="134"/>
      <c r="F1733" s="141"/>
    </row>
    <row r="1734" spans="2:6" x14ac:dyDescent="0.25">
      <c r="B1734" s="134"/>
      <c r="F1734" s="141"/>
    </row>
    <row r="1735" spans="2:6" x14ac:dyDescent="0.25">
      <c r="B1735" s="134"/>
      <c r="F1735" s="141"/>
    </row>
    <row r="1736" spans="2:6" x14ac:dyDescent="0.25">
      <c r="B1736" s="134"/>
      <c r="F1736" s="141"/>
    </row>
    <row r="1737" spans="2:6" x14ac:dyDescent="0.25">
      <c r="B1737" s="134"/>
      <c r="F1737" s="141"/>
    </row>
    <row r="1738" spans="2:6" x14ac:dyDescent="0.25">
      <c r="B1738" s="134"/>
      <c r="F1738" s="141"/>
    </row>
    <row r="1739" spans="2:6" x14ac:dyDescent="0.25">
      <c r="B1739" s="134"/>
      <c r="F1739" s="141"/>
    </row>
    <row r="1740" spans="2:6" x14ac:dyDescent="0.25">
      <c r="B1740" s="134"/>
      <c r="F1740" s="141"/>
    </row>
    <row r="1741" spans="2:6" x14ac:dyDescent="0.25">
      <c r="B1741" s="134"/>
      <c r="F1741" s="141"/>
    </row>
    <row r="1742" spans="2:6" x14ac:dyDescent="0.25">
      <c r="B1742" s="134"/>
      <c r="F1742" s="141"/>
    </row>
    <row r="1743" spans="2:6" x14ac:dyDescent="0.25">
      <c r="B1743" s="134"/>
      <c r="F1743" s="141"/>
    </row>
    <row r="1744" spans="2:6" x14ac:dyDescent="0.25">
      <c r="B1744" s="134"/>
      <c r="F1744" s="141"/>
    </row>
    <row r="1745" spans="2:6" x14ac:dyDescent="0.25">
      <c r="B1745" s="134"/>
      <c r="F1745" s="141"/>
    </row>
    <row r="1746" spans="2:6" x14ac:dyDescent="0.25">
      <c r="B1746" s="134"/>
      <c r="F1746" s="141"/>
    </row>
    <row r="1747" spans="2:6" x14ac:dyDescent="0.25">
      <c r="B1747" s="134"/>
      <c r="F1747" s="141"/>
    </row>
    <row r="1748" spans="2:6" x14ac:dyDescent="0.25">
      <c r="B1748" s="134"/>
      <c r="F1748" s="141"/>
    </row>
    <row r="1749" spans="2:6" x14ac:dyDescent="0.25">
      <c r="B1749" s="134"/>
      <c r="F1749" s="141"/>
    </row>
    <row r="1750" spans="2:6" x14ac:dyDescent="0.25">
      <c r="B1750" s="134"/>
      <c r="F1750" s="141"/>
    </row>
    <row r="1751" spans="2:6" x14ac:dyDescent="0.25">
      <c r="B1751" s="134"/>
      <c r="F1751" s="141"/>
    </row>
    <row r="1752" spans="2:6" x14ac:dyDescent="0.25">
      <c r="B1752" s="134"/>
      <c r="F1752" s="141"/>
    </row>
    <row r="1753" spans="2:6" x14ac:dyDescent="0.25">
      <c r="B1753" s="134"/>
      <c r="F1753" s="141"/>
    </row>
    <row r="1754" spans="2:6" x14ac:dyDescent="0.25">
      <c r="B1754" s="134"/>
      <c r="F1754" s="141"/>
    </row>
    <row r="1755" spans="2:6" x14ac:dyDescent="0.25">
      <c r="B1755" s="134"/>
      <c r="F1755" s="141"/>
    </row>
    <row r="1756" spans="2:6" x14ac:dyDescent="0.25">
      <c r="B1756" s="134"/>
      <c r="F1756" s="141"/>
    </row>
    <row r="1757" spans="2:6" x14ac:dyDescent="0.25">
      <c r="B1757" s="134"/>
      <c r="F1757" s="141"/>
    </row>
    <row r="1758" spans="2:6" x14ac:dyDescent="0.25">
      <c r="B1758" s="134"/>
      <c r="F1758" s="141"/>
    </row>
    <row r="1759" spans="2:6" x14ac:dyDescent="0.25">
      <c r="B1759" s="134"/>
      <c r="F1759" s="141"/>
    </row>
    <row r="1760" spans="2:6" x14ac:dyDescent="0.25">
      <c r="B1760" s="134"/>
      <c r="F1760" s="141"/>
    </row>
    <row r="1761" spans="2:6" x14ac:dyDescent="0.25">
      <c r="B1761" s="134"/>
      <c r="F1761" s="141"/>
    </row>
    <row r="1762" spans="2:6" x14ac:dyDescent="0.25">
      <c r="B1762" s="134"/>
      <c r="F1762" s="141"/>
    </row>
    <row r="1763" spans="2:6" x14ac:dyDescent="0.25">
      <c r="B1763" s="134"/>
      <c r="F1763" s="141"/>
    </row>
    <row r="1764" spans="2:6" x14ac:dyDescent="0.25">
      <c r="B1764" s="134"/>
      <c r="F1764" s="141"/>
    </row>
    <row r="1765" spans="2:6" x14ac:dyDescent="0.25">
      <c r="B1765" s="134"/>
      <c r="F1765" s="141"/>
    </row>
    <row r="1766" spans="2:6" x14ac:dyDescent="0.25">
      <c r="B1766" s="134"/>
      <c r="F1766" s="141"/>
    </row>
    <row r="1767" spans="2:6" x14ac:dyDescent="0.25">
      <c r="B1767" s="134"/>
      <c r="F1767" s="141"/>
    </row>
    <row r="1768" spans="2:6" x14ac:dyDescent="0.25">
      <c r="B1768" s="134"/>
      <c r="F1768" s="141"/>
    </row>
    <row r="1769" spans="2:6" x14ac:dyDescent="0.25">
      <c r="B1769" s="134"/>
      <c r="F1769" s="141"/>
    </row>
    <row r="1770" spans="2:6" x14ac:dyDescent="0.25">
      <c r="B1770" s="134"/>
      <c r="F1770" s="141"/>
    </row>
    <row r="1771" spans="2:6" x14ac:dyDescent="0.25">
      <c r="B1771" s="134"/>
      <c r="F1771" s="141"/>
    </row>
    <row r="1772" spans="2:6" x14ac:dyDescent="0.25">
      <c r="B1772" s="134"/>
      <c r="F1772" s="141"/>
    </row>
    <row r="1773" spans="2:6" x14ac:dyDescent="0.25">
      <c r="B1773" s="134"/>
      <c r="F1773" s="141"/>
    </row>
    <row r="1774" spans="2:6" x14ac:dyDescent="0.25">
      <c r="B1774" s="134"/>
      <c r="F1774" s="141"/>
    </row>
    <row r="1775" spans="2:6" x14ac:dyDescent="0.25">
      <c r="B1775" s="134"/>
      <c r="F1775" s="141"/>
    </row>
    <row r="1776" spans="2:6" x14ac:dyDescent="0.25">
      <c r="B1776" s="134"/>
      <c r="F1776" s="141"/>
    </row>
    <row r="1777" spans="2:6" x14ac:dyDescent="0.25">
      <c r="B1777" s="134"/>
      <c r="F1777" s="141"/>
    </row>
    <row r="1778" spans="2:6" x14ac:dyDescent="0.25">
      <c r="B1778" s="134"/>
      <c r="F1778" s="141"/>
    </row>
    <row r="1779" spans="2:6" x14ac:dyDescent="0.25">
      <c r="B1779" s="134"/>
      <c r="F1779" s="141"/>
    </row>
    <row r="1780" spans="2:6" x14ac:dyDescent="0.25">
      <c r="B1780" s="134"/>
      <c r="F1780" s="141"/>
    </row>
    <row r="1781" spans="2:6" x14ac:dyDescent="0.25">
      <c r="B1781" s="134"/>
      <c r="F1781" s="141"/>
    </row>
    <row r="1782" spans="2:6" x14ac:dyDescent="0.25">
      <c r="B1782" s="134"/>
      <c r="F1782" s="141"/>
    </row>
    <row r="1783" spans="2:6" x14ac:dyDescent="0.25">
      <c r="B1783" s="134"/>
      <c r="F1783" s="141"/>
    </row>
    <row r="1784" spans="2:6" x14ac:dyDescent="0.25">
      <c r="B1784" s="134"/>
      <c r="F1784" s="141"/>
    </row>
    <row r="1785" spans="2:6" x14ac:dyDescent="0.25">
      <c r="B1785" s="134"/>
      <c r="F1785" s="141"/>
    </row>
    <row r="1786" spans="2:6" x14ac:dyDescent="0.25">
      <c r="B1786" s="134"/>
      <c r="F1786" s="141"/>
    </row>
    <row r="1787" spans="2:6" x14ac:dyDescent="0.25">
      <c r="B1787" s="134"/>
      <c r="F1787" s="141"/>
    </row>
    <row r="1788" spans="2:6" x14ac:dyDescent="0.25">
      <c r="B1788" s="134"/>
      <c r="F1788" s="141"/>
    </row>
    <row r="1789" spans="2:6" x14ac:dyDescent="0.25">
      <c r="B1789" s="134"/>
      <c r="F1789" s="141"/>
    </row>
    <row r="1790" spans="2:6" x14ac:dyDescent="0.25">
      <c r="B1790" s="134"/>
      <c r="F1790" s="141"/>
    </row>
    <row r="1791" spans="2:6" x14ac:dyDescent="0.25">
      <c r="B1791" s="134"/>
      <c r="F1791" s="141"/>
    </row>
    <row r="1792" spans="2:6" x14ac:dyDescent="0.25">
      <c r="B1792" s="134"/>
      <c r="F1792" s="141"/>
    </row>
    <row r="1793" spans="2:6" x14ac:dyDescent="0.25">
      <c r="B1793" s="134"/>
      <c r="F1793" s="141"/>
    </row>
    <row r="1794" spans="2:6" x14ac:dyDescent="0.25">
      <c r="B1794" s="134"/>
      <c r="F1794" s="141"/>
    </row>
    <row r="1795" spans="2:6" x14ac:dyDescent="0.25">
      <c r="B1795" s="134"/>
      <c r="F1795" s="141"/>
    </row>
    <row r="1796" spans="2:6" x14ac:dyDescent="0.25">
      <c r="B1796" s="134"/>
      <c r="F1796" s="141"/>
    </row>
    <row r="1797" spans="2:6" x14ac:dyDescent="0.25">
      <c r="B1797" s="134"/>
      <c r="F1797" s="141"/>
    </row>
    <row r="1798" spans="2:6" x14ac:dyDescent="0.25">
      <c r="B1798" s="134"/>
      <c r="F1798" s="141"/>
    </row>
    <row r="1799" spans="2:6" x14ac:dyDescent="0.25">
      <c r="B1799" s="134"/>
      <c r="F1799" s="141"/>
    </row>
    <row r="1800" spans="2:6" x14ac:dyDescent="0.25">
      <c r="B1800" s="134"/>
      <c r="F1800" s="141"/>
    </row>
    <row r="1801" spans="2:6" x14ac:dyDescent="0.25">
      <c r="B1801" s="134"/>
      <c r="F1801" s="141"/>
    </row>
    <row r="1802" spans="2:6" x14ac:dyDescent="0.25">
      <c r="B1802" s="134"/>
      <c r="F1802" s="141"/>
    </row>
    <row r="1803" spans="2:6" x14ac:dyDescent="0.25">
      <c r="B1803" s="134"/>
      <c r="F1803" s="141"/>
    </row>
    <row r="1804" spans="2:6" x14ac:dyDescent="0.25">
      <c r="B1804" s="134"/>
      <c r="F1804" s="141"/>
    </row>
    <row r="1805" spans="2:6" x14ac:dyDescent="0.25">
      <c r="B1805" s="134"/>
      <c r="F1805" s="141"/>
    </row>
    <row r="1806" spans="2:6" x14ac:dyDescent="0.25">
      <c r="B1806" s="134"/>
      <c r="F1806" s="141"/>
    </row>
    <row r="1807" spans="2:6" x14ac:dyDescent="0.25">
      <c r="B1807" s="134"/>
      <c r="F1807" s="141"/>
    </row>
    <row r="1808" spans="2:6" x14ac:dyDescent="0.25">
      <c r="B1808" s="134"/>
      <c r="F1808" s="141"/>
    </row>
    <row r="1809" spans="2:6" x14ac:dyDescent="0.25">
      <c r="B1809" s="134"/>
      <c r="F1809" s="141"/>
    </row>
    <row r="1810" spans="2:6" x14ac:dyDescent="0.25">
      <c r="B1810" s="134"/>
      <c r="F1810" s="141"/>
    </row>
    <row r="1811" spans="2:6" x14ac:dyDescent="0.25">
      <c r="B1811" s="134"/>
      <c r="F1811" s="141"/>
    </row>
    <row r="1812" spans="2:6" x14ac:dyDescent="0.25">
      <c r="B1812" s="134"/>
      <c r="F1812" s="141"/>
    </row>
    <row r="1813" spans="2:6" x14ac:dyDescent="0.25">
      <c r="B1813" s="134"/>
      <c r="F1813" s="141"/>
    </row>
    <row r="1814" spans="2:6" x14ac:dyDescent="0.25">
      <c r="B1814" s="134"/>
      <c r="F1814" s="141"/>
    </row>
    <row r="1815" spans="2:6" x14ac:dyDescent="0.25">
      <c r="B1815" s="134"/>
      <c r="F1815" s="141"/>
    </row>
    <row r="1816" spans="2:6" x14ac:dyDescent="0.25">
      <c r="B1816" s="134"/>
      <c r="F1816" s="141"/>
    </row>
    <row r="1817" spans="2:6" x14ac:dyDescent="0.25">
      <c r="B1817" s="134"/>
      <c r="F1817" s="141"/>
    </row>
    <row r="1818" spans="2:6" x14ac:dyDescent="0.25">
      <c r="B1818" s="134"/>
      <c r="F1818" s="141"/>
    </row>
    <row r="1819" spans="2:6" x14ac:dyDescent="0.25">
      <c r="B1819" s="134"/>
      <c r="F1819" s="141"/>
    </row>
    <row r="1820" spans="2:6" x14ac:dyDescent="0.25">
      <c r="B1820" s="134"/>
      <c r="F1820" s="141"/>
    </row>
    <row r="1821" spans="2:6" x14ac:dyDescent="0.25">
      <c r="B1821" s="134"/>
      <c r="F1821" s="141"/>
    </row>
    <row r="1822" spans="2:6" x14ac:dyDescent="0.25">
      <c r="B1822" s="134"/>
      <c r="F1822" s="141"/>
    </row>
    <row r="1823" spans="2:6" x14ac:dyDescent="0.25">
      <c r="B1823" s="134"/>
      <c r="F1823" s="141"/>
    </row>
    <row r="1824" spans="2:6" x14ac:dyDescent="0.25">
      <c r="B1824" s="134"/>
      <c r="F1824" s="141"/>
    </row>
    <row r="1825" spans="2:6" x14ac:dyDescent="0.25">
      <c r="B1825" s="134"/>
      <c r="F1825" s="141"/>
    </row>
    <row r="1826" spans="2:6" x14ac:dyDescent="0.25">
      <c r="B1826" s="134"/>
      <c r="F1826" s="141"/>
    </row>
    <row r="1827" spans="2:6" x14ac:dyDescent="0.25">
      <c r="B1827" s="134"/>
      <c r="F1827" s="141"/>
    </row>
    <row r="1828" spans="2:6" x14ac:dyDescent="0.25">
      <c r="B1828" s="134"/>
      <c r="F1828" s="141"/>
    </row>
    <row r="1829" spans="2:6" x14ac:dyDescent="0.25">
      <c r="B1829" s="134"/>
      <c r="F1829" s="141"/>
    </row>
    <row r="1830" spans="2:6" x14ac:dyDescent="0.25">
      <c r="B1830" s="134"/>
      <c r="F1830" s="141"/>
    </row>
    <row r="1831" spans="2:6" x14ac:dyDescent="0.25">
      <c r="B1831" s="134"/>
      <c r="F1831" s="141"/>
    </row>
    <row r="1832" spans="2:6" x14ac:dyDescent="0.25">
      <c r="B1832" s="134"/>
      <c r="F1832" s="141"/>
    </row>
    <row r="1833" spans="2:6" x14ac:dyDescent="0.25">
      <c r="B1833" s="134"/>
      <c r="F1833" s="141"/>
    </row>
    <row r="1834" spans="2:6" x14ac:dyDescent="0.25">
      <c r="B1834" s="134"/>
      <c r="F1834" s="141"/>
    </row>
    <row r="1835" spans="2:6" x14ac:dyDescent="0.25">
      <c r="B1835" s="134"/>
      <c r="F1835" s="141"/>
    </row>
    <row r="1836" spans="2:6" x14ac:dyDescent="0.25">
      <c r="B1836" s="134"/>
      <c r="F1836" s="141"/>
    </row>
    <row r="1837" spans="2:6" x14ac:dyDescent="0.25">
      <c r="B1837" s="134"/>
      <c r="F1837" s="141"/>
    </row>
    <row r="1838" spans="2:6" x14ac:dyDescent="0.25">
      <c r="B1838" s="134"/>
      <c r="F1838" s="141"/>
    </row>
    <row r="1839" spans="2:6" x14ac:dyDescent="0.25">
      <c r="B1839" s="134"/>
      <c r="F1839" s="141"/>
    </row>
    <row r="1840" spans="2:6" x14ac:dyDescent="0.25">
      <c r="B1840" s="134"/>
      <c r="F1840" s="141"/>
    </row>
    <row r="1841" spans="2:6" x14ac:dyDescent="0.25">
      <c r="B1841" s="134"/>
      <c r="F1841" s="141"/>
    </row>
    <row r="1842" spans="2:6" x14ac:dyDescent="0.25">
      <c r="B1842" s="134"/>
      <c r="F1842" s="141"/>
    </row>
    <row r="1843" spans="2:6" x14ac:dyDescent="0.25">
      <c r="B1843" s="134"/>
      <c r="F1843" s="141"/>
    </row>
    <row r="1844" spans="2:6" x14ac:dyDescent="0.25">
      <c r="B1844" s="134"/>
      <c r="F1844" s="141"/>
    </row>
    <row r="1845" spans="2:6" x14ac:dyDescent="0.25">
      <c r="B1845" s="134"/>
      <c r="F1845" s="141"/>
    </row>
    <row r="1846" spans="2:6" x14ac:dyDescent="0.25">
      <c r="B1846" s="134"/>
      <c r="F1846" s="141"/>
    </row>
    <row r="1847" spans="2:6" x14ac:dyDescent="0.25">
      <c r="B1847" s="134"/>
      <c r="F1847" s="141"/>
    </row>
    <row r="1848" spans="2:6" x14ac:dyDescent="0.25">
      <c r="B1848" s="134"/>
      <c r="F1848" s="141"/>
    </row>
    <row r="1849" spans="2:6" x14ac:dyDescent="0.25">
      <c r="B1849" s="134"/>
      <c r="F1849" s="141"/>
    </row>
    <row r="1850" spans="2:6" x14ac:dyDescent="0.25">
      <c r="B1850" s="134"/>
      <c r="F1850" s="141"/>
    </row>
    <row r="1851" spans="2:6" x14ac:dyDescent="0.25">
      <c r="B1851" s="134"/>
      <c r="F1851" s="141"/>
    </row>
    <row r="1852" spans="2:6" x14ac:dyDescent="0.25">
      <c r="B1852" s="134"/>
      <c r="F1852" s="141"/>
    </row>
    <row r="1853" spans="2:6" x14ac:dyDescent="0.25">
      <c r="B1853" s="134"/>
      <c r="F1853" s="141"/>
    </row>
    <row r="1854" spans="2:6" x14ac:dyDescent="0.25">
      <c r="B1854" s="134"/>
      <c r="F1854" s="141"/>
    </row>
    <row r="1855" spans="2:6" x14ac:dyDescent="0.25">
      <c r="B1855" s="134"/>
      <c r="F1855" s="141"/>
    </row>
    <row r="1856" spans="2:6" x14ac:dyDescent="0.25">
      <c r="B1856" s="134"/>
      <c r="F1856" s="141"/>
    </row>
    <row r="1857" spans="2:6" x14ac:dyDescent="0.25">
      <c r="B1857" s="134"/>
      <c r="F1857" s="141"/>
    </row>
    <row r="1858" spans="2:6" x14ac:dyDescent="0.25">
      <c r="B1858" s="134"/>
      <c r="F1858" s="141"/>
    </row>
    <row r="1859" spans="2:6" x14ac:dyDescent="0.25">
      <c r="B1859" s="134"/>
      <c r="F1859" s="141"/>
    </row>
    <row r="1860" spans="2:6" x14ac:dyDescent="0.25">
      <c r="B1860" s="134"/>
      <c r="F1860" s="141"/>
    </row>
    <row r="1861" spans="2:6" x14ac:dyDescent="0.25">
      <c r="B1861" s="134"/>
      <c r="F1861" s="141"/>
    </row>
    <row r="1862" spans="2:6" x14ac:dyDescent="0.25">
      <c r="B1862" s="134"/>
      <c r="F1862" s="141"/>
    </row>
    <row r="1863" spans="2:6" x14ac:dyDescent="0.25">
      <c r="B1863" s="134"/>
      <c r="F1863" s="141"/>
    </row>
    <row r="1864" spans="2:6" x14ac:dyDescent="0.25">
      <c r="B1864" s="134"/>
      <c r="F1864" s="141"/>
    </row>
    <row r="1865" spans="2:6" x14ac:dyDescent="0.25">
      <c r="B1865" s="134"/>
      <c r="F1865" s="141"/>
    </row>
    <row r="1866" spans="2:6" x14ac:dyDescent="0.25">
      <c r="B1866" s="134"/>
      <c r="F1866" s="141"/>
    </row>
    <row r="1867" spans="2:6" x14ac:dyDescent="0.25">
      <c r="B1867" s="134"/>
      <c r="F1867" s="141"/>
    </row>
    <row r="1868" spans="2:6" x14ac:dyDescent="0.25">
      <c r="B1868" s="134"/>
      <c r="F1868" s="141"/>
    </row>
    <row r="1869" spans="2:6" x14ac:dyDescent="0.25">
      <c r="B1869" s="134"/>
      <c r="F1869" s="141"/>
    </row>
    <row r="1870" spans="2:6" x14ac:dyDescent="0.25">
      <c r="B1870" s="134"/>
      <c r="F1870" s="141"/>
    </row>
    <row r="1871" spans="2:6" x14ac:dyDescent="0.25">
      <c r="B1871" s="134"/>
      <c r="F1871" s="141"/>
    </row>
    <row r="1872" spans="2:6" x14ac:dyDescent="0.25">
      <c r="B1872" s="134"/>
      <c r="F1872" s="141"/>
    </row>
    <row r="1873" spans="2:6" x14ac:dyDescent="0.25">
      <c r="B1873" s="134"/>
      <c r="F1873" s="141"/>
    </row>
    <row r="1874" spans="2:6" x14ac:dyDescent="0.25">
      <c r="B1874" s="134"/>
      <c r="F1874" s="141"/>
    </row>
    <row r="1875" spans="2:6" x14ac:dyDescent="0.25">
      <c r="B1875" s="134"/>
      <c r="F1875" s="141"/>
    </row>
    <row r="1876" spans="2:6" x14ac:dyDescent="0.25">
      <c r="B1876" s="134"/>
      <c r="F1876" s="141"/>
    </row>
    <row r="1877" spans="2:6" x14ac:dyDescent="0.25">
      <c r="B1877" s="134"/>
      <c r="F1877" s="141"/>
    </row>
    <row r="1878" spans="2:6" x14ac:dyDescent="0.25">
      <c r="B1878" s="134"/>
      <c r="F1878" s="141"/>
    </row>
    <row r="1879" spans="2:6" x14ac:dyDescent="0.25">
      <c r="B1879" s="134"/>
      <c r="F1879" s="141"/>
    </row>
    <row r="1880" spans="2:6" x14ac:dyDescent="0.25">
      <c r="B1880" s="134"/>
      <c r="F1880" s="141"/>
    </row>
    <row r="1881" spans="2:6" x14ac:dyDescent="0.25">
      <c r="B1881" s="134"/>
      <c r="F1881" s="141"/>
    </row>
    <row r="1882" spans="2:6" x14ac:dyDescent="0.25">
      <c r="B1882" s="134"/>
      <c r="F1882" s="141"/>
    </row>
    <row r="1883" spans="2:6" x14ac:dyDescent="0.25">
      <c r="B1883" s="134"/>
      <c r="F1883" s="141"/>
    </row>
    <row r="1884" spans="2:6" x14ac:dyDescent="0.25">
      <c r="B1884" s="134"/>
      <c r="F1884" s="141"/>
    </row>
    <row r="1885" spans="2:6" x14ac:dyDescent="0.25">
      <c r="B1885" s="134"/>
      <c r="F1885" s="141"/>
    </row>
    <row r="1886" spans="2:6" x14ac:dyDescent="0.25">
      <c r="B1886" s="134"/>
      <c r="F1886" s="141"/>
    </row>
    <row r="1887" spans="2:6" x14ac:dyDescent="0.25">
      <c r="B1887" s="134"/>
      <c r="F1887" s="141"/>
    </row>
    <row r="1888" spans="2:6" x14ac:dyDescent="0.25">
      <c r="B1888" s="134"/>
      <c r="F1888" s="141"/>
    </row>
    <row r="1889" spans="2:6" x14ac:dyDescent="0.25">
      <c r="B1889" s="134"/>
      <c r="F1889" s="141"/>
    </row>
    <row r="1890" spans="2:6" x14ac:dyDescent="0.25">
      <c r="B1890" s="134"/>
      <c r="F1890" s="141"/>
    </row>
    <row r="1891" spans="2:6" x14ac:dyDescent="0.25">
      <c r="B1891" s="134"/>
      <c r="F1891" s="141"/>
    </row>
    <row r="1892" spans="2:6" x14ac:dyDescent="0.25">
      <c r="B1892" s="134"/>
      <c r="F1892" s="141"/>
    </row>
    <row r="1893" spans="2:6" x14ac:dyDescent="0.25">
      <c r="B1893" s="134"/>
      <c r="F1893" s="141"/>
    </row>
    <row r="1894" spans="2:6" x14ac:dyDescent="0.25">
      <c r="B1894" s="134"/>
      <c r="F1894" s="141"/>
    </row>
    <row r="1895" spans="2:6" x14ac:dyDescent="0.25">
      <c r="B1895" s="134"/>
      <c r="F1895" s="141"/>
    </row>
    <row r="1896" spans="2:6" x14ac:dyDescent="0.25">
      <c r="B1896" s="134"/>
      <c r="F1896" s="141"/>
    </row>
    <row r="1897" spans="2:6" x14ac:dyDescent="0.25">
      <c r="B1897" s="134"/>
      <c r="F1897" s="141"/>
    </row>
    <row r="1898" spans="2:6" x14ac:dyDescent="0.25">
      <c r="B1898" s="134"/>
      <c r="F1898" s="141"/>
    </row>
    <row r="1899" spans="2:6" x14ac:dyDescent="0.25">
      <c r="B1899" s="134"/>
      <c r="F1899" s="141"/>
    </row>
    <row r="1900" spans="2:6" x14ac:dyDescent="0.25">
      <c r="B1900" s="134"/>
      <c r="F1900" s="141"/>
    </row>
    <row r="1901" spans="2:6" x14ac:dyDescent="0.25">
      <c r="B1901" s="134"/>
      <c r="F1901" s="141"/>
    </row>
    <row r="1902" spans="2:6" x14ac:dyDescent="0.25">
      <c r="B1902" s="134"/>
      <c r="F1902" s="141"/>
    </row>
    <row r="1903" spans="2:6" x14ac:dyDescent="0.25">
      <c r="B1903" s="134"/>
      <c r="F1903" s="141"/>
    </row>
    <row r="1904" spans="2:6" x14ac:dyDescent="0.25">
      <c r="B1904" s="134"/>
      <c r="F1904" s="141"/>
    </row>
    <row r="1905" spans="2:6" x14ac:dyDescent="0.25">
      <c r="B1905" s="134"/>
      <c r="F1905" s="141"/>
    </row>
    <row r="1906" spans="2:6" x14ac:dyDescent="0.25">
      <c r="B1906" s="134"/>
      <c r="F1906" s="141"/>
    </row>
    <row r="1907" spans="2:6" x14ac:dyDescent="0.25">
      <c r="B1907" s="134"/>
      <c r="F1907" s="141"/>
    </row>
    <row r="1908" spans="2:6" x14ac:dyDescent="0.25">
      <c r="B1908" s="134"/>
      <c r="F1908" s="141"/>
    </row>
    <row r="1909" spans="2:6" x14ac:dyDescent="0.25">
      <c r="B1909" s="134"/>
      <c r="F1909" s="141"/>
    </row>
    <row r="1910" spans="2:6" x14ac:dyDescent="0.25">
      <c r="B1910" s="134"/>
      <c r="F1910" s="141"/>
    </row>
    <row r="1911" spans="2:6" x14ac:dyDescent="0.25">
      <c r="B1911" s="134"/>
      <c r="F1911" s="141"/>
    </row>
    <row r="1912" spans="2:6" x14ac:dyDescent="0.25">
      <c r="B1912" s="134"/>
      <c r="F1912" s="141"/>
    </row>
    <row r="1913" spans="2:6" x14ac:dyDescent="0.25">
      <c r="B1913" s="134"/>
      <c r="F1913" s="141"/>
    </row>
    <row r="1914" spans="2:6" x14ac:dyDescent="0.25">
      <c r="B1914" s="134"/>
      <c r="F1914" s="141"/>
    </row>
    <row r="1915" spans="2:6" x14ac:dyDescent="0.25">
      <c r="B1915" s="134"/>
      <c r="F1915" s="141"/>
    </row>
    <row r="1916" spans="2:6" x14ac:dyDescent="0.25">
      <c r="B1916" s="134"/>
      <c r="F1916" s="141"/>
    </row>
    <row r="1917" spans="2:6" x14ac:dyDescent="0.25">
      <c r="B1917" s="134"/>
      <c r="F1917" s="141"/>
    </row>
    <row r="1918" spans="2:6" x14ac:dyDescent="0.25">
      <c r="B1918" s="134"/>
      <c r="F1918" s="141"/>
    </row>
    <row r="1919" spans="2:6" x14ac:dyDescent="0.25">
      <c r="B1919" s="134"/>
      <c r="F1919" s="141"/>
    </row>
    <row r="1920" spans="2:6" x14ac:dyDescent="0.25">
      <c r="B1920" s="134"/>
      <c r="F1920" s="141"/>
    </row>
    <row r="1921" spans="2:6" x14ac:dyDescent="0.25">
      <c r="B1921" s="134"/>
      <c r="F1921" s="141"/>
    </row>
    <row r="1922" spans="2:6" x14ac:dyDescent="0.25">
      <c r="B1922" s="134"/>
      <c r="F1922" s="141"/>
    </row>
    <row r="1923" spans="2:6" x14ac:dyDescent="0.25">
      <c r="B1923" s="134"/>
      <c r="F1923" s="141"/>
    </row>
    <row r="1924" spans="2:6" x14ac:dyDescent="0.25">
      <c r="B1924" s="134"/>
      <c r="F1924" s="141"/>
    </row>
    <row r="1925" spans="2:6" x14ac:dyDescent="0.25">
      <c r="B1925" s="134"/>
      <c r="F1925" s="141"/>
    </row>
    <row r="1926" spans="2:6" x14ac:dyDescent="0.25">
      <c r="B1926" s="134"/>
      <c r="F1926" s="141"/>
    </row>
    <row r="1927" spans="2:6" x14ac:dyDescent="0.25">
      <c r="B1927" s="134"/>
      <c r="F1927" s="141"/>
    </row>
    <row r="1928" spans="2:6" x14ac:dyDescent="0.25">
      <c r="B1928" s="134"/>
      <c r="F1928" s="141"/>
    </row>
    <row r="1929" spans="2:6" x14ac:dyDescent="0.25">
      <c r="B1929" s="134"/>
      <c r="F1929" s="141"/>
    </row>
    <row r="1930" spans="2:6" x14ac:dyDescent="0.25">
      <c r="B1930" s="134"/>
      <c r="F1930" s="141"/>
    </row>
    <row r="1931" spans="2:6" x14ac:dyDescent="0.25">
      <c r="B1931" s="134"/>
      <c r="F1931" s="141"/>
    </row>
    <row r="1932" spans="2:6" x14ac:dyDescent="0.25">
      <c r="B1932" s="134"/>
      <c r="F1932" s="141"/>
    </row>
    <row r="1933" spans="2:6" x14ac:dyDescent="0.25">
      <c r="B1933" s="134"/>
      <c r="F1933" s="141"/>
    </row>
    <row r="1934" spans="2:6" x14ac:dyDescent="0.25">
      <c r="B1934" s="134"/>
      <c r="F1934" s="141"/>
    </row>
    <row r="1935" spans="2:6" x14ac:dyDescent="0.25">
      <c r="B1935" s="134"/>
      <c r="F1935" s="141"/>
    </row>
    <row r="1936" spans="2:6" x14ac:dyDescent="0.25">
      <c r="B1936" s="134"/>
      <c r="F1936" s="141"/>
    </row>
    <row r="1937" spans="2:6" x14ac:dyDescent="0.25">
      <c r="B1937" s="134"/>
      <c r="F1937" s="141"/>
    </row>
    <row r="1938" spans="2:6" x14ac:dyDescent="0.25">
      <c r="B1938" s="134"/>
      <c r="F1938" s="141"/>
    </row>
    <row r="1939" spans="2:6" x14ac:dyDescent="0.25">
      <c r="B1939" s="134"/>
      <c r="F1939" s="141"/>
    </row>
    <row r="1940" spans="2:6" x14ac:dyDescent="0.25">
      <c r="B1940" s="134"/>
      <c r="F1940" s="141"/>
    </row>
    <row r="1941" spans="2:6" x14ac:dyDescent="0.25">
      <c r="B1941" s="134"/>
      <c r="F1941" s="141"/>
    </row>
    <row r="1942" spans="2:6" x14ac:dyDescent="0.25">
      <c r="B1942" s="134"/>
      <c r="F1942" s="141"/>
    </row>
    <row r="1943" spans="2:6" x14ac:dyDescent="0.25">
      <c r="B1943" s="134"/>
      <c r="F1943" s="141"/>
    </row>
    <row r="1944" spans="2:6" x14ac:dyDescent="0.25">
      <c r="B1944" s="134"/>
      <c r="F1944" s="141"/>
    </row>
    <row r="1945" spans="2:6" x14ac:dyDescent="0.25">
      <c r="B1945" s="134"/>
      <c r="F1945" s="141"/>
    </row>
    <row r="1946" spans="2:6" x14ac:dyDescent="0.25">
      <c r="B1946" s="134"/>
      <c r="F1946" s="141"/>
    </row>
    <row r="1947" spans="2:6" x14ac:dyDescent="0.25">
      <c r="B1947" s="134"/>
      <c r="F1947" s="141"/>
    </row>
    <row r="1948" spans="2:6" x14ac:dyDescent="0.25">
      <c r="B1948" s="134"/>
      <c r="F1948" s="141"/>
    </row>
    <row r="1949" spans="2:6" x14ac:dyDescent="0.25">
      <c r="B1949" s="134"/>
      <c r="F1949" s="141"/>
    </row>
    <row r="1950" spans="2:6" x14ac:dyDescent="0.25">
      <c r="B1950" s="134"/>
      <c r="F1950" s="141"/>
    </row>
    <row r="1951" spans="2:6" x14ac:dyDescent="0.25">
      <c r="B1951" s="134"/>
      <c r="F1951" s="141"/>
    </row>
    <row r="1952" spans="2:6" x14ac:dyDescent="0.25">
      <c r="B1952" s="134"/>
      <c r="F1952" s="141"/>
    </row>
    <row r="1953" spans="2:6" x14ac:dyDescent="0.25">
      <c r="B1953" s="134"/>
      <c r="F1953" s="141"/>
    </row>
    <row r="1954" spans="2:6" x14ac:dyDescent="0.25">
      <c r="B1954" s="134"/>
      <c r="F1954" s="141"/>
    </row>
    <row r="1955" spans="2:6" x14ac:dyDescent="0.25">
      <c r="B1955" s="134"/>
      <c r="F1955" s="141"/>
    </row>
    <row r="1956" spans="2:6" x14ac:dyDescent="0.25">
      <c r="B1956" s="134"/>
      <c r="F1956" s="141"/>
    </row>
    <row r="1957" spans="2:6" x14ac:dyDescent="0.25">
      <c r="B1957" s="134"/>
      <c r="F1957" s="141"/>
    </row>
    <row r="1958" spans="2:6" x14ac:dyDescent="0.25">
      <c r="B1958" s="134"/>
      <c r="F1958" s="141"/>
    </row>
    <row r="1959" spans="2:6" x14ac:dyDescent="0.25">
      <c r="B1959" s="134"/>
      <c r="F1959" s="141"/>
    </row>
    <row r="1960" spans="2:6" x14ac:dyDescent="0.25">
      <c r="B1960" s="134"/>
      <c r="F1960" s="141"/>
    </row>
    <row r="1961" spans="2:6" x14ac:dyDescent="0.25">
      <c r="B1961" s="134"/>
      <c r="F1961" s="141"/>
    </row>
    <row r="1962" spans="2:6" x14ac:dyDescent="0.25">
      <c r="B1962" s="134"/>
      <c r="F1962" s="141"/>
    </row>
    <row r="1963" spans="2:6" x14ac:dyDescent="0.25">
      <c r="B1963" s="134"/>
      <c r="F1963" s="141"/>
    </row>
    <row r="1964" spans="2:6" x14ac:dyDescent="0.25">
      <c r="B1964" s="134"/>
      <c r="F1964" s="141"/>
    </row>
    <row r="1965" spans="2:6" x14ac:dyDescent="0.25">
      <c r="B1965" s="134"/>
      <c r="F1965" s="141"/>
    </row>
    <row r="1966" spans="2:6" x14ac:dyDescent="0.25">
      <c r="B1966" s="134"/>
      <c r="F1966" s="141"/>
    </row>
    <row r="1967" spans="2:6" x14ac:dyDescent="0.25">
      <c r="B1967" s="134"/>
      <c r="F1967" s="141"/>
    </row>
    <row r="1968" spans="2:6" x14ac:dyDescent="0.25">
      <c r="B1968" s="134"/>
      <c r="F1968" s="141"/>
    </row>
    <row r="1969" spans="2:6" x14ac:dyDescent="0.25">
      <c r="B1969" s="134"/>
      <c r="F1969" s="141"/>
    </row>
    <row r="1970" spans="2:6" x14ac:dyDescent="0.25">
      <c r="B1970" s="134"/>
      <c r="F1970" s="141"/>
    </row>
    <row r="1971" spans="2:6" x14ac:dyDescent="0.25">
      <c r="B1971" s="134"/>
      <c r="F1971" s="141"/>
    </row>
    <row r="1972" spans="2:6" x14ac:dyDescent="0.25">
      <c r="B1972" s="134"/>
      <c r="F1972" s="141"/>
    </row>
    <row r="1973" spans="2:6" x14ac:dyDescent="0.25">
      <c r="B1973" s="134"/>
      <c r="F1973" s="141"/>
    </row>
    <row r="1974" spans="2:6" x14ac:dyDescent="0.25">
      <c r="B1974" s="134"/>
      <c r="F1974" s="141"/>
    </row>
    <row r="1975" spans="2:6" x14ac:dyDescent="0.25">
      <c r="B1975" s="134"/>
      <c r="F1975" s="141"/>
    </row>
    <row r="1976" spans="2:6" x14ac:dyDescent="0.25">
      <c r="B1976" s="134"/>
      <c r="F1976" s="141"/>
    </row>
    <row r="1977" spans="2:6" x14ac:dyDescent="0.25">
      <c r="B1977" s="134"/>
      <c r="F1977" s="141"/>
    </row>
    <row r="1978" spans="2:6" x14ac:dyDescent="0.25">
      <c r="B1978" s="134"/>
      <c r="F1978" s="141"/>
    </row>
    <row r="1979" spans="2:6" x14ac:dyDescent="0.25">
      <c r="B1979" s="134"/>
      <c r="F1979" s="141"/>
    </row>
    <row r="1980" spans="2:6" x14ac:dyDescent="0.25">
      <c r="B1980" s="134"/>
      <c r="F1980" s="141"/>
    </row>
    <row r="1981" spans="2:6" x14ac:dyDescent="0.25">
      <c r="B1981" s="134"/>
      <c r="F1981" s="141"/>
    </row>
    <row r="1982" spans="2:6" x14ac:dyDescent="0.25">
      <c r="B1982" s="134"/>
      <c r="F1982" s="141"/>
    </row>
    <row r="1983" spans="2:6" x14ac:dyDescent="0.25">
      <c r="B1983" s="134"/>
      <c r="F1983" s="141"/>
    </row>
    <row r="1984" spans="2:6" x14ac:dyDescent="0.25">
      <c r="B1984" s="134"/>
      <c r="F1984" s="141"/>
    </row>
    <row r="1985" spans="2:6" x14ac:dyDescent="0.25">
      <c r="B1985" s="134"/>
      <c r="F1985" s="141"/>
    </row>
    <row r="1986" spans="2:6" x14ac:dyDescent="0.25">
      <c r="B1986" s="134"/>
      <c r="F1986" s="141"/>
    </row>
    <row r="1987" spans="2:6" x14ac:dyDescent="0.25">
      <c r="B1987" s="134"/>
      <c r="F1987" s="141"/>
    </row>
    <row r="1988" spans="2:6" x14ac:dyDescent="0.25">
      <c r="B1988" s="134"/>
      <c r="F1988" s="141"/>
    </row>
    <row r="1989" spans="2:6" x14ac:dyDescent="0.25">
      <c r="B1989" s="134"/>
      <c r="F1989" s="141"/>
    </row>
    <row r="1990" spans="2:6" x14ac:dyDescent="0.25">
      <c r="B1990" s="134"/>
      <c r="F1990" s="141"/>
    </row>
    <row r="1991" spans="2:6" x14ac:dyDescent="0.25">
      <c r="B1991" s="134"/>
      <c r="F1991" s="141"/>
    </row>
    <row r="1992" spans="2:6" x14ac:dyDescent="0.25">
      <c r="B1992" s="134"/>
      <c r="F1992" s="141"/>
    </row>
    <row r="1993" spans="2:6" x14ac:dyDescent="0.25">
      <c r="B1993" s="134"/>
      <c r="F1993" s="141"/>
    </row>
    <row r="1994" spans="2:6" x14ac:dyDescent="0.25">
      <c r="B1994" s="134"/>
      <c r="F1994" s="141"/>
    </row>
    <row r="1995" spans="2:6" x14ac:dyDescent="0.25">
      <c r="B1995" s="134"/>
      <c r="F1995" s="141"/>
    </row>
    <row r="1996" spans="2:6" x14ac:dyDescent="0.25">
      <c r="B1996" s="134"/>
      <c r="F1996" s="141"/>
    </row>
    <row r="1997" spans="2:6" x14ac:dyDescent="0.25">
      <c r="B1997" s="134"/>
      <c r="F1997" s="141"/>
    </row>
    <row r="1998" spans="2:6" x14ac:dyDescent="0.25">
      <c r="B1998" s="134"/>
      <c r="F1998" s="141"/>
    </row>
    <row r="1999" spans="2:6" x14ac:dyDescent="0.25">
      <c r="B1999" s="134"/>
      <c r="F1999" s="141"/>
    </row>
    <row r="2000" spans="2:6" x14ac:dyDescent="0.25">
      <c r="B2000" s="134"/>
      <c r="F2000" s="141"/>
    </row>
    <row r="2001" spans="2:6" x14ac:dyDescent="0.25">
      <c r="B2001" s="134"/>
      <c r="F2001" s="141"/>
    </row>
    <row r="2002" spans="2:6" x14ac:dyDescent="0.25">
      <c r="B2002" s="134"/>
      <c r="F2002" s="141"/>
    </row>
    <row r="2003" spans="2:6" x14ac:dyDescent="0.25">
      <c r="B2003" s="134"/>
      <c r="F2003" s="141"/>
    </row>
    <row r="2004" spans="2:6" x14ac:dyDescent="0.25">
      <c r="B2004" s="134"/>
      <c r="F2004" s="141"/>
    </row>
    <row r="2005" spans="2:6" x14ac:dyDescent="0.25">
      <c r="B2005" s="134"/>
      <c r="F2005" s="141"/>
    </row>
    <row r="2006" spans="2:6" x14ac:dyDescent="0.25">
      <c r="B2006" s="134"/>
      <c r="F2006" s="141"/>
    </row>
    <row r="2007" spans="2:6" x14ac:dyDescent="0.25">
      <c r="B2007" s="134"/>
      <c r="F2007" s="141"/>
    </row>
    <row r="2008" spans="2:6" x14ac:dyDescent="0.25">
      <c r="B2008" s="134"/>
      <c r="F2008" s="141"/>
    </row>
    <row r="2009" spans="2:6" x14ac:dyDescent="0.25">
      <c r="B2009" s="134"/>
      <c r="F2009" s="141"/>
    </row>
    <row r="2010" spans="2:6" x14ac:dyDescent="0.25">
      <c r="B2010" s="134"/>
      <c r="F2010" s="141"/>
    </row>
    <row r="2011" spans="2:6" x14ac:dyDescent="0.25">
      <c r="B2011" s="134"/>
      <c r="F2011" s="141"/>
    </row>
    <row r="2012" spans="2:6" x14ac:dyDescent="0.25">
      <c r="B2012" s="134"/>
      <c r="F2012" s="141"/>
    </row>
    <row r="2013" spans="2:6" x14ac:dyDescent="0.25">
      <c r="B2013" s="134"/>
      <c r="F2013" s="141"/>
    </row>
    <row r="2014" spans="2:6" x14ac:dyDescent="0.25">
      <c r="B2014" s="134"/>
      <c r="F2014" s="141"/>
    </row>
    <row r="2015" spans="2:6" x14ac:dyDescent="0.25">
      <c r="B2015" s="134"/>
      <c r="F2015" s="141"/>
    </row>
    <row r="2016" spans="2:6" x14ac:dyDescent="0.25">
      <c r="B2016" s="134"/>
      <c r="F2016" s="141"/>
    </row>
    <row r="2017" spans="2:6" x14ac:dyDescent="0.25">
      <c r="B2017" s="134"/>
      <c r="F2017" s="141"/>
    </row>
    <row r="2018" spans="2:6" x14ac:dyDescent="0.25">
      <c r="B2018" s="134"/>
      <c r="F2018" s="141"/>
    </row>
    <row r="2019" spans="2:6" x14ac:dyDescent="0.25">
      <c r="B2019" s="134"/>
      <c r="F2019" s="141"/>
    </row>
    <row r="2020" spans="2:6" x14ac:dyDescent="0.25">
      <c r="B2020" s="134"/>
      <c r="F2020" s="141"/>
    </row>
    <row r="2021" spans="2:6" x14ac:dyDescent="0.25">
      <c r="B2021" s="134"/>
      <c r="F2021" s="141"/>
    </row>
    <row r="2022" spans="2:6" x14ac:dyDescent="0.25">
      <c r="B2022" s="134"/>
      <c r="F2022" s="141"/>
    </row>
    <row r="2023" spans="2:6" x14ac:dyDescent="0.25">
      <c r="B2023" s="134"/>
      <c r="F2023" s="141"/>
    </row>
    <row r="2024" spans="2:6" x14ac:dyDescent="0.25">
      <c r="B2024" s="134"/>
      <c r="F2024" s="141"/>
    </row>
    <row r="2025" spans="2:6" x14ac:dyDescent="0.25">
      <c r="B2025" s="134"/>
      <c r="F2025" s="141"/>
    </row>
    <row r="2026" spans="2:6" x14ac:dyDescent="0.25">
      <c r="B2026" s="134"/>
      <c r="F2026" s="141"/>
    </row>
    <row r="2027" spans="2:6" x14ac:dyDescent="0.25">
      <c r="B2027" s="134"/>
      <c r="F2027" s="141"/>
    </row>
    <row r="2028" spans="2:6" x14ac:dyDescent="0.25">
      <c r="B2028" s="134"/>
      <c r="F2028" s="141"/>
    </row>
    <row r="2029" spans="2:6" x14ac:dyDescent="0.25">
      <c r="B2029" s="134"/>
      <c r="F2029" s="141"/>
    </row>
    <row r="2030" spans="2:6" x14ac:dyDescent="0.25">
      <c r="B2030" s="134"/>
      <c r="F2030" s="141"/>
    </row>
    <row r="2031" spans="2:6" x14ac:dyDescent="0.25">
      <c r="B2031" s="134"/>
      <c r="F2031" s="141"/>
    </row>
    <row r="2032" spans="2:6" x14ac:dyDescent="0.25">
      <c r="B2032" s="134"/>
      <c r="F2032" s="141"/>
    </row>
    <row r="2033" spans="2:6" x14ac:dyDescent="0.25">
      <c r="B2033" s="134"/>
      <c r="F2033" s="141"/>
    </row>
    <row r="2034" spans="2:6" x14ac:dyDescent="0.25">
      <c r="B2034" s="134"/>
      <c r="F2034" s="141"/>
    </row>
    <row r="2035" spans="2:6" x14ac:dyDescent="0.25">
      <c r="B2035" s="134"/>
      <c r="F2035" s="141"/>
    </row>
    <row r="2036" spans="2:6" x14ac:dyDescent="0.25">
      <c r="B2036" s="134"/>
      <c r="F2036" s="141"/>
    </row>
    <row r="2037" spans="2:6" x14ac:dyDescent="0.25">
      <c r="B2037" s="134"/>
      <c r="F2037" s="141"/>
    </row>
    <row r="2038" spans="2:6" x14ac:dyDescent="0.25">
      <c r="B2038" s="134"/>
      <c r="F2038" s="141"/>
    </row>
    <row r="2039" spans="2:6" x14ac:dyDescent="0.25">
      <c r="B2039" s="134"/>
      <c r="F2039" s="141"/>
    </row>
    <row r="2040" spans="2:6" x14ac:dyDescent="0.25">
      <c r="B2040" s="134"/>
      <c r="F2040" s="141"/>
    </row>
    <row r="2041" spans="2:6" x14ac:dyDescent="0.25">
      <c r="B2041" s="134"/>
      <c r="F2041" s="141"/>
    </row>
    <row r="2042" spans="2:6" x14ac:dyDescent="0.25">
      <c r="B2042" s="134"/>
      <c r="F2042" s="141"/>
    </row>
    <row r="2043" spans="2:6" x14ac:dyDescent="0.25">
      <c r="B2043" s="134"/>
      <c r="F2043" s="141"/>
    </row>
    <row r="2044" spans="2:6" x14ac:dyDescent="0.25">
      <c r="B2044" s="134"/>
      <c r="F2044" s="141"/>
    </row>
    <row r="2045" spans="2:6" x14ac:dyDescent="0.25">
      <c r="B2045" s="134"/>
      <c r="F2045" s="141"/>
    </row>
    <row r="2046" spans="2:6" x14ac:dyDescent="0.25">
      <c r="B2046" s="134"/>
      <c r="F2046" s="141"/>
    </row>
    <row r="2047" spans="2:6" x14ac:dyDescent="0.25">
      <c r="B2047" s="134"/>
      <c r="F2047" s="141"/>
    </row>
    <row r="2048" spans="2:6" x14ac:dyDescent="0.25">
      <c r="B2048" s="134"/>
      <c r="F2048" s="141"/>
    </row>
    <row r="2049" spans="2:6" x14ac:dyDescent="0.25">
      <c r="B2049" s="134"/>
      <c r="F2049" s="141"/>
    </row>
    <row r="2050" spans="2:6" x14ac:dyDescent="0.25">
      <c r="B2050" s="134"/>
      <c r="F2050" s="141"/>
    </row>
    <row r="2051" spans="2:6" x14ac:dyDescent="0.25">
      <c r="B2051" s="134"/>
      <c r="F2051" s="141"/>
    </row>
    <row r="2052" spans="2:6" x14ac:dyDescent="0.25">
      <c r="B2052" s="134"/>
      <c r="F2052" s="141"/>
    </row>
    <row r="2053" spans="2:6" x14ac:dyDescent="0.25">
      <c r="B2053" s="134"/>
      <c r="F2053" s="141"/>
    </row>
    <row r="2054" spans="2:6" x14ac:dyDescent="0.25">
      <c r="B2054" s="134"/>
      <c r="F2054" s="141"/>
    </row>
    <row r="2055" spans="2:6" x14ac:dyDescent="0.25">
      <c r="B2055" s="134"/>
      <c r="F2055" s="141"/>
    </row>
    <row r="2056" spans="2:6" x14ac:dyDescent="0.25">
      <c r="B2056" s="134"/>
      <c r="F2056" s="141"/>
    </row>
    <row r="2057" spans="2:6" x14ac:dyDescent="0.25">
      <c r="B2057" s="134"/>
      <c r="F2057" s="141"/>
    </row>
    <row r="2058" spans="2:6" x14ac:dyDescent="0.25">
      <c r="B2058" s="134"/>
      <c r="F2058" s="141"/>
    </row>
    <row r="2059" spans="2:6" x14ac:dyDescent="0.25">
      <c r="B2059" s="134"/>
      <c r="F2059" s="141"/>
    </row>
    <row r="2060" spans="2:6" x14ac:dyDescent="0.25">
      <c r="B2060" s="134"/>
      <c r="F2060" s="141"/>
    </row>
    <row r="2061" spans="2:6" x14ac:dyDescent="0.25">
      <c r="B2061" s="134"/>
      <c r="F2061" s="141"/>
    </row>
    <row r="2062" spans="2:6" x14ac:dyDescent="0.25">
      <c r="B2062" s="134"/>
      <c r="F2062" s="141"/>
    </row>
    <row r="2063" spans="2:6" x14ac:dyDescent="0.25">
      <c r="B2063" s="134"/>
      <c r="F2063" s="141"/>
    </row>
    <row r="2064" spans="2:6" x14ac:dyDescent="0.25">
      <c r="B2064" s="134"/>
      <c r="F2064" s="141"/>
    </row>
    <row r="2065" spans="2:6" x14ac:dyDescent="0.25">
      <c r="B2065" s="134"/>
      <c r="F2065" s="141"/>
    </row>
    <row r="2066" spans="2:6" x14ac:dyDescent="0.25">
      <c r="B2066" s="134"/>
      <c r="F2066" s="141"/>
    </row>
    <row r="2067" spans="2:6" x14ac:dyDescent="0.25">
      <c r="B2067" s="134"/>
      <c r="F2067" s="141"/>
    </row>
    <row r="2068" spans="2:6" x14ac:dyDescent="0.25">
      <c r="B2068" s="134"/>
      <c r="F2068" s="141"/>
    </row>
    <row r="2069" spans="2:6" x14ac:dyDescent="0.25">
      <c r="B2069" s="134"/>
      <c r="F2069" s="141"/>
    </row>
    <row r="2070" spans="2:6" x14ac:dyDescent="0.25">
      <c r="B2070" s="134"/>
      <c r="F2070" s="141"/>
    </row>
    <row r="2071" spans="2:6" x14ac:dyDescent="0.25">
      <c r="B2071" s="134"/>
      <c r="F2071" s="141"/>
    </row>
    <row r="2072" spans="2:6" x14ac:dyDescent="0.25">
      <c r="B2072" s="134"/>
      <c r="F2072" s="141"/>
    </row>
    <row r="2073" spans="2:6" x14ac:dyDescent="0.25">
      <c r="B2073" s="134"/>
      <c r="F2073" s="141"/>
    </row>
    <row r="2074" spans="2:6" x14ac:dyDescent="0.25">
      <c r="B2074" s="134"/>
      <c r="F2074" s="141"/>
    </row>
    <row r="2075" spans="2:6" x14ac:dyDescent="0.25">
      <c r="B2075" s="134"/>
      <c r="F2075" s="141"/>
    </row>
    <row r="2076" spans="2:6" x14ac:dyDescent="0.25">
      <c r="B2076" s="134"/>
      <c r="F2076" s="141"/>
    </row>
    <row r="2077" spans="2:6" x14ac:dyDescent="0.25">
      <c r="B2077" s="134"/>
      <c r="F2077" s="141"/>
    </row>
    <row r="2078" spans="2:6" x14ac:dyDescent="0.25">
      <c r="B2078" s="134"/>
      <c r="F2078" s="141"/>
    </row>
    <row r="2079" spans="2:6" x14ac:dyDescent="0.25">
      <c r="B2079" s="134"/>
      <c r="F2079" s="141"/>
    </row>
    <row r="2080" spans="2:6" x14ac:dyDescent="0.25">
      <c r="B2080" s="134"/>
      <c r="F2080" s="141"/>
    </row>
    <row r="2081" spans="2:6" x14ac:dyDescent="0.25">
      <c r="B2081" s="134"/>
      <c r="F2081" s="141"/>
    </row>
    <row r="2082" spans="2:6" x14ac:dyDescent="0.25">
      <c r="B2082" s="134"/>
      <c r="F2082" s="141"/>
    </row>
    <row r="2083" spans="2:6" x14ac:dyDescent="0.25">
      <c r="B2083" s="134"/>
      <c r="F2083" s="141"/>
    </row>
    <row r="2084" spans="2:6" x14ac:dyDescent="0.25">
      <c r="B2084" s="134"/>
      <c r="F2084" s="141"/>
    </row>
    <row r="2085" spans="2:6" x14ac:dyDescent="0.25">
      <c r="B2085" s="134"/>
      <c r="F2085" s="141"/>
    </row>
    <row r="2086" spans="2:6" x14ac:dyDescent="0.25">
      <c r="B2086" s="134"/>
      <c r="F2086" s="141"/>
    </row>
    <row r="2087" spans="2:6" x14ac:dyDescent="0.25">
      <c r="B2087" s="134"/>
      <c r="F2087" s="141"/>
    </row>
    <row r="2088" spans="2:6" x14ac:dyDescent="0.25">
      <c r="B2088" s="134"/>
      <c r="F2088" s="141"/>
    </row>
    <row r="2089" spans="2:6" x14ac:dyDescent="0.25">
      <c r="B2089" s="134"/>
      <c r="F2089" s="141"/>
    </row>
    <row r="2090" spans="2:6" x14ac:dyDescent="0.25">
      <c r="B2090" s="134"/>
      <c r="F2090" s="141"/>
    </row>
    <row r="2091" spans="2:6" x14ac:dyDescent="0.25">
      <c r="B2091" s="134"/>
      <c r="F2091" s="141"/>
    </row>
    <row r="2092" spans="2:6" x14ac:dyDescent="0.25">
      <c r="B2092" s="134"/>
      <c r="F2092" s="141"/>
    </row>
    <row r="2093" spans="2:6" x14ac:dyDescent="0.25">
      <c r="B2093" s="134"/>
      <c r="F2093" s="141"/>
    </row>
    <row r="2094" spans="2:6" x14ac:dyDescent="0.25">
      <c r="B2094" s="134"/>
      <c r="F2094" s="141"/>
    </row>
    <row r="2095" spans="2:6" x14ac:dyDescent="0.25">
      <c r="B2095" s="134"/>
      <c r="F2095" s="141"/>
    </row>
    <row r="2096" spans="2:6" x14ac:dyDescent="0.25">
      <c r="B2096" s="134"/>
      <c r="F2096" s="141"/>
    </row>
    <row r="2097" spans="2:6" x14ac:dyDescent="0.25">
      <c r="B2097" s="134"/>
      <c r="F2097" s="141"/>
    </row>
    <row r="2098" spans="2:6" x14ac:dyDescent="0.25">
      <c r="B2098" s="134"/>
      <c r="F2098" s="141"/>
    </row>
    <row r="2099" spans="2:6" x14ac:dyDescent="0.25">
      <c r="B2099" s="134"/>
      <c r="F2099" s="141"/>
    </row>
    <row r="2100" spans="2:6" x14ac:dyDescent="0.25">
      <c r="B2100" s="134"/>
      <c r="F2100" s="141"/>
    </row>
    <row r="2101" spans="2:6" x14ac:dyDescent="0.25">
      <c r="B2101" s="134"/>
      <c r="F2101" s="141"/>
    </row>
    <row r="2102" spans="2:6" x14ac:dyDescent="0.25">
      <c r="B2102" s="134"/>
      <c r="F2102" s="141"/>
    </row>
    <row r="2103" spans="2:6" x14ac:dyDescent="0.25">
      <c r="B2103" s="134"/>
      <c r="F2103" s="141"/>
    </row>
    <row r="2104" spans="2:6" x14ac:dyDescent="0.25">
      <c r="B2104" s="134"/>
      <c r="F2104" s="141"/>
    </row>
    <row r="2105" spans="2:6" x14ac:dyDescent="0.25">
      <c r="B2105" s="134"/>
      <c r="F2105" s="141"/>
    </row>
    <row r="2106" spans="2:6" x14ac:dyDescent="0.25">
      <c r="B2106" s="134"/>
      <c r="F2106" s="141"/>
    </row>
    <row r="2107" spans="2:6" x14ac:dyDescent="0.25">
      <c r="B2107" s="134"/>
      <c r="F2107" s="141"/>
    </row>
    <row r="2108" spans="2:6" x14ac:dyDescent="0.25">
      <c r="B2108" s="134"/>
      <c r="F2108" s="141"/>
    </row>
    <row r="2109" spans="2:6" x14ac:dyDescent="0.25">
      <c r="B2109" s="134"/>
      <c r="F2109" s="141"/>
    </row>
    <row r="2110" spans="2:6" x14ac:dyDescent="0.25">
      <c r="B2110" s="134"/>
      <c r="F2110" s="141"/>
    </row>
    <row r="2111" spans="2:6" x14ac:dyDescent="0.25">
      <c r="B2111" s="134"/>
      <c r="F2111" s="141"/>
    </row>
    <row r="2112" spans="2:6" x14ac:dyDescent="0.25">
      <c r="B2112" s="134"/>
      <c r="F2112" s="141"/>
    </row>
    <row r="2113" spans="2:6" x14ac:dyDescent="0.25">
      <c r="B2113" s="134"/>
      <c r="F2113" s="141"/>
    </row>
    <row r="2114" spans="2:6" x14ac:dyDescent="0.25">
      <c r="B2114" s="134"/>
      <c r="F2114" s="141"/>
    </row>
    <row r="2115" spans="2:6" x14ac:dyDescent="0.25">
      <c r="B2115" s="134"/>
      <c r="F2115" s="141"/>
    </row>
    <row r="2116" spans="2:6" x14ac:dyDescent="0.25">
      <c r="B2116" s="134"/>
      <c r="F2116" s="141"/>
    </row>
    <row r="2117" spans="2:6" x14ac:dyDescent="0.25">
      <c r="B2117" s="134"/>
      <c r="F2117" s="141"/>
    </row>
    <row r="2118" spans="2:6" x14ac:dyDescent="0.25">
      <c r="B2118" s="134"/>
      <c r="F2118" s="141"/>
    </row>
    <row r="2119" spans="2:6" x14ac:dyDescent="0.25">
      <c r="B2119" s="134"/>
      <c r="F2119" s="141"/>
    </row>
    <row r="2120" spans="2:6" x14ac:dyDescent="0.25">
      <c r="B2120" s="134"/>
      <c r="F2120" s="141"/>
    </row>
    <row r="2121" spans="2:6" x14ac:dyDescent="0.25">
      <c r="B2121" s="134"/>
      <c r="F2121" s="141"/>
    </row>
    <row r="2122" spans="2:6" x14ac:dyDescent="0.25">
      <c r="B2122" s="134"/>
      <c r="F2122" s="141"/>
    </row>
    <row r="2123" spans="2:6" x14ac:dyDescent="0.25">
      <c r="B2123" s="134"/>
      <c r="F2123" s="141"/>
    </row>
    <row r="2124" spans="2:6" x14ac:dyDescent="0.25">
      <c r="B2124" s="134"/>
      <c r="F2124" s="141"/>
    </row>
    <row r="2125" spans="2:6" x14ac:dyDescent="0.25">
      <c r="B2125" s="134"/>
      <c r="F2125" s="141"/>
    </row>
    <row r="2126" spans="2:6" x14ac:dyDescent="0.25">
      <c r="B2126" s="134"/>
      <c r="F2126" s="141"/>
    </row>
    <row r="2127" spans="2:6" x14ac:dyDescent="0.25">
      <c r="B2127" s="134"/>
      <c r="F2127" s="141"/>
    </row>
    <row r="2128" spans="2:6" x14ac:dyDescent="0.25">
      <c r="B2128" s="134"/>
      <c r="F2128" s="141"/>
    </row>
    <row r="2129" spans="2:6" x14ac:dyDescent="0.25">
      <c r="B2129" s="134"/>
      <c r="F2129" s="141"/>
    </row>
    <row r="2130" spans="2:6" x14ac:dyDescent="0.25">
      <c r="B2130" s="134"/>
      <c r="F2130" s="141"/>
    </row>
    <row r="2131" spans="2:6" x14ac:dyDescent="0.25">
      <c r="B2131" s="134"/>
      <c r="F2131" s="141"/>
    </row>
    <row r="2132" spans="2:6" x14ac:dyDescent="0.25">
      <c r="B2132" s="134"/>
      <c r="F2132" s="141"/>
    </row>
    <row r="2133" spans="2:6" x14ac:dyDescent="0.25">
      <c r="B2133" s="134"/>
      <c r="F2133" s="141"/>
    </row>
    <row r="2134" spans="2:6" x14ac:dyDescent="0.25">
      <c r="B2134" s="134"/>
      <c r="F2134" s="141"/>
    </row>
    <row r="2135" spans="2:6" x14ac:dyDescent="0.25">
      <c r="B2135" s="134"/>
      <c r="F2135" s="141"/>
    </row>
    <row r="2136" spans="2:6" x14ac:dyDescent="0.25">
      <c r="B2136" s="134"/>
      <c r="F2136" s="141"/>
    </row>
    <row r="2137" spans="2:6" x14ac:dyDescent="0.25">
      <c r="B2137" s="134"/>
      <c r="F2137" s="141"/>
    </row>
    <row r="2138" spans="2:6" x14ac:dyDescent="0.25">
      <c r="B2138" s="134"/>
      <c r="F2138" s="141"/>
    </row>
    <row r="2139" spans="2:6" x14ac:dyDescent="0.25">
      <c r="B2139" s="134"/>
      <c r="F2139" s="141"/>
    </row>
    <row r="2140" spans="2:6" x14ac:dyDescent="0.25">
      <c r="B2140" s="134"/>
      <c r="F2140" s="141"/>
    </row>
    <row r="2141" spans="2:6" x14ac:dyDescent="0.25">
      <c r="B2141" s="134"/>
      <c r="F2141" s="141"/>
    </row>
    <row r="2142" spans="2:6" x14ac:dyDescent="0.25">
      <c r="B2142" s="134"/>
      <c r="F2142" s="141"/>
    </row>
    <row r="2143" spans="2:6" x14ac:dyDescent="0.25">
      <c r="B2143" s="134"/>
      <c r="F2143" s="141"/>
    </row>
    <row r="2144" spans="2:6" x14ac:dyDescent="0.25">
      <c r="B2144" s="134"/>
      <c r="F2144" s="141"/>
    </row>
    <row r="2145" spans="2:6" x14ac:dyDescent="0.25">
      <c r="B2145" s="134"/>
      <c r="F2145" s="141"/>
    </row>
    <row r="2146" spans="2:6" x14ac:dyDescent="0.25">
      <c r="B2146" s="134"/>
      <c r="F2146" s="141"/>
    </row>
    <row r="2147" spans="2:6" x14ac:dyDescent="0.25">
      <c r="B2147" s="134"/>
      <c r="F2147" s="141"/>
    </row>
    <row r="2148" spans="2:6" x14ac:dyDescent="0.25">
      <c r="B2148" s="134"/>
      <c r="F2148" s="141"/>
    </row>
    <row r="2149" spans="2:6" x14ac:dyDescent="0.25">
      <c r="B2149" s="134"/>
      <c r="F2149" s="141"/>
    </row>
    <row r="2150" spans="2:6" x14ac:dyDescent="0.25">
      <c r="B2150" s="134"/>
      <c r="F2150" s="141"/>
    </row>
    <row r="2151" spans="2:6" x14ac:dyDescent="0.25">
      <c r="B2151" s="134"/>
      <c r="F2151" s="141"/>
    </row>
    <row r="2152" spans="2:6" x14ac:dyDescent="0.25">
      <c r="B2152" s="134"/>
      <c r="F2152" s="141"/>
    </row>
    <row r="2153" spans="2:6" x14ac:dyDescent="0.25">
      <c r="B2153" s="134"/>
      <c r="F2153" s="141"/>
    </row>
    <row r="2154" spans="2:6" x14ac:dyDescent="0.25">
      <c r="B2154" s="134"/>
      <c r="F2154" s="141"/>
    </row>
    <row r="2155" spans="2:6" x14ac:dyDescent="0.25">
      <c r="B2155" s="134"/>
      <c r="F2155" s="141"/>
    </row>
    <row r="2156" spans="2:6" x14ac:dyDescent="0.25">
      <c r="B2156" s="134"/>
      <c r="F2156" s="141"/>
    </row>
    <row r="2157" spans="2:6" x14ac:dyDescent="0.25">
      <c r="B2157" s="134"/>
      <c r="F2157" s="141"/>
    </row>
    <row r="2158" spans="2:6" x14ac:dyDescent="0.25">
      <c r="B2158" s="134"/>
      <c r="F2158" s="141"/>
    </row>
    <row r="2159" spans="2:6" x14ac:dyDescent="0.25">
      <c r="B2159" s="134"/>
      <c r="F2159" s="141"/>
    </row>
    <row r="2160" spans="2:6" x14ac:dyDescent="0.25">
      <c r="B2160" s="134"/>
      <c r="F2160" s="141"/>
    </row>
    <row r="2161" spans="2:6" x14ac:dyDescent="0.25">
      <c r="B2161" s="134"/>
      <c r="F2161" s="141"/>
    </row>
    <row r="2162" spans="2:6" x14ac:dyDescent="0.25">
      <c r="B2162" s="134"/>
      <c r="F2162" s="141"/>
    </row>
    <row r="2163" spans="2:6" x14ac:dyDescent="0.25">
      <c r="B2163" s="134"/>
      <c r="F2163" s="141"/>
    </row>
    <row r="2164" spans="2:6" x14ac:dyDescent="0.25">
      <c r="B2164" s="134"/>
      <c r="F2164" s="141"/>
    </row>
    <row r="2165" spans="2:6" x14ac:dyDescent="0.25">
      <c r="B2165" s="134"/>
      <c r="F2165" s="141"/>
    </row>
    <row r="2166" spans="2:6" x14ac:dyDescent="0.25">
      <c r="B2166" s="134"/>
      <c r="F2166" s="141"/>
    </row>
    <row r="2167" spans="2:6" x14ac:dyDescent="0.25">
      <c r="B2167" s="134"/>
      <c r="F2167" s="141"/>
    </row>
    <row r="2168" spans="2:6" x14ac:dyDescent="0.25">
      <c r="B2168" s="134"/>
      <c r="F2168" s="141"/>
    </row>
    <row r="2169" spans="2:6" x14ac:dyDescent="0.25">
      <c r="B2169" s="134"/>
      <c r="F2169" s="141"/>
    </row>
    <row r="2170" spans="2:6" x14ac:dyDescent="0.25">
      <c r="B2170" s="134"/>
      <c r="F2170" s="141"/>
    </row>
    <row r="2171" spans="2:6" x14ac:dyDescent="0.25">
      <c r="B2171" s="134"/>
      <c r="F2171" s="141"/>
    </row>
    <row r="2172" spans="2:6" x14ac:dyDescent="0.25">
      <c r="B2172" s="134"/>
      <c r="F2172" s="141"/>
    </row>
    <row r="2173" spans="2:6" x14ac:dyDescent="0.25">
      <c r="B2173" s="134"/>
      <c r="F2173" s="141"/>
    </row>
    <row r="2174" spans="2:6" x14ac:dyDescent="0.25">
      <c r="B2174" s="134"/>
      <c r="F2174" s="141"/>
    </row>
    <row r="2175" spans="2:6" x14ac:dyDescent="0.25">
      <c r="B2175" s="134"/>
      <c r="F2175" s="141"/>
    </row>
    <row r="2176" spans="2:6" x14ac:dyDescent="0.25">
      <c r="B2176" s="134"/>
      <c r="F2176" s="141"/>
    </row>
    <row r="2177" spans="2:6" x14ac:dyDescent="0.25">
      <c r="B2177" s="134"/>
      <c r="F2177" s="141"/>
    </row>
    <row r="2178" spans="2:6" x14ac:dyDescent="0.25">
      <c r="B2178" s="134"/>
      <c r="F2178" s="141"/>
    </row>
    <row r="2179" spans="2:6" x14ac:dyDescent="0.25">
      <c r="B2179" s="134"/>
      <c r="F2179" s="141"/>
    </row>
    <row r="2180" spans="2:6" x14ac:dyDescent="0.25">
      <c r="B2180" s="134"/>
      <c r="F2180" s="141"/>
    </row>
    <row r="2181" spans="2:6" x14ac:dyDescent="0.25">
      <c r="B2181" s="134"/>
      <c r="F2181" s="141"/>
    </row>
    <row r="2182" spans="2:6" x14ac:dyDescent="0.25">
      <c r="B2182" s="134"/>
      <c r="F2182" s="141"/>
    </row>
    <row r="2183" spans="2:6" x14ac:dyDescent="0.25">
      <c r="B2183" s="134"/>
      <c r="F2183" s="141"/>
    </row>
    <row r="2184" spans="2:6" x14ac:dyDescent="0.25">
      <c r="B2184" s="134"/>
      <c r="F2184" s="141"/>
    </row>
    <row r="2185" spans="2:6" x14ac:dyDescent="0.25">
      <c r="B2185" s="134"/>
      <c r="F2185" s="141"/>
    </row>
    <row r="2186" spans="2:6" x14ac:dyDescent="0.25">
      <c r="B2186" s="134"/>
      <c r="F2186" s="141"/>
    </row>
    <row r="2187" spans="2:6" x14ac:dyDescent="0.25">
      <c r="B2187" s="134"/>
      <c r="F2187" s="141"/>
    </row>
    <row r="2188" spans="2:6" x14ac:dyDescent="0.25">
      <c r="B2188" s="134"/>
      <c r="F2188" s="141"/>
    </row>
    <row r="2189" spans="2:6" x14ac:dyDescent="0.25">
      <c r="B2189" s="134"/>
      <c r="F2189" s="141"/>
    </row>
    <row r="2190" spans="2:6" x14ac:dyDescent="0.25">
      <c r="B2190" s="134"/>
      <c r="F2190" s="141"/>
    </row>
    <row r="2191" spans="2:6" x14ac:dyDescent="0.25">
      <c r="B2191" s="134"/>
      <c r="F2191" s="141"/>
    </row>
    <row r="2192" spans="2:6" x14ac:dyDescent="0.25">
      <c r="B2192" s="134"/>
      <c r="F2192" s="141"/>
    </row>
    <row r="2193" spans="2:6" x14ac:dyDescent="0.25">
      <c r="B2193" s="134"/>
      <c r="F2193" s="141"/>
    </row>
    <row r="2194" spans="2:6" x14ac:dyDescent="0.25">
      <c r="B2194" s="134"/>
      <c r="F2194" s="141"/>
    </row>
    <row r="2195" spans="2:6" x14ac:dyDescent="0.25">
      <c r="B2195" s="134"/>
      <c r="F2195" s="141"/>
    </row>
    <row r="2196" spans="2:6" x14ac:dyDescent="0.25">
      <c r="B2196" s="134"/>
      <c r="F2196" s="141"/>
    </row>
    <row r="2197" spans="2:6" x14ac:dyDescent="0.25">
      <c r="B2197" s="134"/>
      <c r="F2197" s="141"/>
    </row>
    <row r="2198" spans="2:6" x14ac:dyDescent="0.25">
      <c r="B2198" s="134"/>
      <c r="F2198" s="141"/>
    </row>
    <row r="2199" spans="2:6" x14ac:dyDescent="0.25">
      <c r="B2199" s="134"/>
      <c r="F2199" s="141"/>
    </row>
    <row r="2200" spans="2:6" x14ac:dyDescent="0.25">
      <c r="B2200" s="134"/>
      <c r="F2200" s="141"/>
    </row>
    <row r="2201" spans="2:6" x14ac:dyDescent="0.25">
      <c r="B2201" s="134"/>
      <c r="F2201" s="141"/>
    </row>
    <row r="2202" spans="2:6" x14ac:dyDescent="0.25">
      <c r="B2202" s="134"/>
      <c r="F2202" s="141"/>
    </row>
    <row r="2203" spans="2:6" x14ac:dyDescent="0.25">
      <c r="B2203" s="134"/>
      <c r="F2203" s="141"/>
    </row>
    <row r="2204" spans="2:6" x14ac:dyDescent="0.25">
      <c r="B2204" s="134"/>
      <c r="F2204" s="141"/>
    </row>
    <row r="2205" spans="2:6" x14ac:dyDescent="0.25">
      <c r="B2205" s="134"/>
      <c r="F2205" s="141"/>
    </row>
    <row r="2206" spans="2:6" x14ac:dyDescent="0.25">
      <c r="B2206" s="134"/>
      <c r="F2206" s="141"/>
    </row>
    <row r="2207" spans="2:6" x14ac:dyDescent="0.25">
      <c r="B2207" s="134"/>
      <c r="F2207" s="141"/>
    </row>
    <row r="2208" spans="2:6" x14ac:dyDescent="0.25">
      <c r="B2208" s="134"/>
      <c r="F2208" s="141"/>
    </row>
    <row r="2209" spans="2:6" x14ac:dyDescent="0.25">
      <c r="B2209" s="134"/>
      <c r="F2209" s="141"/>
    </row>
    <row r="2210" spans="2:6" x14ac:dyDescent="0.25">
      <c r="B2210" s="134"/>
      <c r="F2210" s="141"/>
    </row>
    <row r="2211" spans="2:6" x14ac:dyDescent="0.25">
      <c r="B2211" s="134"/>
      <c r="F2211" s="141"/>
    </row>
    <row r="2212" spans="2:6" x14ac:dyDescent="0.25">
      <c r="B2212" s="134"/>
      <c r="F2212" s="141"/>
    </row>
    <row r="2213" spans="2:6" x14ac:dyDescent="0.25">
      <c r="B2213" s="134"/>
      <c r="F2213" s="141"/>
    </row>
    <row r="2214" spans="2:6" x14ac:dyDescent="0.25">
      <c r="B2214" s="134"/>
      <c r="F2214" s="141"/>
    </row>
    <row r="2215" spans="2:6" x14ac:dyDescent="0.25">
      <c r="B2215" s="134"/>
      <c r="F2215" s="141"/>
    </row>
    <row r="2216" spans="2:6" x14ac:dyDescent="0.25">
      <c r="B2216" s="134"/>
      <c r="F2216" s="141"/>
    </row>
    <row r="2217" spans="2:6" x14ac:dyDescent="0.25">
      <c r="B2217" s="134"/>
      <c r="F2217" s="141"/>
    </row>
    <row r="2218" spans="2:6" x14ac:dyDescent="0.25">
      <c r="B2218" s="134"/>
      <c r="F2218" s="141"/>
    </row>
    <row r="2219" spans="2:6" x14ac:dyDescent="0.25">
      <c r="B2219" s="134"/>
      <c r="F2219" s="141"/>
    </row>
    <row r="2220" spans="2:6" x14ac:dyDescent="0.25">
      <c r="B2220" s="134"/>
      <c r="F2220" s="141"/>
    </row>
    <row r="2221" spans="2:6" x14ac:dyDescent="0.25">
      <c r="B2221" s="134"/>
      <c r="F2221" s="141"/>
    </row>
    <row r="2222" spans="2:6" x14ac:dyDescent="0.25">
      <c r="B2222" s="134"/>
      <c r="F2222" s="141"/>
    </row>
    <row r="2223" spans="2:6" x14ac:dyDescent="0.25">
      <c r="B2223" s="134"/>
      <c r="F2223" s="141"/>
    </row>
    <row r="2224" spans="2:6" x14ac:dyDescent="0.25">
      <c r="B2224" s="134"/>
      <c r="F2224" s="141"/>
    </row>
    <row r="2225" spans="2:6" x14ac:dyDescent="0.25">
      <c r="B2225" s="134"/>
      <c r="F2225" s="141"/>
    </row>
    <row r="2226" spans="2:6" x14ac:dyDescent="0.25">
      <c r="B2226" s="134"/>
      <c r="F2226" s="141"/>
    </row>
    <row r="2227" spans="2:6" x14ac:dyDescent="0.25">
      <c r="B2227" s="134"/>
      <c r="F2227" s="141"/>
    </row>
    <row r="2228" spans="2:6" x14ac:dyDescent="0.25">
      <c r="B2228" s="134"/>
      <c r="F2228" s="141"/>
    </row>
    <row r="2229" spans="2:6" x14ac:dyDescent="0.25">
      <c r="B2229" s="134"/>
      <c r="F2229" s="141"/>
    </row>
    <row r="2230" spans="2:6" x14ac:dyDescent="0.25">
      <c r="B2230" s="134"/>
      <c r="F2230" s="141"/>
    </row>
    <row r="2231" spans="2:6" x14ac:dyDescent="0.25">
      <c r="B2231" s="134"/>
      <c r="F2231" s="141"/>
    </row>
    <row r="2232" spans="2:6" x14ac:dyDescent="0.25">
      <c r="B2232" s="134"/>
      <c r="F2232" s="141"/>
    </row>
    <row r="2233" spans="2:6" x14ac:dyDescent="0.25">
      <c r="B2233" s="134"/>
      <c r="F2233" s="141"/>
    </row>
    <row r="2234" spans="2:6" x14ac:dyDescent="0.25">
      <c r="B2234" s="134"/>
      <c r="F2234" s="141"/>
    </row>
    <row r="2235" spans="2:6" x14ac:dyDescent="0.25">
      <c r="B2235" s="134"/>
      <c r="F2235" s="141"/>
    </row>
    <row r="2236" spans="2:6" x14ac:dyDescent="0.25">
      <c r="B2236" s="134"/>
      <c r="F2236" s="141"/>
    </row>
    <row r="2237" spans="2:6" x14ac:dyDescent="0.25">
      <c r="B2237" s="134"/>
      <c r="F2237" s="141"/>
    </row>
    <row r="2238" spans="2:6" x14ac:dyDescent="0.25">
      <c r="B2238" s="134"/>
      <c r="F2238" s="141"/>
    </row>
    <row r="2239" spans="2:6" x14ac:dyDescent="0.25">
      <c r="B2239" s="134"/>
      <c r="F2239" s="141"/>
    </row>
    <row r="2240" spans="2:6" x14ac:dyDescent="0.25">
      <c r="B2240" s="134"/>
      <c r="F2240" s="141"/>
    </row>
    <row r="2241" spans="2:6" x14ac:dyDescent="0.25">
      <c r="B2241" s="134"/>
      <c r="F2241" s="141"/>
    </row>
    <row r="2242" spans="2:6" x14ac:dyDescent="0.25">
      <c r="B2242" s="134"/>
      <c r="F2242" s="141"/>
    </row>
    <row r="2243" spans="2:6" x14ac:dyDescent="0.25">
      <c r="B2243" s="134"/>
      <c r="F2243" s="141"/>
    </row>
    <row r="2244" spans="2:6" x14ac:dyDescent="0.25">
      <c r="B2244" s="134"/>
      <c r="F2244" s="141"/>
    </row>
    <row r="2245" spans="2:6" x14ac:dyDescent="0.25">
      <c r="B2245" s="134"/>
      <c r="F2245" s="141"/>
    </row>
    <row r="2246" spans="2:6" x14ac:dyDescent="0.25">
      <c r="B2246" s="134"/>
      <c r="F2246" s="141"/>
    </row>
    <row r="2247" spans="2:6" x14ac:dyDescent="0.25">
      <c r="B2247" s="134"/>
      <c r="F2247" s="141"/>
    </row>
    <row r="2248" spans="2:6" x14ac:dyDescent="0.25">
      <c r="B2248" s="134"/>
      <c r="F2248" s="141"/>
    </row>
    <row r="2249" spans="2:6" x14ac:dyDescent="0.25">
      <c r="B2249" s="134"/>
      <c r="F2249" s="141"/>
    </row>
    <row r="2250" spans="2:6" x14ac:dyDescent="0.25">
      <c r="B2250" s="134"/>
      <c r="F2250" s="141"/>
    </row>
    <row r="2251" spans="2:6" x14ac:dyDescent="0.25">
      <c r="B2251" s="134"/>
      <c r="F2251" s="141"/>
    </row>
    <row r="2252" spans="2:6" x14ac:dyDescent="0.25">
      <c r="B2252" s="134"/>
      <c r="F2252" s="141"/>
    </row>
    <row r="2253" spans="2:6" x14ac:dyDescent="0.25">
      <c r="B2253" s="134"/>
      <c r="F2253" s="141"/>
    </row>
    <row r="2254" spans="2:6" x14ac:dyDescent="0.25">
      <c r="B2254" s="134"/>
      <c r="F2254" s="141"/>
    </row>
    <row r="2255" spans="2:6" x14ac:dyDescent="0.25">
      <c r="B2255" s="134"/>
      <c r="F2255" s="141"/>
    </row>
    <row r="2256" spans="2:6" x14ac:dyDescent="0.25">
      <c r="B2256" s="134"/>
      <c r="F2256" s="141"/>
    </row>
    <row r="2257" spans="2:6" x14ac:dyDescent="0.25">
      <c r="B2257" s="134"/>
      <c r="F2257" s="141"/>
    </row>
    <row r="2258" spans="2:6" x14ac:dyDescent="0.25">
      <c r="B2258" s="134"/>
      <c r="F2258" s="141"/>
    </row>
    <row r="2259" spans="2:6" x14ac:dyDescent="0.25">
      <c r="B2259" s="134"/>
      <c r="F2259" s="141"/>
    </row>
    <row r="2260" spans="2:6" x14ac:dyDescent="0.25">
      <c r="B2260" s="134"/>
      <c r="F2260" s="141"/>
    </row>
    <row r="2261" spans="2:6" x14ac:dyDescent="0.25">
      <c r="B2261" s="134"/>
      <c r="F2261" s="141"/>
    </row>
    <row r="2262" spans="2:6" x14ac:dyDescent="0.25">
      <c r="B2262" s="134"/>
      <c r="F2262" s="141"/>
    </row>
    <row r="2263" spans="2:6" x14ac:dyDescent="0.25">
      <c r="B2263" s="134"/>
      <c r="F2263" s="141"/>
    </row>
    <row r="2264" spans="2:6" x14ac:dyDescent="0.25">
      <c r="B2264" s="134"/>
      <c r="F2264" s="141"/>
    </row>
    <row r="2265" spans="2:6" x14ac:dyDescent="0.25">
      <c r="B2265" s="134"/>
      <c r="F2265" s="141"/>
    </row>
    <row r="2266" spans="2:6" x14ac:dyDescent="0.25">
      <c r="B2266" s="134"/>
      <c r="F2266" s="141"/>
    </row>
    <row r="2267" spans="2:6" x14ac:dyDescent="0.25">
      <c r="B2267" s="134"/>
      <c r="F2267" s="141"/>
    </row>
    <row r="2268" spans="2:6" x14ac:dyDescent="0.25">
      <c r="B2268" s="134"/>
      <c r="F2268" s="141"/>
    </row>
    <row r="2269" spans="2:6" x14ac:dyDescent="0.25">
      <c r="B2269" s="134"/>
      <c r="F2269" s="141"/>
    </row>
    <row r="2270" spans="2:6" x14ac:dyDescent="0.25">
      <c r="B2270" s="134"/>
      <c r="F2270" s="141"/>
    </row>
    <row r="2271" spans="2:6" x14ac:dyDescent="0.25">
      <c r="B2271" s="134"/>
      <c r="F2271" s="141"/>
    </row>
    <row r="2272" spans="2:6" x14ac:dyDescent="0.25">
      <c r="B2272" s="134"/>
      <c r="F2272" s="141"/>
    </row>
    <row r="2273" spans="2:6" x14ac:dyDescent="0.25">
      <c r="B2273" s="134"/>
      <c r="F2273" s="141"/>
    </row>
    <row r="2274" spans="2:6" x14ac:dyDescent="0.25">
      <c r="B2274" s="134"/>
      <c r="F2274" s="141"/>
    </row>
    <row r="2275" spans="2:6" x14ac:dyDescent="0.25">
      <c r="B2275" s="134"/>
      <c r="F2275" s="141"/>
    </row>
    <row r="2276" spans="2:6" x14ac:dyDescent="0.25">
      <c r="B2276" s="134"/>
      <c r="F2276" s="141"/>
    </row>
    <row r="2277" spans="2:6" x14ac:dyDescent="0.25">
      <c r="B2277" s="134"/>
      <c r="F2277" s="141"/>
    </row>
    <row r="2278" spans="2:6" x14ac:dyDescent="0.25">
      <c r="B2278" s="134"/>
      <c r="F2278" s="141"/>
    </row>
    <row r="2279" spans="2:6" x14ac:dyDescent="0.25">
      <c r="B2279" s="134"/>
      <c r="F2279" s="141"/>
    </row>
    <row r="2280" spans="2:6" x14ac:dyDescent="0.25">
      <c r="B2280" s="134"/>
      <c r="F2280" s="141"/>
    </row>
    <row r="2281" spans="2:6" x14ac:dyDescent="0.25">
      <c r="B2281" s="134"/>
      <c r="F2281" s="141"/>
    </row>
    <row r="2282" spans="2:6" x14ac:dyDescent="0.25">
      <c r="B2282" s="134"/>
      <c r="F2282" s="141"/>
    </row>
    <row r="2283" spans="2:6" x14ac:dyDescent="0.25">
      <c r="B2283" s="134"/>
      <c r="F2283" s="141"/>
    </row>
    <row r="2284" spans="2:6" x14ac:dyDescent="0.25">
      <c r="B2284" s="134"/>
      <c r="F2284" s="141"/>
    </row>
    <row r="2285" spans="2:6" x14ac:dyDescent="0.25">
      <c r="B2285" s="134"/>
      <c r="F2285" s="141"/>
    </row>
    <row r="2286" spans="2:6" x14ac:dyDescent="0.25">
      <c r="B2286" s="134"/>
      <c r="F2286" s="141"/>
    </row>
    <row r="2287" spans="2:6" x14ac:dyDescent="0.25">
      <c r="B2287" s="134"/>
      <c r="F2287" s="141"/>
    </row>
    <row r="2288" spans="2:6" x14ac:dyDescent="0.25">
      <c r="B2288" s="134"/>
      <c r="F2288" s="141"/>
    </row>
    <row r="2289" spans="2:6" x14ac:dyDescent="0.25">
      <c r="B2289" s="134"/>
      <c r="F2289" s="141"/>
    </row>
    <row r="2290" spans="2:6" x14ac:dyDescent="0.25">
      <c r="B2290" s="134"/>
      <c r="F2290" s="141"/>
    </row>
    <row r="2291" spans="2:6" x14ac:dyDescent="0.25">
      <c r="B2291" s="134"/>
      <c r="F2291" s="141"/>
    </row>
    <row r="2292" spans="2:6" x14ac:dyDescent="0.25">
      <c r="B2292" s="134"/>
      <c r="F2292" s="141"/>
    </row>
    <row r="2293" spans="2:6" x14ac:dyDescent="0.25">
      <c r="B2293" s="134"/>
      <c r="F2293" s="141"/>
    </row>
    <row r="2294" spans="2:6" x14ac:dyDescent="0.25">
      <c r="B2294" s="134"/>
      <c r="F2294" s="141"/>
    </row>
    <row r="2295" spans="2:6" x14ac:dyDescent="0.25">
      <c r="B2295" s="134"/>
      <c r="F2295" s="141"/>
    </row>
    <row r="2296" spans="2:6" x14ac:dyDescent="0.25">
      <c r="B2296" s="134"/>
      <c r="F2296" s="141"/>
    </row>
    <row r="2297" spans="2:6" x14ac:dyDescent="0.25">
      <c r="B2297" s="134"/>
      <c r="F2297" s="141"/>
    </row>
    <row r="2298" spans="2:6" x14ac:dyDescent="0.25">
      <c r="B2298" s="134"/>
      <c r="F2298" s="141"/>
    </row>
    <row r="2299" spans="2:6" x14ac:dyDescent="0.25">
      <c r="B2299" s="134"/>
      <c r="F2299" s="141"/>
    </row>
    <row r="2300" spans="2:6" x14ac:dyDescent="0.25">
      <c r="B2300" s="134"/>
      <c r="F2300" s="141"/>
    </row>
    <row r="2301" spans="2:6" x14ac:dyDescent="0.25">
      <c r="B2301" s="134"/>
      <c r="F2301" s="141"/>
    </row>
    <row r="2302" spans="2:6" x14ac:dyDescent="0.25">
      <c r="B2302" s="134"/>
      <c r="F2302" s="141"/>
    </row>
    <row r="2303" spans="2:6" x14ac:dyDescent="0.25">
      <c r="B2303" s="134"/>
      <c r="F2303" s="141"/>
    </row>
    <row r="2304" spans="2:6" x14ac:dyDescent="0.25">
      <c r="B2304" s="134"/>
      <c r="F2304" s="141"/>
    </row>
    <row r="2305" spans="2:6" x14ac:dyDescent="0.25">
      <c r="B2305" s="134"/>
      <c r="F2305" s="141"/>
    </row>
    <row r="2306" spans="2:6" x14ac:dyDescent="0.25">
      <c r="B2306" s="134"/>
      <c r="F2306" s="141"/>
    </row>
    <row r="2307" spans="2:6" x14ac:dyDescent="0.25">
      <c r="B2307" s="134"/>
      <c r="F2307" s="141"/>
    </row>
    <row r="2308" spans="2:6" x14ac:dyDescent="0.25">
      <c r="B2308" s="134"/>
      <c r="F2308" s="141"/>
    </row>
    <row r="2309" spans="2:6" x14ac:dyDescent="0.25">
      <c r="B2309" s="134"/>
      <c r="F2309" s="141"/>
    </row>
    <row r="2310" spans="2:6" x14ac:dyDescent="0.25">
      <c r="B2310" s="134"/>
      <c r="F2310" s="141"/>
    </row>
    <row r="2311" spans="2:6" x14ac:dyDescent="0.25">
      <c r="B2311" s="134"/>
      <c r="F2311" s="141"/>
    </row>
    <row r="2312" spans="2:6" x14ac:dyDescent="0.25">
      <c r="B2312" s="134"/>
      <c r="F2312" s="141"/>
    </row>
    <row r="2313" spans="2:6" x14ac:dyDescent="0.25">
      <c r="B2313" s="134"/>
      <c r="F2313" s="141"/>
    </row>
    <row r="2314" spans="2:6" x14ac:dyDescent="0.25">
      <c r="B2314" s="134"/>
      <c r="F2314" s="141"/>
    </row>
    <row r="2315" spans="2:6" x14ac:dyDescent="0.25">
      <c r="B2315" s="134"/>
      <c r="F2315" s="141"/>
    </row>
    <row r="2316" spans="2:6" x14ac:dyDescent="0.25">
      <c r="B2316" s="134"/>
      <c r="F2316" s="141"/>
    </row>
    <row r="2317" spans="2:6" x14ac:dyDescent="0.25">
      <c r="B2317" s="134"/>
      <c r="F2317" s="141"/>
    </row>
    <row r="2318" spans="2:6" x14ac:dyDescent="0.25">
      <c r="B2318" s="134"/>
      <c r="F2318" s="141"/>
    </row>
    <row r="2319" spans="2:6" x14ac:dyDescent="0.25">
      <c r="B2319" s="134"/>
      <c r="F2319" s="141"/>
    </row>
    <row r="2320" spans="2:6" x14ac:dyDescent="0.25">
      <c r="B2320" s="134"/>
      <c r="F2320" s="141"/>
    </row>
    <row r="2321" spans="2:6" x14ac:dyDescent="0.25">
      <c r="B2321" s="134"/>
      <c r="F2321" s="141"/>
    </row>
    <row r="2322" spans="2:6" x14ac:dyDescent="0.25">
      <c r="B2322" s="134"/>
      <c r="F2322" s="141"/>
    </row>
    <row r="2323" spans="2:6" x14ac:dyDescent="0.25">
      <c r="B2323" s="134"/>
      <c r="F2323" s="141"/>
    </row>
    <row r="2324" spans="2:6" x14ac:dyDescent="0.25">
      <c r="B2324" s="134"/>
      <c r="F2324" s="141"/>
    </row>
    <row r="2325" spans="2:6" x14ac:dyDescent="0.25">
      <c r="B2325" s="134"/>
      <c r="F2325" s="141"/>
    </row>
    <row r="2326" spans="2:6" x14ac:dyDescent="0.25">
      <c r="B2326" s="134"/>
      <c r="F2326" s="141"/>
    </row>
    <row r="2327" spans="2:6" x14ac:dyDescent="0.25">
      <c r="B2327" s="134"/>
      <c r="F2327" s="141"/>
    </row>
    <row r="2328" spans="2:6" x14ac:dyDescent="0.25">
      <c r="B2328" s="134"/>
      <c r="F2328" s="141"/>
    </row>
    <row r="2329" spans="2:6" x14ac:dyDescent="0.25">
      <c r="B2329" s="134"/>
      <c r="F2329" s="141"/>
    </row>
    <row r="2330" spans="2:6" x14ac:dyDescent="0.25">
      <c r="B2330" s="134"/>
      <c r="F2330" s="141"/>
    </row>
    <row r="2331" spans="2:6" x14ac:dyDescent="0.25">
      <c r="B2331" s="134"/>
      <c r="F2331" s="141"/>
    </row>
    <row r="2332" spans="2:6" x14ac:dyDescent="0.25">
      <c r="B2332" s="134"/>
      <c r="F2332" s="141"/>
    </row>
    <row r="2333" spans="2:6" x14ac:dyDescent="0.25">
      <c r="B2333" s="134"/>
      <c r="F2333" s="141"/>
    </row>
    <row r="2334" spans="2:6" x14ac:dyDescent="0.25">
      <c r="B2334" s="134"/>
      <c r="F2334" s="141"/>
    </row>
    <row r="2335" spans="2:6" x14ac:dyDescent="0.25">
      <c r="B2335" s="134"/>
      <c r="F2335" s="141"/>
    </row>
    <row r="2336" spans="2:6" x14ac:dyDescent="0.25">
      <c r="B2336" s="134"/>
      <c r="F2336" s="141"/>
    </row>
    <row r="2337" spans="2:6" x14ac:dyDescent="0.25">
      <c r="B2337" s="134"/>
      <c r="F2337" s="141"/>
    </row>
    <row r="2338" spans="2:6" x14ac:dyDescent="0.25">
      <c r="B2338" s="134"/>
      <c r="F2338" s="141"/>
    </row>
    <row r="2339" spans="2:6" x14ac:dyDescent="0.25">
      <c r="B2339" s="134"/>
      <c r="F2339" s="141"/>
    </row>
    <row r="2340" spans="2:6" x14ac:dyDescent="0.25">
      <c r="B2340" s="134"/>
      <c r="F2340" s="141"/>
    </row>
    <row r="2341" spans="2:6" x14ac:dyDescent="0.25">
      <c r="B2341" s="134"/>
      <c r="F2341" s="141"/>
    </row>
    <row r="2342" spans="2:6" x14ac:dyDescent="0.25">
      <c r="B2342" s="134"/>
      <c r="F2342" s="141"/>
    </row>
    <row r="2343" spans="2:6" x14ac:dyDescent="0.25">
      <c r="B2343" s="134"/>
      <c r="F2343" s="141"/>
    </row>
    <row r="2344" spans="2:6" x14ac:dyDescent="0.25">
      <c r="B2344" s="134"/>
      <c r="F2344" s="141"/>
    </row>
    <row r="2345" spans="2:6" x14ac:dyDescent="0.25">
      <c r="B2345" s="134"/>
      <c r="F2345" s="141"/>
    </row>
    <row r="2346" spans="2:6" x14ac:dyDescent="0.25">
      <c r="B2346" s="134"/>
      <c r="F2346" s="141"/>
    </row>
    <row r="2347" spans="2:6" x14ac:dyDescent="0.25">
      <c r="B2347" s="134"/>
      <c r="F2347" s="141"/>
    </row>
    <row r="2348" spans="2:6" x14ac:dyDescent="0.25">
      <c r="B2348" s="134"/>
      <c r="F2348" s="141"/>
    </row>
    <row r="2349" spans="2:6" x14ac:dyDescent="0.25">
      <c r="B2349" s="134"/>
      <c r="F2349" s="141"/>
    </row>
    <row r="2350" spans="2:6" x14ac:dyDescent="0.25">
      <c r="B2350" s="134"/>
      <c r="F2350" s="141"/>
    </row>
    <row r="2351" spans="2:6" x14ac:dyDescent="0.25">
      <c r="B2351" s="134"/>
      <c r="F2351" s="141"/>
    </row>
    <row r="2352" spans="2:6" x14ac:dyDescent="0.25">
      <c r="B2352" s="134"/>
      <c r="F2352" s="141"/>
    </row>
    <row r="2353" spans="2:6" x14ac:dyDescent="0.25">
      <c r="B2353" s="134"/>
      <c r="F2353" s="141"/>
    </row>
    <row r="2354" spans="2:6" x14ac:dyDescent="0.25">
      <c r="B2354" s="134"/>
      <c r="F2354" s="141"/>
    </row>
    <row r="2355" spans="2:6" x14ac:dyDescent="0.25">
      <c r="B2355" s="134"/>
      <c r="F2355" s="141"/>
    </row>
    <row r="2356" spans="2:6" x14ac:dyDescent="0.25">
      <c r="B2356" s="134"/>
      <c r="F2356" s="141"/>
    </row>
    <row r="2357" spans="2:6" x14ac:dyDescent="0.25">
      <c r="B2357" s="134"/>
      <c r="F2357" s="141"/>
    </row>
    <row r="2358" spans="2:6" x14ac:dyDescent="0.25">
      <c r="B2358" s="134"/>
      <c r="F2358" s="141"/>
    </row>
    <row r="2359" spans="2:6" x14ac:dyDescent="0.25">
      <c r="B2359" s="134"/>
      <c r="F2359" s="141"/>
    </row>
    <row r="2360" spans="2:6" x14ac:dyDescent="0.25">
      <c r="B2360" s="134"/>
      <c r="F2360" s="141"/>
    </row>
    <row r="2361" spans="2:6" x14ac:dyDescent="0.25">
      <c r="B2361" s="134"/>
      <c r="F2361" s="141"/>
    </row>
    <row r="2362" spans="2:6" x14ac:dyDescent="0.25">
      <c r="B2362" s="134"/>
      <c r="F2362" s="141"/>
    </row>
    <row r="2363" spans="2:6" x14ac:dyDescent="0.25">
      <c r="B2363" s="134"/>
      <c r="F2363" s="141"/>
    </row>
    <row r="2364" spans="2:6" x14ac:dyDescent="0.25">
      <c r="B2364" s="134"/>
      <c r="F2364" s="141"/>
    </row>
    <row r="2365" spans="2:6" x14ac:dyDescent="0.25">
      <c r="B2365" s="134"/>
      <c r="F2365" s="141"/>
    </row>
    <row r="2366" spans="2:6" x14ac:dyDescent="0.25">
      <c r="B2366" s="134"/>
      <c r="F2366" s="141"/>
    </row>
    <row r="2367" spans="2:6" x14ac:dyDescent="0.25">
      <c r="B2367" s="134"/>
      <c r="F2367" s="141"/>
    </row>
    <row r="2368" spans="2:6" x14ac:dyDescent="0.25">
      <c r="B2368" s="134"/>
      <c r="F2368" s="141"/>
    </row>
    <row r="2369" spans="2:6" x14ac:dyDescent="0.25">
      <c r="B2369" s="134"/>
      <c r="F2369" s="141"/>
    </row>
    <row r="2370" spans="2:6" x14ac:dyDescent="0.25">
      <c r="B2370" s="134"/>
      <c r="F2370" s="141"/>
    </row>
    <row r="2371" spans="2:6" x14ac:dyDescent="0.25">
      <c r="B2371" s="134"/>
      <c r="F2371" s="141"/>
    </row>
    <row r="2372" spans="2:6" x14ac:dyDescent="0.25">
      <c r="B2372" s="134"/>
      <c r="F2372" s="141"/>
    </row>
    <row r="2373" spans="2:6" x14ac:dyDescent="0.25">
      <c r="B2373" s="134"/>
      <c r="F2373" s="141"/>
    </row>
    <row r="2374" spans="2:6" x14ac:dyDescent="0.25">
      <c r="B2374" s="134"/>
      <c r="F2374" s="141"/>
    </row>
    <row r="2375" spans="2:6" x14ac:dyDescent="0.25">
      <c r="B2375" s="134"/>
      <c r="F2375" s="141"/>
    </row>
    <row r="2376" spans="2:6" x14ac:dyDescent="0.25">
      <c r="B2376" s="134"/>
      <c r="F2376" s="141"/>
    </row>
    <row r="2377" spans="2:6" x14ac:dyDescent="0.25">
      <c r="B2377" s="134"/>
      <c r="F2377" s="141"/>
    </row>
    <row r="2378" spans="2:6" x14ac:dyDescent="0.25">
      <c r="B2378" s="134"/>
      <c r="F2378" s="141"/>
    </row>
    <row r="2379" spans="2:6" x14ac:dyDescent="0.25">
      <c r="B2379" s="134"/>
      <c r="F2379" s="141"/>
    </row>
    <row r="2380" spans="2:6" x14ac:dyDescent="0.25">
      <c r="B2380" s="134"/>
      <c r="F2380" s="141"/>
    </row>
    <row r="2381" spans="2:6" x14ac:dyDescent="0.25">
      <c r="B2381" s="134"/>
      <c r="F2381" s="141"/>
    </row>
    <row r="2382" spans="2:6" x14ac:dyDescent="0.25">
      <c r="B2382" s="134"/>
      <c r="F2382" s="141"/>
    </row>
    <row r="2383" spans="2:6" x14ac:dyDescent="0.25">
      <c r="B2383" s="134"/>
      <c r="F2383" s="141"/>
    </row>
    <row r="2384" spans="2:6" x14ac:dyDescent="0.25">
      <c r="B2384" s="134"/>
      <c r="F2384" s="141"/>
    </row>
    <row r="2385" spans="2:6" x14ac:dyDescent="0.25">
      <c r="B2385" s="134"/>
      <c r="F2385" s="141"/>
    </row>
    <row r="2386" spans="2:6" x14ac:dyDescent="0.25">
      <c r="B2386" s="134"/>
      <c r="F2386" s="141"/>
    </row>
    <row r="2387" spans="2:6" x14ac:dyDescent="0.25">
      <c r="B2387" s="134"/>
      <c r="F2387" s="141"/>
    </row>
    <row r="2388" spans="2:6" x14ac:dyDescent="0.25">
      <c r="B2388" s="134"/>
      <c r="F2388" s="141"/>
    </row>
    <row r="2389" spans="2:6" x14ac:dyDescent="0.25">
      <c r="B2389" s="134"/>
      <c r="F2389" s="141"/>
    </row>
    <row r="2390" spans="2:6" x14ac:dyDescent="0.25">
      <c r="B2390" s="134"/>
      <c r="F2390" s="141"/>
    </row>
    <row r="2391" spans="2:6" x14ac:dyDescent="0.25">
      <c r="B2391" s="134"/>
      <c r="F2391" s="141"/>
    </row>
    <row r="2392" spans="2:6" x14ac:dyDescent="0.25">
      <c r="B2392" s="134"/>
      <c r="F2392" s="141"/>
    </row>
    <row r="2393" spans="2:6" x14ac:dyDescent="0.25">
      <c r="B2393" s="134"/>
      <c r="F2393" s="141"/>
    </row>
    <row r="2394" spans="2:6" x14ac:dyDescent="0.25">
      <c r="B2394" s="134"/>
      <c r="F2394" s="141"/>
    </row>
    <row r="2395" spans="2:6" x14ac:dyDescent="0.25">
      <c r="B2395" s="134"/>
      <c r="F2395" s="141"/>
    </row>
    <row r="2396" spans="2:6" x14ac:dyDescent="0.25">
      <c r="B2396" s="134"/>
      <c r="F2396" s="141"/>
    </row>
    <row r="2397" spans="2:6" x14ac:dyDescent="0.25">
      <c r="B2397" s="134"/>
      <c r="F2397" s="141"/>
    </row>
    <row r="2398" spans="2:6" x14ac:dyDescent="0.25">
      <c r="B2398" s="134"/>
      <c r="F2398" s="141"/>
    </row>
    <row r="2399" spans="2:6" x14ac:dyDescent="0.25">
      <c r="B2399" s="134"/>
      <c r="F2399" s="141"/>
    </row>
    <row r="2400" spans="2:6" x14ac:dyDescent="0.25">
      <c r="B2400" s="134"/>
      <c r="F2400" s="141"/>
    </row>
    <row r="2401" spans="2:6" x14ac:dyDescent="0.25">
      <c r="B2401" s="134"/>
      <c r="F2401" s="141"/>
    </row>
    <row r="2402" spans="2:6" x14ac:dyDescent="0.25">
      <c r="B2402" s="134"/>
      <c r="F2402" s="141"/>
    </row>
    <row r="2403" spans="2:6" x14ac:dyDescent="0.25">
      <c r="B2403" s="134"/>
      <c r="F2403" s="141"/>
    </row>
    <row r="2404" spans="2:6" x14ac:dyDescent="0.25">
      <c r="B2404" s="134"/>
      <c r="F2404" s="141"/>
    </row>
    <row r="2405" spans="2:6" x14ac:dyDescent="0.25">
      <c r="B2405" s="134"/>
      <c r="F2405" s="141"/>
    </row>
    <row r="2406" spans="2:6" x14ac:dyDescent="0.25">
      <c r="B2406" s="134"/>
      <c r="F2406" s="141"/>
    </row>
    <row r="2407" spans="2:6" x14ac:dyDescent="0.25">
      <c r="B2407" s="134"/>
      <c r="F2407" s="141"/>
    </row>
    <row r="2408" spans="2:6" x14ac:dyDescent="0.25">
      <c r="B2408" s="134"/>
      <c r="F2408" s="141"/>
    </row>
    <row r="2409" spans="2:6" x14ac:dyDescent="0.25">
      <c r="B2409" s="134"/>
      <c r="F2409" s="141"/>
    </row>
    <row r="2410" spans="2:6" x14ac:dyDescent="0.25">
      <c r="B2410" s="134"/>
      <c r="F2410" s="141"/>
    </row>
    <row r="2411" spans="2:6" x14ac:dyDescent="0.25">
      <c r="B2411" s="134"/>
      <c r="F2411" s="141"/>
    </row>
    <row r="2412" spans="2:6" x14ac:dyDescent="0.25">
      <c r="B2412" s="134"/>
      <c r="F2412" s="141"/>
    </row>
    <row r="2413" spans="2:6" x14ac:dyDescent="0.25">
      <c r="B2413" s="134"/>
      <c r="F2413" s="141"/>
    </row>
    <row r="2414" spans="2:6" x14ac:dyDescent="0.25">
      <c r="B2414" s="134"/>
      <c r="F2414" s="141"/>
    </row>
    <row r="2415" spans="2:6" x14ac:dyDescent="0.25">
      <c r="B2415" s="134"/>
      <c r="F2415" s="141"/>
    </row>
    <row r="2416" spans="2:6" x14ac:dyDescent="0.25">
      <c r="B2416" s="134"/>
      <c r="F2416" s="141"/>
    </row>
    <row r="2417" spans="2:6" x14ac:dyDescent="0.25">
      <c r="B2417" s="134"/>
      <c r="F2417" s="141"/>
    </row>
    <row r="2418" spans="2:6" x14ac:dyDescent="0.25">
      <c r="B2418" s="134"/>
      <c r="F2418" s="141"/>
    </row>
    <row r="2419" spans="2:6" x14ac:dyDescent="0.25">
      <c r="B2419" s="134"/>
      <c r="F2419" s="141"/>
    </row>
    <row r="2420" spans="2:6" x14ac:dyDescent="0.25">
      <c r="B2420" s="134"/>
      <c r="F2420" s="141"/>
    </row>
    <row r="2421" spans="2:6" x14ac:dyDescent="0.25">
      <c r="B2421" s="134"/>
      <c r="F2421" s="141"/>
    </row>
    <row r="2422" spans="2:6" x14ac:dyDescent="0.25">
      <c r="B2422" s="134"/>
      <c r="F2422" s="141"/>
    </row>
    <row r="2423" spans="2:6" x14ac:dyDescent="0.25">
      <c r="B2423" s="134"/>
      <c r="F2423" s="141"/>
    </row>
    <row r="2424" spans="2:6" x14ac:dyDescent="0.25">
      <c r="B2424" s="134"/>
      <c r="F2424" s="141"/>
    </row>
    <row r="2425" spans="2:6" x14ac:dyDescent="0.25">
      <c r="B2425" s="134"/>
      <c r="F2425" s="141"/>
    </row>
    <row r="2426" spans="2:6" x14ac:dyDescent="0.25">
      <c r="B2426" s="134"/>
      <c r="F2426" s="141"/>
    </row>
    <row r="2427" spans="2:6" x14ac:dyDescent="0.25">
      <c r="B2427" s="134"/>
      <c r="F2427" s="141"/>
    </row>
    <row r="2428" spans="2:6" x14ac:dyDescent="0.25">
      <c r="B2428" s="134"/>
      <c r="F2428" s="141"/>
    </row>
    <row r="2429" spans="2:6" x14ac:dyDescent="0.25">
      <c r="B2429" s="134"/>
      <c r="F2429" s="141"/>
    </row>
    <row r="2430" spans="2:6" x14ac:dyDescent="0.25">
      <c r="B2430" s="134"/>
      <c r="F2430" s="141"/>
    </row>
    <row r="2431" spans="2:6" x14ac:dyDescent="0.25">
      <c r="B2431" s="134"/>
      <c r="F2431" s="141"/>
    </row>
    <row r="2432" spans="2:6" x14ac:dyDescent="0.25">
      <c r="B2432" s="134"/>
      <c r="F2432" s="141"/>
    </row>
    <row r="2433" spans="2:6" x14ac:dyDescent="0.25">
      <c r="B2433" s="134"/>
      <c r="F2433" s="141"/>
    </row>
    <row r="2434" spans="2:6" x14ac:dyDescent="0.25">
      <c r="B2434" s="134"/>
      <c r="F2434" s="141"/>
    </row>
    <row r="2435" spans="2:6" x14ac:dyDescent="0.25">
      <c r="B2435" s="134"/>
      <c r="F2435" s="141"/>
    </row>
    <row r="2436" spans="2:6" x14ac:dyDescent="0.25">
      <c r="B2436" s="134"/>
      <c r="F2436" s="141"/>
    </row>
    <row r="2437" spans="2:6" x14ac:dyDescent="0.25">
      <c r="B2437" s="134"/>
      <c r="F2437" s="141"/>
    </row>
    <row r="2438" spans="2:6" x14ac:dyDescent="0.25">
      <c r="B2438" s="134"/>
      <c r="F2438" s="141"/>
    </row>
    <row r="2439" spans="2:6" x14ac:dyDescent="0.25">
      <c r="B2439" s="134"/>
      <c r="F2439" s="141"/>
    </row>
    <row r="2440" spans="2:6" x14ac:dyDescent="0.25">
      <c r="B2440" s="134"/>
      <c r="F2440" s="141"/>
    </row>
    <row r="2441" spans="2:6" x14ac:dyDescent="0.25">
      <c r="B2441" s="134"/>
      <c r="F2441" s="141"/>
    </row>
    <row r="2442" spans="2:6" x14ac:dyDescent="0.25">
      <c r="B2442" s="134"/>
      <c r="F2442" s="141"/>
    </row>
    <row r="2443" spans="2:6" x14ac:dyDescent="0.25">
      <c r="B2443" s="134"/>
      <c r="F2443" s="141"/>
    </row>
    <row r="2444" spans="2:6" x14ac:dyDescent="0.25">
      <c r="B2444" s="134"/>
      <c r="F2444" s="141"/>
    </row>
    <row r="2445" spans="2:6" x14ac:dyDescent="0.25">
      <c r="B2445" s="134"/>
      <c r="F2445" s="141"/>
    </row>
    <row r="2446" spans="2:6" x14ac:dyDescent="0.25">
      <c r="B2446" s="134"/>
      <c r="F2446" s="141"/>
    </row>
    <row r="2447" spans="2:6" x14ac:dyDescent="0.25">
      <c r="B2447" s="134"/>
      <c r="F2447" s="141"/>
    </row>
    <row r="2448" spans="2:6" x14ac:dyDescent="0.25">
      <c r="B2448" s="134"/>
      <c r="F2448" s="141"/>
    </row>
    <row r="2449" spans="2:6" x14ac:dyDescent="0.25">
      <c r="B2449" s="134"/>
      <c r="F2449" s="141"/>
    </row>
    <row r="2450" spans="2:6" x14ac:dyDescent="0.25">
      <c r="B2450" s="134"/>
      <c r="F2450" s="141"/>
    </row>
    <row r="2451" spans="2:6" x14ac:dyDescent="0.25">
      <c r="B2451" s="134"/>
      <c r="F2451" s="141"/>
    </row>
    <row r="2452" spans="2:6" x14ac:dyDescent="0.25">
      <c r="B2452" s="134"/>
      <c r="F2452" s="141"/>
    </row>
    <row r="2453" spans="2:6" x14ac:dyDescent="0.25">
      <c r="B2453" s="134"/>
      <c r="F2453" s="141"/>
    </row>
    <row r="2454" spans="2:6" x14ac:dyDescent="0.25">
      <c r="B2454" s="134"/>
      <c r="F2454" s="141"/>
    </row>
    <row r="2455" spans="2:6" x14ac:dyDescent="0.25">
      <c r="B2455" s="134"/>
      <c r="F2455" s="141"/>
    </row>
    <row r="2456" spans="2:6" x14ac:dyDescent="0.25">
      <c r="B2456" s="134"/>
      <c r="F2456" s="141"/>
    </row>
    <row r="2457" spans="2:6" x14ac:dyDescent="0.25">
      <c r="B2457" s="134"/>
      <c r="F2457" s="141"/>
    </row>
    <row r="2458" spans="2:6" x14ac:dyDescent="0.25">
      <c r="B2458" s="134"/>
      <c r="F2458" s="141"/>
    </row>
    <row r="2459" spans="2:6" x14ac:dyDescent="0.25">
      <c r="B2459" s="134"/>
      <c r="F2459" s="141"/>
    </row>
    <row r="2460" spans="2:6" x14ac:dyDescent="0.25">
      <c r="B2460" s="134"/>
      <c r="F2460" s="141"/>
    </row>
    <row r="2461" spans="2:6" x14ac:dyDescent="0.25">
      <c r="B2461" s="134"/>
      <c r="F2461" s="141"/>
    </row>
    <row r="2462" spans="2:6" x14ac:dyDescent="0.25">
      <c r="B2462" s="134"/>
      <c r="F2462" s="141"/>
    </row>
    <row r="2463" spans="2:6" x14ac:dyDescent="0.25">
      <c r="B2463" s="134"/>
      <c r="F2463" s="141"/>
    </row>
    <row r="2464" spans="2:6" x14ac:dyDescent="0.25">
      <c r="B2464" s="134"/>
      <c r="F2464" s="141"/>
    </row>
    <row r="2465" spans="2:6" x14ac:dyDescent="0.25">
      <c r="B2465" s="134"/>
      <c r="F2465" s="141"/>
    </row>
    <row r="2466" spans="2:6" x14ac:dyDescent="0.25">
      <c r="B2466" s="134"/>
      <c r="F2466" s="141"/>
    </row>
    <row r="2467" spans="2:6" x14ac:dyDescent="0.25">
      <c r="B2467" s="134"/>
      <c r="F2467" s="141"/>
    </row>
    <row r="2468" spans="2:6" x14ac:dyDescent="0.25">
      <c r="B2468" s="134"/>
      <c r="F2468" s="141"/>
    </row>
    <row r="2469" spans="2:6" x14ac:dyDescent="0.25">
      <c r="B2469" s="134"/>
      <c r="F2469" s="141"/>
    </row>
    <row r="2470" spans="2:6" x14ac:dyDescent="0.25">
      <c r="B2470" s="134"/>
      <c r="F2470" s="141"/>
    </row>
    <row r="2471" spans="2:6" x14ac:dyDescent="0.25">
      <c r="B2471" s="134"/>
      <c r="F2471" s="141"/>
    </row>
    <row r="2472" spans="2:6" x14ac:dyDescent="0.25">
      <c r="B2472" s="134"/>
      <c r="F2472" s="141"/>
    </row>
    <row r="2473" spans="2:6" x14ac:dyDescent="0.25">
      <c r="B2473" s="134"/>
      <c r="F2473" s="141"/>
    </row>
    <row r="2474" spans="2:6" x14ac:dyDescent="0.25">
      <c r="B2474" s="134"/>
      <c r="F2474" s="141"/>
    </row>
    <row r="2475" spans="2:6" x14ac:dyDescent="0.25">
      <c r="B2475" s="134"/>
      <c r="F2475" s="141"/>
    </row>
    <row r="2476" spans="2:6" x14ac:dyDescent="0.25">
      <c r="B2476" s="134"/>
      <c r="F2476" s="141"/>
    </row>
    <row r="2477" spans="2:6" x14ac:dyDescent="0.25">
      <c r="B2477" s="134"/>
      <c r="F2477" s="141"/>
    </row>
    <row r="2478" spans="2:6" x14ac:dyDescent="0.25">
      <c r="B2478" s="134"/>
      <c r="F2478" s="141"/>
    </row>
    <row r="2479" spans="2:6" x14ac:dyDescent="0.25">
      <c r="B2479" s="134"/>
      <c r="F2479" s="141"/>
    </row>
    <row r="2480" spans="2:6" x14ac:dyDescent="0.25">
      <c r="B2480" s="134"/>
      <c r="F2480" s="141"/>
    </row>
    <row r="2481" spans="2:6" x14ac:dyDescent="0.25">
      <c r="B2481" s="134"/>
      <c r="F2481" s="141"/>
    </row>
    <row r="2482" spans="2:6" x14ac:dyDescent="0.25">
      <c r="B2482" s="134"/>
      <c r="F2482" s="141"/>
    </row>
    <row r="2483" spans="2:6" x14ac:dyDescent="0.25">
      <c r="B2483" s="134"/>
      <c r="F2483" s="141"/>
    </row>
    <row r="2484" spans="2:6" x14ac:dyDescent="0.25">
      <c r="B2484" s="134"/>
      <c r="F2484" s="141"/>
    </row>
    <row r="2485" spans="2:6" x14ac:dyDescent="0.25">
      <c r="B2485" s="134"/>
      <c r="F2485" s="141"/>
    </row>
    <row r="2486" spans="2:6" x14ac:dyDescent="0.25">
      <c r="B2486" s="134"/>
      <c r="F2486" s="141"/>
    </row>
    <row r="2487" spans="2:6" x14ac:dyDescent="0.25">
      <c r="B2487" s="134"/>
      <c r="F2487" s="141"/>
    </row>
    <row r="2488" spans="2:6" x14ac:dyDescent="0.25">
      <c r="B2488" s="134"/>
      <c r="F2488" s="141"/>
    </row>
    <row r="2489" spans="2:6" x14ac:dyDescent="0.25">
      <c r="B2489" s="134"/>
      <c r="F2489" s="141"/>
    </row>
    <row r="2490" spans="2:6" x14ac:dyDescent="0.25">
      <c r="B2490" s="134"/>
      <c r="F2490" s="141"/>
    </row>
    <row r="2491" spans="2:6" x14ac:dyDescent="0.25">
      <c r="B2491" s="134"/>
      <c r="F2491" s="141"/>
    </row>
    <row r="2492" spans="2:6" x14ac:dyDescent="0.25">
      <c r="B2492" s="134"/>
      <c r="F2492" s="141"/>
    </row>
    <row r="2493" spans="2:6" x14ac:dyDescent="0.25">
      <c r="B2493" s="134"/>
      <c r="F2493" s="141"/>
    </row>
    <row r="2494" spans="2:6" x14ac:dyDescent="0.25">
      <c r="B2494" s="134"/>
      <c r="F2494" s="141"/>
    </row>
    <row r="2495" spans="2:6" x14ac:dyDescent="0.25">
      <c r="B2495" s="134"/>
      <c r="F2495" s="141"/>
    </row>
    <row r="2496" spans="2:6" x14ac:dyDescent="0.25">
      <c r="B2496" s="134"/>
      <c r="F2496" s="141"/>
    </row>
    <row r="2497" spans="2:6" x14ac:dyDescent="0.25">
      <c r="B2497" s="134"/>
      <c r="F2497" s="141"/>
    </row>
    <row r="2498" spans="2:6" x14ac:dyDescent="0.25">
      <c r="B2498" s="134"/>
      <c r="F2498" s="141"/>
    </row>
    <row r="2499" spans="2:6" x14ac:dyDescent="0.25">
      <c r="B2499" s="134"/>
      <c r="F2499" s="141"/>
    </row>
    <row r="2500" spans="2:6" x14ac:dyDescent="0.25">
      <c r="B2500" s="134"/>
      <c r="F2500" s="141"/>
    </row>
    <row r="2501" spans="2:6" x14ac:dyDescent="0.25">
      <c r="B2501" s="134"/>
      <c r="F2501" s="141"/>
    </row>
    <row r="2502" spans="2:6" x14ac:dyDescent="0.25">
      <c r="B2502" s="134"/>
      <c r="F2502" s="141"/>
    </row>
    <row r="2503" spans="2:6" x14ac:dyDescent="0.25">
      <c r="B2503" s="134"/>
      <c r="F2503" s="141"/>
    </row>
    <row r="2504" spans="2:6" x14ac:dyDescent="0.25">
      <c r="B2504" s="134"/>
      <c r="F2504" s="141"/>
    </row>
    <row r="2505" spans="2:6" x14ac:dyDescent="0.25">
      <c r="B2505" s="134"/>
      <c r="F2505" s="141"/>
    </row>
    <row r="2506" spans="2:6" x14ac:dyDescent="0.25">
      <c r="B2506" s="134"/>
      <c r="F2506" s="141"/>
    </row>
    <row r="2507" spans="2:6" x14ac:dyDescent="0.25">
      <c r="B2507" s="134"/>
      <c r="F2507" s="141"/>
    </row>
    <row r="2508" spans="2:6" x14ac:dyDescent="0.25">
      <c r="B2508" s="134"/>
      <c r="F2508" s="141"/>
    </row>
    <row r="2509" spans="2:6" x14ac:dyDescent="0.25">
      <c r="B2509" s="134"/>
      <c r="F2509" s="141"/>
    </row>
    <row r="2510" spans="2:6" x14ac:dyDescent="0.25">
      <c r="B2510" s="134"/>
      <c r="F2510" s="141"/>
    </row>
    <row r="2511" spans="2:6" x14ac:dyDescent="0.25">
      <c r="B2511" s="134"/>
      <c r="F2511" s="141"/>
    </row>
    <row r="2512" spans="2:6" x14ac:dyDescent="0.25">
      <c r="B2512" s="134"/>
      <c r="F2512" s="141"/>
    </row>
    <row r="2513" spans="2:6" x14ac:dyDescent="0.25">
      <c r="B2513" s="134"/>
      <c r="F2513" s="141"/>
    </row>
    <row r="2514" spans="2:6" x14ac:dyDescent="0.25">
      <c r="B2514" s="134"/>
      <c r="F2514" s="141"/>
    </row>
    <row r="2515" spans="2:6" x14ac:dyDescent="0.25">
      <c r="B2515" s="134"/>
      <c r="F2515" s="141"/>
    </row>
    <row r="2516" spans="2:6" x14ac:dyDescent="0.25">
      <c r="B2516" s="134"/>
      <c r="F2516" s="141"/>
    </row>
    <row r="2517" spans="2:6" x14ac:dyDescent="0.25">
      <c r="B2517" s="134"/>
      <c r="F2517" s="141"/>
    </row>
    <row r="2518" spans="2:6" x14ac:dyDescent="0.25">
      <c r="B2518" s="134"/>
      <c r="F2518" s="141"/>
    </row>
    <row r="2519" spans="2:6" x14ac:dyDescent="0.25">
      <c r="B2519" s="134"/>
      <c r="F2519" s="141"/>
    </row>
    <row r="2520" spans="2:6" x14ac:dyDescent="0.25">
      <c r="B2520" s="134"/>
      <c r="F2520" s="141"/>
    </row>
    <row r="2521" spans="2:6" x14ac:dyDescent="0.25">
      <c r="B2521" s="134"/>
      <c r="F2521" s="141"/>
    </row>
    <row r="2522" spans="2:6" x14ac:dyDescent="0.25">
      <c r="B2522" s="134"/>
      <c r="F2522" s="141"/>
    </row>
    <row r="2523" spans="2:6" x14ac:dyDescent="0.25">
      <c r="B2523" s="134"/>
      <c r="F2523" s="141"/>
    </row>
    <row r="2524" spans="2:6" x14ac:dyDescent="0.25">
      <c r="B2524" s="134"/>
      <c r="F2524" s="141"/>
    </row>
    <row r="2525" spans="2:6" x14ac:dyDescent="0.25">
      <c r="B2525" s="134"/>
      <c r="F2525" s="141"/>
    </row>
    <row r="2526" spans="2:6" x14ac:dyDescent="0.25">
      <c r="B2526" s="134"/>
      <c r="F2526" s="141"/>
    </row>
    <row r="2527" spans="2:6" x14ac:dyDescent="0.25">
      <c r="B2527" s="134"/>
      <c r="F2527" s="141"/>
    </row>
    <row r="2528" spans="2:6" x14ac:dyDescent="0.25">
      <c r="B2528" s="134"/>
      <c r="F2528" s="141"/>
    </row>
    <row r="2529" spans="2:6" x14ac:dyDescent="0.25">
      <c r="B2529" s="134"/>
      <c r="F2529" s="141"/>
    </row>
    <row r="2530" spans="2:6" x14ac:dyDescent="0.25">
      <c r="B2530" s="134"/>
      <c r="F2530" s="141"/>
    </row>
    <row r="2531" spans="2:6" x14ac:dyDescent="0.25">
      <c r="B2531" s="134"/>
      <c r="F2531" s="141"/>
    </row>
    <row r="2532" spans="2:6" x14ac:dyDescent="0.25">
      <c r="B2532" s="134"/>
      <c r="F2532" s="141"/>
    </row>
    <row r="2533" spans="2:6" x14ac:dyDescent="0.25">
      <c r="B2533" s="134"/>
      <c r="F2533" s="141"/>
    </row>
    <row r="2534" spans="2:6" x14ac:dyDescent="0.25">
      <c r="B2534" s="134"/>
      <c r="F2534" s="141"/>
    </row>
    <row r="2535" spans="2:6" x14ac:dyDescent="0.25">
      <c r="B2535" s="134"/>
      <c r="F2535" s="141"/>
    </row>
    <row r="2536" spans="2:6" x14ac:dyDescent="0.25">
      <c r="B2536" s="134"/>
      <c r="F2536" s="141"/>
    </row>
    <row r="2537" spans="2:6" x14ac:dyDescent="0.25">
      <c r="B2537" s="134"/>
      <c r="F2537" s="141"/>
    </row>
    <row r="2538" spans="2:6" x14ac:dyDescent="0.25">
      <c r="B2538" s="134"/>
      <c r="F2538" s="141"/>
    </row>
    <row r="2539" spans="2:6" x14ac:dyDescent="0.25">
      <c r="B2539" s="134"/>
      <c r="F2539" s="141"/>
    </row>
    <row r="2540" spans="2:6" x14ac:dyDescent="0.25">
      <c r="B2540" s="134"/>
      <c r="F2540" s="141"/>
    </row>
    <row r="2541" spans="2:6" x14ac:dyDescent="0.25">
      <c r="B2541" s="134"/>
      <c r="F2541" s="141"/>
    </row>
    <row r="2542" spans="2:6" x14ac:dyDescent="0.25">
      <c r="B2542" s="134"/>
      <c r="F2542" s="141"/>
    </row>
    <row r="2543" spans="2:6" x14ac:dyDescent="0.25">
      <c r="B2543" s="134"/>
      <c r="F2543" s="141"/>
    </row>
    <row r="2544" spans="2:6" x14ac:dyDescent="0.25">
      <c r="B2544" s="134"/>
      <c r="F2544" s="141"/>
    </row>
    <row r="2545" spans="2:6" x14ac:dyDescent="0.25">
      <c r="B2545" s="134"/>
      <c r="F2545" s="141"/>
    </row>
    <row r="2546" spans="2:6" x14ac:dyDescent="0.25">
      <c r="B2546" s="134"/>
      <c r="F2546" s="141"/>
    </row>
    <row r="2547" spans="2:6" x14ac:dyDescent="0.25">
      <c r="B2547" s="134"/>
      <c r="F2547" s="141"/>
    </row>
    <row r="2548" spans="2:6" x14ac:dyDescent="0.25">
      <c r="B2548" s="134"/>
      <c r="F2548" s="141"/>
    </row>
    <row r="2549" spans="2:6" x14ac:dyDescent="0.25">
      <c r="B2549" s="134"/>
      <c r="F2549" s="141"/>
    </row>
    <row r="2550" spans="2:6" x14ac:dyDescent="0.25">
      <c r="B2550" s="134"/>
      <c r="F2550" s="141"/>
    </row>
    <row r="2551" spans="2:6" x14ac:dyDescent="0.25">
      <c r="B2551" s="134"/>
      <c r="F2551" s="141"/>
    </row>
    <row r="2552" spans="2:6" x14ac:dyDescent="0.25">
      <c r="B2552" s="134"/>
      <c r="F2552" s="141"/>
    </row>
    <row r="2553" spans="2:6" x14ac:dyDescent="0.25">
      <c r="B2553" s="134"/>
      <c r="F2553" s="141"/>
    </row>
    <row r="2554" spans="2:6" x14ac:dyDescent="0.25">
      <c r="B2554" s="134"/>
      <c r="F2554" s="141"/>
    </row>
    <row r="2555" spans="2:6" x14ac:dyDescent="0.25">
      <c r="B2555" s="134"/>
      <c r="F2555" s="141"/>
    </row>
    <row r="2556" spans="2:6" x14ac:dyDescent="0.25">
      <c r="B2556" s="134"/>
      <c r="F2556" s="141"/>
    </row>
    <row r="2557" spans="2:6" x14ac:dyDescent="0.25">
      <c r="B2557" s="134"/>
      <c r="F2557" s="141"/>
    </row>
    <row r="2558" spans="2:6" x14ac:dyDescent="0.25">
      <c r="B2558" s="134"/>
      <c r="F2558" s="141"/>
    </row>
    <row r="2559" spans="2:6" x14ac:dyDescent="0.25">
      <c r="B2559" s="134"/>
      <c r="F2559" s="141"/>
    </row>
    <row r="2560" spans="2:6" x14ac:dyDescent="0.25">
      <c r="B2560" s="134"/>
      <c r="F2560" s="141"/>
    </row>
    <row r="2561" spans="2:6" x14ac:dyDescent="0.25">
      <c r="B2561" s="134"/>
      <c r="F2561" s="141"/>
    </row>
    <row r="2562" spans="2:6" x14ac:dyDescent="0.25">
      <c r="B2562" s="134"/>
      <c r="F2562" s="141"/>
    </row>
    <row r="2563" spans="2:6" x14ac:dyDescent="0.25">
      <c r="B2563" s="134"/>
      <c r="F2563" s="141"/>
    </row>
    <row r="2564" spans="2:6" x14ac:dyDescent="0.25">
      <c r="B2564" s="134"/>
      <c r="F2564" s="141"/>
    </row>
    <row r="2565" spans="2:6" x14ac:dyDescent="0.25">
      <c r="B2565" s="134"/>
      <c r="F2565" s="141"/>
    </row>
    <row r="2566" spans="2:6" x14ac:dyDescent="0.25">
      <c r="B2566" s="134"/>
      <c r="F2566" s="141"/>
    </row>
    <row r="2567" spans="2:6" x14ac:dyDescent="0.25">
      <c r="B2567" s="134"/>
      <c r="F2567" s="141"/>
    </row>
    <row r="2568" spans="2:6" x14ac:dyDescent="0.25">
      <c r="B2568" s="134"/>
      <c r="F2568" s="141"/>
    </row>
    <row r="2569" spans="2:6" x14ac:dyDescent="0.25">
      <c r="B2569" s="134"/>
      <c r="F2569" s="141"/>
    </row>
    <row r="2570" spans="2:6" x14ac:dyDescent="0.25">
      <c r="B2570" s="134"/>
      <c r="F2570" s="141"/>
    </row>
    <row r="2571" spans="2:6" x14ac:dyDescent="0.25">
      <c r="B2571" s="134"/>
      <c r="F2571" s="141"/>
    </row>
    <row r="2572" spans="2:6" x14ac:dyDescent="0.25">
      <c r="B2572" s="134"/>
      <c r="F2572" s="141"/>
    </row>
    <row r="2573" spans="2:6" x14ac:dyDescent="0.25">
      <c r="B2573" s="134"/>
      <c r="F2573" s="141"/>
    </row>
    <row r="2574" spans="2:6" x14ac:dyDescent="0.25">
      <c r="B2574" s="134"/>
      <c r="F2574" s="141"/>
    </row>
    <row r="2575" spans="2:6" x14ac:dyDescent="0.25">
      <c r="B2575" s="134"/>
      <c r="F2575" s="141"/>
    </row>
    <row r="2576" spans="2:6" x14ac:dyDescent="0.25">
      <c r="B2576" s="134"/>
      <c r="F2576" s="141"/>
    </row>
    <row r="2577" spans="2:6" x14ac:dyDescent="0.25">
      <c r="B2577" s="134"/>
      <c r="F2577" s="141"/>
    </row>
    <row r="2578" spans="2:6" x14ac:dyDescent="0.25">
      <c r="B2578" s="134"/>
      <c r="F2578" s="141"/>
    </row>
    <row r="2579" spans="2:6" x14ac:dyDescent="0.25">
      <c r="B2579" s="134"/>
      <c r="F2579" s="141"/>
    </row>
    <row r="2580" spans="2:6" x14ac:dyDescent="0.25">
      <c r="B2580" s="134"/>
      <c r="F2580" s="141"/>
    </row>
    <row r="2581" spans="2:6" x14ac:dyDescent="0.25">
      <c r="B2581" s="134"/>
      <c r="F2581" s="141"/>
    </row>
    <row r="2582" spans="2:6" x14ac:dyDescent="0.25">
      <c r="B2582" s="134"/>
      <c r="F2582" s="141"/>
    </row>
    <row r="2583" spans="2:6" x14ac:dyDescent="0.25">
      <c r="B2583" s="134"/>
      <c r="F2583" s="141"/>
    </row>
    <row r="2584" spans="2:6" x14ac:dyDescent="0.25">
      <c r="B2584" s="134"/>
      <c r="F2584" s="141"/>
    </row>
    <row r="2585" spans="2:6" x14ac:dyDescent="0.25">
      <c r="B2585" s="134"/>
      <c r="F2585" s="141"/>
    </row>
    <row r="2586" spans="2:6" x14ac:dyDescent="0.25">
      <c r="B2586" s="134"/>
      <c r="F2586" s="141"/>
    </row>
    <row r="2587" spans="2:6" x14ac:dyDescent="0.25">
      <c r="B2587" s="134"/>
      <c r="F2587" s="141"/>
    </row>
    <row r="2588" spans="2:6" x14ac:dyDescent="0.25">
      <c r="B2588" s="134"/>
      <c r="F2588" s="141"/>
    </row>
    <row r="2589" spans="2:6" x14ac:dyDescent="0.25">
      <c r="B2589" s="134"/>
      <c r="F2589" s="141"/>
    </row>
    <row r="2590" spans="2:6" x14ac:dyDescent="0.25">
      <c r="B2590" s="134"/>
      <c r="F2590" s="141"/>
    </row>
    <row r="2591" spans="2:6" x14ac:dyDescent="0.25">
      <c r="B2591" s="134"/>
      <c r="F2591" s="141"/>
    </row>
    <row r="2592" spans="2:6" x14ac:dyDescent="0.25">
      <c r="B2592" s="134"/>
      <c r="F2592" s="141"/>
    </row>
    <row r="2593" spans="2:6" x14ac:dyDescent="0.25">
      <c r="B2593" s="134"/>
      <c r="F2593" s="141"/>
    </row>
    <row r="2594" spans="2:6" x14ac:dyDescent="0.25">
      <c r="B2594" s="134"/>
      <c r="F2594" s="141"/>
    </row>
    <row r="2595" spans="2:6" x14ac:dyDescent="0.25">
      <c r="B2595" s="134"/>
      <c r="F2595" s="141"/>
    </row>
    <row r="2596" spans="2:6" x14ac:dyDescent="0.25">
      <c r="B2596" s="134"/>
      <c r="F2596" s="141"/>
    </row>
    <row r="2597" spans="2:6" x14ac:dyDescent="0.25">
      <c r="B2597" s="134"/>
      <c r="F2597" s="141"/>
    </row>
    <row r="2598" spans="2:6" x14ac:dyDescent="0.25">
      <c r="B2598" s="134"/>
      <c r="F2598" s="141"/>
    </row>
    <row r="2599" spans="2:6" x14ac:dyDescent="0.25">
      <c r="B2599" s="134"/>
      <c r="F2599" s="141"/>
    </row>
    <row r="2600" spans="2:6" x14ac:dyDescent="0.25">
      <c r="B2600" s="134"/>
      <c r="F2600" s="141"/>
    </row>
    <row r="2601" spans="2:6" x14ac:dyDescent="0.25">
      <c r="B2601" s="134"/>
      <c r="F2601" s="141"/>
    </row>
    <row r="2602" spans="2:6" x14ac:dyDescent="0.25">
      <c r="B2602" s="134"/>
      <c r="F2602" s="141"/>
    </row>
    <row r="2603" spans="2:6" x14ac:dyDescent="0.25">
      <c r="B2603" s="134"/>
      <c r="F2603" s="141"/>
    </row>
    <row r="2604" spans="2:6" x14ac:dyDescent="0.25">
      <c r="B2604" s="134"/>
      <c r="F2604" s="141"/>
    </row>
    <row r="2605" spans="2:6" x14ac:dyDescent="0.25">
      <c r="B2605" s="134"/>
      <c r="F2605" s="141"/>
    </row>
    <row r="2606" spans="2:6" x14ac:dyDescent="0.25">
      <c r="B2606" s="134"/>
      <c r="F2606" s="141"/>
    </row>
    <row r="2607" spans="2:6" x14ac:dyDescent="0.25">
      <c r="B2607" s="134"/>
      <c r="F2607" s="141"/>
    </row>
    <row r="2608" spans="2:6" x14ac:dyDescent="0.25">
      <c r="B2608" s="134"/>
      <c r="F2608" s="141"/>
    </row>
    <row r="2609" spans="2:6" x14ac:dyDescent="0.25">
      <c r="B2609" s="134"/>
      <c r="F2609" s="141"/>
    </row>
    <row r="2610" spans="2:6" x14ac:dyDescent="0.25">
      <c r="B2610" s="134"/>
      <c r="F2610" s="141"/>
    </row>
    <row r="2611" spans="2:6" x14ac:dyDescent="0.25">
      <c r="B2611" s="134"/>
      <c r="F2611" s="141"/>
    </row>
    <row r="2612" spans="2:6" x14ac:dyDescent="0.25">
      <c r="B2612" s="134"/>
      <c r="F2612" s="141"/>
    </row>
    <row r="2613" spans="2:6" x14ac:dyDescent="0.25">
      <c r="B2613" s="134"/>
      <c r="F2613" s="141"/>
    </row>
    <row r="2614" spans="2:6" x14ac:dyDescent="0.25">
      <c r="B2614" s="134"/>
      <c r="F2614" s="141"/>
    </row>
    <row r="2615" spans="2:6" x14ac:dyDescent="0.25">
      <c r="B2615" s="134"/>
      <c r="F2615" s="141"/>
    </row>
    <row r="2616" spans="2:6" x14ac:dyDescent="0.25">
      <c r="B2616" s="134"/>
      <c r="F2616" s="141"/>
    </row>
    <row r="2617" spans="2:6" x14ac:dyDescent="0.25">
      <c r="B2617" s="134"/>
      <c r="F2617" s="141"/>
    </row>
    <row r="2618" spans="2:6" x14ac:dyDescent="0.25">
      <c r="B2618" s="134"/>
      <c r="F2618" s="141"/>
    </row>
    <row r="2619" spans="2:6" x14ac:dyDescent="0.25">
      <c r="B2619" s="134"/>
      <c r="F2619" s="141"/>
    </row>
    <row r="2620" spans="2:6" x14ac:dyDescent="0.25">
      <c r="B2620" s="134"/>
      <c r="F2620" s="141"/>
    </row>
    <row r="2621" spans="2:6" x14ac:dyDescent="0.25">
      <c r="B2621" s="134"/>
      <c r="F2621" s="141"/>
    </row>
    <row r="2622" spans="2:6" x14ac:dyDescent="0.25">
      <c r="B2622" s="134"/>
      <c r="F2622" s="141"/>
    </row>
    <row r="2623" spans="2:6" x14ac:dyDescent="0.25">
      <c r="B2623" s="134"/>
      <c r="F2623" s="141"/>
    </row>
    <row r="2624" spans="2:6" x14ac:dyDescent="0.25">
      <c r="B2624" s="134"/>
      <c r="F2624" s="141"/>
    </row>
    <row r="2625" spans="2:6" x14ac:dyDescent="0.25">
      <c r="B2625" s="134"/>
      <c r="F2625" s="141"/>
    </row>
    <row r="2626" spans="2:6" x14ac:dyDescent="0.25">
      <c r="B2626" s="134"/>
      <c r="F2626" s="141"/>
    </row>
    <row r="2627" spans="2:6" x14ac:dyDescent="0.25">
      <c r="B2627" s="134"/>
      <c r="F2627" s="141"/>
    </row>
    <row r="2628" spans="2:6" x14ac:dyDescent="0.25">
      <c r="B2628" s="134"/>
      <c r="F2628" s="141"/>
    </row>
    <row r="2629" spans="2:6" x14ac:dyDescent="0.25">
      <c r="B2629" s="134"/>
      <c r="F2629" s="141"/>
    </row>
    <row r="2630" spans="2:6" x14ac:dyDescent="0.25">
      <c r="B2630" s="134"/>
      <c r="F2630" s="141"/>
    </row>
    <row r="2631" spans="2:6" x14ac:dyDescent="0.25">
      <c r="B2631" s="134"/>
      <c r="F2631" s="141"/>
    </row>
    <row r="2632" spans="2:6" x14ac:dyDescent="0.25">
      <c r="B2632" s="134"/>
      <c r="F2632" s="141"/>
    </row>
    <row r="2633" spans="2:6" x14ac:dyDescent="0.25">
      <c r="B2633" s="134"/>
      <c r="F2633" s="141"/>
    </row>
    <row r="2634" spans="2:6" x14ac:dyDescent="0.25">
      <c r="B2634" s="134"/>
      <c r="F2634" s="141"/>
    </row>
    <row r="2635" spans="2:6" x14ac:dyDescent="0.25">
      <c r="B2635" s="134"/>
      <c r="F2635" s="141"/>
    </row>
    <row r="2636" spans="2:6" x14ac:dyDescent="0.25">
      <c r="B2636" s="134"/>
      <c r="F2636" s="141"/>
    </row>
    <row r="2637" spans="2:6" x14ac:dyDescent="0.25">
      <c r="B2637" s="134"/>
      <c r="F2637" s="141"/>
    </row>
    <row r="2638" spans="2:6" x14ac:dyDescent="0.25">
      <c r="B2638" s="134"/>
      <c r="F2638" s="141"/>
    </row>
    <row r="2639" spans="2:6" x14ac:dyDescent="0.25">
      <c r="B2639" s="134"/>
      <c r="F2639" s="141"/>
    </row>
    <row r="2640" spans="2:6" x14ac:dyDescent="0.25">
      <c r="B2640" s="134"/>
      <c r="F2640" s="141"/>
    </row>
    <row r="2641" spans="2:6" x14ac:dyDescent="0.25">
      <c r="B2641" s="134"/>
      <c r="F2641" s="141"/>
    </row>
    <row r="2642" spans="2:6" x14ac:dyDescent="0.25">
      <c r="B2642" s="134"/>
      <c r="F2642" s="141"/>
    </row>
    <row r="2643" spans="2:6" x14ac:dyDescent="0.25">
      <c r="B2643" s="134"/>
      <c r="F2643" s="141"/>
    </row>
    <row r="2644" spans="2:6" x14ac:dyDescent="0.25">
      <c r="B2644" s="134"/>
      <c r="F2644" s="141"/>
    </row>
    <row r="2645" spans="2:6" x14ac:dyDescent="0.25">
      <c r="B2645" s="134"/>
      <c r="F2645" s="141"/>
    </row>
    <row r="2646" spans="2:6" x14ac:dyDescent="0.25">
      <c r="B2646" s="134"/>
      <c r="F2646" s="141"/>
    </row>
    <row r="2647" spans="2:6" x14ac:dyDescent="0.25">
      <c r="B2647" s="134"/>
      <c r="F2647" s="141"/>
    </row>
    <row r="2648" spans="2:6" x14ac:dyDescent="0.25">
      <c r="B2648" s="134"/>
      <c r="F2648" s="141"/>
    </row>
    <row r="2649" spans="2:6" x14ac:dyDescent="0.25">
      <c r="B2649" s="134"/>
      <c r="F2649" s="141"/>
    </row>
    <row r="2650" spans="2:6" x14ac:dyDescent="0.25">
      <c r="B2650" s="134"/>
      <c r="F2650" s="141"/>
    </row>
    <row r="2651" spans="2:6" x14ac:dyDescent="0.25">
      <c r="B2651" s="134"/>
      <c r="F2651" s="141"/>
    </row>
    <row r="2652" spans="2:6" x14ac:dyDescent="0.25">
      <c r="B2652" s="134"/>
      <c r="F2652" s="141"/>
    </row>
    <row r="2653" spans="2:6" x14ac:dyDescent="0.25">
      <c r="B2653" s="134"/>
      <c r="F2653" s="141"/>
    </row>
    <row r="2654" spans="2:6" x14ac:dyDescent="0.25">
      <c r="B2654" s="134"/>
      <c r="F2654" s="141"/>
    </row>
    <row r="2655" spans="2:6" x14ac:dyDescent="0.25">
      <c r="B2655" s="134"/>
      <c r="F2655" s="141"/>
    </row>
    <row r="2656" spans="2:6" x14ac:dyDescent="0.25">
      <c r="B2656" s="134"/>
      <c r="F2656" s="141"/>
    </row>
    <row r="2657" spans="2:6" x14ac:dyDescent="0.25">
      <c r="B2657" s="134"/>
      <c r="F2657" s="141"/>
    </row>
    <row r="2658" spans="2:6" x14ac:dyDescent="0.25">
      <c r="B2658" s="134"/>
      <c r="F2658" s="141"/>
    </row>
    <row r="2659" spans="2:6" x14ac:dyDescent="0.25">
      <c r="B2659" s="134"/>
      <c r="F2659" s="141"/>
    </row>
    <row r="2660" spans="2:6" x14ac:dyDescent="0.25">
      <c r="B2660" s="134"/>
      <c r="F2660" s="141"/>
    </row>
    <row r="2661" spans="2:6" x14ac:dyDescent="0.25">
      <c r="B2661" s="134"/>
      <c r="F2661" s="141"/>
    </row>
    <row r="2662" spans="2:6" x14ac:dyDescent="0.25">
      <c r="B2662" s="134"/>
      <c r="F2662" s="141"/>
    </row>
    <row r="2663" spans="2:6" x14ac:dyDescent="0.25">
      <c r="B2663" s="134"/>
      <c r="F2663" s="141"/>
    </row>
    <row r="2664" spans="2:6" x14ac:dyDescent="0.25">
      <c r="B2664" s="134"/>
      <c r="F2664" s="141"/>
    </row>
    <row r="2665" spans="2:6" x14ac:dyDescent="0.25">
      <c r="B2665" s="134"/>
      <c r="F2665" s="141"/>
    </row>
    <row r="2666" spans="2:6" x14ac:dyDescent="0.25">
      <c r="B2666" s="134"/>
      <c r="F2666" s="141"/>
    </row>
    <row r="2667" spans="2:6" x14ac:dyDescent="0.25">
      <c r="B2667" s="134"/>
      <c r="F2667" s="141"/>
    </row>
    <row r="2668" spans="2:6" x14ac:dyDescent="0.25">
      <c r="B2668" s="134"/>
      <c r="F2668" s="141"/>
    </row>
    <row r="2669" spans="2:6" x14ac:dyDescent="0.25">
      <c r="B2669" s="134"/>
      <c r="F2669" s="141"/>
    </row>
    <row r="2670" spans="2:6" x14ac:dyDescent="0.25">
      <c r="B2670" s="134"/>
      <c r="F2670" s="141"/>
    </row>
    <row r="2671" spans="2:6" x14ac:dyDescent="0.25">
      <c r="B2671" s="134"/>
      <c r="F2671" s="141"/>
    </row>
    <row r="2672" spans="2:6" x14ac:dyDescent="0.25">
      <c r="B2672" s="134"/>
      <c r="F2672" s="141"/>
    </row>
    <row r="2673" spans="2:6" x14ac:dyDescent="0.25">
      <c r="B2673" s="134"/>
      <c r="F2673" s="141"/>
    </row>
    <row r="2674" spans="2:6" x14ac:dyDescent="0.25">
      <c r="B2674" s="134"/>
      <c r="F2674" s="141"/>
    </row>
    <row r="2675" spans="2:6" x14ac:dyDescent="0.25">
      <c r="B2675" s="134"/>
      <c r="F2675" s="141"/>
    </row>
    <row r="2676" spans="2:6" x14ac:dyDescent="0.25">
      <c r="B2676" s="134"/>
      <c r="F2676" s="141"/>
    </row>
    <row r="2677" spans="2:6" x14ac:dyDescent="0.25">
      <c r="B2677" s="134"/>
      <c r="F2677" s="141"/>
    </row>
    <row r="2678" spans="2:6" x14ac:dyDescent="0.25">
      <c r="B2678" s="134"/>
      <c r="F2678" s="141"/>
    </row>
    <row r="2679" spans="2:6" x14ac:dyDescent="0.25">
      <c r="B2679" s="134"/>
      <c r="F2679" s="141"/>
    </row>
    <row r="2680" spans="2:6" x14ac:dyDescent="0.25">
      <c r="B2680" s="134"/>
      <c r="F2680" s="141"/>
    </row>
    <row r="2681" spans="2:6" x14ac:dyDescent="0.25">
      <c r="B2681" s="134"/>
      <c r="F2681" s="141"/>
    </row>
    <row r="2682" spans="2:6" x14ac:dyDescent="0.25">
      <c r="B2682" s="134"/>
      <c r="F2682" s="141"/>
    </row>
    <row r="2683" spans="2:6" x14ac:dyDescent="0.25">
      <c r="B2683" s="134"/>
      <c r="F2683" s="141"/>
    </row>
    <row r="2684" spans="2:6" x14ac:dyDescent="0.25">
      <c r="B2684" s="134"/>
      <c r="F2684" s="141"/>
    </row>
    <row r="2685" spans="2:6" x14ac:dyDescent="0.25">
      <c r="B2685" s="134"/>
      <c r="F2685" s="141"/>
    </row>
    <row r="2686" spans="2:6" x14ac:dyDescent="0.25">
      <c r="B2686" s="134"/>
      <c r="F2686" s="141"/>
    </row>
    <row r="2687" spans="2:6" x14ac:dyDescent="0.25">
      <c r="B2687" s="134"/>
      <c r="F2687" s="141"/>
    </row>
    <row r="2688" spans="2:6" x14ac:dyDescent="0.25">
      <c r="B2688" s="134"/>
      <c r="F2688" s="141"/>
    </row>
    <row r="2689" spans="2:6" x14ac:dyDescent="0.25">
      <c r="B2689" s="134"/>
      <c r="F2689" s="141"/>
    </row>
    <row r="2690" spans="2:6" x14ac:dyDescent="0.25">
      <c r="B2690" s="134"/>
      <c r="F2690" s="141"/>
    </row>
    <row r="2691" spans="2:6" x14ac:dyDescent="0.25">
      <c r="B2691" s="134"/>
      <c r="F2691" s="141"/>
    </row>
    <row r="2692" spans="2:6" x14ac:dyDescent="0.25">
      <c r="B2692" s="134"/>
      <c r="F2692" s="141"/>
    </row>
    <row r="2693" spans="2:6" x14ac:dyDescent="0.25">
      <c r="B2693" s="134"/>
      <c r="F2693" s="141"/>
    </row>
    <row r="2694" spans="2:6" x14ac:dyDescent="0.25">
      <c r="B2694" s="134"/>
      <c r="F2694" s="141"/>
    </row>
    <row r="2695" spans="2:6" x14ac:dyDescent="0.25">
      <c r="B2695" s="134"/>
      <c r="F2695" s="141"/>
    </row>
    <row r="2696" spans="2:6" x14ac:dyDescent="0.25">
      <c r="B2696" s="134"/>
      <c r="F2696" s="141"/>
    </row>
    <row r="2697" spans="2:6" x14ac:dyDescent="0.25">
      <c r="B2697" s="134"/>
      <c r="F2697" s="141"/>
    </row>
    <row r="2698" spans="2:6" x14ac:dyDescent="0.25">
      <c r="B2698" s="134"/>
      <c r="F2698" s="141"/>
    </row>
    <row r="2699" spans="2:6" x14ac:dyDescent="0.25">
      <c r="B2699" s="134"/>
      <c r="F2699" s="141"/>
    </row>
    <row r="2700" spans="2:6" x14ac:dyDescent="0.25">
      <c r="B2700" s="134"/>
      <c r="F2700" s="141"/>
    </row>
    <row r="2701" spans="2:6" x14ac:dyDescent="0.25">
      <c r="B2701" s="134"/>
      <c r="F2701" s="141"/>
    </row>
    <row r="2702" spans="2:6" x14ac:dyDescent="0.25">
      <c r="B2702" s="134"/>
      <c r="F2702" s="141"/>
    </row>
    <row r="2703" spans="2:6" x14ac:dyDescent="0.25">
      <c r="B2703" s="134"/>
      <c r="F2703" s="141"/>
    </row>
    <row r="2704" spans="2:6" x14ac:dyDescent="0.25">
      <c r="B2704" s="134"/>
      <c r="F2704" s="141"/>
    </row>
    <row r="2705" spans="2:6" x14ac:dyDescent="0.25">
      <c r="B2705" s="134"/>
      <c r="F2705" s="141"/>
    </row>
    <row r="2706" spans="2:6" x14ac:dyDescent="0.25">
      <c r="B2706" s="134"/>
      <c r="F2706" s="141"/>
    </row>
    <row r="2707" spans="2:6" x14ac:dyDescent="0.25">
      <c r="B2707" s="134"/>
      <c r="F2707" s="141"/>
    </row>
    <row r="2708" spans="2:6" x14ac:dyDescent="0.25">
      <c r="B2708" s="134"/>
      <c r="F2708" s="141"/>
    </row>
    <row r="2709" spans="2:6" x14ac:dyDescent="0.25">
      <c r="B2709" s="134"/>
      <c r="F2709" s="141"/>
    </row>
    <row r="2710" spans="2:6" x14ac:dyDescent="0.25">
      <c r="B2710" s="134"/>
      <c r="F2710" s="141"/>
    </row>
    <row r="2711" spans="2:6" x14ac:dyDescent="0.25">
      <c r="B2711" s="134"/>
      <c r="F2711" s="141"/>
    </row>
    <row r="2712" spans="2:6" x14ac:dyDescent="0.25">
      <c r="B2712" s="134"/>
      <c r="F2712" s="141"/>
    </row>
    <row r="2713" spans="2:6" x14ac:dyDescent="0.25">
      <c r="B2713" s="134"/>
      <c r="F2713" s="141"/>
    </row>
    <row r="2714" spans="2:6" x14ac:dyDescent="0.25">
      <c r="B2714" s="134"/>
      <c r="F2714" s="141"/>
    </row>
    <row r="2715" spans="2:6" x14ac:dyDescent="0.25">
      <c r="B2715" s="134"/>
      <c r="F2715" s="141"/>
    </row>
    <row r="2716" spans="2:6" x14ac:dyDescent="0.25">
      <c r="B2716" s="134"/>
      <c r="F2716" s="141"/>
    </row>
    <row r="2717" spans="2:6" x14ac:dyDescent="0.25">
      <c r="B2717" s="134"/>
      <c r="F2717" s="141"/>
    </row>
    <row r="2718" spans="2:6" x14ac:dyDescent="0.25">
      <c r="B2718" s="134"/>
      <c r="F2718" s="141"/>
    </row>
    <row r="2719" spans="2:6" x14ac:dyDescent="0.25">
      <c r="B2719" s="134"/>
      <c r="F2719" s="141"/>
    </row>
    <row r="2720" spans="2:6" x14ac:dyDescent="0.25">
      <c r="B2720" s="134"/>
      <c r="F2720" s="141"/>
    </row>
    <row r="2721" spans="2:6" x14ac:dyDescent="0.25">
      <c r="B2721" s="134"/>
      <c r="F2721" s="141"/>
    </row>
    <row r="2722" spans="2:6" x14ac:dyDescent="0.25">
      <c r="B2722" s="134"/>
      <c r="F2722" s="141"/>
    </row>
    <row r="2723" spans="2:6" x14ac:dyDescent="0.25">
      <c r="B2723" s="134"/>
      <c r="F2723" s="141"/>
    </row>
    <row r="2724" spans="2:6" x14ac:dyDescent="0.25">
      <c r="B2724" s="134"/>
      <c r="F2724" s="141"/>
    </row>
    <row r="2725" spans="2:6" x14ac:dyDescent="0.25">
      <c r="B2725" s="134"/>
      <c r="F2725" s="141"/>
    </row>
    <row r="2726" spans="2:6" x14ac:dyDescent="0.25">
      <c r="B2726" s="134"/>
      <c r="F2726" s="141"/>
    </row>
    <row r="2727" spans="2:6" x14ac:dyDescent="0.25">
      <c r="B2727" s="134"/>
      <c r="F2727" s="141"/>
    </row>
    <row r="2728" spans="2:6" x14ac:dyDescent="0.25">
      <c r="B2728" s="134"/>
      <c r="F2728" s="141"/>
    </row>
    <row r="2729" spans="2:6" x14ac:dyDescent="0.25">
      <c r="B2729" s="134"/>
      <c r="F2729" s="141"/>
    </row>
    <row r="2730" spans="2:6" x14ac:dyDescent="0.25">
      <c r="B2730" s="134"/>
      <c r="F2730" s="141"/>
    </row>
    <row r="2731" spans="2:6" x14ac:dyDescent="0.25">
      <c r="B2731" s="134"/>
      <c r="F2731" s="141"/>
    </row>
    <row r="2732" spans="2:6" x14ac:dyDescent="0.25">
      <c r="B2732" s="134"/>
      <c r="F2732" s="141"/>
    </row>
    <row r="2733" spans="2:6" x14ac:dyDescent="0.25">
      <c r="B2733" s="134"/>
      <c r="F2733" s="141"/>
    </row>
    <row r="2734" spans="2:6" x14ac:dyDescent="0.25">
      <c r="B2734" s="134"/>
      <c r="F2734" s="141"/>
    </row>
    <row r="2735" spans="2:6" x14ac:dyDescent="0.25">
      <c r="B2735" s="134"/>
      <c r="F2735" s="141"/>
    </row>
    <row r="2736" spans="2:6" x14ac:dyDescent="0.25">
      <c r="B2736" s="134"/>
      <c r="F2736" s="141"/>
    </row>
    <row r="2737" spans="2:6" x14ac:dyDescent="0.25">
      <c r="B2737" s="134"/>
      <c r="F2737" s="141"/>
    </row>
    <row r="2738" spans="2:6" x14ac:dyDescent="0.25">
      <c r="B2738" s="134"/>
      <c r="F2738" s="141"/>
    </row>
    <row r="2739" spans="2:6" x14ac:dyDescent="0.25">
      <c r="B2739" s="134"/>
      <c r="F2739" s="141"/>
    </row>
    <row r="2740" spans="2:6" x14ac:dyDescent="0.25">
      <c r="B2740" s="134"/>
      <c r="F2740" s="141"/>
    </row>
    <row r="2741" spans="2:6" x14ac:dyDescent="0.25">
      <c r="B2741" s="134"/>
      <c r="F2741" s="141"/>
    </row>
    <row r="2742" spans="2:6" x14ac:dyDescent="0.25">
      <c r="B2742" s="134"/>
      <c r="F2742" s="141"/>
    </row>
    <row r="2743" spans="2:6" x14ac:dyDescent="0.25">
      <c r="B2743" s="134"/>
      <c r="F2743" s="141"/>
    </row>
    <row r="2744" spans="2:6" x14ac:dyDescent="0.25">
      <c r="B2744" s="134"/>
      <c r="F2744" s="141"/>
    </row>
    <row r="2745" spans="2:6" x14ac:dyDescent="0.25">
      <c r="B2745" s="134"/>
      <c r="F2745" s="141"/>
    </row>
    <row r="2746" spans="2:6" x14ac:dyDescent="0.25">
      <c r="B2746" s="134"/>
      <c r="F2746" s="141"/>
    </row>
    <row r="2747" spans="2:6" x14ac:dyDescent="0.25">
      <c r="B2747" s="134"/>
      <c r="F2747" s="141"/>
    </row>
    <row r="2748" spans="2:6" x14ac:dyDescent="0.25">
      <c r="B2748" s="134"/>
      <c r="F2748" s="141"/>
    </row>
    <row r="2749" spans="2:6" x14ac:dyDescent="0.25">
      <c r="B2749" s="134"/>
      <c r="F2749" s="141"/>
    </row>
    <row r="2750" spans="2:6" x14ac:dyDescent="0.25">
      <c r="B2750" s="134"/>
      <c r="F2750" s="141"/>
    </row>
    <row r="2751" spans="2:6" x14ac:dyDescent="0.25">
      <c r="B2751" s="134"/>
      <c r="F2751" s="141"/>
    </row>
    <row r="2752" spans="2:6" x14ac:dyDescent="0.25">
      <c r="B2752" s="134"/>
      <c r="F2752" s="141"/>
    </row>
    <row r="2753" spans="2:6" x14ac:dyDescent="0.25">
      <c r="B2753" s="134"/>
      <c r="F2753" s="141"/>
    </row>
    <row r="2754" spans="2:6" x14ac:dyDescent="0.25">
      <c r="B2754" s="134"/>
      <c r="F2754" s="141"/>
    </row>
    <row r="2755" spans="2:6" x14ac:dyDescent="0.25">
      <c r="B2755" s="134"/>
      <c r="F2755" s="141"/>
    </row>
    <row r="2756" spans="2:6" x14ac:dyDescent="0.25">
      <c r="B2756" s="134"/>
      <c r="F2756" s="141"/>
    </row>
    <row r="2757" spans="2:6" x14ac:dyDescent="0.25">
      <c r="B2757" s="134"/>
      <c r="F2757" s="141"/>
    </row>
    <row r="2758" spans="2:6" x14ac:dyDescent="0.25">
      <c r="B2758" s="134"/>
      <c r="F2758" s="141"/>
    </row>
    <row r="2759" spans="2:6" x14ac:dyDescent="0.25">
      <c r="B2759" s="134"/>
      <c r="F2759" s="141"/>
    </row>
    <row r="2760" spans="2:6" x14ac:dyDescent="0.25">
      <c r="B2760" s="134"/>
      <c r="F2760" s="141"/>
    </row>
    <row r="2761" spans="2:6" x14ac:dyDescent="0.25">
      <c r="B2761" s="134"/>
      <c r="F2761" s="141"/>
    </row>
    <row r="2762" spans="2:6" x14ac:dyDescent="0.25">
      <c r="B2762" s="134"/>
      <c r="F2762" s="141"/>
    </row>
    <row r="2763" spans="2:6" x14ac:dyDescent="0.25">
      <c r="B2763" s="134"/>
      <c r="F2763" s="141"/>
    </row>
    <row r="2764" spans="2:6" x14ac:dyDescent="0.25">
      <c r="B2764" s="134"/>
      <c r="F2764" s="141"/>
    </row>
    <row r="2765" spans="2:6" x14ac:dyDescent="0.25">
      <c r="B2765" s="134"/>
      <c r="F2765" s="141"/>
    </row>
    <row r="2766" spans="2:6" x14ac:dyDescent="0.25">
      <c r="B2766" s="134"/>
      <c r="F2766" s="141"/>
    </row>
    <row r="2767" spans="2:6" x14ac:dyDescent="0.25">
      <c r="B2767" s="134"/>
      <c r="F2767" s="141"/>
    </row>
    <row r="2768" spans="2:6" x14ac:dyDescent="0.25">
      <c r="B2768" s="134"/>
      <c r="F2768" s="141"/>
    </row>
    <row r="2769" spans="2:6" x14ac:dyDescent="0.25">
      <c r="B2769" s="134"/>
      <c r="F2769" s="141"/>
    </row>
    <row r="2770" spans="2:6" x14ac:dyDescent="0.25">
      <c r="B2770" s="134"/>
      <c r="F2770" s="141"/>
    </row>
    <row r="2771" spans="2:6" x14ac:dyDescent="0.25">
      <c r="B2771" s="134"/>
      <c r="F2771" s="141"/>
    </row>
    <row r="2772" spans="2:6" x14ac:dyDescent="0.25">
      <c r="B2772" s="134"/>
      <c r="F2772" s="141"/>
    </row>
    <row r="2773" spans="2:6" x14ac:dyDescent="0.25">
      <c r="B2773" s="134"/>
      <c r="F2773" s="141"/>
    </row>
    <row r="2774" spans="2:6" x14ac:dyDescent="0.25">
      <c r="B2774" s="134"/>
      <c r="F2774" s="141"/>
    </row>
    <row r="2775" spans="2:6" x14ac:dyDescent="0.25">
      <c r="B2775" s="134"/>
      <c r="F2775" s="141"/>
    </row>
    <row r="2776" spans="2:6" x14ac:dyDescent="0.25">
      <c r="B2776" s="134"/>
      <c r="F2776" s="141"/>
    </row>
    <row r="2777" spans="2:6" x14ac:dyDescent="0.25">
      <c r="B2777" s="134"/>
      <c r="F2777" s="141"/>
    </row>
    <row r="2778" spans="2:6" x14ac:dyDescent="0.25">
      <c r="B2778" s="134"/>
      <c r="F2778" s="141"/>
    </row>
    <row r="2779" spans="2:6" x14ac:dyDescent="0.25">
      <c r="B2779" s="134"/>
      <c r="F2779" s="141"/>
    </row>
    <row r="2780" spans="2:6" x14ac:dyDescent="0.25">
      <c r="B2780" s="134"/>
      <c r="F2780" s="141"/>
    </row>
    <row r="2781" spans="2:6" x14ac:dyDescent="0.25">
      <c r="B2781" s="134"/>
      <c r="F2781" s="141"/>
    </row>
    <row r="2782" spans="2:6" x14ac:dyDescent="0.25">
      <c r="B2782" s="134"/>
      <c r="F2782" s="141"/>
    </row>
    <row r="2783" spans="2:6" x14ac:dyDescent="0.25">
      <c r="B2783" s="134"/>
      <c r="F2783" s="141"/>
    </row>
    <row r="2784" spans="2:6" x14ac:dyDescent="0.25">
      <c r="B2784" s="134"/>
      <c r="F2784" s="141"/>
    </row>
    <row r="2785" spans="2:6" x14ac:dyDescent="0.25">
      <c r="B2785" s="134"/>
      <c r="F2785" s="141"/>
    </row>
    <row r="2786" spans="2:6" x14ac:dyDescent="0.25">
      <c r="B2786" s="134"/>
      <c r="F2786" s="141"/>
    </row>
    <row r="2787" spans="2:6" x14ac:dyDescent="0.25">
      <c r="B2787" s="134"/>
      <c r="F2787" s="141"/>
    </row>
    <row r="2788" spans="2:6" x14ac:dyDescent="0.25">
      <c r="B2788" s="134"/>
      <c r="F2788" s="141"/>
    </row>
    <row r="2789" spans="2:6" x14ac:dyDescent="0.25">
      <c r="B2789" s="134"/>
      <c r="F2789" s="141"/>
    </row>
    <row r="2790" spans="2:6" x14ac:dyDescent="0.25">
      <c r="B2790" s="134"/>
      <c r="F2790" s="141"/>
    </row>
    <row r="2791" spans="2:6" x14ac:dyDescent="0.25">
      <c r="B2791" s="134"/>
      <c r="F2791" s="141"/>
    </row>
    <row r="2792" spans="2:6" x14ac:dyDescent="0.25">
      <c r="B2792" s="134"/>
      <c r="F2792" s="141"/>
    </row>
    <row r="2793" spans="2:6" x14ac:dyDescent="0.25">
      <c r="B2793" s="134"/>
      <c r="F2793" s="141"/>
    </row>
    <row r="2794" spans="2:6" x14ac:dyDescent="0.25">
      <c r="B2794" s="134"/>
      <c r="F2794" s="141"/>
    </row>
    <row r="2795" spans="2:6" x14ac:dyDescent="0.25">
      <c r="B2795" s="134"/>
      <c r="F2795" s="141"/>
    </row>
    <row r="2796" spans="2:6" x14ac:dyDescent="0.25">
      <c r="B2796" s="134"/>
      <c r="F2796" s="141"/>
    </row>
    <row r="2797" spans="2:6" x14ac:dyDescent="0.25">
      <c r="B2797" s="134"/>
      <c r="F2797" s="141"/>
    </row>
    <row r="2798" spans="2:6" x14ac:dyDescent="0.25">
      <c r="B2798" s="134"/>
      <c r="F2798" s="141"/>
    </row>
    <row r="2799" spans="2:6" x14ac:dyDescent="0.25">
      <c r="B2799" s="134"/>
      <c r="F2799" s="141"/>
    </row>
    <row r="2800" spans="2:6" x14ac:dyDescent="0.25">
      <c r="B2800" s="134"/>
      <c r="F2800" s="141"/>
    </row>
    <row r="2801" spans="2:6" x14ac:dyDescent="0.25">
      <c r="B2801" s="134"/>
      <c r="F2801" s="141"/>
    </row>
    <row r="2802" spans="2:6" x14ac:dyDescent="0.25">
      <c r="B2802" s="134"/>
      <c r="F2802" s="141"/>
    </row>
    <row r="2803" spans="2:6" x14ac:dyDescent="0.25">
      <c r="B2803" s="134"/>
      <c r="F2803" s="141"/>
    </row>
    <row r="2804" spans="2:6" x14ac:dyDescent="0.25">
      <c r="B2804" s="134"/>
      <c r="F2804" s="141"/>
    </row>
    <row r="2805" spans="2:6" x14ac:dyDescent="0.25">
      <c r="B2805" s="134"/>
      <c r="F2805" s="141"/>
    </row>
    <row r="2806" spans="2:6" x14ac:dyDescent="0.25">
      <c r="B2806" s="134"/>
      <c r="F2806" s="141"/>
    </row>
    <row r="2807" spans="2:6" x14ac:dyDescent="0.25">
      <c r="B2807" s="134"/>
      <c r="F2807" s="141"/>
    </row>
    <row r="2808" spans="2:6" x14ac:dyDescent="0.25">
      <c r="B2808" s="134"/>
      <c r="F2808" s="141"/>
    </row>
    <row r="2809" spans="2:6" x14ac:dyDescent="0.25">
      <c r="B2809" s="134"/>
      <c r="F2809" s="141"/>
    </row>
    <row r="2810" spans="2:6" x14ac:dyDescent="0.25">
      <c r="B2810" s="134"/>
      <c r="F2810" s="141"/>
    </row>
    <row r="2811" spans="2:6" x14ac:dyDescent="0.25">
      <c r="B2811" s="134"/>
      <c r="F2811" s="141"/>
    </row>
    <row r="2812" spans="2:6" x14ac:dyDescent="0.25">
      <c r="B2812" s="134"/>
      <c r="F2812" s="141"/>
    </row>
    <row r="2813" spans="2:6" x14ac:dyDescent="0.25">
      <c r="B2813" s="134"/>
      <c r="F2813" s="141"/>
    </row>
    <row r="2814" spans="2:6" x14ac:dyDescent="0.25">
      <c r="B2814" s="134"/>
      <c r="F2814" s="141"/>
    </row>
    <row r="2815" spans="2:6" x14ac:dyDescent="0.25">
      <c r="B2815" s="134"/>
      <c r="F2815" s="141"/>
    </row>
    <row r="2816" spans="2:6" x14ac:dyDescent="0.25">
      <c r="B2816" s="134"/>
      <c r="F2816" s="141"/>
    </row>
    <row r="2817" spans="2:6" x14ac:dyDescent="0.25">
      <c r="B2817" s="134"/>
      <c r="F2817" s="141"/>
    </row>
    <row r="2818" spans="2:6" x14ac:dyDescent="0.25">
      <c r="B2818" s="134"/>
      <c r="F2818" s="141"/>
    </row>
    <row r="2819" spans="2:6" x14ac:dyDescent="0.25">
      <c r="B2819" s="134"/>
      <c r="F2819" s="141"/>
    </row>
    <row r="2820" spans="2:6" x14ac:dyDescent="0.25">
      <c r="B2820" s="134"/>
      <c r="F2820" s="141"/>
    </row>
    <row r="2821" spans="2:6" x14ac:dyDescent="0.25">
      <c r="B2821" s="134"/>
      <c r="F2821" s="141"/>
    </row>
    <row r="2822" spans="2:6" x14ac:dyDescent="0.25">
      <c r="B2822" s="134"/>
      <c r="F2822" s="141"/>
    </row>
    <row r="2823" spans="2:6" x14ac:dyDescent="0.25">
      <c r="B2823" s="134"/>
      <c r="F2823" s="141"/>
    </row>
    <row r="2824" spans="2:6" x14ac:dyDescent="0.25">
      <c r="B2824" s="134"/>
      <c r="F2824" s="141"/>
    </row>
    <row r="2825" spans="2:6" x14ac:dyDescent="0.25">
      <c r="B2825" s="134"/>
      <c r="F2825" s="141"/>
    </row>
    <row r="2826" spans="2:6" x14ac:dyDescent="0.25">
      <c r="B2826" s="134"/>
      <c r="F2826" s="141"/>
    </row>
    <row r="2827" spans="2:6" x14ac:dyDescent="0.25">
      <c r="B2827" s="134"/>
      <c r="F2827" s="141"/>
    </row>
    <row r="2828" spans="2:6" x14ac:dyDescent="0.25">
      <c r="B2828" s="134"/>
      <c r="F2828" s="141"/>
    </row>
    <row r="2829" spans="2:6" x14ac:dyDescent="0.25">
      <c r="B2829" s="134"/>
      <c r="F2829" s="141"/>
    </row>
    <row r="2830" spans="2:6" x14ac:dyDescent="0.25">
      <c r="B2830" s="134"/>
      <c r="F2830" s="141"/>
    </row>
    <row r="2831" spans="2:6" x14ac:dyDescent="0.25">
      <c r="B2831" s="134"/>
      <c r="F2831" s="141"/>
    </row>
    <row r="2832" spans="2:6" x14ac:dyDescent="0.25">
      <c r="B2832" s="134"/>
      <c r="F2832" s="141"/>
    </row>
    <row r="2833" spans="2:6" x14ac:dyDescent="0.25">
      <c r="B2833" s="134"/>
      <c r="F2833" s="141"/>
    </row>
    <row r="2834" spans="2:6" x14ac:dyDescent="0.25">
      <c r="B2834" s="134"/>
      <c r="F2834" s="141"/>
    </row>
    <row r="2835" spans="2:6" x14ac:dyDescent="0.25">
      <c r="B2835" s="134"/>
      <c r="F2835" s="141"/>
    </row>
    <row r="2836" spans="2:6" x14ac:dyDescent="0.25">
      <c r="B2836" s="134"/>
      <c r="F2836" s="141"/>
    </row>
    <row r="2837" spans="2:6" x14ac:dyDescent="0.25">
      <c r="B2837" s="134"/>
      <c r="F2837" s="141"/>
    </row>
    <row r="2838" spans="2:6" x14ac:dyDescent="0.25">
      <c r="B2838" s="134"/>
      <c r="F2838" s="141"/>
    </row>
    <row r="2839" spans="2:6" x14ac:dyDescent="0.25">
      <c r="B2839" s="134"/>
      <c r="F2839" s="141"/>
    </row>
    <row r="2840" spans="2:6" x14ac:dyDescent="0.25">
      <c r="B2840" s="134"/>
      <c r="F2840" s="141"/>
    </row>
    <row r="2841" spans="2:6" x14ac:dyDescent="0.25">
      <c r="B2841" s="134"/>
      <c r="F2841" s="141"/>
    </row>
    <row r="2842" spans="2:6" x14ac:dyDescent="0.25">
      <c r="B2842" s="134"/>
      <c r="F2842" s="141"/>
    </row>
    <row r="2843" spans="2:6" x14ac:dyDescent="0.25">
      <c r="B2843" s="134"/>
      <c r="F2843" s="141"/>
    </row>
    <row r="2844" spans="2:6" x14ac:dyDescent="0.25">
      <c r="B2844" s="134"/>
      <c r="F2844" s="141"/>
    </row>
    <row r="2845" spans="2:6" x14ac:dyDescent="0.25">
      <c r="B2845" s="134"/>
      <c r="F2845" s="141"/>
    </row>
    <row r="2846" spans="2:6" x14ac:dyDescent="0.25">
      <c r="B2846" s="134"/>
      <c r="F2846" s="141"/>
    </row>
    <row r="2847" spans="2:6" x14ac:dyDescent="0.25">
      <c r="B2847" s="134"/>
      <c r="F2847" s="141"/>
    </row>
    <row r="2848" spans="2:6" x14ac:dyDescent="0.25">
      <c r="B2848" s="134"/>
      <c r="F2848" s="141"/>
    </row>
    <row r="2849" spans="2:6" x14ac:dyDescent="0.25">
      <c r="B2849" s="134"/>
      <c r="F2849" s="141"/>
    </row>
    <row r="2850" spans="2:6" x14ac:dyDescent="0.25">
      <c r="B2850" s="134"/>
      <c r="F2850" s="141"/>
    </row>
    <row r="2851" spans="2:6" x14ac:dyDescent="0.25">
      <c r="B2851" s="134"/>
      <c r="F2851" s="141"/>
    </row>
    <row r="2852" spans="2:6" x14ac:dyDescent="0.25">
      <c r="B2852" s="134"/>
      <c r="F2852" s="141"/>
    </row>
    <row r="2853" spans="2:6" x14ac:dyDescent="0.25">
      <c r="B2853" s="134"/>
      <c r="F2853" s="141"/>
    </row>
    <row r="2854" spans="2:6" x14ac:dyDescent="0.25">
      <c r="B2854" s="134"/>
      <c r="F2854" s="141"/>
    </row>
    <row r="2855" spans="2:6" x14ac:dyDescent="0.25">
      <c r="B2855" s="134"/>
      <c r="F2855" s="141"/>
    </row>
    <row r="2856" spans="2:6" x14ac:dyDescent="0.25">
      <c r="B2856" s="134"/>
      <c r="F2856" s="141"/>
    </row>
    <row r="2857" spans="2:6" x14ac:dyDescent="0.25">
      <c r="B2857" s="134"/>
      <c r="F2857" s="141"/>
    </row>
    <row r="2858" spans="2:6" x14ac:dyDescent="0.25">
      <c r="B2858" s="134"/>
      <c r="F2858" s="141"/>
    </row>
    <row r="2859" spans="2:6" x14ac:dyDescent="0.25">
      <c r="B2859" s="134"/>
      <c r="F2859" s="141"/>
    </row>
    <row r="2860" spans="2:6" x14ac:dyDescent="0.25">
      <c r="B2860" s="134"/>
      <c r="F2860" s="141"/>
    </row>
    <row r="2861" spans="2:6" x14ac:dyDescent="0.25">
      <c r="B2861" s="134"/>
      <c r="F2861" s="141"/>
    </row>
    <row r="2862" spans="2:6" x14ac:dyDescent="0.25">
      <c r="B2862" s="134"/>
      <c r="F2862" s="141"/>
    </row>
    <row r="2863" spans="2:6" x14ac:dyDescent="0.25">
      <c r="B2863" s="134"/>
      <c r="F2863" s="141"/>
    </row>
    <row r="2864" spans="2:6" x14ac:dyDescent="0.25">
      <c r="B2864" s="134"/>
      <c r="F2864" s="141"/>
    </row>
    <row r="2865" spans="2:6" x14ac:dyDescent="0.25">
      <c r="B2865" s="134"/>
      <c r="F2865" s="141"/>
    </row>
    <row r="2866" spans="2:6" x14ac:dyDescent="0.25">
      <c r="B2866" s="134"/>
      <c r="F2866" s="141"/>
    </row>
    <row r="2867" spans="2:6" x14ac:dyDescent="0.25">
      <c r="B2867" s="134"/>
      <c r="F2867" s="141"/>
    </row>
    <row r="2868" spans="2:6" x14ac:dyDescent="0.25">
      <c r="B2868" s="134"/>
      <c r="F2868" s="141"/>
    </row>
    <row r="2869" spans="2:6" x14ac:dyDescent="0.25">
      <c r="B2869" s="134"/>
      <c r="F2869" s="141"/>
    </row>
    <row r="2870" spans="2:6" x14ac:dyDescent="0.25">
      <c r="B2870" s="134"/>
      <c r="F2870" s="141"/>
    </row>
    <row r="2871" spans="2:6" x14ac:dyDescent="0.25">
      <c r="B2871" s="134"/>
      <c r="F2871" s="141"/>
    </row>
    <row r="2872" spans="2:6" x14ac:dyDescent="0.25">
      <c r="B2872" s="134"/>
      <c r="F2872" s="141"/>
    </row>
    <row r="2873" spans="2:6" x14ac:dyDescent="0.25">
      <c r="B2873" s="134"/>
      <c r="F2873" s="141"/>
    </row>
    <row r="2874" spans="2:6" x14ac:dyDescent="0.25">
      <c r="B2874" s="134"/>
      <c r="F2874" s="141"/>
    </row>
    <row r="2875" spans="2:6" x14ac:dyDescent="0.25">
      <c r="B2875" s="134"/>
      <c r="F2875" s="141"/>
    </row>
    <row r="2876" spans="2:6" x14ac:dyDescent="0.25">
      <c r="B2876" s="134"/>
      <c r="F2876" s="141"/>
    </row>
    <row r="2877" spans="2:6" x14ac:dyDescent="0.25">
      <c r="B2877" s="134"/>
      <c r="F2877" s="141"/>
    </row>
    <row r="2878" spans="2:6" x14ac:dyDescent="0.25">
      <c r="B2878" s="134"/>
      <c r="F2878" s="141"/>
    </row>
    <row r="2879" spans="2:6" x14ac:dyDescent="0.25">
      <c r="B2879" s="134"/>
      <c r="F2879" s="141"/>
    </row>
    <row r="2880" spans="2:6" x14ac:dyDescent="0.25">
      <c r="B2880" s="134"/>
      <c r="F2880" s="141"/>
    </row>
    <row r="2881" spans="2:6" x14ac:dyDescent="0.25">
      <c r="B2881" s="134"/>
      <c r="F2881" s="141"/>
    </row>
    <row r="2882" spans="2:6" x14ac:dyDescent="0.25">
      <c r="B2882" s="134"/>
      <c r="F2882" s="141"/>
    </row>
    <row r="2883" spans="2:6" x14ac:dyDescent="0.25">
      <c r="B2883" s="134"/>
      <c r="F2883" s="141"/>
    </row>
    <row r="2884" spans="2:6" x14ac:dyDescent="0.25">
      <c r="B2884" s="134"/>
      <c r="F2884" s="141"/>
    </row>
    <row r="2885" spans="2:6" x14ac:dyDescent="0.25">
      <c r="B2885" s="134"/>
      <c r="F2885" s="141"/>
    </row>
    <row r="2886" spans="2:6" x14ac:dyDescent="0.25">
      <c r="B2886" s="134"/>
      <c r="F2886" s="141"/>
    </row>
    <row r="2887" spans="2:6" x14ac:dyDescent="0.25">
      <c r="B2887" s="134"/>
      <c r="F2887" s="141"/>
    </row>
    <row r="2888" spans="2:6" x14ac:dyDescent="0.25">
      <c r="B2888" s="134"/>
      <c r="F2888" s="141"/>
    </row>
    <row r="2889" spans="2:6" x14ac:dyDescent="0.25">
      <c r="B2889" s="134"/>
      <c r="F2889" s="141"/>
    </row>
    <row r="2890" spans="2:6" x14ac:dyDescent="0.25">
      <c r="B2890" s="134"/>
      <c r="F2890" s="141"/>
    </row>
    <row r="2891" spans="2:6" x14ac:dyDescent="0.25">
      <c r="B2891" s="134"/>
      <c r="F2891" s="141"/>
    </row>
    <row r="2892" spans="2:6" x14ac:dyDescent="0.25">
      <c r="B2892" s="134"/>
      <c r="F2892" s="141"/>
    </row>
    <row r="2893" spans="2:6" x14ac:dyDescent="0.25">
      <c r="B2893" s="134"/>
      <c r="F2893" s="141"/>
    </row>
    <row r="2894" spans="2:6" x14ac:dyDescent="0.25">
      <c r="B2894" s="134"/>
      <c r="F2894" s="141"/>
    </row>
    <row r="2895" spans="2:6" x14ac:dyDescent="0.25">
      <c r="B2895" s="134"/>
      <c r="F2895" s="141"/>
    </row>
    <row r="2896" spans="2:6" x14ac:dyDescent="0.25">
      <c r="B2896" s="134"/>
      <c r="F2896" s="141"/>
    </row>
    <row r="2897" spans="2:6" x14ac:dyDescent="0.25">
      <c r="B2897" s="134"/>
      <c r="F2897" s="141"/>
    </row>
    <row r="2898" spans="2:6" x14ac:dyDescent="0.25">
      <c r="B2898" s="134"/>
      <c r="F2898" s="141"/>
    </row>
    <row r="2899" spans="2:6" x14ac:dyDescent="0.25">
      <c r="B2899" s="134"/>
      <c r="F2899" s="141"/>
    </row>
    <row r="2900" spans="2:6" x14ac:dyDescent="0.25">
      <c r="B2900" s="134"/>
      <c r="F2900" s="141"/>
    </row>
    <row r="2901" spans="2:6" x14ac:dyDescent="0.25">
      <c r="B2901" s="134"/>
      <c r="F2901" s="141"/>
    </row>
    <row r="2902" spans="2:6" x14ac:dyDescent="0.25">
      <c r="B2902" s="134"/>
      <c r="F2902" s="141"/>
    </row>
    <row r="2903" spans="2:6" x14ac:dyDescent="0.25">
      <c r="B2903" s="134"/>
      <c r="F2903" s="141"/>
    </row>
    <row r="2904" spans="2:6" x14ac:dyDescent="0.25">
      <c r="B2904" s="134"/>
      <c r="F2904" s="141"/>
    </row>
    <row r="2905" spans="2:6" x14ac:dyDescent="0.25">
      <c r="B2905" s="134"/>
      <c r="F2905" s="141"/>
    </row>
    <row r="2906" spans="2:6" x14ac:dyDescent="0.25">
      <c r="B2906" s="134"/>
      <c r="F2906" s="141"/>
    </row>
    <row r="2907" spans="2:6" x14ac:dyDescent="0.25">
      <c r="B2907" s="134"/>
      <c r="F2907" s="141"/>
    </row>
    <row r="2908" spans="2:6" x14ac:dyDescent="0.25">
      <c r="B2908" s="134"/>
      <c r="F2908" s="141"/>
    </row>
    <row r="2909" spans="2:6" x14ac:dyDescent="0.25">
      <c r="B2909" s="134"/>
      <c r="F2909" s="141"/>
    </row>
    <row r="2910" spans="2:6" x14ac:dyDescent="0.25">
      <c r="B2910" s="134"/>
      <c r="F2910" s="141"/>
    </row>
    <row r="2911" spans="2:6" x14ac:dyDescent="0.25">
      <c r="B2911" s="134"/>
      <c r="F2911" s="141"/>
    </row>
    <row r="2912" spans="2:6" x14ac:dyDescent="0.25">
      <c r="B2912" s="134"/>
      <c r="F2912" s="141"/>
    </row>
    <row r="2913" spans="2:6" x14ac:dyDescent="0.25">
      <c r="B2913" s="134"/>
      <c r="F2913" s="141"/>
    </row>
    <row r="2914" spans="2:6" x14ac:dyDescent="0.25">
      <c r="B2914" s="134"/>
      <c r="F2914" s="141"/>
    </row>
    <row r="2915" spans="2:6" x14ac:dyDescent="0.25">
      <c r="B2915" s="134"/>
      <c r="F2915" s="141"/>
    </row>
    <row r="2916" spans="2:6" x14ac:dyDescent="0.25">
      <c r="B2916" s="134"/>
      <c r="F2916" s="141"/>
    </row>
    <row r="2917" spans="2:6" x14ac:dyDescent="0.25">
      <c r="B2917" s="134"/>
      <c r="F2917" s="141"/>
    </row>
    <row r="2918" spans="2:6" x14ac:dyDescent="0.25">
      <c r="B2918" s="134"/>
      <c r="F2918" s="141"/>
    </row>
    <row r="2919" spans="2:6" x14ac:dyDescent="0.25">
      <c r="B2919" s="134"/>
      <c r="F2919" s="141"/>
    </row>
    <row r="2920" spans="2:6" x14ac:dyDescent="0.25">
      <c r="B2920" s="134"/>
      <c r="F2920" s="141"/>
    </row>
    <row r="2921" spans="2:6" x14ac:dyDescent="0.25">
      <c r="B2921" s="134"/>
      <c r="F2921" s="141"/>
    </row>
    <row r="2922" spans="2:6" x14ac:dyDescent="0.25">
      <c r="B2922" s="134"/>
      <c r="F2922" s="141"/>
    </row>
    <row r="2923" spans="2:6" x14ac:dyDescent="0.25">
      <c r="B2923" s="134"/>
      <c r="F2923" s="141"/>
    </row>
    <row r="2924" spans="2:6" x14ac:dyDescent="0.25">
      <c r="B2924" s="134"/>
      <c r="F2924" s="141"/>
    </row>
    <row r="2925" spans="2:6" x14ac:dyDescent="0.25">
      <c r="B2925" s="134"/>
      <c r="F2925" s="141"/>
    </row>
    <row r="2926" spans="2:6" x14ac:dyDescent="0.25">
      <c r="B2926" s="134"/>
      <c r="F2926" s="141"/>
    </row>
    <row r="2927" spans="2:6" x14ac:dyDescent="0.25">
      <c r="B2927" s="134"/>
      <c r="F2927" s="141"/>
    </row>
    <row r="2928" spans="2:6" x14ac:dyDescent="0.25">
      <c r="B2928" s="134"/>
      <c r="F2928" s="141"/>
    </row>
    <row r="2929" spans="2:6" x14ac:dyDescent="0.25">
      <c r="B2929" s="134"/>
      <c r="F2929" s="141"/>
    </row>
    <row r="2930" spans="2:6" x14ac:dyDescent="0.25">
      <c r="B2930" s="134"/>
      <c r="F2930" s="141"/>
    </row>
    <row r="2931" spans="2:6" x14ac:dyDescent="0.25">
      <c r="B2931" s="134"/>
      <c r="F2931" s="141"/>
    </row>
    <row r="2932" spans="2:6" x14ac:dyDescent="0.25">
      <c r="B2932" s="134"/>
      <c r="F2932" s="141"/>
    </row>
    <row r="2933" spans="2:6" x14ac:dyDescent="0.25">
      <c r="B2933" s="134"/>
      <c r="F2933" s="141"/>
    </row>
    <row r="2934" spans="2:6" x14ac:dyDescent="0.25">
      <c r="B2934" s="134"/>
      <c r="F2934" s="141"/>
    </row>
    <row r="2935" spans="2:6" x14ac:dyDescent="0.25">
      <c r="B2935" s="134"/>
      <c r="F2935" s="141"/>
    </row>
    <row r="2936" spans="2:6" x14ac:dyDescent="0.25">
      <c r="B2936" s="134"/>
      <c r="F2936" s="141"/>
    </row>
    <row r="2937" spans="2:6" x14ac:dyDescent="0.25">
      <c r="B2937" s="134"/>
      <c r="F2937" s="141"/>
    </row>
    <row r="2938" spans="2:6" x14ac:dyDescent="0.25">
      <c r="B2938" s="134"/>
      <c r="F2938" s="141"/>
    </row>
    <row r="2939" spans="2:6" x14ac:dyDescent="0.25">
      <c r="B2939" s="134"/>
      <c r="F2939" s="141"/>
    </row>
    <row r="2940" spans="2:6" x14ac:dyDescent="0.25">
      <c r="B2940" s="134"/>
      <c r="F2940" s="141"/>
    </row>
    <row r="2941" spans="2:6" x14ac:dyDescent="0.25">
      <c r="B2941" s="134"/>
      <c r="F2941" s="141"/>
    </row>
    <row r="2942" spans="2:6" x14ac:dyDescent="0.25">
      <c r="B2942" s="134"/>
      <c r="F2942" s="141"/>
    </row>
    <row r="2943" spans="2:6" x14ac:dyDescent="0.25">
      <c r="B2943" s="134"/>
      <c r="F2943" s="141"/>
    </row>
    <row r="2944" spans="2:6" x14ac:dyDescent="0.25">
      <c r="B2944" s="134"/>
      <c r="F2944" s="141"/>
    </row>
    <row r="2945" spans="2:6" x14ac:dyDescent="0.25">
      <c r="B2945" s="134"/>
      <c r="F2945" s="141"/>
    </row>
    <row r="2946" spans="2:6" x14ac:dyDescent="0.25">
      <c r="B2946" s="134"/>
      <c r="F2946" s="141"/>
    </row>
    <row r="2947" spans="2:6" x14ac:dyDescent="0.25">
      <c r="B2947" s="134"/>
      <c r="F2947" s="141"/>
    </row>
    <row r="2948" spans="2:6" x14ac:dyDescent="0.25">
      <c r="B2948" s="134"/>
      <c r="F2948" s="141"/>
    </row>
    <row r="2949" spans="2:6" x14ac:dyDescent="0.25">
      <c r="B2949" s="134"/>
      <c r="F2949" s="141"/>
    </row>
    <row r="2950" spans="2:6" x14ac:dyDescent="0.25">
      <c r="B2950" s="134"/>
      <c r="F2950" s="141"/>
    </row>
    <row r="2951" spans="2:6" x14ac:dyDescent="0.25">
      <c r="B2951" s="134"/>
      <c r="F2951" s="141"/>
    </row>
    <row r="2952" spans="2:6" x14ac:dyDescent="0.25">
      <c r="B2952" s="134"/>
      <c r="F2952" s="141"/>
    </row>
    <row r="2953" spans="2:6" x14ac:dyDescent="0.25">
      <c r="B2953" s="134"/>
      <c r="F2953" s="141"/>
    </row>
    <row r="2954" spans="2:6" x14ac:dyDescent="0.25">
      <c r="B2954" s="134"/>
      <c r="F2954" s="141"/>
    </row>
    <row r="2955" spans="2:6" x14ac:dyDescent="0.25">
      <c r="B2955" s="134"/>
      <c r="F2955" s="141"/>
    </row>
    <row r="2956" spans="2:6" x14ac:dyDescent="0.25">
      <c r="B2956" s="134"/>
      <c r="F2956" s="141"/>
    </row>
    <row r="2957" spans="2:6" x14ac:dyDescent="0.25">
      <c r="B2957" s="134"/>
      <c r="F2957" s="141"/>
    </row>
    <row r="2958" spans="2:6" x14ac:dyDescent="0.25">
      <c r="B2958" s="134"/>
      <c r="F2958" s="141"/>
    </row>
    <row r="2959" spans="2:6" x14ac:dyDescent="0.25">
      <c r="B2959" s="134"/>
      <c r="F2959" s="141"/>
    </row>
    <row r="2960" spans="2:6" x14ac:dyDescent="0.25">
      <c r="B2960" s="134"/>
      <c r="F2960" s="141"/>
    </row>
    <row r="2961" spans="2:6" x14ac:dyDescent="0.25">
      <c r="B2961" s="134"/>
      <c r="F2961" s="141"/>
    </row>
    <row r="2962" spans="2:6" x14ac:dyDescent="0.25">
      <c r="B2962" s="134"/>
      <c r="F2962" s="141"/>
    </row>
    <row r="2963" spans="2:6" x14ac:dyDescent="0.25">
      <c r="B2963" s="134"/>
      <c r="F2963" s="141"/>
    </row>
    <row r="2964" spans="2:6" x14ac:dyDescent="0.25">
      <c r="B2964" s="134"/>
      <c r="F2964" s="141"/>
    </row>
    <row r="2965" spans="2:6" x14ac:dyDescent="0.25">
      <c r="B2965" s="134"/>
      <c r="F2965" s="141"/>
    </row>
    <row r="2966" spans="2:6" x14ac:dyDescent="0.25">
      <c r="B2966" s="134"/>
      <c r="F2966" s="141"/>
    </row>
    <row r="2967" spans="2:6" x14ac:dyDescent="0.25">
      <c r="B2967" s="134"/>
      <c r="F2967" s="141"/>
    </row>
    <row r="2968" spans="2:6" x14ac:dyDescent="0.25">
      <c r="B2968" s="134"/>
      <c r="F2968" s="141"/>
    </row>
    <row r="2969" spans="2:6" x14ac:dyDescent="0.25">
      <c r="B2969" s="134"/>
      <c r="F2969" s="141"/>
    </row>
    <row r="2970" spans="2:6" x14ac:dyDescent="0.25">
      <c r="B2970" s="134"/>
      <c r="F2970" s="141"/>
    </row>
    <row r="2971" spans="2:6" x14ac:dyDescent="0.25">
      <c r="B2971" s="134"/>
      <c r="F2971" s="141"/>
    </row>
    <row r="2972" spans="2:6" x14ac:dyDescent="0.25">
      <c r="B2972" s="134"/>
      <c r="F2972" s="141"/>
    </row>
    <row r="2973" spans="2:6" x14ac:dyDescent="0.25">
      <c r="B2973" s="134"/>
      <c r="F2973" s="141"/>
    </row>
    <row r="2974" spans="2:6" x14ac:dyDescent="0.25">
      <c r="B2974" s="134"/>
      <c r="F2974" s="141"/>
    </row>
    <row r="2975" spans="2:6" x14ac:dyDescent="0.25">
      <c r="B2975" s="134"/>
      <c r="F2975" s="141"/>
    </row>
    <row r="2976" spans="2:6" x14ac:dyDescent="0.25">
      <c r="B2976" s="134"/>
      <c r="F2976" s="141"/>
    </row>
    <row r="2977" spans="2:6" x14ac:dyDescent="0.25">
      <c r="B2977" s="134"/>
      <c r="F2977" s="141"/>
    </row>
    <row r="2978" spans="2:6" x14ac:dyDescent="0.25">
      <c r="B2978" s="134"/>
      <c r="F2978" s="141"/>
    </row>
    <row r="2979" spans="2:6" x14ac:dyDescent="0.25">
      <c r="B2979" s="134"/>
      <c r="F2979" s="141"/>
    </row>
    <row r="2980" spans="2:6" x14ac:dyDescent="0.25">
      <c r="B2980" s="134"/>
      <c r="F2980" s="141"/>
    </row>
    <row r="2981" spans="2:6" x14ac:dyDescent="0.25">
      <c r="B2981" s="134"/>
      <c r="F2981" s="141"/>
    </row>
    <row r="2982" spans="2:6" x14ac:dyDescent="0.25">
      <c r="B2982" s="134"/>
      <c r="F2982" s="141"/>
    </row>
    <row r="2983" spans="2:6" x14ac:dyDescent="0.25">
      <c r="B2983" s="134"/>
      <c r="F2983" s="141"/>
    </row>
    <row r="2984" spans="2:6" x14ac:dyDescent="0.25">
      <c r="B2984" s="134"/>
      <c r="F2984" s="141"/>
    </row>
    <row r="2985" spans="2:6" x14ac:dyDescent="0.25">
      <c r="B2985" s="134"/>
      <c r="F2985" s="141"/>
    </row>
    <row r="2986" spans="2:6" x14ac:dyDescent="0.25">
      <c r="B2986" s="134"/>
      <c r="F2986" s="141"/>
    </row>
    <row r="2987" spans="2:6" x14ac:dyDescent="0.25">
      <c r="B2987" s="134"/>
      <c r="F2987" s="141"/>
    </row>
    <row r="2988" spans="2:6" x14ac:dyDescent="0.25">
      <c r="B2988" s="134"/>
      <c r="F2988" s="141"/>
    </row>
    <row r="2989" spans="2:6" x14ac:dyDescent="0.25">
      <c r="B2989" s="134"/>
      <c r="F2989" s="141"/>
    </row>
    <row r="2990" spans="2:6" x14ac:dyDescent="0.25">
      <c r="B2990" s="134"/>
      <c r="F2990" s="141"/>
    </row>
    <row r="2991" spans="2:6" x14ac:dyDescent="0.25">
      <c r="B2991" s="134"/>
      <c r="F2991" s="141"/>
    </row>
    <row r="2992" spans="2:6" x14ac:dyDescent="0.25">
      <c r="B2992" s="134"/>
      <c r="F2992" s="141"/>
    </row>
    <row r="2993" spans="2:6" x14ac:dyDescent="0.25">
      <c r="B2993" s="134"/>
      <c r="F2993" s="141"/>
    </row>
    <row r="2994" spans="2:6" x14ac:dyDescent="0.25">
      <c r="B2994" s="134"/>
      <c r="F2994" s="141"/>
    </row>
    <row r="2995" spans="2:6" x14ac:dyDescent="0.25">
      <c r="B2995" s="134"/>
      <c r="F2995" s="141"/>
    </row>
    <row r="2996" spans="2:6" x14ac:dyDescent="0.25">
      <c r="B2996" s="134"/>
      <c r="F2996" s="141"/>
    </row>
    <row r="2997" spans="2:6" x14ac:dyDescent="0.25">
      <c r="B2997" s="134"/>
      <c r="F2997" s="141"/>
    </row>
    <row r="2998" spans="2:6" x14ac:dyDescent="0.25">
      <c r="B2998" s="134"/>
      <c r="F2998" s="141"/>
    </row>
    <row r="2999" spans="2:6" x14ac:dyDescent="0.25">
      <c r="B2999" s="134"/>
      <c r="F2999" s="141"/>
    </row>
    <row r="3000" spans="2:6" x14ac:dyDescent="0.25">
      <c r="B3000" s="134"/>
      <c r="F3000" s="141"/>
    </row>
    <row r="3001" spans="2:6" x14ac:dyDescent="0.25">
      <c r="B3001" s="134"/>
      <c r="F3001" s="141"/>
    </row>
    <row r="3002" spans="2:6" x14ac:dyDescent="0.25">
      <c r="B3002" s="134"/>
      <c r="F3002" s="141"/>
    </row>
    <row r="3003" spans="2:6" x14ac:dyDescent="0.25">
      <c r="B3003" s="134"/>
      <c r="F3003" s="141"/>
    </row>
    <row r="3004" spans="2:6" x14ac:dyDescent="0.25">
      <c r="B3004" s="134"/>
      <c r="F3004" s="141"/>
    </row>
    <row r="3005" spans="2:6" x14ac:dyDescent="0.25">
      <c r="B3005" s="134"/>
      <c r="F3005" s="141"/>
    </row>
    <row r="3006" spans="2:6" x14ac:dyDescent="0.25">
      <c r="B3006" s="134"/>
      <c r="F3006" s="141"/>
    </row>
    <row r="3007" spans="2:6" x14ac:dyDescent="0.25">
      <c r="B3007" s="134"/>
      <c r="F3007" s="141"/>
    </row>
    <row r="3008" spans="2:6" x14ac:dyDescent="0.25">
      <c r="B3008" s="134"/>
      <c r="F3008" s="141"/>
    </row>
    <row r="3009" spans="2:6" x14ac:dyDescent="0.25">
      <c r="B3009" s="134"/>
      <c r="F3009" s="141"/>
    </row>
    <row r="3010" spans="2:6" x14ac:dyDescent="0.25">
      <c r="B3010" s="134"/>
      <c r="F3010" s="141"/>
    </row>
    <row r="3011" spans="2:6" x14ac:dyDescent="0.25">
      <c r="B3011" s="134"/>
      <c r="F3011" s="141"/>
    </row>
    <row r="3012" spans="2:6" x14ac:dyDescent="0.25">
      <c r="B3012" s="134"/>
      <c r="F3012" s="141"/>
    </row>
    <row r="3013" spans="2:6" x14ac:dyDescent="0.25">
      <c r="B3013" s="134"/>
      <c r="F3013" s="141"/>
    </row>
    <row r="3014" spans="2:6" x14ac:dyDescent="0.25">
      <c r="B3014" s="134"/>
      <c r="F3014" s="141"/>
    </row>
    <row r="3015" spans="2:6" x14ac:dyDescent="0.25">
      <c r="B3015" s="134"/>
      <c r="F3015" s="141"/>
    </row>
    <row r="3016" spans="2:6" x14ac:dyDescent="0.25">
      <c r="B3016" s="134"/>
      <c r="F3016" s="141"/>
    </row>
    <row r="3017" spans="2:6" x14ac:dyDescent="0.25">
      <c r="B3017" s="134"/>
      <c r="F3017" s="141"/>
    </row>
    <row r="3018" spans="2:6" x14ac:dyDescent="0.25">
      <c r="B3018" s="134"/>
      <c r="F3018" s="141"/>
    </row>
    <row r="3019" spans="2:6" x14ac:dyDescent="0.25">
      <c r="B3019" s="134"/>
      <c r="F3019" s="141"/>
    </row>
    <row r="3020" spans="2:6" x14ac:dyDescent="0.25">
      <c r="B3020" s="134"/>
      <c r="F3020" s="141"/>
    </row>
    <row r="3021" spans="2:6" x14ac:dyDescent="0.25">
      <c r="B3021" s="134"/>
      <c r="F3021" s="141"/>
    </row>
    <row r="3022" spans="2:6" x14ac:dyDescent="0.25">
      <c r="B3022" s="134"/>
      <c r="F3022" s="141"/>
    </row>
    <row r="3023" spans="2:6" x14ac:dyDescent="0.25">
      <c r="B3023" s="134"/>
      <c r="F3023" s="141"/>
    </row>
    <row r="3024" spans="2:6" x14ac:dyDescent="0.25">
      <c r="B3024" s="134"/>
      <c r="F3024" s="141"/>
    </row>
    <row r="3025" spans="2:6" x14ac:dyDescent="0.25">
      <c r="B3025" s="134"/>
      <c r="F3025" s="141"/>
    </row>
    <row r="3026" spans="2:6" x14ac:dyDescent="0.25">
      <c r="B3026" s="134"/>
      <c r="F3026" s="141"/>
    </row>
    <row r="3027" spans="2:6" x14ac:dyDescent="0.25">
      <c r="B3027" s="134"/>
      <c r="F3027" s="141"/>
    </row>
    <row r="3028" spans="2:6" x14ac:dyDescent="0.25">
      <c r="B3028" s="134"/>
      <c r="F3028" s="141"/>
    </row>
    <row r="3029" spans="2:6" x14ac:dyDescent="0.25">
      <c r="B3029" s="134"/>
      <c r="F3029" s="141"/>
    </row>
    <row r="3030" spans="2:6" x14ac:dyDescent="0.25">
      <c r="B3030" s="134"/>
      <c r="F3030" s="141"/>
    </row>
    <row r="3031" spans="2:6" x14ac:dyDescent="0.25">
      <c r="B3031" s="134"/>
      <c r="F3031" s="141"/>
    </row>
    <row r="3032" spans="2:6" x14ac:dyDescent="0.25">
      <c r="B3032" s="134"/>
      <c r="F3032" s="141"/>
    </row>
    <row r="3033" spans="2:6" x14ac:dyDescent="0.25">
      <c r="B3033" s="134"/>
      <c r="F3033" s="141"/>
    </row>
    <row r="3034" spans="2:6" x14ac:dyDescent="0.25">
      <c r="B3034" s="134"/>
      <c r="F3034" s="141"/>
    </row>
    <row r="3035" spans="2:6" x14ac:dyDescent="0.25">
      <c r="B3035" s="134"/>
      <c r="F3035" s="141"/>
    </row>
    <row r="3036" spans="2:6" x14ac:dyDescent="0.25">
      <c r="B3036" s="134"/>
      <c r="F3036" s="141"/>
    </row>
    <row r="3037" spans="2:6" x14ac:dyDescent="0.25">
      <c r="B3037" s="134"/>
      <c r="F3037" s="141"/>
    </row>
    <row r="3038" spans="2:6" x14ac:dyDescent="0.25">
      <c r="B3038" s="134"/>
      <c r="F3038" s="141"/>
    </row>
    <row r="3039" spans="2:6" x14ac:dyDescent="0.25">
      <c r="B3039" s="134"/>
      <c r="F3039" s="141"/>
    </row>
    <row r="3040" spans="2:6" x14ac:dyDescent="0.25">
      <c r="B3040" s="134"/>
      <c r="F3040" s="141"/>
    </row>
    <row r="3041" spans="2:6" x14ac:dyDescent="0.25">
      <c r="B3041" s="134"/>
      <c r="F3041" s="141"/>
    </row>
    <row r="3042" spans="2:6" x14ac:dyDescent="0.25">
      <c r="B3042" s="134"/>
      <c r="F3042" s="141"/>
    </row>
    <row r="3043" spans="2:6" x14ac:dyDescent="0.25">
      <c r="B3043" s="134"/>
      <c r="F3043" s="141"/>
    </row>
    <row r="3044" spans="2:6" x14ac:dyDescent="0.25">
      <c r="B3044" s="134"/>
      <c r="F3044" s="141"/>
    </row>
    <row r="3045" spans="2:6" x14ac:dyDescent="0.25">
      <c r="B3045" s="134"/>
      <c r="F3045" s="141"/>
    </row>
    <row r="3046" spans="2:6" x14ac:dyDescent="0.25">
      <c r="B3046" s="134"/>
      <c r="F3046" s="141"/>
    </row>
    <row r="3047" spans="2:6" x14ac:dyDescent="0.25">
      <c r="B3047" s="134"/>
      <c r="F3047" s="141"/>
    </row>
    <row r="3048" spans="2:6" x14ac:dyDescent="0.25">
      <c r="B3048" s="134"/>
      <c r="F3048" s="141"/>
    </row>
    <row r="3049" spans="2:6" x14ac:dyDescent="0.25">
      <c r="B3049" s="134"/>
      <c r="F3049" s="141"/>
    </row>
    <row r="3050" spans="2:6" x14ac:dyDescent="0.25">
      <c r="B3050" s="134"/>
      <c r="F3050" s="141"/>
    </row>
    <row r="3051" spans="2:6" x14ac:dyDescent="0.25">
      <c r="B3051" s="134"/>
      <c r="F3051" s="141"/>
    </row>
    <row r="3052" spans="2:6" x14ac:dyDescent="0.25">
      <c r="B3052" s="134"/>
      <c r="F3052" s="141"/>
    </row>
    <row r="3053" spans="2:6" x14ac:dyDescent="0.25">
      <c r="B3053" s="134"/>
      <c r="F3053" s="141"/>
    </row>
    <row r="3054" spans="2:6" x14ac:dyDescent="0.25">
      <c r="B3054" s="134"/>
      <c r="F3054" s="141"/>
    </row>
    <row r="3055" spans="2:6" x14ac:dyDescent="0.25">
      <c r="B3055" s="134"/>
      <c r="F3055" s="141"/>
    </row>
    <row r="3056" spans="2:6" x14ac:dyDescent="0.25">
      <c r="B3056" s="134"/>
      <c r="F3056" s="141"/>
    </row>
    <row r="3057" spans="2:6" x14ac:dyDescent="0.25">
      <c r="B3057" s="134"/>
      <c r="F3057" s="141"/>
    </row>
    <row r="3058" spans="2:6" x14ac:dyDescent="0.25">
      <c r="B3058" s="134"/>
      <c r="F3058" s="141"/>
    </row>
    <row r="3059" spans="2:6" x14ac:dyDescent="0.25">
      <c r="B3059" s="134"/>
      <c r="F3059" s="141"/>
    </row>
    <row r="3060" spans="2:6" x14ac:dyDescent="0.25">
      <c r="B3060" s="134"/>
      <c r="F3060" s="141"/>
    </row>
    <row r="3061" spans="2:6" x14ac:dyDescent="0.25">
      <c r="B3061" s="134"/>
      <c r="F3061" s="141"/>
    </row>
    <row r="3062" spans="2:6" x14ac:dyDescent="0.25">
      <c r="B3062" s="134"/>
      <c r="F3062" s="141"/>
    </row>
    <row r="3063" spans="2:6" x14ac:dyDescent="0.25">
      <c r="B3063" s="134"/>
      <c r="F3063" s="141"/>
    </row>
    <row r="3064" spans="2:6" x14ac:dyDescent="0.25">
      <c r="B3064" s="134"/>
      <c r="F3064" s="141"/>
    </row>
    <row r="3065" spans="2:6" x14ac:dyDescent="0.25">
      <c r="B3065" s="134"/>
      <c r="F3065" s="141"/>
    </row>
    <row r="3066" spans="2:6" x14ac:dyDescent="0.25">
      <c r="B3066" s="134"/>
      <c r="F3066" s="141"/>
    </row>
    <row r="3067" spans="2:6" x14ac:dyDescent="0.25">
      <c r="B3067" s="134"/>
      <c r="F3067" s="141"/>
    </row>
    <row r="3068" spans="2:6" x14ac:dyDescent="0.25">
      <c r="B3068" s="134"/>
      <c r="F3068" s="141"/>
    </row>
    <row r="3069" spans="2:6" x14ac:dyDescent="0.25">
      <c r="B3069" s="134"/>
      <c r="F3069" s="141"/>
    </row>
    <row r="3070" spans="2:6" x14ac:dyDescent="0.25">
      <c r="B3070" s="134"/>
      <c r="F3070" s="141"/>
    </row>
    <row r="3071" spans="2:6" x14ac:dyDescent="0.25">
      <c r="B3071" s="134"/>
      <c r="F3071" s="141"/>
    </row>
    <row r="3072" spans="2:6" x14ac:dyDescent="0.25">
      <c r="B3072" s="134"/>
      <c r="F3072" s="141"/>
    </row>
    <row r="3073" spans="2:6" x14ac:dyDescent="0.25">
      <c r="B3073" s="134"/>
      <c r="F3073" s="141"/>
    </row>
    <row r="3074" spans="2:6" x14ac:dyDescent="0.25">
      <c r="B3074" s="134"/>
      <c r="F3074" s="141"/>
    </row>
    <row r="3075" spans="2:6" x14ac:dyDescent="0.25">
      <c r="B3075" s="134"/>
      <c r="F3075" s="141"/>
    </row>
    <row r="3076" spans="2:6" x14ac:dyDescent="0.25">
      <c r="B3076" s="134"/>
      <c r="F3076" s="141"/>
    </row>
    <row r="3077" spans="2:6" x14ac:dyDescent="0.25">
      <c r="B3077" s="134"/>
      <c r="F3077" s="141"/>
    </row>
    <row r="3078" spans="2:6" x14ac:dyDescent="0.25">
      <c r="B3078" s="134"/>
      <c r="F3078" s="141"/>
    </row>
    <row r="3079" spans="2:6" x14ac:dyDescent="0.25">
      <c r="B3079" s="134"/>
      <c r="F3079" s="141"/>
    </row>
    <row r="3080" spans="2:6" x14ac:dyDescent="0.25">
      <c r="B3080" s="134"/>
      <c r="F3080" s="141"/>
    </row>
    <row r="3081" spans="2:6" x14ac:dyDescent="0.25">
      <c r="B3081" s="134"/>
      <c r="F3081" s="141"/>
    </row>
    <row r="3082" spans="2:6" x14ac:dyDescent="0.25">
      <c r="B3082" s="134"/>
      <c r="F3082" s="141"/>
    </row>
    <row r="3083" spans="2:6" x14ac:dyDescent="0.25">
      <c r="B3083" s="134"/>
      <c r="F3083" s="141"/>
    </row>
    <row r="3084" spans="2:6" x14ac:dyDescent="0.25">
      <c r="B3084" s="134"/>
      <c r="F3084" s="141"/>
    </row>
    <row r="3085" spans="2:6" x14ac:dyDescent="0.25">
      <c r="B3085" s="134"/>
      <c r="F3085" s="141"/>
    </row>
    <row r="3086" spans="2:6" x14ac:dyDescent="0.25">
      <c r="B3086" s="134"/>
      <c r="F3086" s="141"/>
    </row>
    <row r="3087" spans="2:6" x14ac:dyDescent="0.25">
      <c r="B3087" s="134"/>
      <c r="F3087" s="141"/>
    </row>
    <row r="3088" spans="2:6" x14ac:dyDescent="0.25">
      <c r="B3088" s="134"/>
      <c r="F3088" s="141"/>
    </row>
    <row r="3089" spans="2:6" x14ac:dyDescent="0.25">
      <c r="B3089" s="134"/>
      <c r="F3089" s="141"/>
    </row>
    <row r="3090" spans="2:6" x14ac:dyDescent="0.25">
      <c r="B3090" s="134"/>
      <c r="F3090" s="141"/>
    </row>
    <row r="3091" spans="2:6" x14ac:dyDescent="0.25">
      <c r="B3091" s="134"/>
      <c r="F3091" s="141"/>
    </row>
    <row r="3092" spans="2:6" x14ac:dyDescent="0.25">
      <c r="B3092" s="134"/>
      <c r="F3092" s="141"/>
    </row>
    <row r="3093" spans="2:6" x14ac:dyDescent="0.25">
      <c r="B3093" s="134"/>
      <c r="F3093" s="141"/>
    </row>
    <row r="3094" spans="2:6" x14ac:dyDescent="0.25">
      <c r="B3094" s="134"/>
      <c r="F3094" s="141"/>
    </row>
    <row r="3095" spans="2:6" x14ac:dyDescent="0.25">
      <c r="B3095" s="134"/>
      <c r="F3095" s="141"/>
    </row>
    <row r="3096" spans="2:6" x14ac:dyDescent="0.25">
      <c r="B3096" s="134"/>
      <c r="F3096" s="141"/>
    </row>
    <row r="3097" spans="2:6" x14ac:dyDescent="0.25">
      <c r="B3097" s="134"/>
      <c r="F3097" s="141"/>
    </row>
    <row r="3098" spans="2:6" x14ac:dyDescent="0.25">
      <c r="B3098" s="134"/>
      <c r="F3098" s="141"/>
    </row>
    <row r="3099" spans="2:6" x14ac:dyDescent="0.25">
      <c r="B3099" s="134"/>
      <c r="F3099" s="141"/>
    </row>
    <row r="3100" spans="2:6" x14ac:dyDescent="0.25">
      <c r="B3100" s="134"/>
      <c r="F3100" s="141"/>
    </row>
    <row r="3101" spans="2:6" x14ac:dyDescent="0.25">
      <c r="B3101" s="134"/>
      <c r="F3101" s="141"/>
    </row>
    <row r="3102" spans="2:6" x14ac:dyDescent="0.25">
      <c r="B3102" s="134"/>
      <c r="F3102" s="141"/>
    </row>
    <row r="3103" spans="2:6" x14ac:dyDescent="0.25">
      <c r="B3103" s="134"/>
      <c r="F3103" s="141"/>
    </row>
    <row r="3104" spans="2:6" x14ac:dyDescent="0.25">
      <c r="B3104" s="134"/>
      <c r="F3104" s="141"/>
    </row>
    <row r="3105" spans="2:6" x14ac:dyDescent="0.25">
      <c r="B3105" s="134"/>
      <c r="F3105" s="141"/>
    </row>
    <row r="3106" spans="2:6" x14ac:dyDescent="0.25">
      <c r="B3106" s="134"/>
      <c r="F3106" s="141"/>
    </row>
    <row r="3107" spans="2:6" x14ac:dyDescent="0.25">
      <c r="B3107" s="134"/>
      <c r="F3107" s="141"/>
    </row>
    <row r="3108" spans="2:6" x14ac:dyDescent="0.25">
      <c r="B3108" s="134"/>
      <c r="F3108" s="141"/>
    </row>
    <row r="3109" spans="2:6" x14ac:dyDescent="0.25">
      <c r="B3109" s="134"/>
      <c r="F3109" s="141"/>
    </row>
    <row r="3110" spans="2:6" x14ac:dyDescent="0.25">
      <c r="B3110" s="134"/>
      <c r="F3110" s="141"/>
    </row>
    <row r="3111" spans="2:6" x14ac:dyDescent="0.25">
      <c r="B3111" s="134"/>
      <c r="F3111" s="141"/>
    </row>
    <row r="3112" spans="2:6" x14ac:dyDescent="0.25">
      <c r="B3112" s="134"/>
      <c r="F3112" s="141"/>
    </row>
    <row r="3113" spans="2:6" x14ac:dyDescent="0.25">
      <c r="B3113" s="134"/>
      <c r="F3113" s="141"/>
    </row>
    <row r="3114" spans="2:6" x14ac:dyDescent="0.25">
      <c r="B3114" s="134"/>
      <c r="F3114" s="141"/>
    </row>
    <row r="3115" spans="2:6" x14ac:dyDescent="0.25">
      <c r="B3115" s="134"/>
      <c r="F3115" s="141"/>
    </row>
    <row r="3116" spans="2:6" x14ac:dyDescent="0.25">
      <c r="B3116" s="134"/>
      <c r="F3116" s="141"/>
    </row>
    <row r="3117" spans="2:6" x14ac:dyDescent="0.25">
      <c r="B3117" s="134"/>
      <c r="F3117" s="141"/>
    </row>
    <row r="3118" spans="2:6" x14ac:dyDescent="0.25">
      <c r="B3118" s="134"/>
      <c r="F3118" s="141"/>
    </row>
    <row r="3119" spans="2:6" x14ac:dyDescent="0.25">
      <c r="B3119" s="134"/>
      <c r="F3119" s="141"/>
    </row>
    <row r="3120" spans="2:6" x14ac:dyDescent="0.25">
      <c r="B3120" s="134"/>
      <c r="F3120" s="141"/>
    </row>
    <row r="3121" spans="2:6" x14ac:dyDescent="0.25">
      <c r="B3121" s="134"/>
      <c r="F3121" s="141"/>
    </row>
    <row r="3122" spans="2:6" x14ac:dyDescent="0.25">
      <c r="B3122" s="134"/>
      <c r="F3122" s="141"/>
    </row>
    <row r="3123" spans="2:6" x14ac:dyDescent="0.25">
      <c r="B3123" s="134"/>
      <c r="F3123" s="141"/>
    </row>
    <row r="3124" spans="2:6" x14ac:dyDescent="0.25">
      <c r="B3124" s="134"/>
      <c r="F3124" s="141"/>
    </row>
    <row r="3125" spans="2:6" x14ac:dyDescent="0.25">
      <c r="B3125" s="134"/>
      <c r="F3125" s="141"/>
    </row>
    <row r="3126" spans="2:6" x14ac:dyDescent="0.25">
      <c r="B3126" s="134"/>
      <c r="F3126" s="141"/>
    </row>
    <row r="3127" spans="2:6" x14ac:dyDescent="0.25">
      <c r="B3127" s="134"/>
      <c r="F3127" s="141"/>
    </row>
    <row r="3128" spans="2:6" x14ac:dyDescent="0.25">
      <c r="B3128" s="134"/>
      <c r="F3128" s="141"/>
    </row>
    <row r="3129" spans="2:6" x14ac:dyDescent="0.25">
      <c r="B3129" s="134"/>
      <c r="F3129" s="141"/>
    </row>
    <row r="3130" spans="2:6" x14ac:dyDescent="0.25">
      <c r="B3130" s="134"/>
      <c r="F3130" s="141"/>
    </row>
    <row r="3131" spans="2:6" x14ac:dyDescent="0.25">
      <c r="B3131" s="134"/>
      <c r="F3131" s="141"/>
    </row>
    <row r="3132" spans="2:6" x14ac:dyDescent="0.25">
      <c r="B3132" s="134"/>
      <c r="F3132" s="141"/>
    </row>
    <row r="3133" spans="2:6" x14ac:dyDescent="0.25">
      <c r="B3133" s="134"/>
      <c r="F3133" s="141"/>
    </row>
    <row r="3134" spans="2:6" x14ac:dyDescent="0.25">
      <c r="B3134" s="134"/>
      <c r="F3134" s="141"/>
    </row>
    <row r="3135" spans="2:6" x14ac:dyDescent="0.25">
      <c r="B3135" s="134"/>
      <c r="F3135" s="141"/>
    </row>
    <row r="3136" spans="2:6" x14ac:dyDescent="0.25">
      <c r="B3136" s="134"/>
      <c r="F3136" s="141"/>
    </row>
    <row r="3137" spans="2:6" x14ac:dyDescent="0.25">
      <c r="B3137" s="134"/>
      <c r="F3137" s="141"/>
    </row>
    <row r="3138" spans="2:6" x14ac:dyDescent="0.25">
      <c r="B3138" s="134"/>
      <c r="F3138" s="141"/>
    </row>
    <row r="3139" spans="2:6" x14ac:dyDescent="0.25">
      <c r="B3139" s="134"/>
      <c r="F3139" s="141"/>
    </row>
    <row r="3140" spans="2:6" x14ac:dyDescent="0.25">
      <c r="B3140" s="134"/>
      <c r="F3140" s="141"/>
    </row>
    <row r="3141" spans="2:6" x14ac:dyDescent="0.25">
      <c r="B3141" s="134"/>
      <c r="F3141" s="141"/>
    </row>
    <row r="3142" spans="2:6" x14ac:dyDescent="0.25">
      <c r="B3142" s="134"/>
      <c r="F3142" s="141"/>
    </row>
    <row r="3143" spans="2:6" x14ac:dyDescent="0.25">
      <c r="B3143" s="134"/>
      <c r="F3143" s="141"/>
    </row>
    <row r="3144" spans="2:6" x14ac:dyDescent="0.25">
      <c r="B3144" s="134"/>
      <c r="F3144" s="141"/>
    </row>
    <row r="3145" spans="2:6" x14ac:dyDescent="0.25">
      <c r="B3145" s="134"/>
      <c r="F3145" s="141"/>
    </row>
    <row r="3146" spans="2:6" x14ac:dyDescent="0.25">
      <c r="B3146" s="134"/>
      <c r="F3146" s="141"/>
    </row>
    <row r="3147" spans="2:6" x14ac:dyDescent="0.25">
      <c r="B3147" s="134"/>
      <c r="F3147" s="141"/>
    </row>
    <row r="3148" spans="2:6" x14ac:dyDescent="0.25">
      <c r="B3148" s="134"/>
      <c r="F3148" s="141"/>
    </row>
    <row r="3149" spans="2:6" x14ac:dyDescent="0.25">
      <c r="B3149" s="134"/>
      <c r="F3149" s="141"/>
    </row>
    <row r="3150" spans="2:6" x14ac:dyDescent="0.25">
      <c r="B3150" s="134"/>
      <c r="F3150" s="141"/>
    </row>
    <row r="3151" spans="2:6" x14ac:dyDescent="0.25">
      <c r="B3151" s="134"/>
      <c r="F3151" s="141"/>
    </row>
    <row r="3152" spans="2:6" x14ac:dyDescent="0.25">
      <c r="B3152" s="134"/>
      <c r="F3152" s="141"/>
    </row>
    <row r="3153" spans="2:6" x14ac:dyDescent="0.25">
      <c r="B3153" s="134"/>
      <c r="F3153" s="141"/>
    </row>
    <row r="3154" spans="2:6" x14ac:dyDescent="0.25">
      <c r="B3154" s="134"/>
      <c r="F3154" s="141"/>
    </row>
    <row r="3155" spans="2:6" x14ac:dyDescent="0.25">
      <c r="B3155" s="134"/>
      <c r="F3155" s="141"/>
    </row>
    <row r="3156" spans="2:6" x14ac:dyDescent="0.25">
      <c r="B3156" s="134"/>
      <c r="F3156" s="141"/>
    </row>
    <row r="3157" spans="2:6" x14ac:dyDescent="0.25">
      <c r="B3157" s="134"/>
      <c r="F3157" s="141"/>
    </row>
    <row r="3158" spans="2:6" x14ac:dyDescent="0.25">
      <c r="B3158" s="134"/>
      <c r="F3158" s="141"/>
    </row>
    <row r="3159" spans="2:6" x14ac:dyDescent="0.25">
      <c r="B3159" s="134"/>
      <c r="F3159" s="141"/>
    </row>
    <row r="3160" spans="2:6" x14ac:dyDescent="0.25">
      <c r="B3160" s="134"/>
      <c r="F3160" s="141"/>
    </row>
    <row r="3161" spans="2:6" x14ac:dyDescent="0.25">
      <c r="B3161" s="134"/>
      <c r="F3161" s="141"/>
    </row>
    <row r="3162" spans="2:6" x14ac:dyDescent="0.25">
      <c r="B3162" s="134"/>
      <c r="F3162" s="141"/>
    </row>
    <row r="3163" spans="2:6" x14ac:dyDescent="0.25">
      <c r="B3163" s="134"/>
      <c r="F3163" s="141"/>
    </row>
    <row r="3164" spans="2:6" x14ac:dyDescent="0.25">
      <c r="B3164" s="134"/>
      <c r="F3164" s="141"/>
    </row>
    <row r="3165" spans="2:6" x14ac:dyDescent="0.25">
      <c r="B3165" s="134"/>
      <c r="F3165" s="141"/>
    </row>
    <row r="3166" spans="2:6" x14ac:dyDescent="0.25">
      <c r="B3166" s="134"/>
      <c r="F3166" s="141"/>
    </row>
    <row r="3167" spans="2:6" x14ac:dyDescent="0.25">
      <c r="B3167" s="134"/>
      <c r="F3167" s="141"/>
    </row>
    <row r="3168" spans="2:6" x14ac:dyDescent="0.25">
      <c r="B3168" s="134"/>
      <c r="F3168" s="141"/>
    </row>
    <row r="3169" spans="2:6" x14ac:dyDescent="0.25">
      <c r="B3169" s="134"/>
      <c r="F3169" s="141"/>
    </row>
    <row r="3170" spans="2:6" x14ac:dyDescent="0.25">
      <c r="B3170" s="134"/>
      <c r="F3170" s="141"/>
    </row>
    <row r="3171" spans="2:6" x14ac:dyDescent="0.25">
      <c r="B3171" s="134"/>
      <c r="F3171" s="141"/>
    </row>
    <row r="3172" spans="2:6" x14ac:dyDescent="0.25">
      <c r="B3172" s="134"/>
      <c r="F3172" s="141"/>
    </row>
    <row r="3173" spans="2:6" x14ac:dyDescent="0.25">
      <c r="B3173" s="134"/>
      <c r="F3173" s="141"/>
    </row>
    <row r="3174" spans="2:6" x14ac:dyDescent="0.25">
      <c r="B3174" s="134"/>
      <c r="F3174" s="141"/>
    </row>
    <row r="3175" spans="2:6" x14ac:dyDescent="0.25">
      <c r="B3175" s="134"/>
      <c r="F3175" s="141"/>
    </row>
    <row r="3176" spans="2:6" x14ac:dyDescent="0.25">
      <c r="B3176" s="134"/>
      <c r="F3176" s="141"/>
    </row>
    <row r="3177" spans="2:6" x14ac:dyDescent="0.25">
      <c r="B3177" s="134"/>
      <c r="F3177" s="141"/>
    </row>
    <row r="3178" spans="2:6" x14ac:dyDescent="0.25">
      <c r="B3178" s="134"/>
      <c r="F3178" s="141"/>
    </row>
    <row r="3179" spans="2:6" x14ac:dyDescent="0.25">
      <c r="B3179" s="134"/>
      <c r="F3179" s="141"/>
    </row>
    <row r="3180" spans="2:6" x14ac:dyDescent="0.25">
      <c r="B3180" s="134"/>
      <c r="F3180" s="141"/>
    </row>
    <row r="3181" spans="2:6" x14ac:dyDescent="0.25">
      <c r="B3181" s="134"/>
      <c r="F3181" s="141"/>
    </row>
    <row r="3182" spans="2:6" x14ac:dyDescent="0.25">
      <c r="B3182" s="134"/>
      <c r="F3182" s="141"/>
    </row>
    <row r="3183" spans="2:6" x14ac:dyDescent="0.25">
      <c r="B3183" s="134"/>
      <c r="F3183" s="141"/>
    </row>
    <row r="3184" spans="2:6" x14ac:dyDescent="0.25">
      <c r="B3184" s="134"/>
      <c r="F3184" s="141"/>
    </row>
    <row r="3185" spans="2:6" x14ac:dyDescent="0.25">
      <c r="B3185" s="134"/>
      <c r="F3185" s="141"/>
    </row>
    <row r="3186" spans="2:6" x14ac:dyDescent="0.25">
      <c r="B3186" s="134"/>
      <c r="F3186" s="141"/>
    </row>
    <row r="3187" spans="2:6" x14ac:dyDescent="0.25">
      <c r="B3187" s="134"/>
      <c r="F3187" s="141"/>
    </row>
    <row r="3188" spans="2:6" x14ac:dyDescent="0.25">
      <c r="B3188" s="134"/>
      <c r="F3188" s="141"/>
    </row>
    <row r="3189" spans="2:6" x14ac:dyDescent="0.25">
      <c r="B3189" s="134"/>
      <c r="F3189" s="141"/>
    </row>
    <row r="3190" spans="2:6" x14ac:dyDescent="0.25">
      <c r="B3190" s="134"/>
      <c r="F3190" s="141"/>
    </row>
    <row r="3191" spans="2:6" x14ac:dyDescent="0.25">
      <c r="B3191" s="134"/>
      <c r="F3191" s="141"/>
    </row>
    <row r="3192" spans="2:6" x14ac:dyDescent="0.25">
      <c r="B3192" s="134"/>
      <c r="F3192" s="141"/>
    </row>
    <row r="3193" spans="2:6" x14ac:dyDescent="0.25">
      <c r="B3193" s="134"/>
      <c r="F3193" s="141"/>
    </row>
    <row r="3194" spans="2:6" x14ac:dyDescent="0.25">
      <c r="B3194" s="134"/>
      <c r="F3194" s="141"/>
    </row>
    <row r="3195" spans="2:6" x14ac:dyDescent="0.25">
      <c r="B3195" s="134"/>
      <c r="F3195" s="141"/>
    </row>
    <row r="3196" spans="2:6" x14ac:dyDescent="0.25">
      <c r="B3196" s="134"/>
      <c r="F3196" s="141"/>
    </row>
    <row r="3197" spans="2:6" x14ac:dyDescent="0.25">
      <c r="B3197" s="134"/>
      <c r="F3197" s="141"/>
    </row>
    <row r="3198" spans="2:6" x14ac:dyDescent="0.25">
      <c r="B3198" s="134"/>
      <c r="F3198" s="141"/>
    </row>
    <row r="3199" spans="2:6" x14ac:dyDescent="0.25">
      <c r="B3199" s="134"/>
      <c r="F3199" s="141"/>
    </row>
    <row r="3200" spans="2:6" x14ac:dyDescent="0.25">
      <c r="B3200" s="134"/>
      <c r="F3200" s="141"/>
    </row>
    <row r="3201" spans="2:6" x14ac:dyDescent="0.25">
      <c r="B3201" s="134"/>
      <c r="F3201" s="141"/>
    </row>
    <row r="3202" spans="2:6" x14ac:dyDescent="0.25">
      <c r="B3202" s="134"/>
      <c r="F3202" s="141"/>
    </row>
    <row r="3203" spans="2:6" x14ac:dyDescent="0.25">
      <c r="B3203" s="134"/>
      <c r="F3203" s="141"/>
    </row>
    <row r="3204" spans="2:6" x14ac:dyDescent="0.25">
      <c r="B3204" s="134"/>
      <c r="F3204" s="141"/>
    </row>
    <row r="3205" spans="2:6" x14ac:dyDescent="0.25">
      <c r="B3205" s="134"/>
      <c r="F3205" s="141"/>
    </row>
    <row r="3206" spans="2:6" x14ac:dyDescent="0.25">
      <c r="B3206" s="134"/>
      <c r="F3206" s="141"/>
    </row>
    <row r="3207" spans="2:6" x14ac:dyDescent="0.25">
      <c r="B3207" s="134"/>
      <c r="F3207" s="141"/>
    </row>
    <row r="3208" spans="2:6" x14ac:dyDescent="0.25">
      <c r="B3208" s="134"/>
      <c r="F3208" s="141"/>
    </row>
    <row r="3209" spans="2:6" x14ac:dyDescent="0.25">
      <c r="B3209" s="134"/>
      <c r="F3209" s="141"/>
    </row>
    <row r="3210" spans="2:6" x14ac:dyDescent="0.25">
      <c r="B3210" s="134"/>
      <c r="F3210" s="141"/>
    </row>
    <row r="3211" spans="2:6" x14ac:dyDescent="0.25">
      <c r="B3211" s="134"/>
      <c r="F3211" s="141"/>
    </row>
    <row r="3212" spans="2:6" x14ac:dyDescent="0.25">
      <c r="B3212" s="134"/>
      <c r="F3212" s="141"/>
    </row>
    <row r="3213" spans="2:6" x14ac:dyDescent="0.25">
      <c r="B3213" s="134"/>
      <c r="F3213" s="141"/>
    </row>
    <row r="3214" spans="2:6" x14ac:dyDescent="0.25">
      <c r="B3214" s="134"/>
      <c r="F3214" s="141"/>
    </row>
    <row r="3215" spans="2:6" x14ac:dyDescent="0.25">
      <c r="B3215" s="134"/>
      <c r="F3215" s="141"/>
    </row>
    <row r="3216" spans="2:6" x14ac:dyDescent="0.25">
      <c r="B3216" s="134"/>
      <c r="F3216" s="141"/>
    </row>
    <row r="3217" spans="2:6" x14ac:dyDescent="0.25">
      <c r="B3217" s="134"/>
      <c r="F3217" s="141"/>
    </row>
    <row r="3218" spans="2:6" x14ac:dyDescent="0.25">
      <c r="B3218" s="134"/>
      <c r="F3218" s="141"/>
    </row>
    <row r="3219" spans="2:6" x14ac:dyDescent="0.25">
      <c r="B3219" s="134"/>
      <c r="F3219" s="141"/>
    </row>
    <row r="3220" spans="2:6" x14ac:dyDescent="0.25">
      <c r="B3220" s="134"/>
      <c r="F3220" s="141"/>
    </row>
    <row r="3221" spans="2:6" x14ac:dyDescent="0.25">
      <c r="B3221" s="134"/>
      <c r="F3221" s="141"/>
    </row>
    <row r="3222" spans="2:6" x14ac:dyDescent="0.25">
      <c r="B3222" s="134"/>
      <c r="F3222" s="141"/>
    </row>
    <row r="3223" spans="2:6" x14ac:dyDescent="0.25">
      <c r="B3223" s="134"/>
      <c r="F3223" s="141"/>
    </row>
    <row r="3224" spans="2:6" x14ac:dyDescent="0.25">
      <c r="B3224" s="134"/>
      <c r="F3224" s="141"/>
    </row>
    <row r="3225" spans="2:6" x14ac:dyDescent="0.25">
      <c r="B3225" s="134"/>
      <c r="F3225" s="141"/>
    </row>
    <row r="3226" spans="2:6" x14ac:dyDescent="0.25">
      <c r="B3226" s="134"/>
      <c r="F3226" s="141"/>
    </row>
    <row r="3227" spans="2:6" x14ac:dyDescent="0.25">
      <c r="B3227" s="134"/>
      <c r="F3227" s="141"/>
    </row>
    <row r="3228" spans="2:6" x14ac:dyDescent="0.25">
      <c r="B3228" s="134"/>
      <c r="F3228" s="141"/>
    </row>
    <row r="3229" spans="2:6" x14ac:dyDescent="0.25">
      <c r="B3229" s="134"/>
      <c r="F3229" s="141"/>
    </row>
    <row r="3230" spans="2:6" x14ac:dyDescent="0.25">
      <c r="B3230" s="134"/>
      <c r="F3230" s="141"/>
    </row>
    <row r="3231" spans="2:6" x14ac:dyDescent="0.25">
      <c r="B3231" s="134"/>
      <c r="F3231" s="141"/>
    </row>
    <row r="3232" spans="2:6" x14ac:dyDescent="0.25">
      <c r="B3232" s="134"/>
      <c r="F3232" s="141"/>
    </row>
    <row r="3233" spans="2:6" x14ac:dyDescent="0.25">
      <c r="B3233" s="134"/>
      <c r="F3233" s="141"/>
    </row>
    <row r="3234" spans="2:6" x14ac:dyDescent="0.25">
      <c r="B3234" s="134"/>
      <c r="F3234" s="141"/>
    </row>
    <row r="3235" spans="2:6" x14ac:dyDescent="0.25">
      <c r="B3235" s="134"/>
      <c r="F3235" s="141"/>
    </row>
    <row r="3236" spans="2:6" x14ac:dyDescent="0.25">
      <c r="B3236" s="134"/>
      <c r="F3236" s="141"/>
    </row>
    <row r="3237" spans="2:6" x14ac:dyDescent="0.25">
      <c r="B3237" s="134"/>
      <c r="F3237" s="141"/>
    </row>
    <row r="3238" spans="2:6" x14ac:dyDescent="0.25">
      <c r="B3238" s="134"/>
      <c r="F3238" s="141"/>
    </row>
    <row r="3239" spans="2:6" x14ac:dyDescent="0.25">
      <c r="B3239" s="134"/>
      <c r="F3239" s="141"/>
    </row>
    <row r="3240" spans="2:6" x14ac:dyDescent="0.25">
      <c r="B3240" s="134"/>
      <c r="F3240" s="141"/>
    </row>
    <row r="3241" spans="2:6" x14ac:dyDescent="0.25">
      <c r="B3241" s="134"/>
      <c r="F3241" s="141"/>
    </row>
    <row r="3242" spans="2:6" x14ac:dyDescent="0.25">
      <c r="B3242" s="134"/>
      <c r="F3242" s="141"/>
    </row>
    <row r="3243" spans="2:6" x14ac:dyDescent="0.25">
      <c r="B3243" s="134"/>
      <c r="F3243" s="141"/>
    </row>
    <row r="3244" spans="2:6" x14ac:dyDescent="0.25">
      <c r="B3244" s="134"/>
      <c r="F3244" s="141"/>
    </row>
    <row r="3245" spans="2:6" x14ac:dyDescent="0.25">
      <c r="B3245" s="134"/>
      <c r="F3245" s="141"/>
    </row>
    <row r="3246" spans="2:6" x14ac:dyDescent="0.25">
      <c r="B3246" s="134"/>
      <c r="F3246" s="141"/>
    </row>
    <row r="3247" spans="2:6" x14ac:dyDescent="0.25">
      <c r="B3247" s="134"/>
      <c r="F3247" s="141"/>
    </row>
    <row r="3248" spans="2:6" x14ac:dyDescent="0.25">
      <c r="B3248" s="134"/>
      <c r="F3248" s="141"/>
    </row>
    <row r="3249" spans="2:6" x14ac:dyDescent="0.25">
      <c r="B3249" s="134"/>
      <c r="F3249" s="141"/>
    </row>
    <row r="3250" spans="2:6" x14ac:dyDescent="0.25">
      <c r="B3250" s="134"/>
      <c r="F3250" s="141"/>
    </row>
    <row r="3251" spans="2:6" x14ac:dyDescent="0.25">
      <c r="B3251" s="134"/>
      <c r="F3251" s="141"/>
    </row>
    <row r="3252" spans="2:6" x14ac:dyDescent="0.25">
      <c r="B3252" s="134"/>
      <c r="F3252" s="141"/>
    </row>
    <row r="3253" spans="2:6" x14ac:dyDescent="0.25">
      <c r="B3253" s="134"/>
      <c r="F3253" s="141"/>
    </row>
    <row r="3254" spans="2:6" x14ac:dyDescent="0.25">
      <c r="B3254" s="134"/>
      <c r="F3254" s="141"/>
    </row>
    <row r="3255" spans="2:6" x14ac:dyDescent="0.25">
      <c r="B3255" s="134"/>
      <c r="F3255" s="141"/>
    </row>
    <row r="3256" spans="2:6" x14ac:dyDescent="0.25">
      <c r="B3256" s="134"/>
      <c r="F3256" s="141"/>
    </row>
    <row r="3257" spans="2:6" x14ac:dyDescent="0.25">
      <c r="B3257" s="134"/>
      <c r="F3257" s="141"/>
    </row>
    <row r="3258" spans="2:6" x14ac:dyDescent="0.25">
      <c r="B3258" s="134"/>
      <c r="F3258" s="141"/>
    </row>
    <row r="3259" spans="2:6" x14ac:dyDescent="0.25">
      <c r="B3259" s="134"/>
      <c r="F3259" s="141"/>
    </row>
    <row r="3260" spans="2:6" x14ac:dyDescent="0.25">
      <c r="B3260" s="134"/>
      <c r="F3260" s="141"/>
    </row>
    <row r="3261" spans="2:6" x14ac:dyDescent="0.25">
      <c r="B3261" s="134"/>
      <c r="F3261" s="141"/>
    </row>
    <row r="3262" spans="2:6" x14ac:dyDescent="0.25">
      <c r="B3262" s="134"/>
      <c r="F3262" s="141"/>
    </row>
    <row r="3263" spans="2:6" x14ac:dyDescent="0.25">
      <c r="B3263" s="134"/>
      <c r="F3263" s="141"/>
    </row>
    <row r="3264" spans="2:6" x14ac:dyDescent="0.25">
      <c r="B3264" s="134"/>
      <c r="F3264" s="141"/>
    </row>
    <row r="3265" spans="2:6" x14ac:dyDescent="0.25">
      <c r="B3265" s="134"/>
      <c r="F3265" s="141"/>
    </row>
    <row r="3266" spans="2:6" x14ac:dyDescent="0.25">
      <c r="B3266" s="134"/>
      <c r="F3266" s="141"/>
    </row>
    <row r="3267" spans="2:6" x14ac:dyDescent="0.25">
      <c r="B3267" s="134"/>
      <c r="F3267" s="141"/>
    </row>
    <row r="3268" spans="2:6" x14ac:dyDescent="0.25">
      <c r="B3268" s="134"/>
      <c r="F3268" s="141"/>
    </row>
    <row r="3269" spans="2:6" x14ac:dyDescent="0.25">
      <c r="B3269" s="134"/>
      <c r="F3269" s="141"/>
    </row>
    <row r="3270" spans="2:6" x14ac:dyDescent="0.25">
      <c r="B3270" s="134"/>
      <c r="F3270" s="141"/>
    </row>
    <row r="3271" spans="2:6" x14ac:dyDescent="0.25">
      <c r="B3271" s="134"/>
      <c r="F3271" s="141"/>
    </row>
    <row r="3272" spans="2:6" x14ac:dyDescent="0.25">
      <c r="B3272" s="134"/>
      <c r="F3272" s="141"/>
    </row>
    <row r="3273" spans="2:6" x14ac:dyDescent="0.25">
      <c r="B3273" s="134"/>
      <c r="F3273" s="141"/>
    </row>
    <row r="3274" spans="2:6" x14ac:dyDescent="0.25">
      <c r="B3274" s="134"/>
      <c r="F3274" s="141"/>
    </row>
    <row r="3275" spans="2:6" x14ac:dyDescent="0.25">
      <c r="B3275" s="134"/>
      <c r="F3275" s="141"/>
    </row>
    <row r="3276" spans="2:6" x14ac:dyDescent="0.25">
      <c r="B3276" s="134"/>
      <c r="F3276" s="141"/>
    </row>
    <row r="3277" spans="2:6" x14ac:dyDescent="0.25">
      <c r="B3277" s="134"/>
      <c r="F3277" s="141"/>
    </row>
    <row r="3278" spans="2:6" x14ac:dyDescent="0.25">
      <c r="B3278" s="134"/>
      <c r="F3278" s="141"/>
    </row>
    <row r="3279" spans="2:6" x14ac:dyDescent="0.25">
      <c r="B3279" s="134"/>
      <c r="F3279" s="141"/>
    </row>
    <row r="3280" spans="2:6" x14ac:dyDescent="0.25">
      <c r="B3280" s="134"/>
      <c r="F3280" s="141"/>
    </row>
    <row r="3281" spans="2:6" x14ac:dyDescent="0.25">
      <c r="B3281" s="134"/>
      <c r="F3281" s="141"/>
    </row>
    <row r="3282" spans="2:6" x14ac:dyDescent="0.25">
      <c r="B3282" s="134"/>
      <c r="F3282" s="141"/>
    </row>
    <row r="3283" spans="2:6" x14ac:dyDescent="0.25">
      <c r="B3283" s="134"/>
      <c r="F3283" s="141"/>
    </row>
    <row r="3284" spans="2:6" x14ac:dyDescent="0.25">
      <c r="B3284" s="134"/>
      <c r="F3284" s="141"/>
    </row>
    <row r="3285" spans="2:6" x14ac:dyDescent="0.25">
      <c r="B3285" s="134"/>
      <c r="F3285" s="141"/>
    </row>
    <row r="3286" spans="2:6" x14ac:dyDescent="0.25">
      <c r="B3286" s="134"/>
      <c r="F3286" s="141"/>
    </row>
    <row r="3287" spans="2:6" x14ac:dyDescent="0.25">
      <c r="B3287" s="134"/>
      <c r="F3287" s="141"/>
    </row>
    <row r="3288" spans="2:6" x14ac:dyDescent="0.25">
      <c r="B3288" s="134"/>
      <c r="F3288" s="141"/>
    </row>
    <row r="3289" spans="2:6" x14ac:dyDescent="0.25">
      <c r="B3289" s="134"/>
      <c r="F3289" s="141"/>
    </row>
    <row r="3290" spans="2:6" x14ac:dyDescent="0.25">
      <c r="B3290" s="134"/>
      <c r="F3290" s="141"/>
    </row>
    <row r="3291" spans="2:6" x14ac:dyDescent="0.25">
      <c r="B3291" s="134"/>
      <c r="F3291" s="141"/>
    </row>
    <row r="3292" spans="2:6" x14ac:dyDescent="0.25">
      <c r="B3292" s="134"/>
      <c r="F3292" s="141"/>
    </row>
    <row r="3293" spans="2:6" x14ac:dyDescent="0.25">
      <c r="B3293" s="134"/>
      <c r="F3293" s="141"/>
    </row>
    <row r="3294" spans="2:6" x14ac:dyDescent="0.25">
      <c r="B3294" s="134"/>
      <c r="F3294" s="141"/>
    </row>
    <row r="3295" spans="2:6" x14ac:dyDescent="0.25">
      <c r="B3295" s="134"/>
      <c r="F3295" s="141"/>
    </row>
    <row r="3296" spans="2:6" x14ac:dyDescent="0.25">
      <c r="B3296" s="134"/>
      <c r="F3296" s="141"/>
    </row>
    <row r="3297" spans="2:6" x14ac:dyDescent="0.25">
      <c r="B3297" s="134"/>
      <c r="F3297" s="141"/>
    </row>
    <row r="3298" spans="2:6" x14ac:dyDescent="0.25">
      <c r="B3298" s="134"/>
      <c r="F3298" s="141"/>
    </row>
    <row r="3299" spans="2:6" x14ac:dyDescent="0.25">
      <c r="B3299" s="134"/>
      <c r="F3299" s="141"/>
    </row>
    <row r="3300" spans="2:6" x14ac:dyDescent="0.25">
      <c r="B3300" s="134"/>
      <c r="F3300" s="141"/>
    </row>
    <row r="3301" spans="2:6" x14ac:dyDescent="0.25">
      <c r="B3301" s="134"/>
      <c r="F3301" s="141"/>
    </row>
    <row r="3302" spans="2:6" x14ac:dyDescent="0.25">
      <c r="B3302" s="134"/>
      <c r="F3302" s="141"/>
    </row>
    <row r="3303" spans="2:6" x14ac:dyDescent="0.25">
      <c r="B3303" s="134"/>
      <c r="F3303" s="141"/>
    </row>
    <row r="3304" spans="2:6" x14ac:dyDescent="0.25">
      <c r="B3304" s="134"/>
      <c r="F3304" s="141"/>
    </row>
    <row r="3305" spans="2:6" x14ac:dyDescent="0.25">
      <c r="B3305" s="134"/>
      <c r="F3305" s="141"/>
    </row>
    <row r="3306" spans="2:6" x14ac:dyDescent="0.25">
      <c r="B3306" s="134"/>
      <c r="F3306" s="141"/>
    </row>
    <row r="3307" spans="2:6" x14ac:dyDescent="0.25">
      <c r="B3307" s="134"/>
      <c r="F3307" s="141"/>
    </row>
    <row r="3308" spans="2:6" x14ac:dyDescent="0.25">
      <c r="B3308" s="134"/>
      <c r="F3308" s="141"/>
    </row>
    <row r="3309" spans="2:6" x14ac:dyDescent="0.25">
      <c r="B3309" s="134"/>
      <c r="F3309" s="141"/>
    </row>
    <row r="3310" spans="2:6" x14ac:dyDescent="0.25">
      <c r="B3310" s="134"/>
      <c r="F3310" s="141"/>
    </row>
    <row r="3311" spans="2:6" x14ac:dyDescent="0.25">
      <c r="B3311" s="134"/>
      <c r="F3311" s="141"/>
    </row>
    <row r="3312" spans="2:6" x14ac:dyDescent="0.25">
      <c r="B3312" s="134"/>
      <c r="F3312" s="141"/>
    </row>
    <row r="3313" spans="2:6" x14ac:dyDescent="0.25">
      <c r="B3313" s="134"/>
      <c r="F3313" s="141"/>
    </row>
    <row r="3314" spans="2:6" x14ac:dyDescent="0.25">
      <c r="B3314" s="134"/>
      <c r="F3314" s="141"/>
    </row>
    <row r="3315" spans="2:6" x14ac:dyDescent="0.25">
      <c r="B3315" s="134"/>
      <c r="F3315" s="141"/>
    </row>
    <row r="3316" spans="2:6" x14ac:dyDescent="0.25">
      <c r="B3316" s="134"/>
      <c r="F3316" s="141"/>
    </row>
    <row r="3317" spans="2:6" x14ac:dyDescent="0.25">
      <c r="B3317" s="134"/>
      <c r="F3317" s="141"/>
    </row>
    <row r="3318" spans="2:6" x14ac:dyDescent="0.25">
      <c r="B3318" s="134"/>
      <c r="F3318" s="141"/>
    </row>
    <row r="3319" spans="2:6" x14ac:dyDescent="0.25">
      <c r="B3319" s="134"/>
      <c r="F3319" s="141"/>
    </row>
    <row r="3320" spans="2:6" x14ac:dyDescent="0.25">
      <c r="B3320" s="134"/>
      <c r="F3320" s="141"/>
    </row>
    <row r="3321" spans="2:6" x14ac:dyDescent="0.25">
      <c r="B3321" s="134"/>
      <c r="F3321" s="141"/>
    </row>
    <row r="3322" spans="2:6" x14ac:dyDescent="0.25">
      <c r="B3322" s="134"/>
      <c r="F3322" s="141"/>
    </row>
    <row r="3323" spans="2:6" x14ac:dyDescent="0.25">
      <c r="B3323" s="134"/>
      <c r="F3323" s="141"/>
    </row>
    <row r="3324" spans="2:6" x14ac:dyDescent="0.25">
      <c r="B3324" s="134"/>
      <c r="F3324" s="141"/>
    </row>
    <row r="3325" spans="2:6" x14ac:dyDescent="0.25">
      <c r="B3325" s="134"/>
      <c r="F3325" s="141"/>
    </row>
    <row r="3326" spans="2:6" x14ac:dyDescent="0.25">
      <c r="B3326" s="134"/>
      <c r="F3326" s="141"/>
    </row>
    <row r="3327" spans="2:6" x14ac:dyDescent="0.25">
      <c r="B3327" s="134"/>
      <c r="F3327" s="141"/>
    </row>
    <row r="3328" spans="2:6" x14ac:dyDescent="0.25">
      <c r="B3328" s="134"/>
      <c r="F3328" s="141"/>
    </row>
    <row r="3329" spans="2:6" x14ac:dyDescent="0.25">
      <c r="B3329" s="134"/>
      <c r="F3329" s="141"/>
    </row>
    <row r="3330" spans="2:6" x14ac:dyDescent="0.25">
      <c r="B3330" s="134"/>
      <c r="F3330" s="141"/>
    </row>
    <row r="3331" spans="2:6" x14ac:dyDescent="0.25">
      <c r="B3331" s="134"/>
      <c r="F3331" s="141"/>
    </row>
    <row r="3332" spans="2:6" x14ac:dyDescent="0.25">
      <c r="B3332" s="134"/>
      <c r="F3332" s="141"/>
    </row>
    <row r="3333" spans="2:6" x14ac:dyDescent="0.25">
      <c r="B3333" s="134"/>
      <c r="F3333" s="141"/>
    </row>
    <row r="3334" spans="2:6" x14ac:dyDescent="0.25">
      <c r="B3334" s="134"/>
      <c r="F3334" s="141"/>
    </row>
    <row r="3335" spans="2:6" x14ac:dyDescent="0.25">
      <c r="B3335" s="134"/>
      <c r="F3335" s="141"/>
    </row>
    <row r="3336" spans="2:6" x14ac:dyDescent="0.25">
      <c r="B3336" s="134"/>
      <c r="F3336" s="141"/>
    </row>
    <row r="3337" spans="2:6" x14ac:dyDescent="0.25">
      <c r="B3337" s="134"/>
      <c r="F3337" s="141"/>
    </row>
    <row r="3338" spans="2:6" x14ac:dyDescent="0.25">
      <c r="B3338" s="134"/>
      <c r="F3338" s="141"/>
    </row>
    <row r="3339" spans="2:6" x14ac:dyDescent="0.25">
      <c r="B3339" s="134"/>
      <c r="F3339" s="141"/>
    </row>
    <row r="3340" spans="2:6" x14ac:dyDescent="0.25">
      <c r="B3340" s="134"/>
      <c r="F3340" s="141"/>
    </row>
    <row r="3341" spans="2:6" x14ac:dyDescent="0.25">
      <c r="B3341" s="134"/>
      <c r="F3341" s="141"/>
    </row>
    <row r="3342" spans="2:6" x14ac:dyDescent="0.25">
      <c r="B3342" s="134"/>
      <c r="F3342" s="141"/>
    </row>
    <row r="3343" spans="2:6" x14ac:dyDescent="0.25">
      <c r="B3343" s="134"/>
      <c r="F3343" s="141"/>
    </row>
    <row r="3344" spans="2:6" x14ac:dyDescent="0.25">
      <c r="B3344" s="134"/>
      <c r="F3344" s="141"/>
    </row>
    <row r="3345" spans="2:6" x14ac:dyDescent="0.25">
      <c r="B3345" s="134"/>
      <c r="F3345" s="141"/>
    </row>
    <row r="3346" spans="2:6" x14ac:dyDescent="0.25">
      <c r="B3346" s="134"/>
      <c r="F3346" s="141"/>
    </row>
    <row r="3347" spans="2:6" x14ac:dyDescent="0.25">
      <c r="B3347" s="134"/>
      <c r="F3347" s="141"/>
    </row>
    <row r="3348" spans="2:6" x14ac:dyDescent="0.25">
      <c r="B3348" s="134"/>
      <c r="F3348" s="141"/>
    </row>
    <row r="3349" spans="2:6" x14ac:dyDescent="0.25">
      <c r="B3349" s="134"/>
      <c r="F3349" s="141"/>
    </row>
    <row r="3350" spans="2:6" x14ac:dyDescent="0.25">
      <c r="B3350" s="134"/>
      <c r="F3350" s="141"/>
    </row>
    <row r="3351" spans="2:6" x14ac:dyDescent="0.25">
      <c r="B3351" s="134"/>
      <c r="F3351" s="141"/>
    </row>
    <row r="3352" spans="2:6" x14ac:dyDescent="0.25">
      <c r="B3352" s="134"/>
      <c r="F3352" s="141"/>
    </row>
    <row r="3353" spans="2:6" x14ac:dyDescent="0.25">
      <c r="B3353" s="134"/>
      <c r="F3353" s="141"/>
    </row>
    <row r="3354" spans="2:6" x14ac:dyDescent="0.25">
      <c r="B3354" s="134"/>
      <c r="F3354" s="141"/>
    </row>
    <row r="3355" spans="2:6" x14ac:dyDescent="0.25">
      <c r="B3355" s="134"/>
      <c r="F3355" s="141"/>
    </row>
    <row r="3356" spans="2:6" x14ac:dyDescent="0.25">
      <c r="B3356" s="134"/>
      <c r="F3356" s="141"/>
    </row>
    <row r="3357" spans="2:6" x14ac:dyDescent="0.25">
      <c r="B3357" s="134"/>
      <c r="F3357" s="141"/>
    </row>
    <row r="3358" spans="2:6" x14ac:dyDescent="0.25">
      <c r="B3358" s="134"/>
      <c r="F3358" s="141"/>
    </row>
    <row r="3359" spans="2:6" x14ac:dyDescent="0.25">
      <c r="B3359" s="134"/>
      <c r="F3359" s="141"/>
    </row>
    <row r="3360" spans="2:6" x14ac:dyDescent="0.25">
      <c r="B3360" s="134"/>
      <c r="F3360" s="141"/>
    </row>
    <row r="3361" spans="2:6" x14ac:dyDescent="0.25">
      <c r="B3361" s="134"/>
      <c r="F3361" s="141"/>
    </row>
    <row r="3362" spans="2:6" x14ac:dyDescent="0.25">
      <c r="B3362" s="134"/>
      <c r="F3362" s="141"/>
    </row>
    <row r="3363" spans="2:6" x14ac:dyDescent="0.25">
      <c r="B3363" s="134"/>
      <c r="F3363" s="141"/>
    </row>
    <row r="3364" spans="2:6" x14ac:dyDescent="0.25">
      <c r="B3364" s="134"/>
      <c r="F3364" s="141"/>
    </row>
    <row r="3365" spans="2:6" x14ac:dyDescent="0.25">
      <c r="B3365" s="134"/>
      <c r="F3365" s="141"/>
    </row>
    <row r="3366" spans="2:6" x14ac:dyDescent="0.25">
      <c r="B3366" s="134"/>
      <c r="F3366" s="141"/>
    </row>
    <row r="3367" spans="2:6" x14ac:dyDescent="0.25">
      <c r="B3367" s="134"/>
      <c r="F3367" s="141"/>
    </row>
    <row r="3368" spans="2:6" x14ac:dyDescent="0.25">
      <c r="B3368" s="134"/>
      <c r="F3368" s="141"/>
    </row>
    <row r="3369" spans="2:6" x14ac:dyDescent="0.25">
      <c r="B3369" s="134"/>
      <c r="F3369" s="141"/>
    </row>
    <row r="3370" spans="2:6" x14ac:dyDescent="0.25">
      <c r="B3370" s="134"/>
      <c r="F3370" s="141"/>
    </row>
    <row r="3371" spans="2:6" x14ac:dyDescent="0.25">
      <c r="B3371" s="134"/>
      <c r="F3371" s="141"/>
    </row>
    <row r="3372" spans="2:6" x14ac:dyDescent="0.25">
      <c r="B3372" s="134"/>
      <c r="F3372" s="141"/>
    </row>
    <row r="3373" spans="2:6" x14ac:dyDescent="0.25">
      <c r="B3373" s="134"/>
      <c r="F3373" s="141"/>
    </row>
    <row r="3374" spans="2:6" x14ac:dyDescent="0.25">
      <c r="B3374" s="134"/>
      <c r="F3374" s="141"/>
    </row>
    <row r="3375" spans="2:6" x14ac:dyDescent="0.25">
      <c r="B3375" s="134"/>
      <c r="F3375" s="141"/>
    </row>
    <row r="3376" spans="2:6" x14ac:dyDescent="0.25">
      <c r="B3376" s="134"/>
      <c r="F3376" s="141"/>
    </row>
    <row r="3377" spans="2:6" x14ac:dyDescent="0.25">
      <c r="B3377" s="134"/>
      <c r="F3377" s="141"/>
    </row>
    <row r="3378" spans="2:6" x14ac:dyDescent="0.25">
      <c r="B3378" s="134"/>
      <c r="F3378" s="141"/>
    </row>
    <row r="3379" spans="2:6" x14ac:dyDescent="0.25">
      <c r="B3379" s="134"/>
      <c r="F3379" s="141"/>
    </row>
    <row r="3380" spans="2:6" x14ac:dyDescent="0.25">
      <c r="B3380" s="134"/>
      <c r="F3380" s="141"/>
    </row>
    <row r="3381" spans="2:6" x14ac:dyDescent="0.25">
      <c r="B3381" s="134"/>
      <c r="F3381" s="141"/>
    </row>
    <row r="3382" spans="2:6" x14ac:dyDescent="0.25">
      <c r="B3382" s="134"/>
      <c r="F3382" s="141"/>
    </row>
    <row r="3383" spans="2:6" x14ac:dyDescent="0.25">
      <c r="B3383" s="134"/>
      <c r="F3383" s="141"/>
    </row>
    <row r="3384" spans="2:6" x14ac:dyDescent="0.25">
      <c r="B3384" s="134"/>
      <c r="F3384" s="141"/>
    </row>
    <row r="3385" spans="2:6" x14ac:dyDescent="0.25">
      <c r="B3385" s="134"/>
      <c r="F3385" s="141"/>
    </row>
    <row r="3386" spans="2:6" x14ac:dyDescent="0.25">
      <c r="B3386" s="134"/>
      <c r="F3386" s="141"/>
    </row>
    <row r="3387" spans="2:6" x14ac:dyDescent="0.25">
      <c r="B3387" s="134"/>
      <c r="F3387" s="141"/>
    </row>
    <row r="3388" spans="2:6" x14ac:dyDescent="0.25">
      <c r="B3388" s="134"/>
      <c r="F3388" s="141"/>
    </row>
    <row r="3389" spans="2:6" x14ac:dyDescent="0.25">
      <c r="B3389" s="134"/>
      <c r="F3389" s="141"/>
    </row>
    <row r="3390" spans="2:6" x14ac:dyDescent="0.25">
      <c r="B3390" s="134"/>
      <c r="F3390" s="141"/>
    </row>
    <row r="3391" spans="2:6" x14ac:dyDescent="0.25">
      <c r="B3391" s="134"/>
      <c r="F3391" s="141"/>
    </row>
    <row r="3392" spans="2:6" x14ac:dyDescent="0.25">
      <c r="B3392" s="134"/>
      <c r="F3392" s="141"/>
    </row>
    <row r="3393" spans="2:6" x14ac:dyDescent="0.25">
      <c r="B3393" s="134"/>
      <c r="F3393" s="141"/>
    </row>
    <row r="3394" spans="2:6" x14ac:dyDescent="0.25">
      <c r="B3394" s="134"/>
      <c r="F3394" s="141"/>
    </row>
    <row r="3395" spans="2:6" x14ac:dyDescent="0.25">
      <c r="B3395" s="134"/>
      <c r="F3395" s="141"/>
    </row>
    <row r="3396" spans="2:6" x14ac:dyDescent="0.25">
      <c r="B3396" s="134"/>
      <c r="F3396" s="141"/>
    </row>
    <row r="3397" spans="2:6" x14ac:dyDescent="0.25">
      <c r="B3397" s="134"/>
      <c r="F3397" s="141"/>
    </row>
    <row r="3398" spans="2:6" x14ac:dyDescent="0.25">
      <c r="B3398" s="134"/>
      <c r="F3398" s="141"/>
    </row>
    <row r="3399" spans="2:6" x14ac:dyDescent="0.25">
      <c r="B3399" s="134"/>
      <c r="F3399" s="141"/>
    </row>
    <row r="3400" spans="2:6" x14ac:dyDescent="0.25">
      <c r="B3400" s="134"/>
      <c r="F3400" s="141"/>
    </row>
    <row r="3401" spans="2:6" x14ac:dyDescent="0.25">
      <c r="B3401" s="134"/>
      <c r="F3401" s="141"/>
    </row>
    <row r="3402" spans="2:6" x14ac:dyDescent="0.25">
      <c r="B3402" s="134"/>
      <c r="F3402" s="141"/>
    </row>
    <row r="3403" spans="2:6" x14ac:dyDescent="0.25">
      <c r="B3403" s="134"/>
      <c r="F3403" s="141"/>
    </row>
    <row r="3404" spans="2:6" x14ac:dyDescent="0.25">
      <c r="B3404" s="134"/>
      <c r="F3404" s="141"/>
    </row>
    <row r="3405" spans="2:6" x14ac:dyDescent="0.25">
      <c r="B3405" s="134"/>
      <c r="F3405" s="141"/>
    </row>
    <row r="3406" spans="2:6" x14ac:dyDescent="0.25">
      <c r="B3406" s="134"/>
      <c r="F3406" s="141"/>
    </row>
    <row r="3407" spans="2:6" x14ac:dyDescent="0.25">
      <c r="B3407" s="134"/>
      <c r="F3407" s="141"/>
    </row>
    <row r="3408" spans="2:6" x14ac:dyDescent="0.25">
      <c r="B3408" s="134"/>
      <c r="F3408" s="141"/>
    </row>
    <row r="3409" spans="2:6" x14ac:dyDescent="0.25">
      <c r="B3409" s="134"/>
      <c r="F3409" s="141"/>
    </row>
    <row r="3410" spans="2:6" x14ac:dyDescent="0.25">
      <c r="B3410" s="134"/>
      <c r="F3410" s="141"/>
    </row>
    <row r="3411" spans="2:6" x14ac:dyDescent="0.25">
      <c r="B3411" s="134"/>
      <c r="F3411" s="141"/>
    </row>
    <row r="3412" spans="2:6" x14ac:dyDescent="0.25">
      <c r="B3412" s="134"/>
      <c r="F3412" s="141"/>
    </row>
    <row r="3413" spans="2:6" x14ac:dyDescent="0.25">
      <c r="B3413" s="134"/>
      <c r="F3413" s="141"/>
    </row>
    <row r="3414" spans="2:6" x14ac:dyDescent="0.25">
      <c r="B3414" s="134"/>
      <c r="F3414" s="141"/>
    </row>
    <row r="3415" spans="2:6" x14ac:dyDescent="0.25">
      <c r="B3415" s="134"/>
      <c r="F3415" s="141"/>
    </row>
    <row r="3416" spans="2:6" x14ac:dyDescent="0.25">
      <c r="B3416" s="134"/>
      <c r="F3416" s="141"/>
    </row>
    <row r="3417" spans="2:6" x14ac:dyDescent="0.25">
      <c r="B3417" s="134"/>
      <c r="F3417" s="141"/>
    </row>
    <row r="3418" spans="2:6" x14ac:dyDescent="0.25">
      <c r="B3418" s="134"/>
      <c r="F3418" s="141"/>
    </row>
    <row r="3419" spans="2:6" x14ac:dyDescent="0.25">
      <c r="B3419" s="134"/>
      <c r="F3419" s="141"/>
    </row>
    <row r="3420" spans="2:6" x14ac:dyDescent="0.25">
      <c r="B3420" s="134"/>
      <c r="F3420" s="141"/>
    </row>
    <row r="3421" spans="2:6" x14ac:dyDescent="0.25">
      <c r="B3421" s="134"/>
      <c r="F3421" s="141"/>
    </row>
    <row r="3422" spans="2:6" x14ac:dyDescent="0.25">
      <c r="B3422" s="134"/>
      <c r="F3422" s="141"/>
    </row>
    <row r="3423" spans="2:6" x14ac:dyDescent="0.25">
      <c r="B3423" s="134"/>
      <c r="F3423" s="141"/>
    </row>
    <row r="3424" spans="2:6" x14ac:dyDescent="0.25">
      <c r="B3424" s="134"/>
      <c r="F3424" s="141"/>
    </row>
    <row r="3425" spans="2:6" x14ac:dyDescent="0.25">
      <c r="B3425" s="134"/>
      <c r="F3425" s="141"/>
    </row>
    <row r="3426" spans="2:6" x14ac:dyDescent="0.25">
      <c r="B3426" s="134"/>
      <c r="F3426" s="141"/>
    </row>
    <row r="3427" spans="2:6" x14ac:dyDescent="0.25">
      <c r="B3427" s="134"/>
      <c r="F3427" s="141"/>
    </row>
    <row r="3428" spans="2:6" x14ac:dyDescent="0.25">
      <c r="B3428" s="134"/>
      <c r="F3428" s="141"/>
    </row>
    <row r="3429" spans="2:6" x14ac:dyDescent="0.25">
      <c r="B3429" s="134"/>
      <c r="F3429" s="141"/>
    </row>
    <row r="3430" spans="2:6" x14ac:dyDescent="0.25">
      <c r="B3430" s="134"/>
      <c r="F3430" s="141"/>
    </row>
    <row r="3431" spans="2:6" x14ac:dyDescent="0.25">
      <c r="B3431" s="134"/>
      <c r="F3431" s="141"/>
    </row>
    <row r="3432" spans="2:6" x14ac:dyDescent="0.25">
      <c r="B3432" s="134"/>
      <c r="F3432" s="141"/>
    </row>
    <row r="3433" spans="2:6" x14ac:dyDescent="0.25">
      <c r="B3433" s="134"/>
      <c r="F3433" s="141"/>
    </row>
    <row r="3434" spans="2:6" x14ac:dyDescent="0.25">
      <c r="B3434" s="134"/>
      <c r="F3434" s="141"/>
    </row>
    <row r="3435" spans="2:6" x14ac:dyDescent="0.25">
      <c r="B3435" s="134"/>
      <c r="F3435" s="141"/>
    </row>
    <row r="3436" spans="2:6" x14ac:dyDescent="0.25">
      <c r="B3436" s="134"/>
      <c r="F3436" s="141"/>
    </row>
    <row r="3437" spans="2:6" x14ac:dyDescent="0.25">
      <c r="B3437" s="134"/>
      <c r="F3437" s="141"/>
    </row>
    <row r="3438" spans="2:6" x14ac:dyDescent="0.25">
      <c r="B3438" s="134"/>
      <c r="F3438" s="141"/>
    </row>
    <row r="3439" spans="2:6" x14ac:dyDescent="0.25">
      <c r="B3439" s="134"/>
      <c r="F3439" s="141"/>
    </row>
    <row r="3440" spans="2:6" x14ac:dyDescent="0.25">
      <c r="B3440" s="134"/>
      <c r="F3440" s="141"/>
    </row>
    <row r="3441" spans="2:6" x14ac:dyDescent="0.25">
      <c r="B3441" s="134"/>
      <c r="F3441" s="141"/>
    </row>
    <row r="3442" spans="2:6" x14ac:dyDescent="0.25">
      <c r="B3442" s="134"/>
      <c r="F3442" s="141"/>
    </row>
    <row r="3443" spans="2:6" x14ac:dyDescent="0.25">
      <c r="B3443" s="134"/>
      <c r="F3443" s="141"/>
    </row>
    <row r="3444" spans="2:6" x14ac:dyDescent="0.25">
      <c r="B3444" s="134"/>
      <c r="F3444" s="141"/>
    </row>
    <row r="3445" spans="2:6" x14ac:dyDescent="0.25">
      <c r="B3445" s="134"/>
      <c r="F3445" s="141"/>
    </row>
    <row r="3446" spans="2:6" x14ac:dyDescent="0.25">
      <c r="B3446" s="134"/>
      <c r="F3446" s="141"/>
    </row>
    <row r="3447" spans="2:6" x14ac:dyDescent="0.25">
      <c r="B3447" s="134"/>
      <c r="F3447" s="141"/>
    </row>
    <row r="3448" spans="2:6" x14ac:dyDescent="0.25">
      <c r="B3448" s="134"/>
      <c r="F3448" s="141"/>
    </row>
    <row r="3449" spans="2:6" x14ac:dyDescent="0.25">
      <c r="B3449" s="134"/>
      <c r="F3449" s="141"/>
    </row>
    <row r="3450" spans="2:6" x14ac:dyDescent="0.25">
      <c r="B3450" s="134"/>
      <c r="F3450" s="141"/>
    </row>
    <row r="3451" spans="2:6" x14ac:dyDescent="0.25">
      <c r="B3451" s="134"/>
      <c r="F3451" s="141"/>
    </row>
    <row r="3452" spans="2:6" x14ac:dyDescent="0.25">
      <c r="B3452" s="134"/>
      <c r="F3452" s="141"/>
    </row>
    <row r="3453" spans="2:6" x14ac:dyDescent="0.25">
      <c r="B3453" s="134"/>
      <c r="F3453" s="141"/>
    </row>
    <row r="3454" spans="2:6" x14ac:dyDescent="0.25">
      <c r="B3454" s="134"/>
      <c r="F3454" s="141"/>
    </row>
    <row r="3455" spans="2:6" x14ac:dyDescent="0.25">
      <c r="B3455" s="134"/>
      <c r="F3455" s="141"/>
    </row>
    <row r="3456" spans="2:6" x14ac:dyDescent="0.25">
      <c r="B3456" s="134"/>
      <c r="F3456" s="141"/>
    </row>
    <row r="3457" spans="2:6" x14ac:dyDescent="0.25">
      <c r="B3457" s="134"/>
      <c r="F3457" s="141"/>
    </row>
    <row r="3458" spans="2:6" x14ac:dyDescent="0.25">
      <c r="B3458" s="134"/>
      <c r="F3458" s="141"/>
    </row>
    <row r="3459" spans="2:6" x14ac:dyDescent="0.25">
      <c r="B3459" s="134"/>
      <c r="F3459" s="141"/>
    </row>
    <row r="3460" spans="2:6" x14ac:dyDescent="0.25">
      <c r="B3460" s="134"/>
      <c r="F3460" s="141"/>
    </row>
    <row r="3461" spans="2:6" x14ac:dyDescent="0.25">
      <c r="B3461" s="134"/>
      <c r="F3461" s="141"/>
    </row>
    <row r="3462" spans="2:6" x14ac:dyDescent="0.25">
      <c r="B3462" s="134"/>
      <c r="F3462" s="141"/>
    </row>
    <row r="3463" spans="2:6" x14ac:dyDescent="0.25">
      <c r="B3463" s="134"/>
      <c r="F3463" s="141"/>
    </row>
    <row r="3464" spans="2:6" x14ac:dyDescent="0.25">
      <c r="B3464" s="134"/>
      <c r="F3464" s="141"/>
    </row>
    <row r="3465" spans="2:6" x14ac:dyDescent="0.25">
      <c r="B3465" s="134"/>
      <c r="F3465" s="141"/>
    </row>
    <row r="3466" spans="2:6" x14ac:dyDescent="0.25">
      <c r="B3466" s="134"/>
      <c r="F3466" s="141"/>
    </row>
    <row r="3467" spans="2:6" x14ac:dyDescent="0.25">
      <c r="B3467" s="134"/>
      <c r="F3467" s="141"/>
    </row>
    <row r="3468" spans="2:6" x14ac:dyDescent="0.25">
      <c r="B3468" s="134"/>
      <c r="F3468" s="141"/>
    </row>
    <row r="3469" spans="2:6" x14ac:dyDescent="0.25">
      <c r="B3469" s="134"/>
      <c r="F3469" s="141"/>
    </row>
    <row r="3470" spans="2:6" x14ac:dyDescent="0.25">
      <c r="B3470" s="134"/>
      <c r="F3470" s="141"/>
    </row>
    <row r="3471" spans="2:6" x14ac:dyDescent="0.25">
      <c r="B3471" s="134"/>
      <c r="F3471" s="141"/>
    </row>
    <row r="3472" spans="2:6" x14ac:dyDescent="0.25">
      <c r="B3472" s="134"/>
      <c r="F3472" s="141"/>
    </row>
    <row r="3473" spans="2:6" x14ac:dyDescent="0.25">
      <c r="B3473" s="134"/>
      <c r="F3473" s="141"/>
    </row>
    <row r="3474" spans="2:6" x14ac:dyDescent="0.25">
      <c r="B3474" s="134"/>
      <c r="F3474" s="141"/>
    </row>
    <row r="3475" spans="2:6" x14ac:dyDescent="0.25">
      <c r="B3475" s="134"/>
      <c r="F3475" s="141"/>
    </row>
    <row r="3476" spans="2:6" x14ac:dyDescent="0.25">
      <c r="B3476" s="134"/>
      <c r="F3476" s="141"/>
    </row>
    <row r="3477" spans="2:6" x14ac:dyDescent="0.25">
      <c r="B3477" s="134"/>
      <c r="F3477" s="141"/>
    </row>
    <row r="3478" spans="2:6" x14ac:dyDescent="0.25">
      <c r="B3478" s="134"/>
      <c r="F3478" s="141"/>
    </row>
    <row r="3479" spans="2:6" x14ac:dyDescent="0.25">
      <c r="B3479" s="134"/>
      <c r="F3479" s="141"/>
    </row>
    <row r="3480" spans="2:6" x14ac:dyDescent="0.25">
      <c r="B3480" s="134"/>
      <c r="F3480" s="141"/>
    </row>
    <row r="3481" spans="2:6" x14ac:dyDescent="0.25">
      <c r="B3481" s="134"/>
      <c r="F3481" s="141"/>
    </row>
    <row r="3482" spans="2:6" x14ac:dyDescent="0.25">
      <c r="B3482" s="134"/>
      <c r="F3482" s="141"/>
    </row>
    <row r="3483" spans="2:6" x14ac:dyDescent="0.25">
      <c r="B3483" s="134"/>
      <c r="F3483" s="141"/>
    </row>
    <row r="3484" spans="2:6" x14ac:dyDescent="0.25">
      <c r="B3484" s="134"/>
      <c r="F3484" s="141"/>
    </row>
    <row r="3485" spans="2:6" x14ac:dyDescent="0.25">
      <c r="B3485" s="134"/>
      <c r="F3485" s="141"/>
    </row>
    <row r="3486" spans="2:6" x14ac:dyDescent="0.25">
      <c r="B3486" s="134"/>
      <c r="F3486" s="141"/>
    </row>
    <row r="3487" spans="2:6" x14ac:dyDescent="0.25">
      <c r="B3487" s="134"/>
      <c r="F3487" s="141"/>
    </row>
    <row r="3488" spans="2:6" x14ac:dyDescent="0.25">
      <c r="B3488" s="134"/>
      <c r="F3488" s="141"/>
    </row>
    <row r="3489" spans="2:6" x14ac:dyDescent="0.25">
      <c r="B3489" s="134"/>
      <c r="F3489" s="141"/>
    </row>
    <row r="3490" spans="2:6" x14ac:dyDescent="0.25">
      <c r="B3490" s="134"/>
      <c r="F3490" s="141"/>
    </row>
    <row r="3491" spans="2:6" x14ac:dyDescent="0.25">
      <c r="B3491" s="134"/>
      <c r="F3491" s="141"/>
    </row>
    <row r="3492" spans="2:6" x14ac:dyDescent="0.25">
      <c r="B3492" s="134"/>
      <c r="F3492" s="141"/>
    </row>
    <row r="3493" spans="2:6" x14ac:dyDescent="0.25">
      <c r="B3493" s="134"/>
      <c r="F3493" s="141"/>
    </row>
    <row r="3494" spans="2:6" x14ac:dyDescent="0.25">
      <c r="B3494" s="134"/>
      <c r="F3494" s="141"/>
    </row>
    <row r="3495" spans="2:6" x14ac:dyDescent="0.25">
      <c r="B3495" s="134"/>
      <c r="F3495" s="141"/>
    </row>
    <row r="3496" spans="2:6" x14ac:dyDescent="0.25">
      <c r="B3496" s="134"/>
      <c r="F3496" s="141"/>
    </row>
    <row r="3497" spans="2:6" x14ac:dyDescent="0.25">
      <c r="B3497" s="134"/>
      <c r="F3497" s="141"/>
    </row>
    <row r="3498" spans="2:6" x14ac:dyDescent="0.25">
      <c r="B3498" s="134"/>
      <c r="F3498" s="141"/>
    </row>
    <row r="3499" spans="2:6" x14ac:dyDescent="0.25">
      <c r="B3499" s="134"/>
      <c r="F3499" s="141"/>
    </row>
    <row r="3500" spans="2:6" x14ac:dyDescent="0.25">
      <c r="B3500" s="134"/>
      <c r="F3500" s="141"/>
    </row>
    <row r="3501" spans="2:6" x14ac:dyDescent="0.25">
      <c r="B3501" s="134"/>
      <c r="F3501" s="141"/>
    </row>
    <row r="3502" spans="2:6" x14ac:dyDescent="0.25">
      <c r="B3502" s="134"/>
      <c r="F3502" s="141"/>
    </row>
    <row r="3503" spans="2:6" x14ac:dyDescent="0.25">
      <c r="B3503" s="134"/>
      <c r="F3503" s="141"/>
    </row>
    <row r="3504" spans="2:6" x14ac:dyDescent="0.25">
      <c r="B3504" s="134"/>
      <c r="F3504" s="141"/>
    </row>
    <row r="3505" spans="2:6" x14ac:dyDescent="0.25">
      <c r="B3505" s="134"/>
      <c r="F3505" s="141"/>
    </row>
    <row r="3506" spans="2:6" x14ac:dyDescent="0.25">
      <c r="B3506" s="134"/>
      <c r="F3506" s="141"/>
    </row>
    <row r="3507" spans="2:6" x14ac:dyDescent="0.25">
      <c r="B3507" s="134"/>
      <c r="F3507" s="141"/>
    </row>
    <row r="3508" spans="2:6" x14ac:dyDescent="0.25">
      <c r="B3508" s="134"/>
      <c r="F3508" s="141"/>
    </row>
    <row r="3509" spans="2:6" x14ac:dyDescent="0.25">
      <c r="B3509" s="134"/>
      <c r="F3509" s="141"/>
    </row>
    <row r="3510" spans="2:6" x14ac:dyDescent="0.25">
      <c r="B3510" s="134"/>
      <c r="F3510" s="141"/>
    </row>
    <row r="3511" spans="2:6" x14ac:dyDescent="0.25">
      <c r="B3511" s="134"/>
      <c r="F3511" s="141"/>
    </row>
    <row r="3512" spans="2:6" x14ac:dyDescent="0.25">
      <c r="B3512" s="134"/>
      <c r="F3512" s="141"/>
    </row>
    <row r="3513" spans="2:6" x14ac:dyDescent="0.25">
      <c r="B3513" s="134"/>
      <c r="F3513" s="141"/>
    </row>
    <row r="3514" spans="2:6" x14ac:dyDescent="0.25">
      <c r="B3514" s="134"/>
      <c r="F3514" s="141"/>
    </row>
    <row r="3515" spans="2:6" x14ac:dyDescent="0.25">
      <c r="B3515" s="134"/>
      <c r="F3515" s="141"/>
    </row>
    <row r="3516" spans="2:6" x14ac:dyDescent="0.25">
      <c r="B3516" s="134"/>
      <c r="F3516" s="141"/>
    </row>
    <row r="3517" spans="2:6" x14ac:dyDescent="0.25">
      <c r="B3517" s="134"/>
      <c r="F3517" s="141"/>
    </row>
    <row r="3518" spans="2:6" x14ac:dyDescent="0.25">
      <c r="B3518" s="134"/>
      <c r="F3518" s="141"/>
    </row>
    <row r="3519" spans="2:6" x14ac:dyDescent="0.25">
      <c r="B3519" s="134"/>
      <c r="F3519" s="141"/>
    </row>
    <row r="3520" spans="2:6" x14ac:dyDescent="0.25">
      <c r="B3520" s="134"/>
      <c r="F3520" s="141"/>
    </row>
    <row r="3521" spans="2:6" x14ac:dyDescent="0.25">
      <c r="B3521" s="134"/>
      <c r="F3521" s="141"/>
    </row>
    <row r="3522" spans="2:6" x14ac:dyDescent="0.25">
      <c r="B3522" s="134"/>
      <c r="F3522" s="141"/>
    </row>
    <row r="3523" spans="2:6" x14ac:dyDescent="0.25">
      <c r="B3523" s="134"/>
      <c r="F3523" s="141"/>
    </row>
    <row r="3524" spans="2:6" x14ac:dyDescent="0.25">
      <c r="B3524" s="134"/>
      <c r="F3524" s="141"/>
    </row>
    <row r="3525" spans="2:6" x14ac:dyDescent="0.25">
      <c r="B3525" s="134"/>
      <c r="F3525" s="141"/>
    </row>
    <row r="3526" spans="2:6" x14ac:dyDescent="0.25">
      <c r="B3526" s="134"/>
      <c r="F3526" s="141"/>
    </row>
    <row r="3527" spans="2:6" x14ac:dyDescent="0.25">
      <c r="B3527" s="134"/>
      <c r="F3527" s="141"/>
    </row>
    <row r="3528" spans="2:6" x14ac:dyDescent="0.25">
      <c r="B3528" s="134"/>
      <c r="F3528" s="141"/>
    </row>
    <row r="3529" spans="2:6" x14ac:dyDescent="0.25">
      <c r="B3529" s="134"/>
      <c r="F3529" s="141"/>
    </row>
    <row r="3530" spans="2:6" x14ac:dyDescent="0.25">
      <c r="B3530" s="134"/>
      <c r="F3530" s="141"/>
    </row>
    <row r="3531" spans="2:6" x14ac:dyDescent="0.25">
      <c r="B3531" s="134"/>
      <c r="F3531" s="141"/>
    </row>
    <row r="3532" spans="2:6" x14ac:dyDescent="0.25">
      <c r="B3532" s="134"/>
      <c r="F3532" s="141"/>
    </row>
    <row r="3533" spans="2:6" x14ac:dyDescent="0.25">
      <c r="B3533" s="134"/>
      <c r="F3533" s="141"/>
    </row>
    <row r="3534" spans="2:6" x14ac:dyDescent="0.25">
      <c r="B3534" s="134"/>
      <c r="F3534" s="141"/>
    </row>
    <row r="3535" spans="2:6" x14ac:dyDescent="0.25">
      <c r="B3535" s="134"/>
      <c r="F3535" s="141"/>
    </row>
    <row r="3536" spans="2:6" x14ac:dyDescent="0.25">
      <c r="B3536" s="134"/>
      <c r="F3536" s="141"/>
    </row>
    <row r="3537" spans="2:6" x14ac:dyDescent="0.25">
      <c r="B3537" s="134"/>
      <c r="F3537" s="141"/>
    </row>
    <row r="3538" spans="2:6" x14ac:dyDescent="0.25">
      <c r="B3538" s="134"/>
      <c r="F3538" s="141"/>
    </row>
    <row r="3539" spans="2:6" x14ac:dyDescent="0.25">
      <c r="B3539" s="134"/>
      <c r="F3539" s="141"/>
    </row>
    <row r="3540" spans="2:6" x14ac:dyDescent="0.25">
      <c r="B3540" s="134"/>
      <c r="F3540" s="141"/>
    </row>
    <row r="3541" spans="2:6" x14ac:dyDescent="0.25">
      <c r="B3541" s="134"/>
      <c r="F3541" s="141"/>
    </row>
    <row r="3542" spans="2:6" x14ac:dyDescent="0.25">
      <c r="B3542" s="134"/>
      <c r="F3542" s="141"/>
    </row>
    <row r="3543" spans="2:6" x14ac:dyDescent="0.25">
      <c r="B3543" s="134"/>
      <c r="F3543" s="141"/>
    </row>
    <row r="3544" spans="2:6" x14ac:dyDescent="0.25">
      <c r="B3544" s="134"/>
      <c r="F3544" s="141"/>
    </row>
    <row r="3545" spans="2:6" x14ac:dyDescent="0.25">
      <c r="B3545" s="134"/>
      <c r="F3545" s="141"/>
    </row>
    <row r="3546" spans="2:6" x14ac:dyDescent="0.25">
      <c r="B3546" s="134"/>
      <c r="F3546" s="141"/>
    </row>
    <row r="3547" spans="2:6" x14ac:dyDescent="0.25">
      <c r="B3547" s="134"/>
      <c r="F3547" s="141"/>
    </row>
    <row r="3548" spans="2:6" x14ac:dyDescent="0.25">
      <c r="B3548" s="134"/>
      <c r="F3548" s="141"/>
    </row>
    <row r="3549" spans="2:6" x14ac:dyDescent="0.25">
      <c r="B3549" s="134"/>
      <c r="F3549" s="141"/>
    </row>
    <row r="3550" spans="2:6" x14ac:dyDescent="0.25">
      <c r="B3550" s="134"/>
      <c r="F3550" s="141"/>
    </row>
    <row r="3551" spans="2:6" x14ac:dyDescent="0.25">
      <c r="B3551" s="134"/>
      <c r="F3551" s="141"/>
    </row>
    <row r="3552" spans="2:6" x14ac:dyDescent="0.25">
      <c r="B3552" s="134"/>
      <c r="F3552" s="141"/>
    </row>
    <row r="3553" spans="2:6" x14ac:dyDescent="0.25">
      <c r="B3553" s="134"/>
      <c r="F3553" s="141"/>
    </row>
    <row r="3554" spans="2:6" x14ac:dyDescent="0.25">
      <c r="B3554" s="134"/>
      <c r="F3554" s="141"/>
    </row>
    <row r="3555" spans="2:6" x14ac:dyDescent="0.25">
      <c r="B3555" s="134"/>
      <c r="F3555" s="141"/>
    </row>
    <row r="3556" spans="2:6" x14ac:dyDescent="0.25">
      <c r="B3556" s="134"/>
      <c r="F3556" s="141"/>
    </row>
    <row r="3557" spans="2:6" x14ac:dyDescent="0.25">
      <c r="B3557" s="134"/>
      <c r="F3557" s="141"/>
    </row>
    <row r="3558" spans="2:6" x14ac:dyDescent="0.25">
      <c r="B3558" s="134"/>
      <c r="F3558" s="141"/>
    </row>
    <row r="3559" spans="2:6" x14ac:dyDescent="0.25">
      <c r="B3559" s="134"/>
      <c r="F3559" s="141"/>
    </row>
    <row r="3560" spans="2:6" x14ac:dyDescent="0.25">
      <c r="B3560" s="134"/>
      <c r="F3560" s="141"/>
    </row>
    <row r="3561" spans="2:6" x14ac:dyDescent="0.25">
      <c r="B3561" s="134"/>
      <c r="F3561" s="141"/>
    </row>
    <row r="3562" spans="2:6" x14ac:dyDescent="0.25">
      <c r="B3562" s="134"/>
      <c r="F3562" s="141"/>
    </row>
    <row r="3563" spans="2:6" x14ac:dyDescent="0.25">
      <c r="B3563" s="134"/>
      <c r="F3563" s="141"/>
    </row>
    <row r="3564" spans="2:6" x14ac:dyDescent="0.25">
      <c r="B3564" s="134"/>
      <c r="F3564" s="141"/>
    </row>
    <row r="3565" spans="2:6" x14ac:dyDescent="0.25">
      <c r="B3565" s="134"/>
      <c r="F3565" s="141"/>
    </row>
    <row r="3566" spans="2:6" x14ac:dyDescent="0.25">
      <c r="B3566" s="134"/>
      <c r="F3566" s="141"/>
    </row>
    <row r="3567" spans="2:6" x14ac:dyDescent="0.25">
      <c r="B3567" s="134"/>
      <c r="F3567" s="141"/>
    </row>
    <row r="3568" spans="2:6" x14ac:dyDescent="0.25">
      <c r="B3568" s="134"/>
      <c r="F3568" s="141"/>
    </row>
    <row r="3569" spans="2:6" x14ac:dyDescent="0.25">
      <c r="B3569" s="134"/>
      <c r="F3569" s="141"/>
    </row>
    <row r="3570" spans="2:6" x14ac:dyDescent="0.25">
      <c r="B3570" s="134"/>
      <c r="F3570" s="141"/>
    </row>
    <row r="3571" spans="2:6" x14ac:dyDescent="0.25">
      <c r="B3571" s="134"/>
      <c r="F3571" s="141"/>
    </row>
    <row r="3572" spans="2:6" x14ac:dyDescent="0.25">
      <c r="B3572" s="134"/>
      <c r="F3572" s="141"/>
    </row>
    <row r="3573" spans="2:6" x14ac:dyDescent="0.25">
      <c r="B3573" s="134"/>
      <c r="F3573" s="141"/>
    </row>
    <row r="3574" spans="2:6" x14ac:dyDescent="0.25">
      <c r="B3574" s="134"/>
      <c r="F3574" s="141"/>
    </row>
    <row r="3575" spans="2:6" x14ac:dyDescent="0.25">
      <c r="B3575" s="134"/>
      <c r="F3575" s="141"/>
    </row>
    <row r="3576" spans="2:6" x14ac:dyDescent="0.25">
      <c r="B3576" s="134"/>
      <c r="F3576" s="141"/>
    </row>
    <row r="3577" spans="2:6" x14ac:dyDescent="0.25">
      <c r="B3577" s="134"/>
      <c r="F3577" s="141"/>
    </row>
    <row r="3578" spans="2:6" x14ac:dyDescent="0.25">
      <c r="B3578" s="134"/>
      <c r="F3578" s="141"/>
    </row>
    <row r="3579" spans="2:6" x14ac:dyDescent="0.25">
      <c r="B3579" s="134"/>
      <c r="F3579" s="141"/>
    </row>
    <row r="3580" spans="2:6" x14ac:dyDescent="0.25">
      <c r="B3580" s="134"/>
      <c r="F3580" s="141"/>
    </row>
    <row r="3581" spans="2:6" x14ac:dyDescent="0.25">
      <c r="B3581" s="134"/>
      <c r="F3581" s="141"/>
    </row>
    <row r="3582" spans="2:6" x14ac:dyDescent="0.25">
      <c r="B3582" s="134"/>
      <c r="F3582" s="141"/>
    </row>
    <row r="3583" spans="2:6" x14ac:dyDescent="0.25">
      <c r="B3583" s="134"/>
      <c r="F3583" s="141"/>
    </row>
    <row r="3584" spans="2:6" x14ac:dyDescent="0.25">
      <c r="B3584" s="134"/>
      <c r="F3584" s="141"/>
    </row>
    <row r="3585" spans="2:6" x14ac:dyDescent="0.25">
      <c r="B3585" s="134"/>
      <c r="F3585" s="141"/>
    </row>
    <row r="3586" spans="2:6" x14ac:dyDescent="0.25">
      <c r="B3586" s="134"/>
      <c r="F3586" s="141"/>
    </row>
    <row r="3587" spans="2:6" x14ac:dyDescent="0.25">
      <c r="B3587" s="134"/>
      <c r="F3587" s="141"/>
    </row>
    <row r="3588" spans="2:6" x14ac:dyDescent="0.25">
      <c r="B3588" s="134"/>
      <c r="F3588" s="141"/>
    </row>
    <row r="3589" spans="2:6" x14ac:dyDescent="0.25">
      <c r="B3589" s="134"/>
      <c r="F3589" s="141"/>
    </row>
    <row r="3590" spans="2:6" x14ac:dyDescent="0.25">
      <c r="B3590" s="134"/>
      <c r="F3590" s="141"/>
    </row>
    <row r="3591" spans="2:6" x14ac:dyDescent="0.25">
      <c r="B3591" s="134"/>
      <c r="F3591" s="141"/>
    </row>
    <row r="3592" spans="2:6" x14ac:dyDescent="0.25">
      <c r="B3592" s="134"/>
      <c r="F3592" s="141"/>
    </row>
    <row r="3593" spans="2:6" x14ac:dyDescent="0.25">
      <c r="B3593" s="134"/>
      <c r="F3593" s="141"/>
    </row>
    <row r="3594" spans="2:6" x14ac:dyDescent="0.25">
      <c r="B3594" s="134"/>
      <c r="F3594" s="141"/>
    </row>
    <row r="3595" spans="2:6" x14ac:dyDescent="0.25">
      <c r="B3595" s="134"/>
      <c r="F3595" s="141"/>
    </row>
    <row r="3596" spans="2:6" x14ac:dyDescent="0.25">
      <c r="B3596" s="134"/>
      <c r="F3596" s="141"/>
    </row>
    <row r="3597" spans="2:6" x14ac:dyDescent="0.25">
      <c r="B3597" s="134"/>
      <c r="F3597" s="141"/>
    </row>
    <row r="3598" spans="2:6" x14ac:dyDescent="0.25">
      <c r="B3598" s="134"/>
      <c r="F3598" s="141"/>
    </row>
    <row r="3599" spans="2:6" x14ac:dyDescent="0.25">
      <c r="B3599" s="134"/>
      <c r="F3599" s="141"/>
    </row>
    <row r="3600" spans="2:6" x14ac:dyDescent="0.25">
      <c r="B3600" s="134"/>
      <c r="F3600" s="141"/>
    </row>
    <row r="3601" spans="2:6" x14ac:dyDescent="0.25">
      <c r="B3601" s="134"/>
      <c r="F3601" s="141"/>
    </row>
    <row r="3602" spans="2:6" x14ac:dyDescent="0.25">
      <c r="B3602" s="134"/>
      <c r="F3602" s="141"/>
    </row>
    <row r="3603" spans="2:6" x14ac:dyDescent="0.25">
      <c r="B3603" s="134"/>
      <c r="F3603" s="141"/>
    </row>
    <row r="3604" spans="2:6" x14ac:dyDescent="0.25">
      <c r="B3604" s="134"/>
      <c r="F3604" s="141"/>
    </row>
    <row r="3605" spans="2:6" x14ac:dyDescent="0.25">
      <c r="B3605" s="134"/>
      <c r="F3605" s="141"/>
    </row>
    <row r="3606" spans="2:6" x14ac:dyDescent="0.25">
      <c r="B3606" s="134"/>
      <c r="F3606" s="141"/>
    </row>
    <row r="3607" spans="2:6" x14ac:dyDescent="0.25">
      <c r="B3607" s="134"/>
      <c r="F3607" s="141"/>
    </row>
    <row r="3608" spans="2:6" x14ac:dyDescent="0.25">
      <c r="B3608" s="134"/>
      <c r="F3608" s="141"/>
    </row>
    <row r="3609" spans="2:6" x14ac:dyDescent="0.25">
      <c r="B3609" s="134"/>
      <c r="F3609" s="141"/>
    </row>
    <row r="3610" spans="2:6" x14ac:dyDescent="0.25">
      <c r="B3610" s="134"/>
      <c r="F3610" s="141"/>
    </row>
    <row r="3611" spans="2:6" x14ac:dyDescent="0.25">
      <c r="B3611" s="134"/>
      <c r="F3611" s="141"/>
    </row>
    <row r="3612" spans="2:6" x14ac:dyDescent="0.25">
      <c r="B3612" s="134"/>
      <c r="F3612" s="141"/>
    </row>
    <row r="3613" spans="2:6" x14ac:dyDescent="0.25">
      <c r="B3613" s="134"/>
      <c r="F3613" s="141"/>
    </row>
    <row r="3614" spans="2:6" x14ac:dyDescent="0.25">
      <c r="B3614" s="134"/>
      <c r="F3614" s="141"/>
    </row>
    <row r="3615" spans="2:6" x14ac:dyDescent="0.25">
      <c r="B3615" s="134"/>
      <c r="F3615" s="141"/>
    </row>
    <row r="3616" spans="2:6" x14ac:dyDescent="0.25">
      <c r="B3616" s="134"/>
      <c r="F3616" s="141"/>
    </row>
    <row r="3617" spans="2:6" x14ac:dyDescent="0.25">
      <c r="B3617" s="134"/>
      <c r="F3617" s="141"/>
    </row>
    <row r="3618" spans="2:6" x14ac:dyDescent="0.25">
      <c r="B3618" s="134"/>
      <c r="F3618" s="141"/>
    </row>
    <row r="3619" spans="2:6" x14ac:dyDescent="0.25">
      <c r="B3619" s="134"/>
      <c r="F3619" s="141"/>
    </row>
    <row r="3620" spans="2:6" x14ac:dyDescent="0.25">
      <c r="B3620" s="134"/>
      <c r="F3620" s="141"/>
    </row>
    <row r="3621" spans="2:6" x14ac:dyDescent="0.25">
      <c r="B3621" s="134"/>
      <c r="F3621" s="141"/>
    </row>
    <row r="3622" spans="2:6" x14ac:dyDescent="0.25">
      <c r="B3622" s="134"/>
      <c r="F3622" s="141"/>
    </row>
    <row r="3623" spans="2:6" x14ac:dyDescent="0.25">
      <c r="B3623" s="134"/>
      <c r="F3623" s="141"/>
    </row>
    <row r="3624" spans="2:6" x14ac:dyDescent="0.25">
      <c r="B3624" s="134"/>
      <c r="F3624" s="141"/>
    </row>
    <row r="3625" spans="2:6" x14ac:dyDescent="0.25">
      <c r="B3625" s="134"/>
      <c r="F3625" s="141"/>
    </row>
    <row r="3626" spans="2:6" x14ac:dyDescent="0.25">
      <c r="B3626" s="134"/>
      <c r="F3626" s="141"/>
    </row>
    <row r="3627" spans="2:6" x14ac:dyDescent="0.25">
      <c r="B3627" s="134"/>
      <c r="F3627" s="141"/>
    </row>
    <row r="3628" spans="2:6" x14ac:dyDescent="0.25">
      <c r="B3628" s="134"/>
      <c r="F3628" s="141"/>
    </row>
    <row r="3629" spans="2:6" x14ac:dyDescent="0.25">
      <c r="B3629" s="134"/>
      <c r="F3629" s="141"/>
    </row>
    <row r="3630" spans="2:6" x14ac:dyDescent="0.25">
      <c r="B3630" s="134"/>
      <c r="F3630" s="141"/>
    </row>
    <row r="3631" spans="2:6" x14ac:dyDescent="0.25">
      <c r="B3631" s="134"/>
      <c r="F3631" s="141"/>
    </row>
    <row r="3632" spans="2:6" x14ac:dyDescent="0.25">
      <c r="B3632" s="134"/>
      <c r="F3632" s="141"/>
    </row>
    <row r="3633" spans="2:6" x14ac:dyDescent="0.25">
      <c r="B3633" s="134"/>
      <c r="F3633" s="141"/>
    </row>
    <row r="3634" spans="2:6" x14ac:dyDescent="0.25">
      <c r="B3634" s="134"/>
      <c r="F3634" s="141"/>
    </row>
    <row r="3635" spans="2:6" x14ac:dyDescent="0.25">
      <c r="B3635" s="134"/>
      <c r="F3635" s="141"/>
    </row>
    <row r="3636" spans="2:6" x14ac:dyDescent="0.25">
      <c r="B3636" s="134"/>
      <c r="F3636" s="141"/>
    </row>
    <row r="3637" spans="2:6" x14ac:dyDescent="0.25">
      <c r="B3637" s="134"/>
      <c r="F3637" s="141"/>
    </row>
    <row r="3638" spans="2:6" x14ac:dyDescent="0.25">
      <c r="B3638" s="134"/>
      <c r="F3638" s="141"/>
    </row>
    <row r="3639" spans="2:6" x14ac:dyDescent="0.25">
      <c r="B3639" s="134"/>
      <c r="F3639" s="141"/>
    </row>
    <row r="3640" spans="2:6" x14ac:dyDescent="0.25">
      <c r="B3640" s="134"/>
      <c r="F3640" s="141"/>
    </row>
    <row r="3641" spans="2:6" x14ac:dyDescent="0.25">
      <c r="B3641" s="134"/>
      <c r="F3641" s="141"/>
    </row>
    <row r="3642" spans="2:6" x14ac:dyDescent="0.25">
      <c r="B3642" s="134"/>
      <c r="F3642" s="141"/>
    </row>
    <row r="3643" spans="2:6" x14ac:dyDescent="0.25">
      <c r="B3643" s="134"/>
      <c r="F3643" s="141"/>
    </row>
    <row r="3644" spans="2:6" x14ac:dyDescent="0.25">
      <c r="B3644" s="134"/>
      <c r="F3644" s="141"/>
    </row>
    <row r="3645" spans="2:6" x14ac:dyDescent="0.25">
      <c r="B3645" s="134"/>
      <c r="F3645" s="141"/>
    </row>
    <row r="3646" spans="2:6" x14ac:dyDescent="0.25">
      <c r="B3646" s="134"/>
      <c r="F3646" s="141"/>
    </row>
    <row r="3647" spans="2:6" x14ac:dyDescent="0.25">
      <c r="B3647" s="134"/>
      <c r="F3647" s="141"/>
    </row>
    <row r="3648" spans="2:6" x14ac:dyDescent="0.25">
      <c r="B3648" s="134"/>
      <c r="F3648" s="141"/>
    </row>
    <row r="3649" spans="2:6" x14ac:dyDescent="0.25">
      <c r="B3649" s="134"/>
      <c r="F3649" s="141"/>
    </row>
    <row r="3650" spans="2:6" x14ac:dyDescent="0.25">
      <c r="B3650" s="134"/>
      <c r="F3650" s="141"/>
    </row>
    <row r="3651" spans="2:6" x14ac:dyDescent="0.25">
      <c r="B3651" s="134"/>
      <c r="F3651" s="141"/>
    </row>
    <row r="3652" spans="2:6" x14ac:dyDescent="0.25">
      <c r="B3652" s="134"/>
      <c r="F3652" s="141"/>
    </row>
    <row r="3653" spans="2:6" x14ac:dyDescent="0.25">
      <c r="B3653" s="134"/>
      <c r="F3653" s="141"/>
    </row>
    <row r="3654" spans="2:6" x14ac:dyDescent="0.25">
      <c r="B3654" s="134"/>
      <c r="F3654" s="141"/>
    </row>
    <row r="3655" spans="2:6" x14ac:dyDescent="0.25">
      <c r="B3655" s="134"/>
      <c r="F3655" s="141"/>
    </row>
    <row r="3656" spans="2:6" x14ac:dyDescent="0.25">
      <c r="B3656" s="134"/>
      <c r="F3656" s="141"/>
    </row>
    <row r="3657" spans="2:6" x14ac:dyDescent="0.25">
      <c r="B3657" s="134"/>
      <c r="F3657" s="141"/>
    </row>
    <row r="3658" spans="2:6" x14ac:dyDescent="0.25">
      <c r="B3658" s="134"/>
      <c r="F3658" s="141"/>
    </row>
    <row r="3659" spans="2:6" x14ac:dyDescent="0.25">
      <c r="B3659" s="134"/>
      <c r="F3659" s="141"/>
    </row>
    <row r="3660" spans="2:6" x14ac:dyDescent="0.25">
      <c r="B3660" s="134"/>
      <c r="F3660" s="141"/>
    </row>
    <row r="3661" spans="2:6" x14ac:dyDescent="0.25">
      <c r="B3661" s="134"/>
      <c r="F3661" s="141"/>
    </row>
    <row r="3662" spans="2:6" x14ac:dyDescent="0.25">
      <c r="B3662" s="134"/>
      <c r="F3662" s="141"/>
    </row>
    <row r="3663" spans="2:6" x14ac:dyDescent="0.25">
      <c r="B3663" s="134"/>
      <c r="F3663" s="141"/>
    </row>
    <row r="3664" spans="2:6" x14ac:dyDescent="0.25">
      <c r="B3664" s="134"/>
      <c r="F3664" s="141"/>
    </row>
    <row r="3665" spans="2:6" x14ac:dyDescent="0.25">
      <c r="B3665" s="134"/>
      <c r="F3665" s="141"/>
    </row>
    <row r="3666" spans="2:6" x14ac:dyDescent="0.25">
      <c r="B3666" s="134"/>
      <c r="F3666" s="141"/>
    </row>
    <row r="3667" spans="2:6" x14ac:dyDescent="0.25">
      <c r="B3667" s="134"/>
      <c r="F3667" s="141"/>
    </row>
    <row r="3668" spans="2:6" x14ac:dyDescent="0.25">
      <c r="B3668" s="134"/>
      <c r="F3668" s="141"/>
    </row>
    <row r="3669" spans="2:6" x14ac:dyDescent="0.25">
      <c r="B3669" s="134"/>
      <c r="F3669" s="141"/>
    </row>
    <row r="3670" spans="2:6" x14ac:dyDescent="0.25">
      <c r="B3670" s="134"/>
      <c r="F3670" s="141"/>
    </row>
    <row r="3671" spans="2:6" x14ac:dyDescent="0.25">
      <c r="B3671" s="134"/>
      <c r="F3671" s="141"/>
    </row>
    <row r="3672" spans="2:6" x14ac:dyDescent="0.25">
      <c r="B3672" s="134"/>
      <c r="F3672" s="141"/>
    </row>
    <row r="3673" spans="2:6" x14ac:dyDescent="0.25">
      <c r="B3673" s="134"/>
      <c r="F3673" s="141"/>
    </row>
    <row r="3674" spans="2:6" x14ac:dyDescent="0.25">
      <c r="B3674" s="134"/>
      <c r="F3674" s="141"/>
    </row>
    <row r="3675" spans="2:6" x14ac:dyDescent="0.25">
      <c r="B3675" s="134"/>
      <c r="F3675" s="141"/>
    </row>
    <row r="3676" spans="2:6" x14ac:dyDescent="0.25">
      <c r="B3676" s="134"/>
      <c r="F3676" s="141"/>
    </row>
    <row r="3677" spans="2:6" x14ac:dyDescent="0.25">
      <c r="B3677" s="134"/>
      <c r="F3677" s="141"/>
    </row>
    <row r="3678" spans="2:6" x14ac:dyDescent="0.25">
      <c r="B3678" s="134"/>
      <c r="F3678" s="141"/>
    </row>
    <row r="3679" spans="2:6" x14ac:dyDescent="0.25">
      <c r="B3679" s="134"/>
      <c r="F3679" s="141"/>
    </row>
    <row r="3680" spans="2:6" x14ac:dyDescent="0.25">
      <c r="B3680" s="134"/>
      <c r="F3680" s="141"/>
    </row>
    <row r="3681" spans="2:6" x14ac:dyDescent="0.25">
      <c r="B3681" s="134"/>
      <c r="F3681" s="141"/>
    </row>
    <row r="3682" spans="2:6" x14ac:dyDescent="0.25">
      <c r="B3682" s="134"/>
      <c r="F3682" s="141"/>
    </row>
    <row r="3683" spans="2:6" x14ac:dyDescent="0.25">
      <c r="B3683" s="134"/>
      <c r="F3683" s="141"/>
    </row>
    <row r="3684" spans="2:6" x14ac:dyDescent="0.25">
      <c r="B3684" s="134"/>
      <c r="F3684" s="141"/>
    </row>
    <row r="3685" spans="2:6" x14ac:dyDescent="0.25">
      <c r="B3685" s="134"/>
      <c r="F3685" s="141"/>
    </row>
    <row r="3686" spans="2:6" x14ac:dyDescent="0.25">
      <c r="B3686" s="134"/>
      <c r="F3686" s="141"/>
    </row>
    <row r="3687" spans="2:6" x14ac:dyDescent="0.25">
      <c r="B3687" s="134"/>
      <c r="F3687" s="141"/>
    </row>
    <row r="3688" spans="2:6" x14ac:dyDescent="0.25">
      <c r="B3688" s="134"/>
      <c r="F3688" s="141"/>
    </row>
    <row r="3689" spans="2:6" x14ac:dyDescent="0.25">
      <c r="B3689" s="134"/>
      <c r="F3689" s="141"/>
    </row>
    <row r="3690" spans="2:6" x14ac:dyDescent="0.25">
      <c r="B3690" s="134"/>
      <c r="F3690" s="141"/>
    </row>
    <row r="3691" spans="2:6" x14ac:dyDescent="0.25">
      <c r="B3691" s="134"/>
      <c r="F3691" s="141"/>
    </row>
    <row r="3692" spans="2:6" x14ac:dyDescent="0.25">
      <c r="B3692" s="134"/>
      <c r="F3692" s="141"/>
    </row>
    <row r="3693" spans="2:6" x14ac:dyDescent="0.25">
      <c r="B3693" s="134"/>
      <c r="F3693" s="141"/>
    </row>
    <row r="3694" spans="2:6" x14ac:dyDescent="0.25">
      <c r="B3694" s="134"/>
      <c r="F3694" s="141"/>
    </row>
    <row r="3695" spans="2:6" x14ac:dyDescent="0.25">
      <c r="B3695" s="134"/>
      <c r="F3695" s="141"/>
    </row>
    <row r="3696" spans="2:6" x14ac:dyDescent="0.25">
      <c r="B3696" s="134"/>
      <c r="F3696" s="141"/>
    </row>
    <row r="3697" spans="2:6" x14ac:dyDescent="0.25">
      <c r="B3697" s="134"/>
      <c r="F3697" s="141"/>
    </row>
    <row r="3698" spans="2:6" x14ac:dyDescent="0.25">
      <c r="B3698" s="134"/>
      <c r="F3698" s="141"/>
    </row>
    <row r="3699" spans="2:6" x14ac:dyDescent="0.25">
      <c r="B3699" s="134"/>
      <c r="F3699" s="141"/>
    </row>
    <row r="3700" spans="2:6" x14ac:dyDescent="0.25">
      <c r="B3700" s="134"/>
      <c r="F3700" s="141"/>
    </row>
    <row r="3701" spans="2:6" x14ac:dyDescent="0.25">
      <c r="B3701" s="134"/>
      <c r="F3701" s="141"/>
    </row>
    <row r="3702" spans="2:6" x14ac:dyDescent="0.25">
      <c r="B3702" s="134"/>
      <c r="F3702" s="141"/>
    </row>
    <row r="3703" spans="2:6" x14ac:dyDescent="0.25">
      <c r="B3703" s="134"/>
      <c r="F3703" s="141"/>
    </row>
    <row r="3704" spans="2:6" x14ac:dyDescent="0.25">
      <c r="B3704" s="134"/>
      <c r="F3704" s="141"/>
    </row>
    <row r="3705" spans="2:6" x14ac:dyDescent="0.25">
      <c r="B3705" s="134"/>
      <c r="F3705" s="141"/>
    </row>
    <row r="3706" spans="2:6" x14ac:dyDescent="0.25">
      <c r="B3706" s="134"/>
      <c r="F3706" s="141"/>
    </row>
    <row r="3707" spans="2:6" x14ac:dyDescent="0.25">
      <c r="B3707" s="134"/>
      <c r="F3707" s="141"/>
    </row>
    <row r="3708" spans="2:6" x14ac:dyDescent="0.25">
      <c r="B3708" s="134"/>
      <c r="F3708" s="141"/>
    </row>
    <row r="3709" spans="2:6" x14ac:dyDescent="0.25">
      <c r="B3709" s="134"/>
      <c r="F3709" s="141"/>
    </row>
    <row r="3710" spans="2:6" x14ac:dyDescent="0.25">
      <c r="B3710" s="134"/>
      <c r="F3710" s="141"/>
    </row>
    <row r="3711" spans="2:6" x14ac:dyDescent="0.25">
      <c r="B3711" s="134"/>
      <c r="F3711" s="141"/>
    </row>
    <row r="3712" spans="2:6" x14ac:dyDescent="0.25">
      <c r="B3712" s="134"/>
      <c r="F3712" s="141"/>
    </row>
    <row r="3713" spans="2:6" x14ac:dyDescent="0.25">
      <c r="B3713" s="134"/>
      <c r="F3713" s="141"/>
    </row>
    <row r="3714" spans="2:6" x14ac:dyDescent="0.25">
      <c r="B3714" s="134"/>
      <c r="F3714" s="141"/>
    </row>
    <row r="3715" spans="2:6" x14ac:dyDescent="0.25">
      <c r="B3715" s="134"/>
      <c r="F3715" s="141"/>
    </row>
    <row r="3716" spans="2:6" x14ac:dyDescent="0.25">
      <c r="B3716" s="134"/>
      <c r="F3716" s="141"/>
    </row>
    <row r="3717" spans="2:6" x14ac:dyDescent="0.25">
      <c r="B3717" s="134"/>
      <c r="F3717" s="141"/>
    </row>
    <row r="3718" spans="2:6" x14ac:dyDescent="0.25">
      <c r="B3718" s="134"/>
      <c r="F3718" s="141"/>
    </row>
    <row r="3719" spans="2:6" x14ac:dyDescent="0.25">
      <c r="B3719" s="134"/>
      <c r="F3719" s="141"/>
    </row>
    <row r="3720" spans="2:6" x14ac:dyDescent="0.25">
      <c r="B3720" s="134"/>
      <c r="F3720" s="141"/>
    </row>
    <row r="3721" spans="2:6" x14ac:dyDescent="0.25">
      <c r="B3721" s="134"/>
      <c r="F3721" s="141"/>
    </row>
    <row r="3722" spans="2:6" x14ac:dyDescent="0.25">
      <c r="B3722" s="134"/>
      <c r="F3722" s="141"/>
    </row>
    <row r="3723" spans="2:6" x14ac:dyDescent="0.25">
      <c r="B3723" s="134"/>
      <c r="F3723" s="141"/>
    </row>
    <row r="3724" spans="2:6" x14ac:dyDescent="0.25">
      <c r="B3724" s="134"/>
      <c r="F3724" s="141"/>
    </row>
    <row r="3725" spans="2:6" x14ac:dyDescent="0.25">
      <c r="B3725" s="134"/>
      <c r="F3725" s="141"/>
    </row>
    <row r="3726" spans="2:6" x14ac:dyDescent="0.25">
      <c r="B3726" s="134"/>
      <c r="F3726" s="141"/>
    </row>
    <row r="3727" spans="2:6" x14ac:dyDescent="0.25">
      <c r="B3727" s="134"/>
      <c r="F3727" s="141"/>
    </row>
    <row r="3728" spans="2:6" x14ac:dyDescent="0.25">
      <c r="B3728" s="134"/>
      <c r="F3728" s="141"/>
    </row>
    <row r="3729" spans="2:6" x14ac:dyDescent="0.25">
      <c r="B3729" s="134"/>
      <c r="F3729" s="141"/>
    </row>
    <row r="3730" spans="2:6" x14ac:dyDescent="0.25">
      <c r="B3730" s="134"/>
      <c r="F3730" s="141"/>
    </row>
    <row r="3731" spans="2:6" x14ac:dyDescent="0.25">
      <c r="B3731" s="134"/>
      <c r="F3731" s="141"/>
    </row>
    <row r="3732" spans="2:6" x14ac:dyDescent="0.25">
      <c r="B3732" s="134"/>
      <c r="F3732" s="141"/>
    </row>
    <row r="3733" spans="2:6" x14ac:dyDescent="0.25">
      <c r="B3733" s="134"/>
      <c r="F3733" s="141"/>
    </row>
    <row r="3734" spans="2:6" x14ac:dyDescent="0.25">
      <c r="B3734" s="134"/>
      <c r="F3734" s="141"/>
    </row>
    <row r="3735" spans="2:6" x14ac:dyDescent="0.25">
      <c r="B3735" s="134"/>
      <c r="F3735" s="141"/>
    </row>
    <row r="3736" spans="2:6" x14ac:dyDescent="0.25">
      <c r="B3736" s="134"/>
      <c r="F3736" s="141"/>
    </row>
    <row r="3737" spans="2:6" x14ac:dyDescent="0.25">
      <c r="B3737" s="134"/>
      <c r="F3737" s="141"/>
    </row>
    <row r="3738" spans="2:6" x14ac:dyDescent="0.25">
      <c r="B3738" s="134"/>
      <c r="F3738" s="141"/>
    </row>
    <row r="3739" spans="2:6" x14ac:dyDescent="0.25">
      <c r="B3739" s="134"/>
      <c r="F3739" s="141"/>
    </row>
    <row r="3740" spans="2:6" x14ac:dyDescent="0.25">
      <c r="B3740" s="134"/>
      <c r="F3740" s="141"/>
    </row>
    <row r="3741" spans="2:6" x14ac:dyDescent="0.25">
      <c r="B3741" s="134"/>
      <c r="F3741" s="141"/>
    </row>
    <row r="3742" spans="2:6" x14ac:dyDescent="0.25">
      <c r="B3742" s="134"/>
      <c r="F3742" s="141"/>
    </row>
    <row r="3743" spans="2:6" x14ac:dyDescent="0.25">
      <c r="B3743" s="134"/>
      <c r="F3743" s="141"/>
    </row>
    <row r="3744" spans="2:6" x14ac:dyDescent="0.25">
      <c r="B3744" s="134"/>
      <c r="F3744" s="141"/>
    </row>
    <row r="3745" spans="2:6" x14ac:dyDescent="0.25">
      <c r="B3745" s="134"/>
      <c r="F3745" s="141"/>
    </row>
    <row r="3746" spans="2:6" x14ac:dyDescent="0.25">
      <c r="B3746" s="134"/>
      <c r="F3746" s="141"/>
    </row>
    <row r="3747" spans="2:6" x14ac:dyDescent="0.25">
      <c r="B3747" s="134"/>
      <c r="F3747" s="141"/>
    </row>
    <row r="3748" spans="2:6" x14ac:dyDescent="0.25">
      <c r="B3748" s="134"/>
      <c r="F3748" s="141"/>
    </row>
    <row r="3749" spans="2:6" x14ac:dyDescent="0.25">
      <c r="B3749" s="134"/>
      <c r="F3749" s="141"/>
    </row>
    <row r="3750" spans="2:6" x14ac:dyDescent="0.25">
      <c r="B3750" s="134"/>
      <c r="F3750" s="141"/>
    </row>
    <row r="3751" spans="2:6" x14ac:dyDescent="0.25">
      <c r="B3751" s="134"/>
      <c r="F3751" s="141"/>
    </row>
    <row r="3752" spans="2:6" x14ac:dyDescent="0.25">
      <c r="B3752" s="134"/>
      <c r="F3752" s="141"/>
    </row>
    <row r="3753" spans="2:6" x14ac:dyDescent="0.25">
      <c r="B3753" s="134"/>
      <c r="F3753" s="141"/>
    </row>
    <row r="3754" spans="2:6" x14ac:dyDescent="0.25">
      <c r="B3754" s="134"/>
      <c r="F3754" s="141"/>
    </row>
    <row r="3755" spans="2:6" x14ac:dyDescent="0.25">
      <c r="B3755" s="134"/>
      <c r="F3755" s="141"/>
    </row>
    <row r="3756" spans="2:6" x14ac:dyDescent="0.25">
      <c r="B3756" s="134"/>
      <c r="F3756" s="141"/>
    </row>
    <row r="3757" spans="2:6" x14ac:dyDescent="0.25">
      <c r="B3757" s="134"/>
      <c r="F3757" s="141"/>
    </row>
    <row r="3758" spans="2:6" x14ac:dyDescent="0.25">
      <c r="B3758" s="134"/>
      <c r="F3758" s="141"/>
    </row>
    <row r="3759" spans="2:6" x14ac:dyDescent="0.25">
      <c r="B3759" s="134"/>
      <c r="F3759" s="141"/>
    </row>
    <row r="3760" spans="2:6" x14ac:dyDescent="0.25">
      <c r="B3760" s="134"/>
      <c r="F3760" s="141"/>
    </row>
    <row r="3761" spans="2:6" x14ac:dyDescent="0.25">
      <c r="B3761" s="134"/>
      <c r="F3761" s="141"/>
    </row>
    <row r="3762" spans="2:6" x14ac:dyDescent="0.25">
      <c r="B3762" s="134"/>
      <c r="F3762" s="141"/>
    </row>
    <row r="3763" spans="2:6" x14ac:dyDescent="0.25">
      <c r="B3763" s="134"/>
      <c r="F3763" s="141"/>
    </row>
    <row r="3764" spans="2:6" x14ac:dyDescent="0.25">
      <c r="B3764" s="134"/>
      <c r="F3764" s="141"/>
    </row>
    <row r="3765" spans="2:6" x14ac:dyDescent="0.25">
      <c r="B3765" s="134"/>
      <c r="F3765" s="141"/>
    </row>
    <row r="3766" spans="2:6" x14ac:dyDescent="0.25">
      <c r="B3766" s="134"/>
      <c r="F3766" s="141"/>
    </row>
    <row r="3767" spans="2:6" x14ac:dyDescent="0.25">
      <c r="B3767" s="134"/>
      <c r="F3767" s="141"/>
    </row>
    <row r="3768" spans="2:6" x14ac:dyDescent="0.25">
      <c r="B3768" s="134"/>
      <c r="F3768" s="141"/>
    </row>
    <row r="3769" spans="2:6" x14ac:dyDescent="0.25">
      <c r="B3769" s="134"/>
      <c r="F3769" s="141"/>
    </row>
    <row r="3770" spans="2:6" x14ac:dyDescent="0.25">
      <c r="B3770" s="134"/>
      <c r="F3770" s="141"/>
    </row>
    <row r="3771" spans="2:6" x14ac:dyDescent="0.25">
      <c r="B3771" s="134"/>
      <c r="F3771" s="141"/>
    </row>
    <row r="3772" spans="2:6" x14ac:dyDescent="0.25">
      <c r="B3772" s="134"/>
      <c r="F3772" s="141"/>
    </row>
    <row r="3773" spans="2:6" x14ac:dyDescent="0.25">
      <c r="B3773" s="134"/>
      <c r="F3773" s="141"/>
    </row>
    <row r="3774" spans="2:6" x14ac:dyDescent="0.25">
      <c r="B3774" s="134"/>
      <c r="F3774" s="141"/>
    </row>
    <row r="3775" spans="2:6" x14ac:dyDescent="0.25">
      <c r="B3775" s="134"/>
      <c r="F3775" s="141"/>
    </row>
    <row r="3776" spans="2:6" x14ac:dyDescent="0.25">
      <c r="B3776" s="134"/>
      <c r="F3776" s="141"/>
    </row>
    <row r="3777" spans="2:6" x14ac:dyDescent="0.25">
      <c r="B3777" s="134"/>
      <c r="F3777" s="141"/>
    </row>
    <row r="3778" spans="2:6" x14ac:dyDescent="0.25">
      <c r="B3778" s="134"/>
      <c r="F3778" s="141"/>
    </row>
    <row r="3779" spans="2:6" x14ac:dyDescent="0.25">
      <c r="B3779" s="134"/>
      <c r="F3779" s="141"/>
    </row>
    <row r="3780" spans="2:6" x14ac:dyDescent="0.25">
      <c r="B3780" s="134"/>
      <c r="F3780" s="141"/>
    </row>
    <row r="3781" spans="2:6" x14ac:dyDescent="0.25">
      <c r="B3781" s="134"/>
      <c r="F3781" s="141"/>
    </row>
    <row r="3782" spans="2:6" x14ac:dyDescent="0.25">
      <c r="B3782" s="134"/>
      <c r="F3782" s="141"/>
    </row>
    <row r="3783" spans="2:6" x14ac:dyDescent="0.25">
      <c r="B3783" s="134"/>
      <c r="F3783" s="141"/>
    </row>
    <row r="3784" spans="2:6" x14ac:dyDescent="0.25">
      <c r="B3784" s="134"/>
      <c r="F3784" s="141"/>
    </row>
    <row r="3785" spans="2:6" x14ac:dyDescent="0.25">
      <c r="B3785" s="134"/>
      <c r="F3785" s="141"/>
    </row>
    <row r="3786" spans="2:6" x14ac:dyDescent="0.25">
      <c r="B3786" s="134"/>
      <c r="F3786" s="141"/>
    </row>
    <row r="3787" spans="2:6" x14ac:dyDescent="0.25">
      <c r="B3787" s="134"/>
      <c r="F3787" s="141"/>
    </row>
    <row r="3788" spans="2:6" x14ac:dyDescent="0.25">
      <c r="B3788" s="134"/>
      <c r="F3788" s="141"/>
    </row>
    <row r="3789" spans="2:6" x14ac:dyDescent="0.25">
      <c r="B3789" s="134"/>
      <c r="F3789" s="141"/>
    </row>
    <row r="3790" spans="2:6" x14ac:dyDescent="0.25">
      <c r="B3790" s="134"/>
      <c r="F3790" s="141"/>
    </row>
    <row r="3791" spans="2:6" x14ac:dyDescent="0.25">
      <c r="B3791" s="134"/>
      <c r="F3791" s="141"/>
    </row>
    <row r="3792" spans="2:6" x14ac:dyDescent="0.25">
      <c r="B3792" s="134"/>
      <c r="F3792" s="141"/>
    </row>
    <row r="3793" spans="2:6" x14ac:dyDescent="0.25">
      <c r="B3793" s="134"/>
      <c r="F3793" s="141"/>
    </row>
    <row r="3794" spans="2:6" x14ac:dyDescent="0.25">
      <c r="B3794" s="134"/>
      <c r="F3794" s="141"/>
    </row>
    <row r="3795" spans="2:6" x14ac:dyDescent="0.25">
      <c r="B3795" s="134"/>
      <c r="F3795" s="141"/>
    </row>
    <row r="3796" spans="2:6" x14ac:dyDescent="0.25">
      <c r="B3796" s="134"/>
      <c r="F3796" s="141"/>
    </row>
    <row r="3797" spans="2:6" x14ac:dyDescent="0.25">
      <c r="B3797" s="134"/>
      <c r="F3797" s="141"/>
    </row>
    <row r="3798" spans="2:6" x14ac:dyDescent="0.25">
      <c r="B3798" s="134"/>
      <c r="F3798" s="141"/>
    </row>
    <row r="3799" spans="2:6" x14ac:dyDescent="0.25">
      <c r="B3799" s="134"/>
      <c r="F3799" s="141"/>
    </row>
    <row r="3800" spans="2:6" x14ac:dyDescent="0.25">
      <c r="B3800" s="134"/>
      <c r="F3800" s="141"/>
    </row>
    <row r="3801" spans="2:6" x14ac:dyDescent="0.25">
      <c r="B3801" s="134"/>
      <c r="F3801" s="141"/>
    </row>
    <row r="3802" spans="2:6" x14ac:dyDescent="0.25">
      <c r="B3802" s="134"/>
      <c r="F3802" s="141"/>
    </row>
    <row r="3803" spans="2:6" x14ac:dyDescent="0.25">
      <c r="B3803" s="134"/>
      <c r="F3803" s="141"/>
    </row>
    <row r="3804" spans="2:6" x14ac:dyDescent="0.25">
      <c r="B3804" s="134"/>
      <c r="F3804" s="141"/>
    </row>
    <row r="3805" spans="2:6" x14ac:dyDescent="0.25">
      <c r="B3805" s="134"/>
      <c r="F3805" s="141"/>
    </row>
    <row r="3806" spans="2:6" x14ac:dyDescent="0.25">
      <c r="B3806" s="134"/>
      <c r="F3806" s="141"/>
    </row>
    <row r="3807" spans="2:6" x14ac:dyDescent="0.25">
      <c r="B3807" s="134"/>
      <c r="F3807" s="141"/>
    </row>
    <row r="3808" spans="2:6" x14ac:dyDescent="0.25">
      <c r="B3808" s="134"/>
      <c r="F3808" s="141"/>
    </row>
    <row r="3809" spans="2:6" x14ac:dyDescent="0.25">
      <c r="B3809" s="134"/>
      <c r="F3809" s="141"/>
    </row>
    <row r="3810" spans="2:6" x14ac:dyDescent="0.25">
      <c r="B3810" s="134"/>
      <c r="F3810" s="141"/>
    </row>
    <row r="3811" spans="2:6" x14ac:dyDescent="0.25">
      <c r="B3811" s="134"/>
      <c r="F3811" s="141"/>
    </row>
    <row r="3812" spans="2:6" x14ac:dyDescent="0.25">
      <c r="B3812" s="134"/>
      <c r="F3812" s="141"/>
    </row>
    <row r="3813" spans="2:6" x14ac:dyDescent="0.25">
      <c r="B3813" s="134"/>
      <c r="F3813" s="141"/>
    </row>
    <row r="3814" spans="2:6" x14ac:dyDescent="0.25">
      <c r="B3814" s="134"/>
      <c r="F3814" s="141"/>
    </row>
    <row r="3815" spans="2:6" x14ac:dyDescent="0.25">
      <c r="B3815" s="134"/>
      <c r="F3815" s="141"/>
    </row>
    <row r="3816" spans="2:6" x14ac:dyDescent="0.25">
      <c r="B3816" s="134"/>
      <c r="F3816" s="141"/>
    </row>
    <row r="3817" spans="2:6" x14ac:dyDescent="0.25">
      <c r="B3817" s="134"/>
      <c r="F3817" s="141"/>
    </row>
    <row r="3818" spans="2:6" x14ac:dyDescent="0.25">
      <c r="B3818" s="134"/>
      <c r="F3818" s="141"/>
    </row>
    <row r="3819" spans="2:6" x14ac:dyDescent="0.25">
      <c r="B3819" s="134"/>
      <c r="F3819" s="141"/>
    </row>
    <row r="3820" spans="2:6" x14ac:dyDescent="0.25">
      <c r="B3820" s="134"/>
      <c r="F3820" s="141"/>
    </row>
    <row r="3821" spans="2:6" x14ac:dyDescent="0.25">
      <c r="B3821" s="134"/>
      <c r="F3821" s="141"/>
    </row>
    <row r="3822" spans="2:6" x14ac:dyDescent="0.25">
      <c r="B3822" s="134"/>
      <c r="F3822" s="141"/>
    </row>
    <row r="3823" spans="2:6" x14ac:dyDescent="0.25">
      <c r="B3823" s="134"/>
      <c r="F3823" s="141"/>
    </row>
    <row r="3824" spans="2:6" x14ac:dyDescent="0.25">
      <c r="B3824" s="134"/>
      <c r="F3824" s="141"/>
    </row>
    <row r="3825" spans="2:6" x14ac:dyDescent="0.25">
      <c r="B3825" s="134"/>
      <c r="F3825" s="141"/>
    </row>
    <row r="3826" spans="2:6" x14ac:dyDescent="0.25">
      <c r="B3826" s="134"/>
      <c r="F3826" s="141"/>
    </row>
    <row r="3827" spans="2:6" x14ac:dyDescent="0.25">
      <c r="B3827" s="134"/>
      <c r="F3827" s="141"/>
    </row>
    <row r="3828" spans="2:6" x14ac:dyDescent="0.25">
      <c r="B3828" s="134"/>
      <c r="F3828" s="141"/>
    </row>
    <row r="3829" spans="2:6" x14ac:dyDescent="0.25">
      <c r="B3829" s="134"/>
      <c r="F3829" s="141"/>
    </row>
    <row r="3830" spans="2:6" x14ac:dyDescent="0.25">
      <c r="B3830" s="134"/>
      <c r="F3830" s="141"/>
    </row>
    <row r="3831" spans="2:6" x14ac:dyDescent="0.25">
      <c r="B3831" s="134"/>
      <c r="F3831" s="141"/>
    </row>
    <row r="3832" spans="2:6" x14ac:dyDescent="0.25">
      <c r="B3832" s="134"/>
      <c r="F3832" s="141"/>
    </row>
    <row r="3833" spans="2:6" x14ac:dyDescent="0.25">
      <c r="B3833" s="134"/>
      <c r="F3833" s="141"/>
    </row>
    <row r="3834" spans="2:6" x14ac:dyDescent="0.25">
      <c r="B3834" s="134"/>
      <c r="F3834" s="141"/>
    </row>
    <row r="3835" spans="2:6" x14ac:dyDescent="0.25">
      <c r="B3835" s="134"/>
      <c r="F3835" s="141"/>
    </row>
    <row r="3836" spans="2:6" x14ac:dyDescent="0.25">
      <c r="B3836" s="134"/>
      <c r="F3836" s="141"/>
    </row>
    <row r="3837" spans="2:6" x14ac:dyDescent="0.25">
      <c r="B3837" s="134"/>
      <c r="F3837" s="141"/>
    </row>
    <row r="3838" spans="2:6" x14ac:dyDescent="0.25">
      <c r="B3838" s="134"/>
      <c r="F3838" s="141"/>
    </row>
    <row r="3839" spans="2:6" x14ac:dyDescent="0.25">
      <c r="B3839" s="134"/>
      <c r="F3839" s="141"/>
    </row>
    <row r="3840" spans="2:6" x14ac:dyDescent="0.25">
      <c r="B3840" s="134"/>
      <c r="F3840" s="141"/>
    </row>
    <row r="3841" spans="2:6" x14ac:dyDescent="0.25">
      <c r="B3841" s="134"/>
      <c r="F3841" s="141"/>
    </row>
    <row r="3842" spans="2:6" x14ac:dyDescent="0.25">
      <c r="B3842" s="134"/>
      <c r="F3842" s="141"/>
    </row>
    <row r="3843" spans="2:6" x14ac:dyDescent="0.25">
      <c r="B3843" s="134"/>
      <c r="F3843" s="141"/>
    </row>
    <row r="3844" spans="2:6" x14ac:dyDescent="0.25">
      <c r="B3844" s="134"/>
      <c r="F3844" s="141"/>
    </row>
    <row r="3845" spans="2:6" x14ac:dyDescent="0.25">
      <c r="B3845" s="134"/>
      <c r="F3845" s="141"/>
    </row>
    <row r="3846" spans="2:6" x14ac:dyDescent="0.25">
      <c r="B3846" s="134"/>
      <c r="F3846" s="141"/>
    </row>
    <row r="3847" spans="2:6" x14ac:dyDescent="0.25">
      <c r="B3847" s="134"/>
      <c r="F3847" s="141"/>
    </row>
    <row r="3848" spans="2:6" x14ac:dyDescent="0.25">
      <c r="B3848" s="134"/>
      <c r="F3848" s="141"/>
    </row>
    <row r="3849" spans="2:6" x14ac:dyDescent="0.25">
      <c r="B3849" s="134"/>
      <c r="F3849" s="141"/>
    </row>
    <row r="3850" spans="2:6" x14ac:dyDescent="0.25">
      <c r="B3850" s="134"/>
      <c r="F3850" s="141"/>
    </row>
    <row r="3851" spans="2:6" x14ac:dyDescent="0.25">
      <c r="B3851" s="134"/>
      <c r="F3851" s="141"/>
    </row>
    <row r="3852" spans="2:6" x14ac:dyDescent="0.25">
      <c r="B3852" s="134"/>
      <c r="F3852" s="141"/>
    </row>
    <row r="3853" spans="2:6" x14ac:dyDescent="0.25">
      <c r="B3853" s="134"/>
      <c r="F3853" s="141"/>
    </row>
    <row r="3854" spans="2:6" x14ac:dyDescent="0.25">
      <c r="B3854" s="134"/>
      <c r="F3854" s="141"/>
    </row>
    <row r="3855" spans="2:6" x14ac:dyDescent="0.25">
      <c r="B3855" s="134"/>
      <c r="F3855" s="141"/>
    </row>
    <row r="3856" spans="2:6" x14ac:dyDescent="0.25">
      <c r="B3856" s="134"/>
      <c r="F3856" s="141"/>
    </row>
    <row r="3857" spans="2:6" x14ac:dyDescent="0.25">
      <c r="B3857" s="134"/>
      <c r="F3857" s="141"/>
    </row>
    <row r="3858" spans="2:6" x14ac:dyDescent="0.25">
      <c r="B3858" s="134"/>
      <c r="F3858" s="141"/>
    </row>
    <row r="3859" spans="2:6" x14ac:dyDescent="0.25">
      <c r="B3859" s="134"/>
      <c r="F3859" s="141"/>
    </row>
    <row r="3860" spans="2:6" x14ac:dyDescent="0.25">
      <c r="B3860" s="134"/>
      <c r="F3860" s="141"/>
    </row>
    <row r="3861" spans="2:6" x14ac:dyDescent="0.25">
      <c r="B3861" s="134"/>
      <c r="F3861" s="141"/>
    </row>
    <row r="3862" spans="2:6" x14ac:dyDescent="0.25">
      <c r="B3862" s="134"/>
      <c r="F3862" s="141"/>
    </row>
    <row r="3863" spans="2:6" x14ac:dyDescent="0.25">
      <c r="B3863" s="134"/>
      <c r="F3863" s="141"/>
    </row>
    <row r="3864" spans="2:6" x14ac:dyDescent="0.25">
      <c r="B3864" s="134"/>
      <c r="F3864" s="141"/>
    </row>
    <row r="3865" spans="2:6" x14ac:dyDescent="0.25">
      <c r="B3865" s="134"/>
      <c r="F3865" s="141"/>
    </row>
    <row r="3866" spans="2:6" x14ac:dyDescent="0.25">
      <c r="B3866" s="134"/>
      <c r="F3866" s="141"/>
    </row>
    <row r="3867" spans="2:6" x14ac:dyDescent="0.25">
      <c r="B3867" s="134"/>
      <c r="F3867" s="141"/>
    </row>
    <row r="3868" spans="2:6" x14ac:dyDescent="0.25">
      <c r="B3868" s="134"/>
      <c r="F3868" s="141"/>
    </row>
    <row r="3869" spans="2:6" x14ac:dyDescent="0.25">
      <c r="B3869" s="134"/>
      <c r="F3869" s="141"/>
    </row>
    <row r="3870" spans="2:6" x14ac:dyDescent="0.25">
      <c r="B3870" s="134"/>
      <c r="F3870" s="141"/>
    </row>
    <row r="3871" spans="2:6" x14ac:dyDescent="0.25">
      <c r="B3871" s="134"/>
      <c r="F3871" s="141"/>
    </row>
    <row r="3872" spans="2:6" x14ac:dyDescent="0.25">
      <c r="B3872" s="134"/>
      <c r="F3872" s="141"/>
    </row>
    <row r="3873" spans="2:6" x14ac:dyDescent="0.25">
      <c r="B3873" s="134"/>
      <c r="F3873" s="141"/>
    </row>
    <row r="3874" spans="2:6" x14ac:dyDescent="0.25">
      <c r="B3874" s="134"/>
      <c r="F3874" s="141"/>
    </row>
    <row r="3875" spans="2:6" x14ac:dyDescent="0.25">
      <c r="B3875" s="134"/>
      <c r="F3875" s="141"/>
    </row>
    <row r="3876" spans="2:6" x14ac:dyDescent="0.25">
      <c r="B3876" s="134"/>
      <c r="F3876" s="141"/>
    </row>
    <row r="3877" spans="2:6" x14ac:dyDescent="0.25">
      <c r="B3877" s="134"/>
      <c r="F3877" s="141"/>
    </row>
    <row r="3878" spans="2:6" x14ac:dyDescent="0.25">
      <c r="B3878" s="134"/>
      <c r="F3878" s="141"/>
    </row>
    <row r="3879" spans="2:6" x14ac:dyDescent="0.25">
      <c r="B3879" s="134"/>
      <c r="F3879" s="141"/>
    </row>
    <row r="3880" spans="2:6" x14ac:dyDescent="0.25">
      <c r="B3880" s="134"/>
      <c r="F3880" s="141"/>
    </row>
    <row r="3881" spans="2:6" x14ac:dyDescent="0.25">
      <c r="B3881" s="134"/>
      <c r="F3881" s="141"/>
    </row>
    <row r="3882" spans="2:6" x14ac:dyDescent="0.25">
      <c r="B3882" s="134"/>
      <c r="F3882" s="141"/>
    </row>
    <row r="3883" spans="2:6" x14ac:dyDescent="0.25">
      <c r="B3883" s="134"/>
      <c r="F3883" s="141"/>
    </row>
    <row r="3884" spans="2:6" x14ac:dyDescent="0.25">
      <c r="B3884" s="134"/>
      <c r="F3884" s="141"/>
    </row>
    <row r="3885" spans="2:6" x14ac:dyDescent="0.25">
      <c r="B3885" s="134"/>
      <c r="F3885" s="141"/>
    </row>
    <row r="3886" spans="2:6" x14ac:dyDescent="0.25">
      <c r="B3886" s="134"/>
      <c r="F3886" s="141"/>
    </row>
    <row r="3887" spans="2:6" x14ac:dyDescent="0.25">
      <c r="B3887" s="134"/>
      <c r="F3887" s="141"/>
    </row>
    <row r="3888" spans="2:6" x14ac:dyDescent="0.25">
      <c r="B3888" s="134"/>
      <c r="F3888" s="141"/>
    </row>
    <row r="3889" spans="2:6" x14ac:dyDescent="0.25">
      <c r="B3889" s="134"/>
      <c r="F3889" s="141"/>
    </row>
    <row r="3890" spans="2:6" x14ac:dyDescent="0.25">
      <c r="B3890" s="134"/>
      <c r="F3890" s="141"/>
    </row>
    <row r="3891" spans="2:6" x14ac:dyDescent="0.25">
      <c r="B3891" s="134"/>
      <c r="F3891" s="141"/>
    </row>
    <row r="3892" spans="2:6" x14ac:dyDescent="0.25">
      <c r="B3892" s="134"/>
      <c r="F3892" s="141"/>
    </row>
    <row r="3893" spans="2:6" x14ac:dyDescent="0.25">
      <c r="B3893" s="134"/>
      <c r="F3893" s="141"/>
    </row>
    <row r="3894" spans="2:6" x14ac:dyDescent="0.25">
      <c r="B3894" s="134"/>
      <c r="F3894" s="141"/>
    </row>
    <row r="3895" spans="2:6" x14ac:dyDescent="0.25">
      <c r="B3895" s="134"/>
      <c r="F3895" s="141"/>
    </row>
    <row r="3896" spans="2:6" x14ac:dyDescent="0.25">
      <c r="B3896" s="134"/>
      <c r="F3896" s="141"/>
    </row>
    <row r="3897" spans="2:6" x14ac:dyDescent="0.25">
      <c r="B3897" s="134"/>
      <c r="F3897" s="141"/>
    </row>
    <row r="3898" spans="2:6" x14ac:dyDescent="0.25">
      <c r="B3898" s="134"/>
      <c r="F3898" s="141"/>
    </row>
    <row r="3899" spans="2:6" x14ac:dyDescent="0.25">
      <c r="B3899" s="134"/>
      <c r="F3899" s="141"/>
    </row>
    <row r="3900" spans="2:6" x14ac:dyDescent="0.25">
      <c r="B3900" s="134"/>
      <c r="F3900" s="141"/>
    </row>
    <row r="3901" spans="2:6" x14ac:dyDescent="0.25">
      <c r="B3901" s="134"/>
      <c r="F3901" s="141"/>
    </row>
    <row r="3902" spans="2:6" x14ac:dyDescent="0.25">
      <c r="B3902" s="134"/>
      <c r="F3902" s="141"/>
    </row>
    <row r="3903" spans="2:6" x14ac:dyDescent="0.25">
      <c r="B3903" s="134"/>
      <c r="F3903" s="141"/>
    </row>
    <row r="3904" spans="2:6" x14ac:dyDescent="0.25">
      <c r="B3904" s="134"/>
      <c r="F3904" s="141"/>
    </row>
    <row r="3905" spans="2:6" x14ac:dyDescent="0.25">
      <c r="B3905" s="134"/>
      <c r="F3905" s="141"/>
    </row>
    <row r="3906" spans="2:6" x14ac:dyDescent="0.25">
      <c r="B3906" s="134"/>
      <c r="F3906" s="141"/>
    </row>
    <row r="3907" spans="2:6" x14ac:dyDescent="0.25">
      <c r="B3907" s="134"/>
      <c r="F3907" s="141"/>
    </row>
    <row r="3908" spans="2:6" x14ac:dyDescent="0.25">
      <c r="B3908" s="134"/>
      <c r="F3908" s="141"/>
    </row>
    <row r="3909" spans="2:6" x14ac:dyDescent="0.25">
      <c r="B3909" s="134"/>
      <c r="F3909" s="141"/>
    </row>
    <row r="3910" spans="2:6" x14ac:dyDescent="0.25">
      <c r="B3910" s="134"/>
      <c r="F3910" s="141"/>
    </row>
    <row r="3911" spans="2:6" x14ac:dyDescent="0.25">
      <c r="B3911" s="134"/>
      <c r="F3911" s="141"/>
    </row>
    <row r="3912" spans="2:6" x14ac:dyDescent="0.25">
      <c r="B3912" s="134"/>
      <c r="F3912" s="141"/>
    </row>
    <row r="3913" spans="2:6" x14ac:dyDescent="0.25">
      <c r="B3913" s="134"/>
      <c r="F3913" s="141"/>
    </row>
    <row r="3914" spans="2:6" x14ac:dyDescent="0.25">
      <c r="B3914" s="134"/>
      <c r="F3914" s="141"/>
    </row>
    <row r="3915" spans="2:6" x14ac:dyDescent="0.25">
      <c r="B3915" s="134"/>
      <c r="F3915" s="141"/>
    </row>
    <row r="3916" spans="2:6" x14ac:dyDescent="0.25">
      <c r="B3916" s="134"/>
      <c r="F3916" s="141"/>
    </row>
    <row r="3917" spans="2:6" x14ac:dyDescent="0.25">
      <c r="B3917" s="134"/>
      <c r="F3917" s="141"/>
    </row>
    <row r="3918" spans="2:6" x14ac:dyDescent="0.25">
      <c r="B3918" s="134"/>
      <c r="F3918" s="141"/>
    </row>
    <row r="3919" spans="2:6" x14ac:dyDescent="0.25">
      <c r="B3919" s="134"/>
      <c r="F3919" s="141"/>
    </row>
    <row r="3920" spans="2:6" x14ac:dyDescent="0.25">
      <c r="B3920" s="134"/>
      <c r="F3920" s="141"/>
    </row>
    <row r="3921" spans="2:6" x14ac:dyDescent="0.25">
      <c r="B3921" s="134"/>
      <c r="F3921" s="141"/>
    </row>
    <row r="3922" spans="2:6" x14ac:dyDescent="0.25">
      <c r="B3922" s="134"/>
      <c r="F3922" s="141"/>
    </row>
    <row r="3923" spans="2:6" x14ac:dyDescent="0.25">
      <c r="B3923" s="134"/>
      <c r="F3923" s="141"/>
    </row>
    <row r="3924" spans="2:6" x14ac:dyDescent="0.25">
      <c r="B3924" s="134"/>
      <c r="F3924" s="141"/>
    </row>
    <row r="3925" spans="2:6" x14ac:dyDescent="0.25">
      <c r="B3925" s="134"/>
      <c r="F3925" s="141"/>
    </row>
    <row r="3926" spans="2:6" x14ac:dyDescent="0.25">
      <c r="B3926" s="134"/>
      <c r="F3926" s="141"/>
    </row>
    <row r="3927" spans="2:6" x14ac:dyDescent="0.25">
      <c r="B3927" s="134"/>
      <c r="F3927" s="141"/>
    </row>
    <row r="3928" spans="2:6" x14ac:dyDescent="0.25">
      <c r="B3928" s="134"/>
      <c r="F3928" s="141"/>
    </row>
    <row r="3929" spans="2:6" x14ac:dyDescent="0.25">
      <c r="B3929" s="134"/>
      <c r="F3929" s="141"/>
    </row>
    <row r="3930" spans="2:6" x14ac:dyDescent="0.25">
      <c r="B3930" s="134"/>
      <c r="F3930" s="141"/>
    </row>
    <row r="3931" spans="2:6" x14ac:dyDescent="0.25">
      <c r="B3931" s="134"/>
      <c r="F3931" s="141"/>
    </row>
    <row r="3932" spans="2:6" x14ac:dyDescent="0.25">
      <c r="B3932" s="134"/>
      <c r="F3932" s="141"/>
    </row>
    <row r="3933" spans="2:6" x14ac:dyDescent="0.25">
      <c r="B3933" s="134"/>
      <c r="F3933" s="141"/>
    </row>
    <row r="3934" spans="2:6" x14ac:dyDescent="0.25">
      <c r="B3934" s="134"/>
      <c r="F3934" s="141"/>
    </row>
    <row r="3935" spans="2:6" x14ac:dyDescent="0.25">
      <c r="B3935" s="134"/>
      <c r="F3935" s="141"/>
    </row>
    <row r="3936" spans="2:6" x14ac:dyDescent="0.25">
      <c r="B3936" s="134"/>
      <c r="F3936" s="141"/>
    </row>
    <row r="3937" spans="2:6" x14ac:dyDescent="0.25">
      <c r="B3937" s="134"/>
      <c r="F3937" s="141"/>
    </row>
    <row r="3938" spans="2:6" x14ac:dyDescent="0.25">
      <c r="B3938" s="134"/>
      <c r="F3938" s="141"/>
    </row>
    <row r="3939" spans="2:6" x14ac:dyDescent="0.25">
      <c r="B3939" s="134"/>
      <c r="F3939" s="141"/>
    </row>
    <row r="3940" spans="2:6" x14ac:dyDescent="0.25">
      <c r="B3940" s="134"/>
      <c r="F3940" s="141"/>
    </row>
    <row r="3941" spans="2:6" x14ac:dyDescent="0.25">
      <c r="B3941" s="134"/>
      <c r="F3941" s="141"/>
    </row>
    <row r="3942" spans="2:6" x14ac:dyDescent="0.25">
      <c r="B3942" s="134"/>
      <c r="F3942" s="141"/>
    </row>
    <row r="3943" spans="2:6" x14ac:dyDescent="0.25">
      <c r="B3943" s="134"/>
      <c r="F3943" s="141"/>
    </row>
    <row r="3944" spans="2:6" x14ac:dyDescent="0.25">
      <c r="B3944" s="134"/>
      <c r="F3944" s="141"/>
    </row>
    <row r="3945" spans="2:6" x14ac:dyDescent="0.25">
      <c r="B3945" s="134"/>
      <c r="F3945" s="141"/>
    </row>
    <row r="3946" spans="2:6" x14ac:dyDescent="0.25">
      <c r="B3946" s="134"/>
      <c r="F3946" s="141"/>
    </row>
    <row r="3947" spans="2:6" x14ac:dyDescent="0.25">
      <c r="B3947" s="134"/>
      <c r="F3947" s="141"/>
    </row>
    <row r="3948" spans="2:6" x14ac:dyDescent="0.25">
      <c r="B3948" s="134"/>
      <c r="F3948" s="141"/>
    </row>
    <row r="3949" spans="2:6" x14ac:dyDescent="0.25">
      <c r="B3949" s="134"/>
      <c r="F3949" s="141"/>
    </row>
    <row r="3950" spans="2:6" x14ac:dyDescent="0.25">
      <c r="B3950" s="134"/>
      <c r="F3950" s="141"/>
    </row>
    <row r="3951" spans="2:6" x14ac:dyDescent="0.25">
      <c r="B3951" s="134"/>
      <c r="F3951" s="141"/>
    </row>
    <row r="3952" spans="2:6" x14ac:dyDescent="0.25">
      <c r="B3952" s="134"/>
      <c r="F3952" s="141"/>
    </row>
    <row r="3953" spans="2:6" x14ac:dyDescent="0.25">
      <c r="B3953" s="134"/>
      <c r="F3953" s="141"/>
    </row>
    <row r="3954" spans="2:6" x14ac:dyDescent="0.25">
      <c r="B3954" s="134"/>
      <c r="F3954" s="141"/>
    </row>
    <row r="3955" spans="2:6" x14ac:dyDescent="0.25">
      <c r="B3955" s="134"/>
      <c r="F3955" s="141"/>
    </row>
    <row r="3956" spans="2:6" x14ac:dyDescent="0.25">
      <c r="B3956" s="134"/>
      <c r="F3956" s="141"/>
    </row>
    <row r="3957" spans="2:6" x14ac:dyDescent="0.25">
      <c r="B3957" s="134"/>
      <c r="F3957" s="141"/>
    </row>
    <row r="3958" spans="2:6" x14ac:dyDescent="0.25">
      <c r="B3958" s="134"/>
      <c r="F3958" s="141"/>
    </row>
    <row r="3959" spans="2:6" x14ac:dyDescent="0.25">
      <c r="B3959" s="134"/>
      <c r="F3959" s="141"/>
    </row>
    <row r="3960" spans="2:6" x14ac:dyDescent="0.25">
      <c r="B3960" s="134"/>
      <c r="F3960" s="141"/>
    </row>
    <row r="3961" spans="2:6" x14ac:dyDescent="0.25">
      <c r="B3961" s="134"/>
      <c r="F3961" s="141"/>
    </row>
    <row r="3962" spans="2:6" x14ac:dyDescent="0.25">
      <c r="B3962" s="134"/>
      <c r="F3962" s="141"/>
    </row>
    <row r="3963" spans="2:6" x14ac:dyDescent="0.25">
      <c r="B3963" s="134"/>
      <c r="F3963" s="141"/>
    </row>
    <row r="3964" spans="2:6" x14ac:dyDescent="0.25">
      <c r="B3964" s="134"/>
      <c r="F3964" s="141"/>
    </row>
    <row r="3965" spans="2:6" x14ac:dyDescent="0.25">
      <c r="B3965" s="134"/>
      <c r="F3965" s="141"/>
    </row>
    <row r="3966" spans="2:6" x14ac:dyDescent="0.25">
      <c r="B3966" s="134"/>
      <c r="F3966" s="141"/>
    </row>
    <row r="3967" spans="2:6" x14ac:dyDescent="0.25">
      <c r="B3967" s="134"/>
      <c r="F3967" s="141"/>
    </row>
    <row r="3968" spans="2:6" x14ac:dyDescent="0.25">
      <c r="B3968" s="134"/>
      <c r="F3968" s="141"/>
    </row>
    <row r="3969" spans="2:6" x14ac:dyDescent="0.25">
      <c r="B3969" s="134"/>
      <c r="F3969" s="141"/>
    </row>
    <row r="3970" spans="2:6" x14ac:dyDescent="0.25">
      <c r="B3970" s="134"/>
      <c r="F3970" s="141"/>
    </row>
    <row r="3971" spans="2:6" x14ac:dyDescent="0.25">
      <c r="B3971" s="134"/>
      <c r="F3971" s="141"/>
    </row>
    <row r="3972" spans="2:6" x14ac:dyDescent="0.25">
      <c r="B3972" s="134"/>
      <c r="F3972" s="141"/>
    </row>
    <row r="3973" spans="2:6" x14ac:dyDescent="0.25">
      <c r="B3973" s="134"/>
      <c r="F3973" s="141"/>
    </row>
    <row r="3974" spans="2:6" x14ac:dyDescent="0.25">
      <c r="B3974" s="134"/>
      <c r="F3974" s="141"/>
    </row>
    <row r="3975" spans="2:6" x14ac:dyDescent="0.25">
      <c r="B3975" s="134"/>
      <c r="F3975" s="141"/>
    </row>
    <row r="3976" spans="2:6" x14ac:dyDescent="0.25">
      <c r="B3976" s="134"/>
      <c r="F3976" s="141"/>
    </row>
    <row r="3977" spans="2:6" x14ac:dyDescent="0.25">
      <c r="B3977" s="134"/>
      <c r="F3977" s="141"/>
    </row>
    <row r="3978" spans="2:6" x14ac:dyDescent="0.25">
      <c r="B3978" s="134"/>
      <c r="F3978" s="141"/>
    </row>
    <row r="3979" spans="2:6" x14ac:dyDescent="0.25">
      <c r="B3979" s="134"/>
      <c r="F3979" s="141"/>
    </row>
    <row r="3980" spans="2:6" x14ac:dyDescent="0.25">
      <c r="B3980" s="134"/>
      <c r="F3980" s="141"/>
    </row>
    <row r="3981" spans="2:6" x14ac:dyDescent="0.25">
      <c r="B3981" s="134"/>
      <c r="F3981" s="141"/>
    </row>
    <row r="3982" spans="2:6" x14ac:dyDescent="0.25">
      <c r="B3982" s="134"/>
      <c r="F3982" s="141"/>
    </row>
    <row r="3983" spans="2:6" x14ac:dyDescent="0.25">
      <c r="B3983" s="134"/>
      <c r="F3983" s="141"/>
    </row>
    <row r="3984" spans="2:6" x14ac:dyDescent="0.25">
      <c r="B3984" s="134"/>
      <c r="F3984" s="141"/>
    </row>
    <row r="3985" spans="2:6" x14ac:dyDescent="0.25">
      <c r="B3985" s="134"/>
      <c r="F3985" s="141"/>
    </row>
    <row r="3986" spans="2:6" x14ac:dyDescent="0.25">
      <c r="B3986" s="134"/>
      <c r="F3986" s="141"/>
    </row>
    <row r="3987" spans="2:6" x14ac:dyDescent="0.25">
      <c r="B3987" s="134"/>
      <c r="F3987" s="141"/>
    </row>
    <row r="3988" spans="2:6" x14ac:dyDescent="0.25">
      <c r="B3988" s="134"/>
      <c r="F3988" s="141"/>
    </row>
    <row r="3989" spans="2:6" x14ac:dyDescent="0.25">
      <c r="B3989" s="134"/>
      <c r="F3989" s="141"/>
    </row>
    <row r="3990" spans="2:6" x14ac:dyDescent="0.25">
      <c r="B3990" s="134"/>
      <c r="F3990" s="141"/>
    </row>
    <row r="3991" spans="2:6" x14ac:dyDescent="0.25">
      <c r="B3991" s="134"/>
      <c r="F3991" s="141"/>
    </row>
    <row r="3992" spans="2:6" x14ac:dyDescent="0.25">
      <c r="B3992" s="134"/>
      <c r="F3992" s="141"/>
    </row>
    <row r="3993" spans="2:6" x14ac:dyDescent="0.25">
      <c r="B3993" s="134"/>
      <c r="F3993" s="141"/>
    </row>
    <row r="3994" spans="2:6" x14ac:dyDescent="0.25">
      <c r="B3994" s="134"/>
      <c r="F3994" s="141"/>
    </row>
    <row r="3995" spans="2:6" x14ac:dyDescent="0.25">
      <c r="B3995" s="134"/>
      <c r="F3995" s="141"/>
    </row>
    <row r="3996" spans="2:6" x14ac:dyDescent="0.25">
      <c r="B3996" s="134"/>
      <c r="F3996" s="141"/>
    </row>
    <row r="3997" spans="2:6" x14ac:dyDescent="0.25">
      <c r="B3997" s="134"/>
      <c r="F3997" s="141"/>
    </row>
    <row r="3998" spans="2:6" x14ac:dyDescent="0.25">
      <c r="B3998" s="134"/>
      <c r="F3998" s="141"/>
    </row>
    <row r="3999" spans="2:6" x14ac:dyDescent="0.25">
      <c r="B3999" s="134"/>
      <c r="F3999" s="141"/>
    </row>
    <row r="4000" spans="2:6" x14ac:dyDescent="0.25">
      <c r="B4000" s="134"/>
      <c r="F4000" s="141"/>
    </row>
    <row r="4001" spans="2:6" x14ac:dyDescent="0.25">
      <c r="B4001" s="134"/>
      <c r="F4001" s="141"/>
    </row>
    <row r="4002" spans="2:6" x14ac:dyDescent="0.25">
      <c r="B4002" s="134"/>
      <c r="F4002" s="141"/>
    </row>
    <row r="4003" spans="2:6" x14ac:dyDescent="0.25">
      <c r="B4003" s="134"/>
      <c r="F4003" s="141"/>
    </row>
    <row r="4004" spans="2:6" x14ac:dyDescent="0.25">
      <c r="B4004" s="134"/>
      <c r="F4004" s="141"/>
    </row>
    <row r="4005" spans="2:6" x14ac:dyDescent="0.25">
      <c r="B4005" s="134"/>
      <c r="F4005" s="141"/>
    </row>
    <row r="4006" spans="2:6" x14ac:dyDescent="0.25">
      <c r="B4006" s="134"/>
      <c r="F4006" s="141"/>
    </row>
    <row r="4007" spans="2:6" x14ac:dyDescent="0.25">
      <c r="B4007" s="134"/>
      <c r="F4007" s="141"/>
    </row>
    <row r="4008" spans="2:6" x14ac:dyDescent="0.25">
      <c r="B4008" s="134"/>
      <c r="F4008" s="141"/>
    </row>
    <row r="4009" spans="2:6" x14ac:dyDescent="0.25">
      <c r="B4009" s="134"/>
      <c r="F4009" s="141"/>
    </row>
    <row r="4010" spans="2:6" x14ac:dyDescent="0.25">
      <c r="B4010" s="134"/>
      <c r="F4010" s="141"/>
    </row>
    <row r="4011" spans="2:6" x14ac:dyDescent="0.25">
      <c r="B4011" s="134"/>
      <c r="F4011" s="141"/>
    </row>
    <row r="4012" spans="2:6" x14ac:dyDescent="0.25">
      <c r="B4012" s="134"/>
      <c r="F4012" s="141"/>
    </row>
    <row r="4013" spans="2:6" x14ac:dyDescent="0.25">
      <c r="B4013" s="134"/>
      <c r="F4013" s="141"/>
    </row>
    <row r="4014" spans="2:6" x14ac:dyDescent="0.25">
      <c r="B4014" s="134"/>
      <c r="F4014" s="141"/>
    </row>
    <row r="4015" spans="2:6" x14ac:dyDescent="0.25">
      <c r="B4015" s="134"/>
      <c r="F4015" s="141"/>
    </row>
    <row r="4016" spans="2:6" x14ac:dyDescent="0.25">
      <c r="B4016" s="134"/>
      <c r="F4016" s="141"/>
    </row>
    <row r="4017" spans="2:6" x14ac:dyDescent="0.25">
      <c r="B4017" s="134"/>
      <c r="F4017" s="141"/>
    </row>
    <row r="4018" spans="2:6" x14ac:dyDescent="0.25">
      <c r="B4018" s="134"/>
      <c r="F4018" s="141"/>
    </row>
    <row r="4019" spans="2:6" x14ac:dyDescent="0.25">
      <c r="B4019" s="134"/>
      <c r="F4019" s="141"/>
    </row>
    <row r="4020" spans="2:6" x14ac:dyDescent="0.25">
      <c r="B4020" s="134"/>
      <c r="F4020" s="141"/>
    </row>
    <row r="4021" spans="2:6" x14ac:dyDescent="0.25">
      <c r="B4021" s="134"/>
      <c r="F4021" s="141"/>
    </row>
    <row r="4022" spans="2:6" x14ac:dyDescent="0.25">
      <c r="B4022" s="134"/>
      <c r="F4022" s="141"/>
    </row>
    <row r="4023" spans="2:6" x14ac:dyDescent="0.25">
      <c r="B4023" s="134"/>
      <c r="F4023" s="141"/>
    </row>
    <row r="4024" spans="2:6" x14ac:dyDescent="0.25">
      <c r="B4024" s="134"/>
      <c r="F4024" s="141"/>
    </row>
    <row r="4025" spans="2:6" x14ac:dyDescent="0.25">
      <c r="B4025" s="134"/>
      <c r="F4025" s="141"/>
    </row>
    <row r="4026" spans="2:6" x14ac:dyDescent="0.25">
      <c r="B4026" s="134"/>
      <c r="F4026" s="141"/>
    </row>
    <row r="4027" spans="2:6" x14ac:dyDescent="0.25">
      <c r="B4027" s="134"/>
      <c r="F4027" s="141"/>
    </row>
    <row r="4028" spans="2:6" x14ac:dyDescent="0.25">
      <c r="B4028" s="134"/>
      <c r="F4028" s="141"/>
    </row>
    <row r="4029" spans="2:6" x14ac:dyDescent="0.25">
      <c r="B4029" s="134"/>
      <c r="F4029" s="141"/>
    </row>
    <row r="4030" spans="2:6" x14ac:dyDescent="0.25">
      <c r="B4030" s="134"/>
      <c r="F4030" s="141"/>
    </row>
    <row r="4031" spans="2:6" x14ac:dyDescent="0.25">
      <c r="B4031" s="134"/>
      <c r="F4031" s="141"/>
    </row>
    <row r="4032" spans="2:6" x14ac:dyDescent="0.25">
      <c r="B4032" s="134"/>
      <c r="F4032" s="141"/>
    </row>
    <row r="4033" spans="2:6" x14ac:dyDescent="0.25">
      <c r="B4033" s="134"/>
      <c r="F4033" s="141"/>
    </row>
    <row r="4034" spans="2:6" x14ac:dyDescent="0.25">
      <c r="B4034" s="134"/>
      <c r="F4034" s="141"/>
    </row>
    <row r="4035" spans="2:6" x14ac:dyDescent="0.25">
      <c r="B4035" s="134"/>
      <c r="F4035" s="141"/>
    </row>
    <row r="4036" spans="2:6" x14ac:dyDescent="0.25">
      <c r="B4036" s="134"/>
      <c r="F4036" s="141"/>
    </row>
    <row r="4037" spans="2:6" x14ac:dyDescent="0.25">
      <c r="B4037" s="134"/>
      <c r="F4037" s="141"/>
    </row>
    <row r="4038" spans="2:6" x14ac:dyDescent="0.25">
      <c r="B4038" s="134"/>
      <c r="F4038" s="141"/>
    </row>
    <row r="4039" spans="2:6" x14ac:dyDescent="0.25">
      <c r="B4039" s="134"/>
      <c r="F4039" s="141"/>
    </row>
    <row r="4040" spans="2:6" x14ac:dyDescent="0.25">
      <c r="B4040" s="134"/>
      <c r="F4040" s="141"/>
    </row>
    <row r="4041" spans="2:6" x14ac:dyDescent="0.25">
      <c r="B4041" s="134"/>
      <c r="F4041" s="141"/>
    </row>
    <row r="4042" spans="2:6" x14ac:dyDescent="0.25">
      <c r="B4042" s="134"/>
      <c r="F4042" s="141"/>
    </row>
    <row r="4043" spans="2:6" x14ac:dyDescent="0.25">
      <c r="B4043" s="134"/>
      <c r="F4043" s="141"/>
    </row>
    <row r="4044" spans="2:6" x14ac:dyDescent="0.25">
      <c r="B4044" s="134"/>
      <c r="F4044" s="141"/>
    </row>
    <row r="4045" spans="2:6" x14ac:dyDescent="0.25">
      <c r="B4045" s="134"/>
      <c r="F4045" s="141"/>
    </row>
    <row r="4046" spans="2:6" x14ac:dyDescent="0.25">
      <c r="B4046" s="134"/>
      <c r="F4046" s="141"/>
    </row>
    <row r="4047" spans="2:6" x14ac:dyDescent="0.25">
      <c r="B4047" s="134"/>
      <c r="F4047" s="141"/>
    </row>
    <row r="4048" spans="2:6" x14ac:dyDescent="0.25">
      <c r="B4048" s="134"/>
      <c r="F4048" s="141"/>
    </row>
    <row r="4049" spans="2:6" x14ac:dyDescent="0.25">
      <c r="B4049" s="134"/>
      <c r="F4049" s="141"/>
    </row>
    <row r="4050" spans="2:6" x14ac:dyDescent="0.25">
      <c r="B4050" s="134"/>
      <c r="F4050" s="141"/>
    </row>
    <row r="4051" spans="2:6" x14ac:dyDescent="0.25">
      <c r="B4051" s="134"/>
      <c r="F4051" s="141"/>
    </row>
    <row r="4052" spans="2:6" x14ac:dyDescent="0.25">
      <c r="B4052" s="134"/>
      <c r="F4052" s="141"/>
    </row>
    <row r="4053" spans="2:6" x14ac:dyDescent="0.25">
      <c r="B4053" s="134"/>
      <c r="F4053" s="141"/>
    </row>
    <row r="4054" spans="2:6" x14ac:dyDescent="0.25">
      <c r="B4054" s="134"/>
      <c r="F4054" s="141"/>
    </row>
    <row r="4055" spans="2:6" x14ac:dyDescent="0.25">
      <c r="B4055" s="134"/>
      <c r="F4055" s="141"/>
    </row>
    <row r="4056" spans="2:6" x14ac:dyDescent="0.25">
      <c r="B4056" s="134"/>
      <c r="F4056" s="141"/>
    </row>
    <row r="4057" spans="2:6" x14ac:dyDescent="0.25">
      <c r="B4057" s="134"/>
      <c r="F4057" s="141"/>
    </row>
    <row r="4058" spans="2:6" x14ac:dyDescent="0.25">
      <c r="B4058" s="134"/>
      <c r="F4058" s="141"/>
    </row>
    <row r="4059" spans="2:6" x14ac:dyDescent="0.25">
      <c r="B4059" s="134"/>
      <c r="F4059" s="141"/>
    </row>
    <row r="4060" spans="2:6" x14ac:dyDescent="0.25">
      <c r="B4060" s="134"/>
      <c r="F4060" s="141"/>
    </row>
    <row r="4061" spans="2:6" x14ac:dyDescent="0.25">
      <c r="B4061" s="134"/>
      <c r="F4061" s="141"/>
    </row>
    <row r="4062" spans="2:6" x14ac:dyDescent="0.25">
      <c r="B4062" s="134"/>
      <c r="F4062" s="141"/>
    </row>
    <row r="4063" spans="2:6" x14ac:dyDescent="0.25">
      <c r="B4063" s="134"/>
      <c r="F4063" s="141"/>
    </row>
    <row r="4064" spans="2:6" x14ac:dyDescent="0.25">
      <c r="B4064" s="134"/>
      <c r="F4064" s="141"/>
    </row>
    <row r="4065" spans="2:6" x14ac:dyDescent="0.25">
      <c r="B4065" s="134"/>
      <c r="F4065" s="141"/>
    </row>
    <row r="4066" spans="2:6" x14ac:dyDescent="0.25">
      <c r="B4066" s="134"/>
      <c r="F4066" s="141"/>
    </row>
    <row r="4067" spans="2:6" x14ac:dyDescent="0.25">
      <c r="B4067" s="134"/>
      <c r="F4067" s="141"/>
    </row>
    <row r="4068" spans="2:6" x14ac:dyDescent="0.25">
      <c r="B4068" s="134"/>
      <c r="F4068" s="141"/>
    </row>
    <row r="4069" spans="2:6" x14ac:dyDescent="0.25">
      <c r="B4069" s="134"/>
      <c r="F4069" s="141"/>
    </row>
    <row r="4070" spans="2:6" x14ac:dyDescent="0.25">
      <c r="B4070" s="134"/>
      <c r="F4070" s="141"/>
    </row>
    <row r="4071" spans="2:6" x14ac:dyDescent="0.25">
      <c r="B4071" s="134"/>
      <c r="F4071" s="141"/>
    </row>
    <row r="4072" spans="2:6" x14ac:dyDescent="0.25">
      <c r="B4072" s="134"/>
      <c r="F4072" s="141"/>
    </row>
    <row r="4073" spans="2:6" x14ac:dyDescent="0.25">
      <c r="B4073" s="134"/>
      <c r="F4073" s="141"/>
    </row>
    <row r="4074" spans="2:6" x14ac:dyDescent="0.25">
      <c r="B4074" s="134"/>
      <c r="F4074" s="141"/>
    </row>
    <row r="4075" spans="2:6" x14ac:dyDescent="0.25">
      <c r="B4075" s="134"/>
      <c r="F4075" s="141"/>
    </row>
    <row r="4076" spans="2:6" x14ac:dyDescent="0.25">
      <c r="B4076" s="134"/>
      <c r="F4076" s="141"/>
    </row>
    <row r="4077" spans="2:6" x14ac:dyDescent="0.25">
      <c r="B4077" s="134"/>
      <c r="F4077" s="141"/>
    </row>
    <row r="4078" spans="2:6" x14ac:dyDescent="0.25">
      <c r="B4078" s="134"/>
      <c r="F4078" s="141"/>
    </row>
    <row r="4079" spans="2:6" x14ac:dyDescent="0.25">
      <c r="B4079" s="134"/>
      <c r="F4079" s="141"/>
    </row>
    <row r="4080" spans="2:6" x14ac:dyDescent="0.25">
      <c r="B4080" s="134"/>
      <c r="F4080" s="141"/>
    </row>
    <row r="4081" spans="2:6" x14ac:dyDescent="0.25">
      <c r="B4081" s="134"/>
      <c r="F4081" s="141"/>
    </row>
    <row r="4082" spans="2:6" x14ac:dyDescent="0.25">
      <c r="B4082" s="134"/>
      <c r="F4082" s="141"/>
    </row>
    <row r="4083" spans="2:6" x14ac:dyDescent="0.25">
      <c r="B4083" s="134"/>
      <c r="F4083" s="141"/>
    </row>
    <row r="4084" spans="2:6" x14ac:dyDescent="0.25">
      <c r="B4084" s="134"/>
      <c r="F4084" s="141"/>
    </row>
    <row r="4085" spans="2:6" x14ac:dyDescent="0.25">
      <c r="B4085" s="134"/>
      <c r="F4085" s="141"/>
    </row>
    <row r="4086" spans="2:6" x14ac:dyDescent="0.25">
      <c r="B4086" s="134"/>
      <c r="F4086" s="141"/>
    </row>
    <row r="4087" spans="2:6" x14ac:dyDescent="0.25">
      <c r="B4087" s="134"/>
      <c r="F4087" s="141"/>
    </row>
    <row r="4088" spans="2:6" x14ac:dyDescent="0.25">
      <c r="B4088" s="134"/>
      <c r="F4088" s="141"/>
    </row>
    <row r="4089" spans="2:6" x14ac:dyDescent="0.25">
      <c r="B4089" s="134"/>
      <c r="F4089" s="141"/>
    </row>
    <row r="4090" spans="2:6" x14ac:dyDescent="0.25">
      <c r="B4090" s="134"/>
      <c r="F4090" s="141"/>
    </row>
    <row r="4091" spans="2:6" x14ac:dyDescent="0.25">
      <c r="B4091" s="134"/>
      <c r="F4091" s="141"/>
    </row>
    <row r="4092" spans="2:6" x14ac:dyDescent="0.25">
      <c r="B4092" s="134"/>
      <c r="F4092" s="141"/>
    </row>
    <row r="4093" spans="2:6" x14ac:dyDescent="0.25">
      <c r="B4093" s="134"/>
      <c r="F4093" s="141"/>
    </row>
    <row r="4094" spans="2:6" x14ac:dyDescent="0.25">
      <c r="B4094" s="134"/>
      <c r="F4094" s="141"/>
    </row>
    <row r="4095" spans="2:6" x14ac:dyDescent="0.25">
      <c r="B4095" s="134"/>
      <c r="F4095" s="141"/>
    </row>
    <row r="4096" spans="2:6" x14ac:dyDescent="0.25">
      <c r="B4096" s="134"/>
      <c r="F4096" s="141"/>
    </row>
    <row r="4097" spans="2:6" x14ac:dyDescent="0.25">
      <c r="B4097" s="134"/>
      <c r="F4097" s="141"/>
    </row>
    <row r="4098" spans="2:6" x14ac:dyDescent="0.25">
      <c r="B4098" s="134"/>
      <c r="F4098" s="141"/>
    </row>
    <row r="4099" spans="2:6" x14ac:dyDescent="0.25">
      <c r="B4099" s="134"/>
      <c r="F4099" s="141"/>
    </row>
    <row r="4100" spans="2:6" x14ac:dyDescent="0.25">
      <c r="B4100" s="134"/>
      <c r="F4100" s="141"/>
    </row>
    <row r="4101" spans="2:6" x14ac:dyDescent="0.25">
      <c r="B4101" s="134"/>
      <c r="F4101" s="141"/>
    </row>
    <row r="4102" spans="2:6" x14ac:dyDescent="0.25">
      <c r="B4102" s="134"/>
      <c r="F4102" s="141"/>
    </row>
    <row r="4103" spans="2:6" x14ac:dyDescent="0.25">
      <c r="B4103" s="134"/>
      <c r="F4103" s="141"/>
    </row>
    <row r="4104" spans="2:6" x14ac:dyDescent="0.25">
      <c r="B4104" s="134"/>
      <c r="F4104" s="141"/>
    </row>
    <row r="4105" spans="2:6" x14ac:dyDescent="0.25">
      <c r="B4105" s="134"/>
      <c r="F4105" s="141"/>
    </row>
    <row r="4106" spans="2:6" x14ac:dyDescent="0.25">
      <c r="B4106" s="134"/>
      <c r="F4106" s="141"/>
    </row>
    <row r="4107" spans="2:6" x14ac:dyDescent="0.25">
      <c r="B4107" s="134"/>
      <c r="F4107" s="141"/>
    </row>
    <row r="4108" spans="2:6" x14ac:dyDescent="0.25">
      <c r="B4108" s="134"/>
      <c r="F4108" s="141"/>
    </row>
    <row r="4109" spans="2:6" x14ac:dyDescent="0.25">
      <c r="B4109" s="134"/>
      <c r="F4109" s="141"/>
    </row>
    <row r="4110" spans="2:6" x14ac:dyDescent="0.25">
      <c r="B4110" s="134"/>
      <c r="F4110" s="141"/>
    </row>
    <row r="4111" spans="2:6" x14ac:dyDescent="0.25">
      <c r="B4111" s="134"/>
      <c r="F4111" s="141"/>
    </row>
    <row r="4112" spans="2:6" x14ac:dyDescent="0.25">
      <c r="B4112" s="134"/>
      <c r="F4112" s="141"/>
    </row>
    <row r="4113" spans="2:6" x14ac:dyDescent="0.25">
      <c r="B4113" s="134"/>
      <c r="F4113" s="141"/>
    </row>
    <row r="4114" spans="2:6" x14ac:dyDescent="0.25">
      <c r="B4114" s="134"/>
      <c r="F4114" s="141"/>
    </row>
    <row r="4115" spans="2:6" x14ac:dyDescent="0.25">
      <c r="B4115" s="134"/>
      <c r="F4115" s="141"/>
    </row>
    <row r="4116" spans="2:6" x14ac:dyDescent="0.25">
      <c r="B4116" s="134"/>
      <c r="F4116" s="141"/>
    </row>
    <row r="4117" spans="2:6" x14ac:dyDescent="0.25">
      <c r="B4117" s="134"/>
      <c r="F4117" s="141"/>
    </row>
    <row r="4118" spans="2:6" x14ac:dyDescent="0.25">
      <c r="B4118" s="134"/>
      <c r="F4118" s="141"/>
    </row>
    <row r="4119" spans="2:6" x14ac:dyDescent="0.25">
      <c r="B4119" s="134"/>
      <c r="F4119" s="141"/>
    </row>
    <row r="4120" spans="2:6" x14ac:dyDescent="0.25">
      <c r="B4120" s="134"/>
      <c r="F4120" s="141"/>
    </row>
    <row r="4121" spans="2:6" x14ac:dyDescent="0.25">
      <c r="B4121" s="134"/>
      <c r="F4121" s="141"/>
    </row>
    <row r="4122" spans="2:6" x14ac:dyDescent="0.25">
      <c r="B4122" s="134"/>
      <c r="F4122" s="141"/>
    </row>
    <row r="4123" spans="2:6" x14ac:dyDescent="0.25">
      <c r="B4123" s="134"/>
      <c r="F4123" s="141"/>
    </row>
    <row r="4124" spans="2:6" x14ac:dyDescent="0.25">
      <c r="B4124" s="134"/>
      <c r="F4124" s="141"/>
    </row>
    <row r="4125" spans="2:6" x14ac:dyDescent="0.25">
      <c r="B4125" s="134"/>
      <c r="F4125" s="141"/>
    </row>
    <row r="4126" spans="2:6" x14ac:dyDescent="0.25">
      <c r="B4126" s="134"/>
      <c r="F4126" s="141"/>
    </row>
    <row r="4127" spans="2:6" x14ac:dyDescent="0.25">
      <c r="B4127" s="134"/>
      <c r="F4127" s="141"/>
    </row>
    <row r="4128" spans="2:6" x14ac:dyDescent="0.25">
      <c r="B4128" s="134"/>
      <c r="F4128" s="141"/>
    </row>
    <row r="4129" spans="2:6" x14ac:dyDescent="0.25">
      <c r="B4129" s="134"/>
      <c r="F4129" s="141"/>
    </row>
    <row r="4130" spans="2:6" x14ac:dyDescent="0.25">
      <c r="B4130" s="134"/>
      <c r="F4130" s="141"/>
    </row>
    <row r="4131" spans="2:6" x14ac:dyDescent="0.25">
      <c r="B4131" s="134"/>
      <c r="F4131" s="141"/>
    </row>
    <row r="4132" spans="2:6" x14ac:dyDescent="0.25">
      <c r="B4132" s="134"/>
      <c r="F4132" s="141"/>
    </row>
    <row r="4133" spans="2:6" x14ac:dyDescent="0.25">
      <c r="B4133" s="134"/>
      <c r="F4133" s="141"/>
    </row>
    <row r="4134" spans="2:6" x14ac:dyDescent="0.25">
      <c r="B4134" s="134"/>
      <c r="F4134" s="141"/>
    </row>
    <row r="4135" spans="2:6" x14ac:dyDescent="0.25">
      <c r="B4135" s="134"/>
      <c r="F4135" s="141"/>
    </row>
    <row r="4136" spans="2:6" x14ac:dyDescent="0.25">
      <c r="B4136" s="134"/>
      <c r="F4136" s="141"/>
    </row>
    <row r="4137" spans="2:6" x14ac:dyDescent="0.25">
      <c r="B4137" s="134"/>
      <c r="F4137" s="141"/>
    </row>
    <row r="4138" spans="2:6" x14ac:dyDescent="0.25">
      <c r="B4138" s="134"/>
      <c r="F4138" s="141"/>
    </row>
    <row r="4139" spans="2:6" x14ac:dyDescent="0.25">
      <c r="B4139" s="134"/>
      <c r="F4139" s="141"/>
    </row>
    <row r="4140" spans="2:6" x14ac:dyDescent="0.25">
      <c r="B4140" s="134"/>
      <c r="F4140" s="141"/>
    </row>
    <row r="4141" spans="2:6" x14ac:dyDescent="0.25">
      <c r="B4141" s="134"/>
      <c r="F4141" s="141"/>
    </row>
    <row r="4142" spans="2:6" x14ac:dyDescent="0.25">
      <c r="B4142" s="134"/>
      <c r="F4142" s="141"/>
    </row>
    <row r="4143" spans="2:6" x14ac:dyDescent="0.25">
      <c r="B4143" s="134"/>
      <c r="F4143" s="141"/>
    </row>
    <row r="4144" spans="2:6" x14ac:dyDescent="0.25">
      <c r="B4144" s="134"/>
      <c r="F4144" s="141"/>
    </row>
    <row r="4145" spans="2:6" x14ac:dyDescent="0.25">
      <c r="B4145" s="134"/>
      <c r="F4145" s="141"/>
    </row>
    <row r="4146" spans="2:6" x14ac:dyDescent="0.25">
      <c r="B4146" s="134"/>
      <c r="F4146" s="141"/>
    </row>
    <row r="4147" spans="2:6" x14ac:dyDescent="0.25">
      <c r="B4147" s="134"/>
      <c r="F4147" s="141"/>
    </row>
    <row r="4148" spans="2:6" x14ac:dyDescent="0.25">
      <c r="B4148" s="134"/>
      <c r="F4148" s="141"/>
    </row>
    <row r="4149" spans="2:6" x14ac:dyDescent="0.25">
      <c r="B4149" s="134"/>
      <c r="F4149" s="141"/>
    </row>
    <row r="4150" spans="2:6" x14ac:dyDescent="0.25">
      <c r="B4150" s="134"/>
      <c r="F4150" s="141"/>
    </row>
    <row r="4151" spans="2:6" x14ac:dyDescent="0.25">
      <c r="B4151" s="134"/>
      <c r="F4151" s="141"/>
    </row>
    <row r="4152" spans="2:6" x14ac:dyDescent="0.25">
      <c r="B4152" s="134"/>
      <c r="F4152" s="141"/>
    </row>
    <row r="4153" spans="2:6" x14ac:dyDescent="0.25">
      <c r="B4153" s="134"/>
      <c r="F4153" s="141"/>
    </row>
    <row r="4154" spans="2:6" x14ac:dyDescent="0.25">
      <c r="B4154" s="134"/>
      <c r="F4154" s="141"/>
    </row>
    <row r="4155" spans="2:6" x14ac:dyDescent="0.25">
      <c r="B4155" s="134"/>
      <c r="F4155" s="141"/>
    </row>
    <row r="4156" spans="2:6" x14ac:dyDescent="0.25">
      <c r="B4156" s="134"/>
      <c r="F4156" s="141"/>
    </row>
    <row r="4157" spans="2:6" x14ac:dyDescent="0.25">
      <c r="B4157" s="134"/>
      <c r="F4157" s="141"/>
    </row>
    <row r="4158" spans="2:6" x14ac:dyDescent="0.25">
      <c r="B4158" s="134"/>
      <c r="F4158" s="141"/>
    </row>
    <row r="4159" spans="2:6" x14ac:dyDescent="0.25">
      <c r="B4159" s="134"/>
      <c r="F4159" s="141"/>
    </row>
    <row r="4160" spans="2:6" x14ac:dyDescent="0.25">
      <c r="B4160" s="134"/>
      <c r="F4160" s="141"/>
    </row>
    <row r="4161" spans="2:6" x14ac:dyDescent="0.25">
      <c r="B4161" s="134"/>
      <c r="F4161" s="141"/>
    </row>
    <row r="4162" spans="2:6" x14ac:dyDescent="0.25">
      <c r="B4162" s="134"/>
      <c r="F4162" s="141"/>
    </row>
    <row r="4163" spans="2:6" x14ac:dyDescent="0.25">
      <c r="B4163" s="134"/>
      <c r="F4163" s="141"/>
    </row>
    <row r="4164" spans="2:6" x14ac:dyDescent="0.25">
      <c r="B4164" s="134"/>
      <c r="F4164" s="141"/>
    </row>
    <row r="4165" spans="2:6" x14ac:dyDescent="0.25">
      <c r="B4165" s="134"/>
      <c r="F4165" s="141"/>
    </row>
    <row r="4166" spans="2:6" x14ac:dyDescent="0.25">
      <c r="B4166" s="134"/>
      <c r="F4166" s="141"/>
    </row>
    <row r="4167" spans="2:6" x14ac:dyDescent="0.25">
      <c r="B4167" s="134"/>
      <c r="F4167" s="141"/>
    </row>
    <row r="4168" spans="2:6" x14ac:dyDescent="0.25">
      <c r="B4168" s="134"/>
      <c r="F4168" s="141"/>
    </row>
    <row r="4169" spans="2:6" x14ac:dyDescent="0.25">
      <c r="B4169" s="134"/>
      <c r="F4169" s="141"/>
    </row>
    <row r="4170" spans="2:6" x14ac:dyDescent="0.25">
      <c r="B4170" s="134"/>
      <c r="F4170" s="141"/>
    </row>
    <row r="4171" spans="2:6" x14ac:dyDescent="0.25">
      <c r="B4171" s="134"/>
      <c r="F4171" s="141"/>
    </row>
    <row r="4172" spans="2:6" x14ac:dyDescent="0.25">
      <c r="B4172" s="134"/>
      <c r="F4172" s="141"/>
    </row>
    <row r="4173" spans="2:6" x14ac:dyDescent="0.25">
      <c r="B4173" s="134"/>
      <c r="F4173" s="141"/>
    </row>
    <row r="4174" spans="2:6" x14ac:dyDescent="0.25">
      <c r="B4174" s="134"/>
      <c r="F4174" s="141"/>
    </row>
    <row r="4175" spans="2:6" x14ac:dyDescent="0.25">
      <c r="B4175" s="134"/>
      <c r="F4175" s="141"/>
    </row>
    <row r="4176" spans="2:6" x14ac:dyDescent="0.25">
      <c r="B4176" s="134"/>
      <c r="F4176" s="141"/>
    </row>
    <row r="4177" spans="2:6" x14ac:dyDescent="0.25">
      <c r="B4177" s="134"/>
      <c r="F4177" s="141"/>
    </row>
    <row r="4178" spans="2:6" x14ac:dyDescent="0.25">
      <c r="B4178" s="134"/>
      <c r="F4178" s="141"/>
    </row>
    <row r="4179" spans="2:6" x14ac:dyDescent="0.25">
      <c r="B4179" s="134"/>
      <c r="F4179" s="141"/>
    </row>
    <row r="4180" spans="2:6" x14ac:dyDescent="0.25">
      <c r="B4180" s="134"/>
      <c r="F4180" s="141"/>
    </row>
    <row r="4181" spans="2:6" x14ac:dyDescent="0.25">
      <c r="B4181" s="134"/>
      <c r="F4181" s="141"/>
    </row>
    <row r="4182" spans="2:6" x14ac:dyDescent="0.25">
      <c r="B4182" s="134"/>
      <c r="F4182" s="141"/>
    </row>
    <row r="4183" spans="2:6" x14ac:dyDescent="0.25">
      <c r="B4183" s="134"/>
      <c r="F4183" s="141"/>
    </row>
    <row r="4184" spans="2:6" x14ac:dyDescent="0.25">
      <c r="B4184" s="134"/>
      <c r="F4184" s="141"/>
    </row>
    <row r="4185" spans="2:6" x14ac:dyDescent="0.25">
      <c r="B4185" s="134"/>
      <c r="F4185" s="141"/>
    </row>
    <row r="4186" spans="2:6" x14ac:dyDescent="0.25">
      <c r="B4186" s="134"/>
      <c r="F4186" s="141"/>
    </row>
    <row r="4187" spans="2:6" x14ac:dyDescent="0.25">
      <c r="B4187" s="134"/>
      <c r="F4187" s="141"/>
    </row>
    <row r="4188" spans="2:6" x14ac:dyDescent="0.25">
      <c r="B4188" s="134"/>
      <c r="F4188" s="141"/>
    </row>
    <row r="4189" spans="2:6" x14ac:dyDescent="0.25">
      <c r="B4189" s="134"/>
      <c r="F4189" s="141"/>
    </row>
    <row r="4190" spans="2:6" x14ac:dyDescent="0.25">
      <c r="B4190" s="134"/>
      <c r="F4190" s="141"/>
    </row>
    <row r="4191" spans="2:6" x14ac:dyDescent="0.25">
      <c r="B4191" s="134"/>
      <c r="F4191" s="141"/>
    </row>
    <row r="4192" spans="2:6" x14ac:dyDescent="0.25">
      <c r="B4192" s="134"/>
      <c r="F4192" s="141"/>
    </row>
    <row r="4193" spans="2:6" x14ac:dyDescent="0.25">
      <c r="B4193" s="134"/>
      <c r="F4193" s="141"/>
    </row>
    <row r="4194" spans="2:6" x14ac:dyDescent="0.25">
      <c r="B4194" s="134"/>
      <c r="F4194" s="141"/>
    </row>
    <row r="4195" spans="2:6" x14ac:dyDescent="0.25">
      <c r="B4195" s="134"/>
      <c r="F4195" s="141"/>
    </row>
    <row r="4196" spans="2:6" x14ac:dyDescent="0.25">
      <c r="B4196" s="134"/>
      <c r="F4196" s="141"/>
    </row>
    <row r="4197" spans="2:6" x14ac:dyDescent="0.25">
      <c r="B4197" s="134"/>
      <c r="F4197" s="141"/>
    </row>
    <row r="4198" spans="2:6" x14ac:dyDescent="0.25">
      <c r="B4198" s="134"/>
      <c r="F4198" s="141"/>
    </row>
    <row r="4199" spans="2:6" x14ac:dyDescent="0.25">
      <c r="B4199" s="134"/>
      <c r="F4199" s="141"/>
    </row>
    <row r="4200" spans="2:6" x14ac:dyDescent="0.25">
      <c r="B4200" s="134"/>
      <c r="F4200" s="141"/>
    </row>
    <row r="4201" spans="2:6" x14ac:dyDescent="0.25">
      <c r="B4201" s="134"/>
      <c r="F4201" s="141"/>
    </row>
    <row r="4202" spans="2:6" x14ac:dyDescent="0.25">
      <c r="B4202" s="134"/>
      <c r="F4202" s="141"/>
    </row>
    <row r="4203" spans="2:6" x14ac:dyDescent="0.25">
      <c r="B4203" s="134"/>
      <c r="F4203" s="141"/>
    </row>
    <row r="4204" spans="2:6" x14ac:dyDescent="0.25">
      <c r="B4204" s="134"/>
      <c r="F4204" s="141"/>
    </row>
    <row r="4205" spans="2:6" x14ac:dyDescent="0.25">
      <c r="B4205" s="134"/>
      <c r="F4205" s="141"/>
    </row>
    <row r="4206" spans="2:6" x14ac:dyDescent="0.25">
      <c r="B4206" s="134"/>
      <c r="F4206" s="141"/>
    </row>
    <row r="4207" spans="2:6" x14ac:dyDescent="0.25">
      <c r="B4207" s="134"/>
      <c r="F4207" s="141"/>
    </row>
    <row r="4208" spans="2:6" x14ac:dyDescent="0.25">
      <c r="B4208" s="134"/>
      <c r="F4208" s="141"/>
    </row>
    <row r="4209" spans="2:6" x14ac:dyDescent="0.25">
      <c r="B4209" s="134"/>
      <c r="F4209" s="141"/>
    </row>
    <row r="4210" spans="2:6" x14ac:dyDescent="0.25">
      <c r="B4210" s="134"/>
      <c r="F4210" s="141"/>
    </row>
    <row r="4211" spans="2:6" x14ac:dyDescent="0.25">
      <c r="B4211" s="134"/>
      <c r="F4211" s="141"/>
    </row>
    <row r="4212" spans="2:6" x14ac:dyDescent="0.25">
      <c r="B4212" s="134"/>
      <c r="F4212" s="141"/>
    </row>
    <row r="4213" spans="2:6" x14ac:dyDescent="0.25">
      <c r="B4213" s="134"/>
      <c r="F4213" s="141"/>
    </row>
    <row r="4214" spans="2:6" x14ac:dyDescent="0.25">
      <c r="B4214" s="134"/>
      <c r="F4214" s="141"/>
    </row>
    <row r="4215" spans="2:6" x14ac:dyDescent="0.25">
      <c r="B4215" s="134"/>
      <c r="F4215" s="141"/>
    </row>
    <row r="4216" spans="2:6" x14ac:dyDescent="0.25">
      <c r="B4216" s="134"/>
      <c r="F4216" s="141"/>
    </row>
    <row r="4217" spans="2:6" x14ac:dyDescent="0.25">
      <c r="B4217" s="134"/>
      <c r="F4217" s="141"/>
    </row>
    <row r="4218" spans="2:6" x14ac:dyDescent="0.25">
      <c r="B4218" s="134"/>
      <c r="F4218" s="141"/>
    </row>
    <row r="4219" spans="2:6" x14ac:dyDescent="0.25">
      <c r="B4219" s="134"/>
      <c r="F4219" s="141"/>
    </row>
    <row r="4220" spans="2:6" x14ac:dyDescent="0.25">
      <c r="B4220" s="134"/>
      <c r="F4220" s="141"/>
    </row>
    <row r="4221" spans="2:6" x14ac:dyDescent="0.25">
      <c r="B4221" s="134"/>
      <c r="F4221" s="141"/>
    </row>
    <row r="4222" spans="2:6" x14ac:dyDescent="0.25">
      <c r="B4222" s="134"/>
      <c r="F4222" s="141"/>
    </row>
    <row r="4223" spans="2:6" x14ac:dyDescent="0.25">
      <c r="B4223" s="134"/>
      <c r="F4223" s="141"/>
    </row>
    <row r="4224" spans="2:6" x14ac:dyDescent="0.25">
      <c r="B4224" s="134"/>
      <c r="F4224" s="141"/>
    </row>
    <row r="4225" spans="2:6" x14ac:dyDescent="0.25">
      <c r="B4225" s="134"/>
      <c r="F4225" s="141"/>
    </row>
    <row r="4226" spans="2:6" x14ac:dyDescent="0.25">
      <c r="B4226" s="134"/>
      <c r="F4226" s="141"/>
    </row>
    <row r="4227" spans="2:6" x14ac:dyDescent="0.25">
      <c r="B4227" s="134"/>
      <c r="F4227" s="141"/>
    </row>
    <row r="4228" spans="2:6" x14ac:dyDescent="0.25">
      <c r="B4228" s="134"/>
      <c r="F4228" s="141"/>
    </row>
    <row r="4229" spans="2:6" x14ac:dyDescent="0.25">
      <c r="B4229" s="134"/>
      <c r="F4229" s="141"/>
    </row>
    <row r="4230" spans="2:6" x14ac:dyDescent="0.25">
      <c r="B4230" s="134"/>
      <c r="F4230" s="141"/>
    </row>
    <row r="4231" spans="2:6" x14ac:dyDescent="0.25">
      <c r="B4231" s="134"/>
      <c r="F4231" s="141"/>
    </row>
    <row r="4232" spans="2:6" x14ac:dyDescent="0.25">
      <c r="B4232" s="134"/>
      <c r="F4232" s="141"/>
    </row>
    <row r="4233" spans="2:6" x14ac:dyDescent="0.25">
      <c r="B4233" s="134"/>
      <c r="F4233" s="141"/>
    </row>
    <row r="4234" spans="2:6" x14ac:dyDescent="0.25">
      <c r="B4234" s="134"/>
      <c r="F4234" s="141"/>
    </row>
    <row r="4235" spans="2:6" x14ac:dyDescent="0.25">
      <c r="B4235" s="134"/>
      <c r="F4235" s="141"/>
    </row>
    <row r="4236" spans="2:6" x14ac:dyDescent="0.25">
      <c r="B4236" s="134"/>
      <c r="F4236" s="141"/>
    </row>
    <row r="4237" spans="2:6" x14ac:dyDescent="0.25">
      <c r="B4237" s="134"/>
      <c r="F4237" s="141"/>
    </row>
    <row r="4238" spans="2:6" x14ac:dyDescent="0.25">
      <c r="B4238" s="134"/>
      <c r="F4238" s="141"/>
    </row>
    <row r="4239" spans="2:6" x14ac:dyDescent="0.25">
      <c r="B4239" s="134"/>
      <c r="F4239" s="141"/>
    </row>
    <row r="4240" spans="2:6" x14ac:dyDescent="0.25">
      <c r="B4240" s="134"/>
      <c r="F4240" s="141"/>
    </row>
    <row r="4241" spans="2:6" x14ac:dyDescent="0.25">
      <c r="B4241" s="134"/>
      <c r="F4241" s="141"/>
    </row>
    <row r="4242" spans="2:6" x14ac:dyDescent="0.25">
      <c r="B4242" s="134"/>
      <c r="F4242" s="141"/>
    </row>
    <row r="4243" spans="2:6" x14ac:dyDescent="0.25">
      <c r="B4243" s="134"/>
      <c r="F4243" s="141"/>
    </row>
    <row r="4244" spans="2:6" x14ac:dyDescent="0.25">
      <c r="B4244" s="134"/>
      <c r="F4244" s="141"/>
    </row>
    <row r="4245" spans="2:6" x14ac:dyDescent="0.25">
      <c r="B4245" s="134"/>
      <c r="F4245" s="141"/>
    </row>
    <row r="4246" spans="2:6" x14ac:dyDescent="0.25">
      <c r="B4246" s="134"/>
      <c r="F4246" s="141"/>
    </row>
    <row r="4247" spans="2:6" x14ac:dyDescent="0.25">
      <c r="B4247" s="134"/>
      <c r="F4247" s="141"/>
    </row>
    <row r="4248" spans="2:6" x14ac:dyDescent="0.25">
      <c r="B4248" s="134"/>
      <c r="F4248" s="141"/>
    </row>
    <row r="4249" spans="2:6" x14ac:dyDescent="0.25">
      <c r="B4249" s="134"/>
      <c r="F4249" s="141"/>
    </row>
    <row r="4250" spans="2:6" x14ac:dyDescent="0.25">
      <c r="B4250" s="134"/>
      <c r="F4250" s="141"/>
    </row>
    <row r="4251" spans="2:6" x14ac:dyDescent="0.25">
      <c r="B4251" s="134"/>
      <c r="F4251" s="141"/>
    </row>
    <row r="4252" spans="2:6" x14ac:dyDescent="0.25">
      <c r="B4252" s="134"/>
      <c r="F4252" s="141"/>
    </row>
    <row r="4253" spans="2:6" x14ac:dyDescent="0.25">
      <c r="B4253" s="134"/>
      <c r="F4253" s="141"/>
    </row>
    <row r="4254" spans="2:6" x14ac:dyDescent="0.25">
      <c r="B4254" s="134"/>
      <c r="F4254" s="141"/>
    </row>
    <row r="4255" spans="2:6" x14ac:dyDescent="0.25">
      <c r="B4255" s="134"/>
      <c r="F4255" s="141"/>
    </row>
    <row r="4256" spans="2:6" x14ac:dyDescent="0.25">
      <c r="B4256" s="134"/>
      <c r="F4256" s="141"/>
    </row>
    <row r="4257" spans="2:6" x14ac:dyDescent="0.25">
      <c r="B4257" s="134"/>
      <c r="F4257" s="141"/>
    </row>
    <row r="4258" spans="2:6" x14ac:dyDescent="0.25">
      <c r="B4258" s="134"/>
      <c r="F4258" s="141"/>
    </row>
    <row r="4259" spans="2:6" x14ac:dyDescent="0.25">
      <c r="B4259" s="134"/>
      <c r="F4259" s="141"/>
    </row>
    <row r="4260" spans="2:6" x14ac:dyDescent="0.25">
      <c r="B4260" s="134"/>
      <c r="F4260" s="141"/>
    </row>
    <row r="4261" spans="2:6" x14ac:dyDescent="0.25">
      <c r="B4261" s="134"/>
      <c r="F4261" s="141"/>
    </row>
    <row r="4262" spans="2:6" x14ac:dyDescent="0.25">
      <c r="B4262" s="134"/>
      <c r="F4262" s="141"/>
    </row>
    <row r="4263" spans="2:6" x14ac:dyDescent="0.25">
      <c r="B4263" s="134"/>
      <c r="F4263" s="141"/>
    </row>
    <row r="4264" spans="2:6" x14ac:dyDescent="0.25">
      <c r="B4264" s="134"/>
      <c r="F4264" s="141"/>
    </row>
    <row r="4265" spans="2:6" x14ac:dyDescent="0.25">
      <c r="B4265" s="134"/>
      <c r="F4265" s="141"/>
    </row>
    <row r="4266" spans="2:6" x14ac:dyDescent="0.25">
      <c r="B4266" s="134"/>
      <c r="F4266" s="141"/>
    </row>
    <row r="4267" spans="2:6" x14ac:dyDescent="0.25">
      <c r="B4267" s="134"/>
      <c r="F4267" s="141"/>
    </row>
    <row r="4268" spans="2:6" x14ac:dyDescent="0.25">
      <c r="B4268" s="134"/>
      <c r="F4268" s="141"/>
    </row>
    <row r="4269" spans="2:6" x14ac:dyDescent="0.25">
      <c r="B4269" s="134"/>
      <c r="F4269" s="141"/>
    </row>
    <row r="4270" spans="2:6" x14ac:dyDescent="0.25">
      <c r="B4270" s="134"/>
      <c r="F4270" s="141"/>
    </row>
    <row r="4271" spans="2:6" x14ac:dyDescent="0.25">
      <c r="B4271" s="134"/>
      <c r="F4271" s="141"/>
    </row>
    <row r="4272" spans="2:6" x14ac:dyDescent="0.25">
      <c r="B4272" s="134"/>
      <c r="F4272" s="141"/>
    </row>
    <row r="4273" spans="2:6" x14ac:dyDescent="0.25">
      <c r="B4273" s="134"/>
      <c r="F4273" s="141"/>
    </row>
    <row r="4274" spans="2:6" x14ac:dyDescent="0.25">
      <c r="B4274" s="134"/>
      <c r="F4274" s="141"/>
    </row>
    <row r="4275" spans="2:6" x14ac:dyDescent="0.25">
      <c r="B4275" s="134"/>
      <c r="F4275" s="141"/>
    </row>
    <row r="4276" spans="2:6" x14ac:dyDescent="0.25">
      <c r="B4276" s="134"/>
      <c r="F4276" s="141"/>
    </row>
    <row r="4277" spans="2:6" x14ac:dyDescent="0.25">
      <c r="B4277" s="134"/>
      <c r="F4277" s="141"/>
    </row>
    <row r="4278" spans="2:6" x14ac:dyDescent="0.25">
      <c r="B4278" s="134"/>
      <c r="F4278" s="141"/>
    </row>
    <row r="4279" spans="2:6" x14ac:dyDescent="0.25">
      <c r="B4279" s="134"/>
      <c r="F4279" s="141"/>
    </row>
    <row r="4280" spans="2:6" x14ac:dyDescent="0.25">
      <c r="B4280" s="134"/>
      <c r="F4280" s="141"/>
    </row>
    <row r="4281" spans="2:6" x14ac:dyDescent="0.25">
      <c r="B4281" s="134"/>
      <c r="F4281" s="141"/>
    </row>
    <row r="4282" spans="2:6" x14ac:dyDescent="0.25">
      <c r="B4282" s="134"/>
      <c r="F4282" s="141"/>
    </row>
    <row r="4283" spans="2:6" x14ac:dyDescent="0.25">
      <c r="B4283" s="134"/>
      <c r="F4283" s="141"/>
    </row>
    <row r="4284" spans="2:6" x14ac:dyDescent="0.25">
      <c r="B4284" s="134"/>
      <c r="F4284" s="141"/>
    </row>
    <row r="4285" spans="2:6" x14ac:dyDescent="0.25">
      <c r="B4285" s="134"/>
      <c r="F4285" s="141"/>
    </row>
    <row r="4286" spans="2:6" x14ac:dyDescent="0.25">
      <c r="B4286" s="134"/>
      <c r="F4286" s="141"/>
    </row>
    <row r="4287" spans="2:6" x14ac:dyDescent="0.25">
      <c r="B4287" s="134"/>
      <c r="F4287" s="141"/>
    </row>
    <row r="4288" spans="2:6" x14ac:dyDescent="0.25">
      <c r="B4288" s="134"/>
      <c r="F4288" s="141"/>
    </row>
    <row r="4289" spans="2:6" x14ac:dyDescent="0.25">
      <c r="B4289" s="134"/>
      <c r="F4289" s="141"/>
    </row>
    <row r="4290" spans="2:6" x14ac:dyDescent="0.25">
      <c r="B4290" s="134"/>
      <c r="F4290" s="141"/>
    </row>
    <row r="4291" spans="2:6" x14ac:dyDescent="0.25">
      <c r="B4291" s="134"/>
      <c r="F4291" s="141"/>
    </row>
    <row r="4292" spans="2:6" x14ac:dyDescent="0.25">
      <c r="B4292" s="134"/>
      <c r="F4292" s="141"/>
    </row>
    <row r="4293" spans="2:6" x14ac:dyDescent="0.25">
      <c r="B4293" s="134"/>
      <c r="F4293" s="141"/>
    </row>
    <row r="4294" spans="2:6" x14ac:dyDescent="0.25">
      <c r="B4294" s="134"/>
      <c r="F4294" s="141"/>
    </row>
    <row r="4295" spans="2:6" x14ac:dyDescent="0.25">
      <c r="B4295" s="134"/>
      <c r="F4295" s="141"/>
    </row>
    <row r="4296" spans="2:6" x14ac:dyDescent="0.25">
      <c r="B4296" s="134"/>
      <c r="F4296" s="141"/>
    </row>
    <row r="4297" spans="2:6" x14ac:dyDescent="0.25">
      <c r="B4297" s="134"/>
      <c r="F4297" s="141"/>
    </row>
    <row r="4298" spans="2:6" x14ac:dyDescent="0.25">
      <c r="B4298" s="134"/>
      <c r="F4298" s="141"/>
    </row>
    <row r="4299" spans="2:6" x14ac:dyDescent="0.25">
      <c r="B4299" s="134"/>
      <c r="F4299" s="141"/>
    </row>
    <row r="4300" spans="2:6" x14ac:dyDescent="0.25">
      <c r="B4300" s="134"/>
      <c r="F4300" s="141"/>
    </row>
    <row r="4301" spans="2:6" x14ac:dyDescent="0.25">
      <c r="B4301" s="134"/>
      <c r="F4301" s="141"/>
    </row>
    <row r="4302" spans="2:6" x14ac:dyDescent="0.25">
      <c r="B4302" s="134"/>
      <c r="F4302" s="141"/>
    </row>
    <row r="4303" spans="2:6" x14ac:dyDescent="0.25">
      <c r="B4303" s="134"/>
      <c r="F4303" s="141"/>
    </row>
    <row r="4304" spans="2:6" x14ac:dyDescent="0.25">
      <c r="B4304" s="134"/>
      <c r="F4304" s="141"/>
    </row>
    <row r="4305" spans="2:6" x14ac:dyDescent="0.25">
      <c r="B4305" s="134"/>
      <c r="F4305" s="141"/>
    </row>
    <row r="4306" spans="2:6" x14ac:dyDescent="0.25">
      <c r="B4306" s="134"/>
      <c r="F4306" s="141"/>
    </row>
    <row r="4307" spans="2:6" x14ac:dyDescent="0.25">
      <c r="B4307" s="134"/>
      <c r="F4307" s="141"/>
    </row>
    <row r="4308" spans="2:6" x14ac:dyDescent="0.25">
      <c r="B4308" s="134"/>
      <c r="F4308" s="141"/>
    </row>
    <row r="4309" spans="2:6" x14ac:dyDescent="0.25">
      <c r="B4309" s="134"/>
      <c r="F4309" s="141"/>
    </row>
    <row r="4310" spans="2:6" x14ac:dyDescent="0.25">
      <c r="B4310" s="134"/>
      <c r="F4310" s="141"/>
    </row>
    <row r="4311" spans="2:6" x14ac:dyDescent="0.25">
      <c r="B4311" s="134"/>
      <c r="F4311" s="141"/>
    </row>
    <row r="4312" spans="2:6" x14ac:dyDescent="0.25">
      <c r="B4312" s="134"/>
      <c r="F4312" s="141"/>
    </row>
    <row r="4313" spans="2:6" x14ac:dyDescent="0.25">
      <c r="B4313" s="134"/>
      <c r="F4313" s="141"/>
    </row>
    <row r="4314" spans="2:6" x14ac:dyDescent="0.25">
      <c r="B4314" s="134"/>
      <c r="F4314" s="141"/>
    </row>
    <row r="4315" spans="2:6" x14ac:dyDescent="0.25">
      <c r="B4315" s="134"/>
      <c r="F4315" s="141"/>
    </row>
    <row r="4316" spans="2:6" x14ac:dyDescent="0.25">
      <c r="B4316" s="134"/>
      <c r="F4316" s="141"/>
    </row>
    <row r="4317" spans="2:6" x14ac:dyDescent="0.25">
      <c r="B4317" s="134"/>
      <c r="F4317" s="141"/>
    </row>
    <row r="4318" spans="2:6" x14ac:dyDescent="0.25">
      <c r="B4318" s="134"/>
      <c r="F4318" s="141"/>
    </row>
    <row r="4319" spans="2:6" x14ac:dyDescent="0.25">
      <c r="B4319" s="134"/>
      <c r="F4319" s="141"/>
    </row>
    <row r="4320" spans="2:6" x14ac:dyDescent="0.25">
      <c r="B4320" s="134"/>
      <c r="F4320" s="141"/>
    </row>
    <row r="4321" spans="2:6" x14ac:dyDescent="0.25">
      <c r="B4321" s="134"/>
      <c r="F4321" s="141"/>
    </row>
    <row r="4322" spans="2:6" x14ac:dyDescent="0.25">
      <c r="B4322" s="134"/>
      <c r="F4322" s="141"/>
    </row>
    <row r="4323" spans="2:6" x14ac:dyDescent="0.25">
      <c r="B4323" s="134"/>
      <c r="F4323" s="141"/>
    </row>
    <row r="4324" spans="2:6" x14ac:dyDescent="0.25">
      <c r="B4324" s="134"/>
      <c r="F4324" s="141"/>
    </row>
    <row r="4325" spans="2:6" x14ac:dyDescent="0.25">
      <c r="B4325" s="134"/>
      <c r="F4325" s="141"/>
    </row>
    <row r="4326" spans="2:6" x14ac:dyDescent="0.25">
      <c r="B4326" s="134"/>
      <c r="F4326" s="141"/>
    </row>
    <row r="4327" spans="2:6" x14ac:dyDescent="0.25">
      <c r="B4327" s="134"/>
      <c r="F4327" s="141"/>
    </row>
    <row r="4328" spans="2:6" x14ac:dyDescent="0.25">
      <c r="B4328" s="134"/>
      <c r="F4328" s="141"/>
    </row>
    <row r="4329" spans="2:6" x14ac:dyDescent="0.25">
      <c r="B4329" s="134"/>
      <c r="F4329" s="141"/>
    </row>
    <row r="4330" spans="2:6" x14ac:dyDescent="0.25">
      <c r="B4330" s="134"/>
      <c r="F4330" s="141"/>
    </row>
    <row r="4331" spans="2:6" x14ac:dyDescent="0.25">
      <c r="B4331" s="134"/>
      <c r="F4331" s="141"/>
    </row>
    <row r="4332" spans="2:6" x14ac:dyDescent="0.25">
      <c r="B4332" s="134"/>
      <c r="F4332" s="141"/>
    </row>
    <row r="4333" spans="2:6" x14ac:dyDescent="0.25">
      <c r="B4333" s="134"/>
      <c r="F4333" s="141"/>
    </row>
    <row r="4334" spans="2:6" x14ac:dyDescent="0.25">
      <c r="B4334" s="134"/>
      <c r="F4334" s="141"/>
    </row>
    <row r="4335" spans="2:6" x14ac:dyDescent="0.25">
      <c r="B4335" s="134"/>
      <c r="F4335" s="141"/>
    </row>
    <row r="4336" spans="2:6" x14ac:dyDescent="0.25">
      <c r="B4336" s="134"/>
      <c r="F4336" s="141"/>
    </row>
    <row r="4337" spans="2:6" x14ac:dyDescent="0.25">
      <c r="B4337" s="134"/>
      <c r="F4337" s="141"/>
    </row>
    <row r="4338" spans="2:6" x14ac:dyDescent="0.25">
      <c r="B4338" s="134"/>
      <c r="F4338" s="141"/>
    </row>
    <row r="4339" spans="2:6" x14ac:dyDescent="0.25">
      <c r="B4339" s="134"/>
      <c r="F4339" s="141"/>
    </row>
    <row r="4340" spans="2:6" x14ac:dyDescent="0.25">
      <c r="B4340" s="134"/>
      <c r="F4340" s="141"/>
    </row>
    <row r="4341" spans="2:6" x14ac:dyDescent="0.25">
      <c r="B4341" s="134"/>
      <c r="F4341" s="141"/>
    </row>
    <row r="4342" spans="2:6" x14ac:dyDescent="0.25">
      <c r="B4342" s="134"/>
      <c r="F4342" s="141"/>
    </row>
    <row r="4343" spans="2:6" x14ac:dyDescent="0.25">
      <c r="B4343" s="134"/>
      <c r="F4343" s="141"/>
    </row>
    <row r="4344" spans="2:6" x14ac:dyDescent="0.25">
      <c r="B4344" s="134"/>
      <c r="F4344" s="141"/>
    </row>
    <row r="4345" spans="2:6" x14ac:dyDescent="0.25">
      <c r="B4345" s="134"/>
      <c r="F4345" s="141"/>
    </row>
    <row r="4346" spans="2:6" x14ac:dyDescent="0.25">
      <c r="B4346" s="134"/>
      <c r="F4346" s="141"/>
    </row>
    <row r="4347" spans="2:6" x14ac:dyDescent="0.25">
      <c r="B4347" s="134"/>
      <c r="F4347" s="141"/>
    </row>
    <row r="4348" spans="2:6" x14ac:dyDescent="0.25">
      <c r="B4348" s="134"/>
      <c r="F4348" s="141"/>
    </row>
    <row r="4349" spans="2:6" x14ac:dyDescent="0.25">
      <c r="B4349" s="134"/>
      <c r="F4349" s="141"/>
    </row>
    <row r="4350" spans="2:6" x14ac:dyDescent="0.25">
      <c r="B4350" s="134"/>
      <c r="F4350" s="141"/>
    </row>
    <row r="4351" spans="2:6" x14ac:dyDescent="0.25">
      <c r="B4351" s="134"/>
      <c r="F4351" s="141"/>
    </row>
    <row r="4352" spans="2:6" x14ac:dyDescent="0.25">
      <c r="B4352" s="134"/>
      <c r="F4352" s="141"/>
    </row>
    <row r="4353" spans="2:6" x14ac:dyDescent="0.25">
      <c r="B4353" s="134"/>
      <c r="F4353" s="141"/>
    </row>
    <row r="4354" spans="2:6" x14ac:dyDescent="0.25">
      <c r="B4354" s="134"/>
      <c r="F4354" s="141"/>
    </row>
    <row r="4355" spans="2:6" x14ac:dyDescent="0.25">
      <c r="B4355" s="134"/>
      <c r="F4355" s="141"/>
    </row>
    <row r="4356" spans="2:6" x14ac:dyDescent="0.25">
      <c r="B4356" s="134"/>
      <c r="F4356" s="141"/>
    </row>
    <row r="4357" spans="2:6" x14ac:dyDescent="0.25">
      <c r="B4357" s="134"/>
      <c r="F4357" s="141"/>
    </row>
    <row r="4358" spans="2:6" x14ac:dyDescent="0.25">
      <c r="B4358" s="134"/>
      <c r="F4358" s="141"/>
    </row>
    <row r="4359" spans="2:6" x14ac:dyDescent="0.25">
      <c r="B4359" s="134"/>
      <c r="F4359" s="141"/>
    </row>
    <row r="4360" spans="2:6" x14ac:dyDescent="0.25">
      <c r="B4360" s="134"/>
      <c r="F4360" s="141"/>
    </row>
    <row r="4361" spans="2:6" x14ac:dyDescent="0.25">
      <c r="B4361" s="134"/>
      <c r="F4361" s="141"/>
    </row>
    <row r="4362" spans="2:6" x14ac:dyDescent="0.25">
      <c r="B4362" s="134"/>
      <c r="F4362" s="141"/>
    </row>
    <row r="4363" spans="2:6" x14ac:dyDescent="0.25">
      <c r="B4363" s="134"/>
      <c r="F4363" s="141"/>
    </row>
    <row r="4364" spans="2:6" x14ac:dyDescent="0.25">
      <c r="B4364" s="134"/>
      <c r="F4364" s="141"/>
    </row>
    <row r="4365" spans="2:6" x14ac:dyDescent="0.25">
      <c r="B4365" s="134"/>
      <c r="F4365" s="141"/>
    </row>
    <row r="4366" spans="2:6" x14ac:dyDescent="0.25">
      <c r="B4366" s="134"/>
      <c r="F4366" s="141"/>
    </row>
    <row r="4367" spans="2:6" x14ac:dyDescent="0.25">
      <c r="B4367" s="134"/>
      <c r="F4367" s="141"/>
    </row>
    <row r="4368" spans="2:6" x14ac:dyDescent="0.25">
      <c r="B4368" s="134"/>
      <c r="F4368" s="141"/>
    </row>
    <row r="4369" spans="2:6" x14ac:dyDescent="0.25">
      <c r="B4369" s="134"/>
      <c r="F4369" s="141"/>
    </row>
    <row r="4370" spans="2:6" x14ac:dyDescent="0.25">
      <c r="B4370" s="134"/>
      <c r="F4370" s="141"/>
    </row>
    <row r="4371" spans="2:6" x14ac:dyDescent="0.25">
      <c r="B4371" s="134"/>
      <c r="F4371" s="141"/>
    </row>
    <row r="4372" spans="2:6" x14ac:dyDescent="0.25">
      <c r="B4372" s="134"/>
      <c r="F4372" s="141"/>
    </row>
    <row r="4373" spans="2:6" x14ac:dyDescent="0.25">
      <c r="B4373" s="134"/>
      <c r="F4373" s="141"/>
    </row>
    <row r="4374" spans="2:6" x14ac:dyDescent="0.25">
      <c r="B4374" s="134"/>
      <c r="F4374" s="141"/>
    </row>
    <row r="4375" spans="2:6" x14ac:dyDescent="0.25">
      <c r="B4375" s="134"/>
      <c r="F4375" s="141"/>
    </row>
    <row r="4376" spans="2:6" x14ac:dyDescent="0.25">
      <c r="B4376" s="134"/>
      <c r="F4376" s="141"/>
    </row>
    <row r="4377" spans="2:6" x14ac:dyDescent="0.25">
      <c r="B4377" s="134"/>
      <c r="F4377" s="141"/>
    </row>
    <row r="4378" spans="2:6" x14ac:dyDescent="0.25">
      <c r="B4378" s="134"/>
      <c r="F4378" s="141"/>
    </row>
    <row r="4379" spans="2:6" x14ac:dyDescent="0.25">
      <c r="B4379" s="134"/>
      <c r="F4379" s="141"/>
    </row>
    <row r="4380" spans="2:6" x14ac:dyDescent="0.25">
      <c r="B4380" s="134"/>
      <c r="F4380" s="141"/>
    </row>
    <row r="4381" spans="2:6" x14ac:dyDescent="0.25">
      <c r="B4381" s="134"/>
      <c r="F4381" s="141"/>
    </row>
    <row r="4382" spans="2:6" x14ac:dyDescent="0.25">
      <c r="B4382" s="134"/>
      <c r="F4382" s="141"/>
    </row>
    <row r="4383" spans="2:6" x14ac:dyDescent="0.25">
      <c r="B4383" s="134"/>
      <c r="F4383" s="141"/>
    </row>
    <row r="4384" spans="2:6" x14ac:dyDescent="0.25">
      <c r="B4384" s="134"/>
      <c r="F4384" s="141"/>
    </row>
    <row r="4385" spans="2:6" x14ac:dyDescent="0.25">
      <c r="B4385" s="134"/>
      <c r="F4385" s="141"/>
    </row>
    <row r="4386" spans="2:6" x14ac:dyDescent="0.25">
      <c r="B4386" s="134"/>
      <c r="F4386" s="141"/>
    </row>
    <row r="4387" spans="2:6" x14ac:dyDescent="0.25">
      <c r="B4387" s="134"/>
      <c r="F4387" s="141"/>
    </row>
    <row r="4388" spans="2:6" x14ac:dyDescent="0.25">
      <c r="B4388" s="134"/>
      <c r="F4388" s="141"/>
    </row>
    <row r="4389" spans="2:6" x14ac:dyDescent="0.25">
      <c r="B4389" s="134"/>
      <c r="F4389" s="141"/>
    </row>
    <row r="4390" spans="2:6" x14ac:dyDescent="0.25">
      <c r="B4390" s="134"/>
      <c r="F4390" s="141"/>
    </row>
    <row r="4391" spans="2:6" x14ac:dyDescent="0.25">
      <c r="B4391" s="134"/>
      <c r="F4391" s="141"/>
    </row>
    <row r="4392" spans="2:6" x14ac:dyDescent="0.25">
      <c r="B4392" s="134"/>
      <c r="F4392" s="141"/>
    </row>
    <row r="4393" spans="2:6" x14ac:dyDescent="0.25">
      <c r="B4393" s="134"/>
      <c r="F4393" s="141"/>
    </row>
    <row r="4394" spans="2:6" x14ac:dyDescent="0.25">
      <c r="B4394" s="134"/>
      <c r="F4394" s="141"/>
    </row>
    <row r="4395" spans="2:6" x14ac:dyDescent="0.25">
      <c r="B4395" s="134"/>
      <c r="F4395" s="141"/>
    </row>
    <row r="4396" spans="2:6" x14ac:dyDescent="0.25">
      <c r="B4396" s="134"/>
      <c r="F4396" s="141"/>
    </row>
    <row r="4397" spans="2:6" x14ac:dyDescent="0.25">
      <c r="B4397" s="134"/>
      <c r="F4397" s="141"/>
    </row>
    <row r="4398" spans="2:6" x14ac:dyDescent="0.25">
      <c r="B4398" s="134"/>
      <c r="F4398" s="141"/>
    </row>
    <row r="4399" spans="2:6" x14ac:dyDescent="0.25">
      <c r="B4399" s="134"/>
      <c r="F4399" s="141"/>
    </row>
    <row r="4400" spans="2:6" x14ac:dyDescent="0.25">
      <c r="B4400" s="134"/>
      <c r="F4400" s="141"/>
    </row>
    <row r="4401" spans="2:6" x14ac:dyDescent="0.25">
      <c r="B4401" s="134"/>
      <c r="F4401" s="141"/>
    </row>
    <row r="4402" spans="2:6" x14ac:dyDescent="0.25">
      <c r="B4402" s="134"/>
      <c r="F4402" s="141"/>
    </row>
    <row r="4403" spans="2:6" x14ac:dyDescent="0.25">
      <c r="B4403" s="134"/>
      <c r="F4403" s="141"/>
    </row>
    <row r="4404" spans="2:6" x14ac:dyDescent="0.25">
      <c r="B4404" s="134"/>
      <c r="F4404" s="141"/>
    </row>
    <row r="4405" spans="2:6" x14ac:dyDescent="0.25">
      <c r="B4405" s="134"/>
      <c r="F4405" s="141"/>
    </row>
    <row r="4406" spans="2:6" x14ac:dyDescent="0.25">
      <c r="B4406" s="134"/>
      <c r="F4406" s="141"/>
    </row>
    <row r="4407" spans="2:6" x14ac:dyDescent="0.25">
      <c r="B4407" s="134"/>
      <c r="F4407" s="141"/>
    </row>
    <row r="4408" spans="2:6" x14ac:dyDescent="0.25">
      <c r="B4408" s="134"/>
      <c r="F4408" s="141"/>
    </row>
    <row r="4409" spans="2:6" x14ac:dyDescent="0.25">
      <c r="B4409" s="134"/>
      <c r="F4409" s="141"/>
    </row>
    <row r="4410" spans="2:6" x14ac:dyDescent="0.25">
      <c r="B4410" s="134"/>
      <c r="F4410" s="141"/>
    </row>
    <row r="4411" spans="2:6" x14ac:dyDescent="0.25">
      <c r="B4411" s="134"/>
      <c r="F4411" s="141"/>
    </row>
    <row r="4412" spans="2:6" x14ac:dyDescent="0.25">
      <c r="B4412" s="134"/>
      <c r="F4412" s="141"/>
    </row>
    <row r="4413" spans="2:6" x14ac:dyDescent="0.25">
      <c r="B4413" s="134"/>
      <c r="F4413" s="141"/>
    </row>
    <row r="4414" spans="2:6" x14ac:dyDescent="0.25">
      <c r="B4414" s="134"/>
      <c r="F4414" s="141"/>
    </row>
    <row r="4415" spans="2:6" x14ac:dyDescent="0.25">
      <c r="B4415" s="134"/>
      <c r="F4415" s="141"/>
    </row>
    <row r="4416" spans="2:6" x14ac:dyDescent="0.25">
      <c r="B4416" s="134"/>
      <c r="F4416" s="141"/>
    </row>
    <row r="4417" spans="2:6" x14ac:dyDescent="0.25">
      <c r="B4417" s="134"/>
      <c r="F4417" s="141"/>
    </row>
    <row r="4418" spans="2:6" x14ac:dyDescent="0.25">
      <c r="B4418" s="134"/>
      <c r="F4418" s="141"/>
    </row>
    <row r="4419" spans="2:6" x14ac:dyDescent="0.25">
      <c r="B4419" s="134"/>
      <c r="F4419" s="141"/>
    </row>
    <row r="4420" spans="2:6" x14ac:dyDescent="0.25">
      <c r="B4420" s="134"/>
      <c r="F4420" s="141"/>
    </row>
    <row r="4421" spans="2:6" x14ac:dyDescent="0.25">
      <c r="B4421" s="134"/>
      <c r="F4421" s="141"/>
    </row>
    <row r="4422" spans="2:6" x14ac:dyDescent="0.25">
      <c r="B4422" s="134"/>
      <c r="F4422" s="141"/>
    </row>
    <row r="4423" spans="2:6" x14ac:dyDescent="0.25">
      <c r="B4423" s="134"/>
      <c r="F4423" s="141"/>
    </row>
    <row r="4424" spans="2:6" x14ac:dyDescent="0.25">
      <c r="B4424" s="134"/>
      <c r="F4424" s="141"/>
    </row>
    <row r="4425" spans="2:6" x14ac:dyDescent="0.25">
      <c r="B4425" s="134"/>
      <c r="F4425" s="141"/>
    </row>
    <row r="4426" spans="2:6" x14ac:dyDescent="0.25">
      <c r="B4426" s="134"/>
      <c r="F4426" s="141"/>
    </row>
    <row r="4427" spans="2:6" x14ac:dyDescent="0.25">
      <c r="B4427" s="134"/>
      <c r="F4427" s="141"/>
    </row>
    <row r="4428" spans="2:6" x14ac:dyDescent="0.25">
      <c r="B4428" s="134"/>
      <c r="F4428" s="141"/>
    </row>
    <row r="4429" spans="2:6" x14ac:dyDescent="0.25">
      <c r="B4429" s="134"/>
      <c r="F4429" s="141"/>
    </row>
    <row r="4430" spans="2:6" x14ac:dyDescent="0.25">
      <c r="B4430" s="134"/>
      <c r="F4430" s="141"/>
    </row>
    <row r="4431" spans="2:6" x14ac:dyDescent="0.25">
      <c r="B4431" s="134"/>
      <c r="F4431" s="141"/>
    </row>
    <row r="4432" spans="2:6" x14ac:dyDescent="0.25">
      <c r="B4432" s="134"/>
      <c r="F4432" s="141"/>
    </row>
    <row r="4433" spans="2:6" x14ac:dyDescent="0.25">
      <c r="B4433" s="134"/>
      <c r="F4433" s="141"/>
    </row>
    <row r="4434" spans="2:6" x14ac:dyDescent="0.25">
      <c r="B4434" s="134"/>
      <c r="F4434" s="141"/>
    </row>
    <row r="4435" spans="2:6" x14ac:dyDescent="0.25">
      <c r="B4435" s="134"/>
      <c r="F4435" s="141"/>
    </row>
    <row r="4436" spans="2:6" x14ac:dyDescent="0.25">
      <c r="B4436" s="134"/>
      <c r="F4436" s="141"/>
    </row>
    <row r="4437" spans="2:6" x14ac:dyDescent="0.25">
      <c r="B4437" s="134"/>
      <c r="F4437" s="141"/>
    </row>
    <row r="4438" spans="2:6" x14ac:dyDescent="0.25">
      <c r="B4438" s="134"/>
      <c r="F4438" s="141"/>
    </row>
    <row r="4439" spans="2:6" x14ac:dyDescent="0.25">
      <c r="B4439" s="134"/>
      <c r="F4439" s="141"/>
    </row>
    <row r="4440" spans="2:6" x14ac:dyDescent="0.25">
      <c r="B4440" s="134"/>
      <c r="F4440" s="141"/>
    </row>
    <row r="4441" spans="2:6" x14ac:dyDescent="0.25">
      <c r="B4441" s="134"/>
      <c r="F4441" s="141"/>
    </row>
    <row r="4442" spans="2:6" x14ac:dyDescent="0.25">
      <c r="B4442" s="134"/>
      <c r="F4442" s="141"/>
    </row>
    <row r="4443" spans="2:6" x14ac:dyDescent="0.25">
      <c r="B4443" s="134"/>
      <c r="F4443" s="141"/>
    </row>
    <row r="4444" spans="2:6" x14ac:dyDescent="0.25">
      <c r="B4444" s="134"/>
      <c r="F4444" s="141"/>
    </row>
    <row r="4445" spans="2:6" x14ac:dyDescent="0.25">
      <c r="B4445" s="134"/>
      <c r="F4445" s="141"/>
    </row>
    <row r="4446" spans="2:6" x14ac:dyDescent="0.25">
      <c r="B4446" s="134"/>
      <c r="F4446" s="141"/>
    </row>
    <row r="4447" spans="2:6" x14ac:dyDescent="0.25">
      <c r="B4447" s="134"/>
      <c r="F4447" s="141"/>
    </row>
    <row r="4448" spans="2:6" x14ac:dyDescent="0.25">
      <c r="B4448" s="134"/>
      <c r="F4448" s="141"/>
    </row>
    <row r="4449" spans="2:6" x14ac:dyDescent="0.25">
      <c r="B4449" s="134"/>
      <c r="F4449" s="141"/>
    </row>
    <row r="4450" spans="2:6" x14ac:dyDescent="0.25">
      <c r="B4450" s="134"/>
      <c r="F4450" s="141"/>
    </row>
    <row r="4451" spans="2:6" x14ac:dyDescent="0.25">
      <c r="B4451" s="134"/>
      <c r="F4451" s="141"/>
    </row>
    <row r="4452" spans="2:6" x14ac:dyDescent="0.25">
      <c r="B4452" s="134"/>
      <c r="F4452" s="141"/>
    </row>
    <row r="4453" spans="2:6" x14ac:dyDescent="0.25">
      <c r="B4453" s="134"/>
      <c r="F4453" s="141"/>
    </row>
    <row r="4454" spans="2:6" x14ac:dyDescent="0.25">
      <c r="B4454" s="134"/>
      <c r="F4454" s="141"/>
    </row>
    <row r="4455" spans="2:6" x14ac:dyDescent="0.25">
      <c r="B4455" s="134"/>
      <c r="F4455" s="141"/>
    </row>
    <row r="4456" spans="2:6" x14ac:dyDescent="0.25">
      <c r="B4456" s="134"/>
      <c r="F4456" s="141"/>
    </row>
    <row r="4457" spans="2:6" x14ac:dyDescent="0.25">
      <c r="B4457" s="134"/>
      <c r="F4457" s="141"/>
    </row>
    <row r="4458" spans="2:6" x14ac:dyDescent="0.25">
      <c r="B4458" s="134"/>
      <c r="F4458" s="141"/>
    </row>
    <row r="4459" spans="2:6" x14ac:dyDescent="0.25">
      <c r="B4459" s="134"/>
      <c r="F4459" s="141"/>
    </row>
    <row r="4460" spans="2:6" x14ac:dyDescent="0.25">
      <c r="B4460" s="134"/>
      <c r="F4460" s="141"/>
    </row>
    <row r="4461" spans="2:6" x14ac:dyDescent="0.25">
      <c r="B4461" s="134"/>
      <c r="F4461" s="141"/>
    </row>
    <row r="4462" spans="2:6" x14ac:dyDescent="0.25">
      <c r="B4462" s="134"/>
      <c r="F4462" s="141"/>
    </row>
    <row r="4463" spans="2:6" x14ac:dyDescent="0.25">
      <c r="B4463" s="134"/>
      <c r="F4463" s="141"/>
    </row>
    <row r="4464" spans="2:6" x14ac:dyDescent="0.25">
      <c r="B4464" s="134"/>
      <c r="F4464" s="141"/>
    </row>
    <row r="4465" spans="2:6" x14ac:dyDescent="0.25">
      <c r="B4465" s="134"/>
      <c r="F4465" s="141"/>
    </row>
    <row r="4466" spans="2:6" x14ac:dyDescent="0.25">
      <c r="B4466" s="134"/>
      <c r="F4466" s="141"/>
    </row>
    <row r="4467" spans="2:6" x14ac:dyDescent="0.25">
      <c r="B4467" s="134"/>
      <c r="F4467" s="141"/>
    </row>
    <row r="4468" spans="2:6" x14ac:dyDescent="0.25">
      <c r="B4468" s="134"/>
      <c r="F4468" s="141"/>
    </row>
    <row r="4469" spans="2:6" x14ac:dyDescent="0.25">
      <c r="B4469" s="134"/>
      <c r="F4469" s="141"/>
    </row>
    <row r="4470" spans="2:6" x14ac:dyDescent="0.25">
      <c r="B4470" s="134"/>
      <c r="F4470" s="141"/>
    </row>
    <row r="4471" spans="2:6" x14ac:dyDescent="0.25">
      <c r="B4471" s="134"/>
      <c r="F4471" s="141"/>
    </row>
    <row r="4472" spans="2:6" x14ac:dyDescent="0.25">
      <c r="B4472" s="134"/>
      <c r="F4472" s="141"/>
    </row>
    <row r="4473" spans="2:6" x14ac:dyDescent="0.25">
      <c r="B4473" s="134"/>
      <c r="F4473" s="141"/>
    </row>
    <row r="4474" spans="2:6" x14ac:dyDescent="0.25">
      <c r="B4474" s="134"/>
      <c r="F4474" s="141"/>
    </row>
    <row r="4475" spans="2:6" x14ac:dyDescent="0.25">
      <c r="B4475" s="134"/>
      <c r="F4475" s="141"/>
    </row>
    <row r="4476" spans="2:6" x14ac:dyDescent="0.25">
      <c r="B4476" s="134"/>
      <c r="F4476" s="141"/>
    </row>
    <row r="4477" spans="2:6" x14ac:dyDescent="0.25">
      <c r="B4477" s="134"/>
      <c r="F4477" s="141"/>
    </row>
    <row r="4478" spans="2:6" x14ac:dyDescent="0.25">
      <c r="B4478" s="134"/>
      <c r="F4478" s="141"/>
    </row>
    <row r="4479" spans="2:6" x14ac:dyDescent="0.25">
      <c r="B4479" s="134"/>
      <c r="F4479" s="141"/>
    </row>
    <row r="4480" spans="2:6" x14ac:dyDescent="0.25">
      <c r="B4480" s="134"/>
      <c r="F4480" s="141"/>
    </row>
    <row r="4481" spans="2:6" x14ac:dyDescent="0.25">
      <c r="B4481" s="134"/>
      <c r="F4481" s="141"/>
    </row>
    <row r="4482" spans="2:6" x14ac:dyDescent="0.25">
      <c r="B4482" s="134"/>
      <c r="F4482" s="141"/>
    </row>
    <row r="4483" spans="2:6" x14ac:dyDescent="0.25">
      <c r="B4483" s="134"/>
      <c r="F4483" s="141"/>
    </row>
    <row r="4484" spans="2:6" x14ac:dyDescent="0.25">
      <c r="B4484" s="134"/>
      <c r="F4484" s="141"/>
    </row>
    <row r="4485" spans="2:6" x14ac:dyDescent="0.25">
      <c r="B4485" s="134"/>
      <c r="F4485" s="141"/>
    </row>
    <row r="4486" spans="2:6" x14ac:dyDescent="0.25">
      <c r="B4486" s="134"/>
      <c r="F4486" s="141"/>
    </row>
    <row r="4487" spans="2:6" x14ac:dyDescent="0.25">
      <c r="B4487" s="134"/>
      <c r="F4487" s="141"/>
    </row>
    <row r="4488" spans="2:6" x14ac:dyDescent="0.25">
      <c r="B4488" s="134"/>
      <c r="F4488" s="141"/>
    </row>
    <row r="4489" spans="2:6" x14ac:dyDescent="0.25">
      <c r="B4489" s="134"/>
      <c r="F4489" s="141"/>
    </row>
    <row r="4490" spans="2:6" x14ac:dyDescent="0.25">
      <c r="B4490" s="134"/>
      <c r="F4490" s="141"/>
    </row>
    <row r="4491" spans="2:6" x14ac:dyDescent="0.25">
      <c r="B4491" s="134"/>
      <c r="F4491" s="141"/>
    </row>
    <row r="4492" spans="2:6" x14ac:dyDescent="0.25">
      <c r="B4492" s="134"/>
      <c r="F4492" s="141"/>
    </row>
    <row r="4493" spans="2:6" x14ac:dyDescent="0.25">
      <c r="B4493" s="134"/>
      <c r="F4493" s="141"/>
    </row>
    <row r="4494" spans="2:6" x14ac:dyDescent="0.25">
      <c r="B4494" s="134"/>
      <c r="F4494" s="141"/>
    </row>
    <row r="4495" spans="2:6" x14ac:dyDescent="0.25">
      <c r="B4495" s="134"/>
      <c r="F4495" s="141"/>
    </row>
    <row r="4496" spans="2:6" x14ac:dyDescent="0.25">
      <c r="B4496" s="134"/>
      <c r="F4496" s="141"/>
    </row>
    <row r="4497" spans="2:6" x14ac:dyDescent="0.25">
      <c r="B4497" s="134"/>
      <c r="F4497" s="141"/>
    </row>
    <row r="4498" spans="2:6" x14ac:dyDescent="0.25">
      <c r="B4498" s="134"/>
      <c r="F4498" s="141"/>
    </row>
    <row r="4499" spans="2:6" x14ac:dyDescent="0.25">
      <c r="B4499" s="134"/>
      <c r="F4499" s="141"/>
    </row>
    <row r="4500" spans="2:6" x14ac:dyDescent="0.25">
      <c r="B4500" s="134"/>
      <c r="F4500" s="141"/>
    </row>
    <row r="4501" spans="2:6" x14ac:dyDescent="0.25">
      <c r="B4501" s="134"/>
      <c r="F4501" s="141"/>
    </row>
    <row r="4502" spans="2:6" x14ac:dyDescent="0.25">
      <c r="B4502" s="134"/>
      <c r="F4502" s="141"/>
    </row>
    <row r="4503" spans="2:6" x14ac:dyDescent="0.25">
      <c r="B4503" s="134"/>
      <c r="F4503" s="141"/>
    </row>
    <row r="4504" spans="2:6" x14ac:dyDescent="0.25">
      <c r="B4504" s="134"/>
      <c r="F4504" s="141"/>
    </row>
    <row r="4505" spans="2:6" x14ac:dyDescent="0.25">
      <c r="B4505" s="134"/>
      <c r="F4505" s="141"/>
    </row>
    <row r="4506" spans="2:6" x14ac:dyDescent="0.25">
      <c r="B4506" s="134"/>
      <c r="F4506" s="141"/>
    </row>
    <row r="4507" spans="2:6" x14ac:dyDescent="0.25">
      <c r="B4507" s="134"/>
      <c r="F4507" s="141"/>
    </row>
    <row r="4508" spans="2:6" x14ac:dyDescent="0.25">
      <c r="B4508" s="134"/>
      <c r="F4508" s="141"/>
    </row>
    <row r="4509" spans="2:6" x14ac:dyDescent="0.25">
      <c r="B4509" s="134"/>
      <c r="F4509" s="141"/>
    </row>
    <row r="4510" spans="2:6" x14ac:dyDescent="0.25">
      <c r="B4510" s="134"/>
      <c r="F4510" s="141"/>
    </row>
    <row r="4511" spans="2:6" x14ac:dyDescent="0.25">
      <c r="B4511" s="134"/>
      <c r="F4511" s="141"/>
    </row>
    <row r="4512" spans="2:6" x14ac:dyDescent="0.25">
      <c r="B4512" s="134"/>
      <c r="F4512" s="141"/>
    </row>
    <row r="4513" spans="2:6" x14ac:dyDescent="0.25">
      <c r="B4513" s="134"/>
      <c r="F4513" s="141"/>
    </row>
    <row r="4514" spans="2:6" x14ac:dyDescent="0.25">
      <c r="B4514" s="134"/>
      <c r="F4514" s="141"/>
    </row>
    <row r="4515" spans="2:6" x14ac:dyDescent="0.25">
      <c r="B4515" s="134"/>
      <c r="F4515" s="141"/>
    </row>
    <row r="4516" spans="2:6" x14ac:dyDescent="0.25">
      <c r="B4516" s="134"/>
      <c r="F4516" s="141"/>
    </row>
    <row r="4517" spans="2:6" x14ac:dyDescent="0.25">
      <c r="B4517" s="134"/>
      <c r="F4517" s="141"/>
    </row>
    <row r="4518" spans="2:6" x14ac:dyDescent="0.25">
      <c r="B4518" s="134"/>
      <c r="F4518" s="141"/>
    </row>
    <row r="4519" spans="2:6" x14ac:dyDescent="0.25">
      <c r="B4519" s="134"/>
      <c r="F4519" s="141"/>
    </row>
    <row r="4520" spans="2:6" x14ac:dyDescent="0.25">
      <c r="B4520" s="134"/>
      <c r="F4520" s="141"/>
    </row>
    <row r="4521" spans="2:6" x14ac:dyDescent="0.25">
      <c r="B4521" s="134"/>
      <c r="F4521" s="141"/>
    </row>
    <row r="4522" spans="2:6" x14ac:dyDescent="0.25">
      <c r="B4522" s="134"/>
      <c r="F4522" s="141"/>
    </row>
    <row r="4523" spans="2:6" x14ac:dyDescent="0.25">
      <c r="B4523" s="134"/>
      <c r="F4523" s="141"/>
    </row>
    <row r="4524" spans="2:6" x14ac:dyDescent="0.25">
      <c r="B4524" s="134"/>
      <c r="F4524" s="141"/>
    </row>
    <row r="4525" spans="2:6" x14ac:dyDescent="0.25">
      <c r="B4525" s="134"/>
      <c r="F4525" s="141"/>
    </row>
    <row r="4526" spans="2:6" x14ac:dyDescent="0.25">
      <c r="B4526" s="134"/>
      <c r="F4526" s="141"/>
    </row>
    <row r="4527" spans="2:6" x14ac:dyDescent="0.25">
      <c r="B4527" s="134"/>
      <c r="F4527" s="141"/>
    </row>
    <row r="4528" spans="2:6" x14ac:dyDescent="0.25">
      <c r="B4528" s="134"/>
      <c r="F4528" s="141"/>
    </row>
    <row r="4529" spans="2:6" x14ac:dyDescent="0.25">
      <c r="B4529" s="134"/>
      <c r="F4529" s="141"/>
    </row>
    <row r="4530" spans="2:6" x14ac:dyDescent="0.25">
      <c r="B4530" s="134"/>
      <c r="F4530" s="141"/>
    </row>
    <row r="4531" spans="2:6" x14ac:dyDescent="0.25">
      <c r="B4531" s="134"/>
      <c r="F4531" s="141"/>
    </row>
    <row r="4532" spans="2:6" x14ac:dyDescent="0.25">
      <c r="B4532" s="134"/>
      <c r="F4532" s="141"/>
    </row>
    <row r="4533" spans="2:6" x14ac:dyDescent="0.25">
      <c r="B4533" s="134"/>
      <c r="F4533" s="141"/>
    </row>
    <row r="4534" spans="2:6" x14ac:dyDescent="0.25">
      <c r="B4534" s="134"/>
      <c r="F4534" s="141"/>
    </row>
    <row r="4535" spans="2:6" x14ac:dyDescent="0.25">
      <c r="B4535" s="134"/>
      <c r="F4535" s="141"/>
    </row>
    <row r="4536" spans="2:6" x14ac:dyDescent="0.25">
      <c r="B4536" s="134"/>
      <c r="F4536" s="141"/>
    </row>
    <row r="4537" spans="2:6" x14ac:dyDescent="0.25">
      <c r="B4537" s="134"/>
      <c r="F4537" s="141"/>
    </row>
    <row r="4538" spans="2:6" x14ac:dyDescent="0.25">
      <c r="B4538" s="134"/>
      <c r="F4538" s="141"/>
    </row>
    <row r="4539" spans="2:6" x14ac:dyDescent="0.25">
      <c r="B4539" s="134"/>
      <c r="F4539" s="141"/>
    </row>
    <row r="4540" spans="2:6" x14ac:dyDescent="0.25">
      <c r="B4540" s="134"/>
      <c r="F4540" s="141"/>
    </row>
    <row r="4541" spans="2:6" x14ac:dyDescent="0.25">
      <c r="B4541" s="134"/>
      <c r="F4541" s="141"/>
    </row>
    <row r="4542" spans="2:6" x14ac:dyDescent="0.25">
      <c r="B4542" s="134"/>
      <c r="F4542" s="141"/>
    </row>
    <row r="4543" spans="2:6" x14ac:dyDescent="0.25">
      <c r="B4543" s="134"/>
      <c r="F4543" s="141"/>
    </row>
    <row r="4544" spans="2:6" x14ac:dyDescent="0.25">
      <c r="B4544" s="134"/>
      <c r="F4544" s="141"/>
    </row>
    <row r="4545" spans="2:6" x14ac:dyDescent="0.25">
      <c r="B4545" s="134"/>
      <c r="F4545" s="141"/>
    </row>
    <row r="4546" spans="2:6" x14ac:dyDescent="0.25">
      <c r="B4546" s="134"/>
      <c r="F4546" s="141"/>
    </row>
    <row r="4547" spans="2:6" x14ac:dyDescent="0.25">
      <c r="B4547" s="134"/>
      <c r="F4547" s="141"/>
    </row>
    <row r="4548" spans="2:6" x14ac:dyDescent="0.25">
      <c r="B4548" s="134"/>
      <c r="F4548" s="141"/>
    </row>
    <row r="4549" spans="2:6" x14ac:dyDescent="0.25">
      <c r="B4549" s="134"/>
      <c r="F4549" s="141"/>
    </row>
    <row r="4550" spans="2:6" x14ac:dyDescent="0.25">
      <c r="B4550" s="134"/>
      <c r="F4550" s="141"/>
    </row>
    <row r="4551" spans="2:6" x14ac:dyDescent="0.25">
      <c r="B4551" s="134"/>
      <c r="F4551" s="141"/>
    </row>
    <row r="4552" spans="2:6" x14ac:dyDescent="0.25">
      <c r="B4552" s="134"/>
      <c r="F4552" s="141"/>
    </row>
    <row r="4553" spans="2:6" x14ac:dyDescent="0.25">
      <c r="B4553" s="134"/>
      <c r="F4553" s="141"/>
    </row>
    <row r="4554" spans="2:6" x14ac:dyDescent="0.25">
      <c r="B4554" s="134"/>
      <c r="F4554" s="141"/>
    </row>
    <row r="4555" spans="2:6" x14ac:dyDescent="0.25">
      <c r="B4555" s="134"/>
      <c r="F4555" s="141"/>
    </row>
    <row r="4556" spans="2:6" x14ac:dyDescent="0.25">
      <c r="B4556" s="134"/>
      <c r="F4556" s="141"/>
    </row>
    <row r="4557" spans="2:6" x14ac:dyDescent="0.25">
      <c r="B4557" s="134"/>
      <c r="F4557" s="141"/>
    </row>
    <row r="4558" spans="2:6" x14ac:dyDescent="0.25">
      <c r="B4558" s="134"/>
      <c r="F4558" s="141"/>
    </row>
    <row r="4559" spans="2:6" x14ac:dyDescent="0.25">
      <c r="B4559" s="134"/>
      <c r="F4559" s="141"/>
    </row>
    <row r="4560" spans="2:6" x14ac:dyDescent="0.25">
      <c r="B4560" s="134"/>
      <c r="F4560" s="141"/>
    </row>
    <row r="4561" spans="2:6" x14ac:dyDescent="0.25">
      <c r="B4561" s="134"/>
      <c r="F4561" s="141"/>
    </row>
    <row r="4562" spans="2:6" x14ac:dyDescent="0.25">
      <c r="B4562" s="134"/>
      <c r="F4562" s="141"/>
    </row>
    <row r="4563" spans="2:6" x14ac:dyDescent="0.25">
      <c r="B4563" s="134"/>
      <c r="F4563" s="141"/>
    </row>
    <row r="4564" spans="2:6" x14ac:dyDescent="0.25">
      <c r="B4564" s="134"/>
      <c r="F4564" s="141"/>
    </row>
    <row r="4565" spans="2:6" x14ac:dyDescent="0.25">
      <c r="B4565" s="134"/>
      <c r="F4565" s="141"/>
    </row>
    <row r="4566" spans="2:6" x14ac:dyDescent="0.25">
      <c r="B4566" s="134"/>
      <c r="F4566" s="141"/>
    </row>
    <row r="4567" spans="2:6" x14ac:dyDescent="0.25">
      <c r="B4567" s="134"/>
      <c r="F4567" s="141"/>
    </row>
    <row r="4568" spans="2:6" x14ac:dyDescent="0.25">
      <c r="B4568" s="134"/>
      <c r="F4568" s="141"/>
    </row>
    <row r="4569" spans="2:6" x14ac:dyDescent="0.25">
      <c r="B4569" s="134"/>
      <c r="F4569" s="141"/>
    </row>
    <row r="4570" spans="2:6" x14ac:dyDescent="0.25">
      <c r="B4570" s="134"/>
      <c r="F4570" s="141"/>
    </row>
    <row r="4571" spans="2:6" x14ac:dyDescent="0.25">
      <c r="B4571" s="134"/>
      <c r="F4571" s="141"/>
    </row>
    <row r="4572" spans="2:6" x14ac:dyDescent="0.25">
      <c r="B4572" s="134"/>
      <c r="F4572" s="141"/>
    </row>
    <row r="4573" spans="2:6" x14ac:dyDescent="0.25">
      <c r="B4573" s="134"/>
      <c r="F4573" s="141"/>
    </row>
    <row r="4574" spans="2:6" x14ac:dyDescent="0.25">
      <c r="B4574" s="134"/>
      <c r="F4574" s="141"/>
    </row>
    <row r="4575" spans="2:6" x14ac:dyDescent="0.25">
      <c r="B4575" s="134"/>
      <c r="F4575" s="141"/>
    </row>
    <row r="4576" spans="2:6" x14ac:dyDescent="0.25">
      <c r="B4576" s="134"/>
      <c r="F4576" s="141"/>
    </row>
    <row r="4577" spans="2:6" x14ac:dyDescent="0.25">
      <c r="B4577" s="134"/>
      <c r="F4577" s="141"/>
    </row>
    <row r="4578" spans="2:6" x14ac:dyDescent="0.25">
      <c r="B4578" s="134"/>
      <c r="F4578" s="141"/>
    </row>
    <row r="4579" spans="2:6" x14ac:dyDescent="0.25">
      <c r="B4579" s="134"/>
      <c r="F4579" s="141"/>
    </row>
    <row r="4580" spans="2:6" x14ac:dyDescent="0.25">
      <c r="B4580" s="134"/>
      <c r="F4580" s="141"/>
    </row>
    <row r="4581" spans="2:6" x14ac:dyDescent="0.25">
      <c r="B4581" s="134"/>
      <c r="F4581" s="141"/>
    </row>
    <row r="4582" spans="2:6" x14ac:dyDescent="0.25">
      <c r="B4582" s="134"/>
      <c r="F4582" s="141"/>
    </row>
    <row r="4583" spans="2:6" x14ac:dyDescent="0.25">
      <c r="B4583" s="134"/>
      <c r="F4583" s="141"/>
    </row>
    <row r="4584" spans="2:6" x14ac:dyDescent="0.25">
      <c r="B4584" s="134"/>
      <c r="F4584" s="141"/>
    </row>
    <row r="4585" spans="2:6" x14ac:dyDescent="0.25">
      <c r="B4585" s="134"/>
      <c r="F4585" s="141"/>
    </row>
    <row r="4586" spans="2:6" x14ac:dyDescent="0.25">
      <c r="B4586" s="134"/>
      <c r="F4586" s="141"/>
    </row>
    <row r="4587" spans="2:6" x14ac:dyDescent="0.25">
      <c r="B4587" s="134"/>
      <c r="F4587" s="141"/>
    </row>
    <row r="4588" spans="2:6" x14ac:dyDescent="0.25">
      <c r="B4588" s="134"/>
      <c r="F4588" s="141"/>
    </row>
    <row r="4589" spans="2:6" x14ac:dyDescent="0.25">
      <c r="B4589" s="134"/>
      <c r="F4589" s="141"/>
    </row>
    <row r="4590" spans="2:6" x14ac:dyDescent="0.25">
      <c r="B4590" s="134"/>
      <c r="F4590" s="141"/>
    </row>
    <row r="4591" spans="2:6" x14ac:dyDescent="0.25">
      <c r="B4591" s="134"/>
      <c r="F4591" s="141"/>
    </row>
    <row r="4592" spans="2:6" x14ac:dyDescent="0.25">
      <c r="B4592" s="134"/>
      <c r="F4592" s="141"/>
    </row>
    <row r="4593" spans="2:6" x14ac:dyDescent="0.25">
      <c r="B4593" s="134"/>
      <c r="F4593" s="141"/>
    </row>
    <row r="4594" spans="2:6" x14ac:dyDescent="0.25">
      <c r="B4594" s="134"/>
      <c r="F4594" s="141"/>
    </row>
    <row r="4595" spans="2:6" x14ac:dyDescent="0.25">
      <c r="B4595" s="134"/>
      <c r="F4595" s="141"/>
    </row>
    <row r="4596" spans="2:6" x14ac:dyDescent="0.25">
      <c r="B4596" s="134"/>
      <c r="F4596" s="141"/>
    </row>
    <row r="4597" spans="2:6" x14ac:dyDescent="0.25">
      <c r="B4597" s="134"/>
      <c r="F4597" s="141"/>
    </row>
    <row r="4598" spans="2:6" x14ac:dyDescent="0.25">
      <c r="B4598" s="134"/>
      <c r="F4598" s="141"/>
    </row>
    <row r="4599" spans="2:6" x14ac:dyDescent="0.25">
      <c r="B4599" s="134"/>
      <c r="F4599" s="141"/>
    </row>
    <row r="4600" spans="2:6" x14ac:dyDescent="0.25">
      <c r="B4600" s="134"/>
      <c r="F4600" s="141"/>
    </row>
    <row r="4601" spans="2:6" x14ac:dyDescent="0.25">
      <c r="B4601" s="134"/>
      <c r="F4601" s="141"/>
    </row>
    <row r="4602" spans="2:6" x14ac:dyDescent="0.25">
      <c r="B4602" s="134"/>
      <c r="F4602" s="141"/>
    </row>
    <row r="4603" spans="2:6" x14ac:dyDescent="0.25">
      <c r="B4603" s="134"/>
      <c r="F4603" s="141"/>
    </row>
    <row r="4604" spans="2:6" x14ac:dyDescent="0.25">
      <c r="B4604" s="134"/>
      <c r="F4604" s="141"/>
    </row>
    <row r="4605" spans="2:6" x14ac:dyDescent="0.25">
      <c r="B4605" s="134"/>
      <c r="F4605" s="141"/>
    </row>
    <row r="4606" spans="2:6" x14ac:dyDescent="0.25">
      <c r="B4606" s="134"/>
      <c r="F4606" s="141"/>
    </row>
    <row r="4607" spans="2:6" x14ac:dyDescent="0.25">
      <c r="B4607" s="134"/>
      <c r="F4607" s="141"/>
    </row>
    <row r="4608" spans="2:6" x14ac:dyDescent="0.25">
      <c r="B4608" s="134"/>
      <c r="F4608" s="141"/>
    </row>
    <row r="4609" spans="2:6" x14ac:dyDescent="0.25">
      <c r="B4609" s="134"/>
      <c r="F4609" s="141"/>
    </row>
    <row r="4610" spans="2:6" x14ac:dyDescent="0.25">
      <c r="B4610" s="134"/>
      <c r="F4610" s="141"/>
    </row>
    <row r="4611" spans="2:6" x14ac:dyDescent="0.25">
      <c r="B4611" s="134"/>
      <c r="F4611" s="141"/>
    </row>
    <row r="4612" spans="2:6" x14ac:dyDescent="0.25">
      <c r="B4612" s="134"/>
      <c r="F4612" s="141"/>
    </row>
    <row r="4613" spans="2:6" x14ac:dyDescent="0.25">
      <c r="B4613" s="134"/>
      <c r="F4613" s="141"/>
    </row>
    <row r="4614" spans="2:6" x14ac:dyDescent="0.25">
      <c r="B4614" s="134"/>
      <c r="F4614" s="141"/>
    </row>
    <row r="4615" spans="2:6" x14ac:dyDescent="0.25">
      <c r="B4615" s="134"/>
      <c r="F4615" s="141"/>
    </row>
    <row r="4616" spans="2:6" x14ac:dyDescent="0.25">
      <c r="B4616" s="134"/>
      <c r="F4616" s="141"/>
    </row>
    <row r="4617" spans="2:6" x14ac:dyDescent="0.25">
      <c r="B4617" s="134"/>
      <c r="F4617" s="141"/>
    </row>
    <row r="4618" spans="2:6" x14ac:dyDescent="0.25">
      <c r="B4618" s="134"/>
      <c r="F4618" s="141"/>
    </row>
    <row r="4619" spans="2:6" x14ac:dyDescent="0.25">
      <c r="B4619" s="134"/>
      <c r="F4619" s="141"/>
    </row>
    <row r="4620" spans="2:6" x14ac:dyDescent="0.25">
      <c r="B4620" s="134"/>
      <c r="F4620" s="141"/>
    </row>
    <row r="4621" spans="2:6" x14ac:dyDescent="0.25">
      <c r="B4621" s="134"/>
      <c r="F4621" s="141"/>
    </row>
    <row r="4622" spans="2:6" x14ac:dyDescent="0.25">
      <c r="B4622" s="134"/>
      <c r="F4622" s="141"/>
    </row>
    <row r="4623" spans="2:6" x14ac:dyDescent="0.25">
      <c r="B4623" s="134"/>
      <c r="F4623" s="141"/>
    </row>
    <row r="4624" spans="2:6" x14ac:dyDescent="0.25">
      <c r="B4624" s="134"/>
      <c r="F4624" s="141"/>
    </row>
    <row r="4625" spans="2:6" x14ac:dyDescent="0.25">
      <c r="B4625" s="134"/>
      <c r="F4625" s="141"/>
    </row>
    <row r="4626" spans="2:6" x14ac:dyDescent="0.25">
      <c r="B4626" s="134"/>
      <c r="F4626" s="141"/>
    </row>
    <row r="4627" spans="2:6" x14ac:dyDescent="0.25">
      <c r="B4627" s="134"/>
      <c r="F4627" s="141"/>
    </row>
    <row r="4628" spans="2:6" x14ac:dyDescent="0.25">
      <c r="B4628" s="134"/>
      <c r="F4628" s="141"/>
    </row>
    <row r="4629" spans="2:6" x14ac:dyDescent="0.25">
      <c r="B4629" s="134"/>
      <c r="F4629" s="141"/>
    </row>
    <row r="4630" spans="2:6" x14ac:dyDescent="0.25">
      <c r="B4630" s="134"/>
      <c r="F4630" s="141"/>
    </row>
    <row r="4631" spans="2:6" x14ac:dyDescent="0.25">
      <c r="B4631" s="134"/>
      <c r="F4631" s="141"/>
    </row>
    <row r="4632" spans="2:6" x14ac:dyDescent="0.25">
      <c r="B4632" s="134"/>
      <c r="F4632" s="141"/>
    </row>
    <row r="4633" spans="2:6" x14ac:dyDescent="0.25">
      <c r="B4633" s="134"/>
      <c r="F4633" s="141"/>
    </row>
    <row r="4634" spans="2:6" x14ac:dyDescent="0.25">
      <c r="B4634" s="134"/>
      <c r="F4634" s="141"/>
    </row>
    <row r="4635" spans="2:6" x14ac:dyDescent="0.25">
      <c r="B4635" s="134"/>
      <c r="F4635" s="141"/>
    </row>
    <row r="4636" spans="2:6" x14ac:dyDescent="0.25">
      <c r="B4636" s="134"/>
      <c r="F4636" s="141"/>
    </row>
    <row r="4637" spans="2:6" x14ac:dyDescent="0.25">
      <c r="B4637" s="134"/>
      <c r="F4637" s="141"/>
    </row>
    <row r="4638" spans="2:6" x14ac:dyDescent="0.25">
      <c r="B4638" s="134"/>
      <c r="F4638" s="141"/>
    </row>
    <row r="4639" spans="2:6" x14ac:dyDescent="0.25">
      <c r="B4639" s="134"/>
      <c r="F4639" s="141"/>
    </row>
    <row r="4640" spans="2:6" x14ac:dyDescent="0.25">
      <c r="B4640" s="134"/>
      <c r="F4640" s="141"/>
    </row>
    <row r="4641" spans="2:6" x14ac:dyDescent="0.25">
      <c r="B4641" s="134"/>
      <c r="F4641" s="141"/>
    </row>
    <row r="4642" spans="2:6" x14ac:dyDescent="0.25">
      <c r="B4642" s="134"/>
      <c r="F4642" s="141"/>
    </row>
    <row r="4643" spans="2:6" x14ac:dyDescent="0.25">
      <c r="B4643" s="134"/>
      <c r="F4643" s="141"/>
    </row>
    <row r="4644" spans="2:6" x14ac:dyDescent="0.25">
      <c r="B4644" s="134"/>
      <c r="F4644" s="141"/>
    </row>
    <row r="4645" spans="2:6" x14ac:dyDescent="0.25">
      <c r="B4645" s="134"/>
      <c r="F4645" s="141"/>
    </row>
    <row r="4646" spans="2:6" x14ac:dyDescent="0.25">
      <c r="B4646" s="134"/>
      <c r="F4646" s="141"/>
    </row>
    <row r="4647" spans="2:6" x14ac:dyDescent="0.25">
      <c r="B4647" s="134"/>
      <c r="F4647" s="141"/>
    </row>
    <row r="4648" spans="2:6" x14ac:dyDescent="0.25">
      <c r="B4648" s="134"/>
      <c r="F4648" s="141"/>
    </row>
    <row r="4649" spans="2:6" x14ac:dyDescent="0.25">
      <c r="B4649" s="134"/>
      <c r="F4649" s="141"/>
    </row>
    <row r="4650" spans="2:6" x14ac:dyDescent="0.25">
      <c r="B4650" s="134"/>
      <c r="F4650" s="141"/>
    </row>
    <row r="4651" spans="2:6" x14ac:dyDescent="0.25">
      <c r="B4651" s="134"/>
      <c r="F4651" s="141"/>
    </row>
    <row r="4652" spans="2:6" x14ac:dyDescent="0.25">
      <c r="B4652" s="134"/>
      <c r="F4652" s="141"/>
    </row>
    <row r="4653" spans="2:6" x14ac:dyDescent="0.25">
      <c r="B4653" s="134"/>
      <c r="F4653" s="141"/>
    </row>
    <row r="4654" spans="2:6" x14ac:dyDescent="0.25">
      <c r="B4654" s="134"/>
      <c r="F4654" s="141"/>
    </row>
    <row r="4655" spans="2:6" x14ac:dyDescent="0.25">
      <c r="B4655" s="134"/>
      <c r="F4655" s="141"/>
    </row>
    <row r="4656" spans="2:6" x14ac:dyDescent="0.25">
      <c r="B4656" s="134"/>
      <c r="F4656" s="141"/>
    </row>
    <row r="4657" spans="2:6" x14ac:dyDescent="0.25">
      <c r="B4657" s="134"/>
      <c r="F4657" s="141"/>
    </row>
    <row r="4658" spans="2:6" x14ac:dyDescent="0.25">
      <c r="B4658" s="134"/>
      <c r="F4658" s="141"/>
    </row>
    <row r="4659" spans="2:6" x14ac:dyDescent="0.25">
      <c r="B4659" s="134"/>
      <c r="F4659" s="141"/>
    </row>
    <row r="4660" spans="2:6" x14ac:dyDescent="0.25">
      <c r="B4660" s="134"/>
      <c r="F4660" s="141"/>
    </row>
    <row r="4661" spans="2:6" x14ac:dyDescent="0.25">
      <c r="B4661" s="134"/>
      <c r="F4661" s="141"/>
    </row>
    <row r="4662" spans="2:6" x14ac:dyDescent="0.25">
      <c r="B4662" s="134"/>
      <c r="F4662" s="141"/>
    </row>
    <row r="4663" spans="2:6" x14ac:dyDescent="0.25">
      <c r="B4663" s="134"/>
      <c r="F4663" s="141"/>
    </row>
    <row r="4664" spans="2:6" x14ac:dyDescent="0.25">
      <c r="B4664" s="134"/>
      <c r="F4664" s="141"/>
    </row>
    <row r="4665" spans="2:6" x14ac:dyDescent="0.25">
      <c r="B4665" s="134"/>
      <c r="F4665" s="141"/>
    </row>
    <row r="4666" spans="2:6" x14ac:dyDescent="0.25">
      <c r="B4666" s="134"/>
      <c r="F4666" s="141"/>
    </row>
    <row r="4667" spans="2:6" x14ac:dyDescent="0.25">
      <c r="B4667" s="134"/>
      <c r="F4667" s="141"/>
    </row>
    <row r="4668" spans="2:6" x14ac:dyDescent="0.25">
      <c r="B4668" s="134"/>
      <c r="F4668" s="141"/>
    </row>
    <row r="4669" spans="2:6" x14ac:dyDescent="0.25">
      <c r="B4669" s="134"/>
      <c r="F4669" s="141"/>
    </row>
    <row r="4670" spans="2:6" x14ac:dyDescent="0.25">
      <c r="B4670" s="134"/>
      <c r="F4670" s="141"/>
    </row>
    <row r="4671" spans="2:6" x14ac:dyDescent="0.25">
      <c r="B4671" s="134"/>
      <c r="F4671" s="141"/>
    </row>
    <row r="4672" spans="2:6" x14ac:dyDescent="0.25">
      <c r="B4672" s="134"/>
      <c r="F4672" s="141"/>
    </row>
    <row r="4673" spans="2:6" x14ac:dyDescent="0.25">
      <c r="B4673" s="134"/>
      <c r="F4673" s="141"/>
    </row>
    <row r="4674" spans="2:6" x14ac:dyDescent="0.25">
      <c r="B4674" s="134"/>
      <c r="F4674" s="141"/>
    </row>
    <row r="4675" spans="2:6" x14ac:dyDescent="0.25">
      <c r="B4675" s="134"/>
      <c r="F4675" s="141"/>
    </row>
    <row r="4676" spans="2:6" x14ac:dyDescent="0.25">
      <c r="B4676" s="134"/>
      <c r="F4676" s="141"/>
    </row>
    <row r="4677" spans="2:6" x14ac:dyDescent="0.25">
      <c r="B4677" s="134"/>
      <c r="F4677" s="141"/>
    </row>
    <row r="4678" spans="2:6" x14ac:dyDescent="0.25">
      <c r="B4678" s="134"/>
      <c r="F4678" s="141"/>
    </row>
    <row r="4679" spans="2:6" x14ac:dyDescent="0.25">
      <c r="B4679" s="134"/>
      <c r="F4679" s="141"/>
    </row>
    <row r="4680" spans="2:6" x14ac:dyDescent="0.25">
      <c r="B4680" s="134"/>
      <c r="F4680" s="141"/>
    </row>
    <row r="4681" spans="2:6" x14ac:dyDescent="0.25">
      <c r="B4681" s="134"/>
      <c r="F4681" s="141"/>
    </row>
    <row r="4682" spans="2:6" x14ac:dyDescent="0.25">
      <c r="B4682" s="134"/>
      <c r="F4682" s="141"/>
    </row>
    <row r="4683" spans="2:6" x14ac:dyDescent="0.25">
      <c r="B4683" s="134"/>
      <c r="F4683" s="141"/>
    </row>
    <row r="4684" spans="2:6" x14ac:dyDescent="0.25">
      <c r="B4684" s="134"/>
      <c r="F4684" s="141"/>
    </row>
    <row r="4685" spans="2:6" x14ac:dyDescent="0.25">
      <c r="B4685" s="134"/>
      <c r="F4685" s="141"/>
    </row>
    <row r="4686" spans="2:6" x14ac:dyDescent="0.25">
      <c r="B4686" s="134"/>
      <c r="F4686" s="141"/>
    </row>
    <row r="4687" spans="2:6" x14ac:dyDescent="0.25">
      <c r="B4687" s="134"/>
      <c r="F4687" s="141"/>
    </row>
    <row r="4688" spans="2:6" x14ac:dyDescent="0.25">
      <c r="B4688" s="134"/>
      <c r="F4688" s="141"/>
    </row>
    <row r="4689" spans="2:6" x14ac:dyDescent="0.25">
      <c r="B4689" s="134"/>
      <c r="F4689" s="141"/>
    </row>
    <row r="4690" spans="2:6" x14ac:dyDescent="0.25">
      <c r="B4690" s="134"/>
      <c r="F4690" s="141"/>
    </row>
    <row r="4691" spans="2:6" x14ac:dyDescent="0.25">
      <c r="B4691" s="134"/>
      <c r="F4691" s="141"/>
    </row>
    <row r="4692" spans="2:6" x14ac:dyDescent="0.25">
      <c r="B4692" s="134"/>
      <c r="F4692" s="141"/>
    </row>
    <row r="4693" spans="2:6" x14ac:dyDescent="0.25">
      <c r="B4693" s="134"/>
      <c r="F4693" s="141"/>
    </row>
    <row r="4694" spans="2:6" x14ac:dyDescent="0.25">
      <c r="B4694" s="134"/>
      <c r="F4694" s="141"/>
    </row>
    <row r="4695" spans="2:6" x14ac:dyDescent="0.25">
      <c r="B4695" s="134"/>
      <c r="F4695" s="141"/>
    </row>
    <row r="4696" spans="2:6" x14ac:dyDescent="0.25">
      <c r="B4696" s="134"/>
      <c r="F4696" s="141"/>
    </row>
    <row r="4697" spans="2:6" x14ac:dyDescent="0.25">
      <c r="B4697" s="134"/>
      <c r="F4697" s="141"/>
    </row>
    <row r="4698" spans="2:6" x14ac:dyDescent="0.25">
      <c r="B4698" s="134"/>
      <c r="F4698" s="141"/>
    </row>
    <row r="4699" spans="2:6" x14ac:dyDescent="0.25">
      <c r="B4699" s="134"/>
      <c r="F4699" s="141"/>
    </row>
    <row r="4700" spans="2:6" x14ac:dyDescent="0.25">
      <c r="B4700" s="134"/>
      <c r="F4700" s="141"/>
    </row>
    <row r="4701" spans="2:6" x14ac:dyDescent="0.25">
      <c r="B4701" s="134"/>
      <c r="F4701" s="141"/>
    </row>
    <row r="4702" spans="2:6" x14ac:dyDescent="0.25">
      <c r="B4702" s="134"/>
      <c r="F4702" s="141"/>
    </row>
    <row r="4703" spans="2:6" x14ac:dyDescent="0.25">
      <c r="B4703" s="134"/>
      <c r="F4703" s="141"/>
    </row>
    <row r="4704" spans="2:6" x14ac:dyDescent="0.25">
      <c r="B4704" s="134"/>
      <c r="F4704" s="141"/>
    </row>
    <row r="4705" spans="2:6" x14ac:dyDescent="0.25">
      <c r="B4705" s="134"/>
      <c r="F4705" s="141"/>
    </row>
    <row r="4706" spans="2:6" x14ac:dyDescent="0.25">
      <c r="B4706" s="134"/>
      <c r="F4706" s="141"/>
    </row>
    <row r="4707" spans="2:6" x14ac:dyDescent="0.25">
      <c r="B4707" s="134"/>
      <c r="F4707" s="141"/>
    </row>
    <row r="4708" spans="2:6" x14ac:dyDescent="0.25">
      <c r="B4708" s="134"/>
      <c r="F4708" s="141"/>
    </row>
    <row r="4709" spans="2:6" x14ac:dyDescent="0.25">
      <c r="B4709" s="134"/>
      <c r="F4709" s="141"/>
    </row>
    <row r="4710" spans="2:6" x14ac:dyDescent="0.25">
      <c r="B4710" s="134"/>
      <c r="F4710" s="141"/>
    </row>
    <row r="4711" spans="2:6" x14ac:dyDescent="0.25">
      <c r="B4711" s="134"/>
      <c r="F4711" s="141"/>
    </row>
    <row r="4712" spans="2:6" x14ac:dyDescent="0.25">
      <c r="B4712" s="134"/>
      <c r="F4712" s="141"/>
    </row>
    <row r="4713" spans="2:6" x14ac:dyDescent="0.25">
      <c r="B4713" s="134"/>
      <c r="F4713" s="141"/>
    </row>
    <row r="4714" spans="2:6" x14ac:dyDescent="0.25">
      <c r="B4714" s="134"/>
      <c r="F4714" s="141"/>
    </row>
    <row r="4715" spans="2:6" x14ac:dyDescent="0.25">
      <c r="B4715" s="134"/>
      <c r="F4715" s="141"/>
    </row>
    <row r="4716" spans="2:6" x14ac:dyDescent="0.25">
      <c r="B4716" s="134"/>
      <c r="F4716" s="141"/>
    </row>
    <row r="4717" spans="2:6" x14ac:dyDescent="0.25">
      <c r="B4717" s="134"/>
      <c r="F4717" s="141"/>
    </row>
    <row r="4718" spans="2:6" x14ac:dyDescent="0.25">
      <c r="B4718" s="134"/>
      <c r="F4718" s="141"/>
    </row>
    <row r="4719" spans="2:6" x14ac:dyDescent="0.25">
      <c r="B4719" s="134"/>
      <c r="F4719" s="141"/>
    </row>
    <row r="4720" spans="2:6" x14ac:dyDescent="0.25">
      <c r="B4720" s="134"/>
      <c r="F4720" s="141"/>
    </row>
    <row r="4721" spans="2:6" x14ac:dyDescent="0.25">
      <c r="B4721" s="134"/>
      <c r="F4721" s="141"/>
    </row>
    <row r="4722" spans="2:6" x14ac:dyDescent="0.25">
      <c r="B4722" s="134"/>
      <c r="F4722" s="141"/>
    </row>
    <row r="4723" spans="2:6" x14ac:dyDescent="0.25">
      <c r="B4723" s="134"/>
      <c r="F4723" s="141"/>
    </row>
    <row r="4724" spans="2:6" x14ac:dyDescent="0.25">
      <c r="B4724" s="134"/>
      <c r="F4724" s="141"/>
    </row>
    <row r="4725" spans="2:6" x14ac:dyDescent="0.25">
      <c r="B4725" s="134"/>
      <c r="F4725" s="141"/>
    </row>
    <row r="4726" spans="2:6" x14ac:dyDescent="0.25">
      <c r="B4726" s="134"/>
      <c r="F4726" s="141"/>
    </row>
    <row r="4727" spans="2:6" x14ac:dyDescent="0.25">
      <c r="B4727" s="134"/>
      <c r="F4727" s="141"/>
    </row>
    <row r="4728" spans="2:6" x14ac:dyDescent="0.25">
      <c r="B4728" s="134"/>
      <c r="F4728" s="141"/>
    </row>
    <row r="4729" spans="2:6" x14ac:dyDescent="0.25">
      <c r="B4729" s="134"/>
      <c r="F4729" s="141"/>
    </row>
    <row r="4730" spans="2:6" x14ac:dyDescent="0.25">
      <c r="B4730" s="134"/>
      <c r="F4730" s="141"/>
    </row>
    <row r="4731" spans="2:6" x14ac:dyDescent="0.25">
      <c r="B4731" s="134"/>
      <c r="F4731" s="141"/>
    </row>
    <row r="4732" spans="2:6" x14ac:dyDescent="0.25">
      <c r="B4732" s="134"/>
      <c r="F4732" s="141"/>
    </row>
    <row r="4733" spans="2:6" x14ac:dyDescent="0.25">
      <c r="B4733" s="134"/>
      <c r="F4733" s="141"/>
    </row>
    <row r="4734" spans="2:6" x14ac:dyDescent="0.25">
      <c r="B4734" s="134"/>
      <c r="F4734" s="141"/>
    </row>
    <row r="4735" spans="2:6" x14ac:dyDescent="0.25">
      <c r="B4735" s="134"/>
      <c r="F4735" s="141"/>
    </row>
    <row r="4736" spans="2:6" x14ac:dyDescent="0.25">
      <c r="B4736" s="134"/>
      <c r="F4736" s="141"/>
    </row>
    <row r="4737" spans="2:6" x14ac:dyDescent="0.25">
      <c r="B4737" s="134"/>
      <c r="F4737" s="141"/>
    </row>
    <row r="4738" spans="2:6" x14ac:dyDescent="0.25">
      <c r="B4738" s="134"/>
      <c r="F4738" s="141"/>
    </row>
    <row r="4739" spans="2:6" x14ac:dyDescent="0.25">
      <c r="B4739" s="134"/>
      <c r="F4739" s="141"/>
    </row>
    <row r="4740" spans="2:6" x14ac:dyDescent="0.25">
      <c r="B4740" s="134"/>
      <c r="F4740" s="141"/>
    </row>
    <row r="4741" spans="2:6" x14ac:dyDescent="0.25">
      <c r="B4741" s="134"/>
      <c r="F4741" s="141"/>
    </row>
    <row r="4742" spans="2:6" x14ac:dyDescent="0.25">
      <c r="B4742" s="134"/>
      <c r="F4742" s="141"/>
    </row>
    <row r="4743" spans="2:6" x14ac:dyDescent="0.25">
      <c r="B4743" s="134"/>
      <c r="F4743" s="141"/>
    </row>
    <row r="4744" spans="2:6" x14ac:dyDescent="0.25">
      <c r="B4744" s="134"/>
      <c r="F4744" s="141"/>
    </row>
    <row r="4745" spans="2:6" x14ac:dyDescent="0.25">
      <c r="B4745" s="134"/>
      <c r="F4745" s="141"/>
    </row>
    <row r="4746" spans="2:6" x14ac:dyDescent="0.25">
      <c r="B4746" s="134"/>
      <c r="F4746" s="141"/>
    </row>
    <row r="4747" spans="2:6" x14ac:dyDescent="0.25">
      <c r="B4747" s="134"/>
      <c r="F4747" s="141"/>
    </row>
    <row r="4748" spans="2:6" x14ac:dyDescent="0.25">
      <c r="B4748" s="134"/>
      <c r="F4748" s="141"/>
    </row>
    <row r="4749" spans="2:6" x14ac:dyDescent="0.25">
      <c r="B4749" s="134"/>
      <c r="F4749" s="141"/>
    </row>
    <row r="4750" spans="2:6" x14ac:dyDescent="0.25">
      <c r="B4750" s="134"/>
      <c r="F4750" s="141"/>
    </row>
    <row r="4751" spans="2:6" x14ac:dyDescent="0.25">
      <c r="B4751" s="134"/>
      <c r="F4751" s="141"/>
    </row>
    <row r="4752" spans="2:6" x14ac:dyDescent="0.25">
      <c r="B4752" s="134"/>
      <c r="F4752" s="141"/>
    </row>
    <row r="4753" spans="2:6" x14ac:dyDescent="0.25">
      <c r="B4753" s="134"/>
      <c r="F4753" s="141"/>
    </row>
    <row r="4754" spans="2:6" x14ac:dyDescent="0.25">
      <c r="B4754" s="134"/>
      <c r="F4754" s="141"/>
    </row>
    <row r="4755" spans="2:6" x14ac:dyDescent="0.25">
      <c r="B4755" s="134"/>
      <c r="F4755" s="141"/>
    </row>
    <row r="4756" spans="2:6" x14ac:dyDescent="0.25">
      <c r="B4756" s="134"/>
      <c r="F4756" s="141"/>
    </row>
    <row r="4757" spans="2:6" x14ac:dyDescent="0.25">
      <c r="B4757" s="134"/>
      <c r="F4757" s="141"/>
    </row>
    <row r="4758" spans="2:6" x14ac:dyDescent="0.25">
      <c r="B4758" s="134"/>
      <c r="F4758" s="141"/>
    </row>
    <row r="4759" spans="2:6" x14ac:dyDescent="0.25">
      <c r="B4759" s="134"/>
      <c r="F4759" s="141"/>
    </row>
    <row r="4760" spans="2:6" x14ac:dyDescent="0.25">
      <c r="B4760" s="134"/>
      <c r="F4760" s="141"/>
    </row>
    <row r="4761" spans="2:6" x14ac:dyDescent="0.25">
      <c r="B4761" s="134"/>
      <c r="F4761" s="141"/>
    </row>
    <row r="4762" spans="2:6" x14ac:dyDescent="0.25">
      <c r="B4762" s="134"/>
      <c r="F4762" s="141"/>
    </row>
    <row r="4763" spans="2:6" x14ac:dyDescent="0.25">
      <c r="B4763" s="134"/>
      <c r="F4763" s="141"/>
    </row>
    <row r="4764" spans="2:6" x14ac:dyDescent="0.25">
      <c r="B4764" s="134"/>
      <c r="F4764" s="141"/>
    </row>
    <row r="4765" spans="2:6" x14ac:dyDescent="0.25">
      <c r="B4765" s="134"/>
      <c r="F4765" s="141"/>
    </row>
    <row r="4766" spans="2:6" x14ac:dyDescent="0.25">
      <c r="B4766" s="134"/>
      <c r="F4766" s="141"/>
    </row>
    <row r="4767" spans="2:6" x14ac:dyDescent="0.25">
      <c r="B4767" s="134"/>
      <c r="F4767" s="141"/>
    </row>
    <row r="4768" spans="2:6" x14ac:dyDescent="0.25">
      <c r="B4768" s="134"/>
      <c r="F4768" s="141"/>
    </row>
    <row r="4769" spans="2:6" x14ac:dyDescent="0.25">
      <c r="B4769" s="134"/>
      <c r="F4769" s="141"/>
    </row>
    <row r="4770" spans="2:6" x14ac:dyDescent="0.25">
      <c r="B4770" s="134"/>
      <c r="F4770" s="141"/>
    </row>
    <row r="4771" spans="2:6" x14ac:dyDescent="0.25">
      <c r="B4771" s="134"/>
      <c r="F4771" s="141"/>
    </row>
    <row r="4772" spans="2:6" x14ac:dyDescent="0.25">
      <c r="B4772" s="134"/>
      <c r="F4772" s="141"/>
    </row>
    <row r="4773" spans="2:6" x14ac:dyDescent="0.25">
      <c r="B4773" s="134"/>
      <c r="F4773" s="141"/>
    </row>
    <row r="4774" spans="2:6" x14ac:dyDescent="0.25">
      <c r="B4774" s="134"/>
      <c r="F4774" s="141"/>
    </row>
    <row r="4775" spans="2:6" x14ac:dyDescent="0.25">
      <c r="B4775" s="134"/>
      <c r="F4775" s="141"/>
    </row>
    <row r="4776" spans="2:6" x14ac:dyDescent="0.25">
      <c r="B4776" s="134"/>
      <c r="F4776" s="141"/>
    </row>
    <row r="4777" spans="2:6" x14ac:dyDescent="0.25">
      <c r="B4777" s="134"/>
      <c r="F4777" s="141"/>
    </row>
    <row r="4778" spans="2:6" x14ac:dyDescent="0.25">
      <c r="B4778" s="134"/>
      <c r="F4778" s="141"/>
    </row>
    <row r="4779" spans="2:6" x14ac:dyDescent="0.25">
      <c r="B4779" s="134"/>
      <c r="F4779" s="141"/>
    </row>
    <row r="4780" spans="2:6" x14ac:dyDescent="0.25">
      <c r="B4780" s="134"/>
      <c r="F4780" s="141"/>
    </row>
    <row r="4781" spans="2:6" x14ac:dyDescent="0.25">
      <c r="B4781" s="134"/>
      <c r="F4781" s="141"/>
    </row>
    <row r="4782" spans="2:6" x14ac:dyDescent="0.25">
      <c r="B4782" s="134"/>
      <c r="F4782" s="141"/>
    </row>
    <row r="4783" spans="2:6" x14ac:dyDescent="0.25">
      <c r="B4783" s="134"/>
      <c r="F4783" s="141"/>
    </row>
    <row r="4784" spans="2:6" x14ac:dyDescent="0.25">
      <c r="B4784" s="134"/>
      <c r="F4784" s="141"/>
    </row>
    <row r="4785" spans="2:6" x14ac:dyDescent="0.25">
      <c r="B4785" s="134"/>
      <c r="F4785" s="141"/>
    </row>
    <row r="4786" spans="2:6" x14ac:dyDescent="0.25">
      <c r="B4786" s="134"/>
      <c r="F4786" s="141"/>
    </row>
    <row r="4787" spans="2:6" x14ac:dyDescent="0.25">
      <c r="B4787" s="134"/>
      <c r="F4787" s="141"/>
    </row>
    <row r="4788" spans="2:6" x14ac:dyDescent="0.25">
      <c r="B4788" s="134"/>
      <c r="F4788" s="141"/>
    </row>
    <row r="4789" spans="2:6" x14ac:dyDescent="0.25">
      <c r="B4789" s="134"/>
      <c r="F4789" s="141"/>
    </row>
    <row r="4790" spans="2:6" x14ac:dyDescent="0.25">
      <c r="B4790" s="134"/>
      <c r="F4790" s="141"/>
    </row>
    <row r="4791" spans="2:6" x14ac:dyDescent="0.25">
      <c r="B4791" s="134"/>
      <c r="F4791" s="141"/>
    </row>
    <row r="4792" spans="2:6" x14ac:dyDescent="0.25">
      <c r="B4792" s="134"/>
      <c r="F4792" s="141"/>
    </row>
    <row r="4793" spans="2:6" x14ac:dyDescent="0.25">
      <c r="B4793" s="134"/>
      <c r="F4793" s="141"/>
    </row>
    <row r="4794" spans="2:6" x14ac:dyDescent="0.25">
      <c r="B4794" s="134"/>
      <c r="F4794" s="141"/>
    </row>
    <row r="4795" spans="2:6" x14ac:dyDescent="0.25">
      <c r="B4795" s="134"/>
      <c r="F4795" s="141"/>
    </row>
    <row r="4796" spans="2:6" x14ac:dyDescent="0.25">
      <c r="B4796" s="134"/>
      <c r="F4796" s="141"/>
    </row>
    <row r="4797" spans="2:6" x14ac:dyDescent="0.25">
      <c r="B4797" s="134"/>
      <c r="F4797" s="141"/>
    </row>
    <row r="4798" spans="2:6" x14ac:dyDescent="0.25">
      <c r="B4798" s="134"/>
      <c r="F4798" s="141"/>
    </row>
    <row r="4799" spans="2:6" x14ac:dyDescent="0.25">
      <c r="B4799" s="134"/>
      <c r="F4799" s="141"/>
    </row>
    <row r="4800" spans="2:6" x14ac:dyDescent="0.25">
      <c r="B4800" s="134"/>
      <c r="F4800" s="141"/>
    </row>
    <row r="4801" spans="2:6" x14ac:dyDescent="0.25">
      <c r="B4801" s="134"/>
      <c r="F4801" s="141"/>
    </row>
    <row r="4802" spans="2:6" x14ac:dyDescent="0.25">
      <c r="B4802" s="134"/>
      <c r="F4802" s="141"/>
    </row>
    <row r="4803" spans="2:6" x14ac:dyDescent="0.25">
      <c r="B4803" s="134"/>
      <c r="F4803" s="141"/>
    </row>
    <row r="4804" spans="2:6" x14ac:dyDescent="0.25">
      <c r="B4804" s="134"/>
      <c r="F4804" s="141"/>
    </row>
    <row r="4805" spans="2:6" x14ac:dyDescent="0.25">
      <c r="B4805" s="134"/>
      <c r="F4805" s="141"/>
    </row>
    <row r="4806" spans="2:6" x14ac:dyDescent="0.25">
      <c r="B4806" s="134"/>
      <c r="F4806" s="141"/>
    </row>
    <row r="4807" spans="2:6" x14ac:dyDescent="0.25">
      <c r="B4807" s="134"/>
      <c r="F4807" s="141"/>
    </row>
    <row r="4808" spans="2:6" x14ac:dyDescent="0.25">
      <c r="B4808" s="134"/>
      <c r="F4808" s="141"/>
    </row>
    <row r="4809" spans="2:6" x14ac:dyDescent="0.25">
      <c r="B4809" s="134"/>
      <c r="F4809" s="141"/>
    </row>
    <row r="4810" spans="2:6" x14ac:dyDescent="0.25">
      <c r="B4810" s="134"/>
      <c r="F4810" s="141"/>
    </row>
    <row r="4811" spans="2:6" x14ac:dyDescent="0.25">
      <c r="B4811" s="134"/>
      <c r="F4811" s="141"/>
    </row>
    <row r="4812" spans="2:6" x14ac:dyDescent="0.25">
      <c r="B4812" s="134"/>
      <c r="F4812" s="141"/>
    </row>
    <row r="4813" spans="2:6" x14ac:dyDescent="0.25">
      <c r="B4813" s="134"/>
      <c r="F4813" s="141"/>
    </row>
    <row r="4814" spans="2:6" x14ac:dyDescent="0.25">
      <c r="B4814" s="134"/>
      <c r="F4814" s="141"/>
    </row>
    <row r="4815" spans="2:6" x14ac:dyDescent="0.25">
      <c r="B4815" s="134"/>
      <c r="F4815" s="141"/>
    </row>
    <row r="4816" spans="2:6" x14ac:dyDescent="0.25">
      <c r="B4816" s="134"/>
      <c r="F4816" s="141"/>
    </row>
    <row r="4817" spans="2:6" x14ac:dyDescent="0.25">
      <c r="B4817" s="134"/>
      <c r="F4817" s="141"/>
    </row>
    <row r="4818" spans="2:6" x14ac:dyDescent="0.25">
      <c r="B4818" s="134"/>
      <c r="F4818" s="141"/>
    </row>
    <row r="4819" spans="2:6" x14ac:dyDescent="0.25">
      <c r="B4819" s="134"/>
      <c r="F4819" s="141"/>
    </row>
    <row r="4820" spans="2:6" x14ac:dyDescent="0.25">
      <c r="B4820" s="134"/>
      <c r="F4820" s="141"/>
    </row>
    <row r="4821" spans="2:6" x14ac:dyDescent="0.25">
      <c r="B4821" s="134"/>
      <c r="F4821" s="141"/>
    </row>
    <row r="4822" spans="2:6" x14ac:dyDescent="0.25">
      <c r="B4822" s="134"/>
      <c r="F4822" s="141"/>
    </row>
    <row r="4823" spans="2:6" x14ac:dyDescent="0.25">
      <c r="B4823" s="134"/>
      <c r="F4823" s="141"/>
    </row>
    <row r="4824" spans="2:6" x14ac:dyDescent="0.25">
      <c r="B4824" s="134"/>
      <c r="F4824" s="141"/>
    </row>
    <row r="4825" spans="2:6" x14ac:dyDescent="0.25">
      <c r="B4825" s="134"/>
      <c r="F4825" s="141"/>
    </row>
    <row r="4826" spans="2:6" x14ac:dyDescent="0.25">
      <c r="B4826" s="134"/>
      <c r="F4826" s="141"/>
    </row>
    <row r="4827" spans="2:6" x14ac:dyDescent="0.25">
      <c r="B4827" s="134"/>
      <c r="F4827" s="141"/>
    </row>
    <row r="4828" spans="2:6" x14ac:dyDescent="0.25">
      <c r="B4828" s="134"/>
      <c r="F4828" s="141"/>
    </row>
    <row r="4829" spans="2:6" x14ac:dyDescent="0.25">
      <c r="B4829" s="134"/>
      <c r="F4829" s="141"/>
    </row>
    <row r="4830" spans="2:6" x14ac:dyDescent="0.25">
      <c r="B4830" s="134"/>
      <c r="F4830" s="141"/>
    </row>
    <row r="4831" spans="2:6" x14ac:dyDescent="0.25">
      <c r="B4831" s="134"/>
      <c r="F4831" s="141"/>
    </row>
    <row r="4832" spans="2:6" x14ac:dyDescent="0.25">
      <c r="B4832" s="134"/>
      <c r="F4832" s="141"/>
    </row>
    <row r="4833" spans="2:6" x14ac:dyDescent="0.25">
      <c r="B4833" s="134"/>
      <c r="F4833" s="141"/>
    </row>
    <row r="4834" spans="2:6" x14ac:dyDescent="0.25">
      <c r="B4834" s="134"/>
      <c r="F4834" s="141"/>
    </row>
    <row r="4835" spans="2:6" x14ac:dyDescent="0.25">
      <c r="B4835" s="134"/>
      <c r="F4835" s="141"/>
    </row>
    <row r="4836" spans="2:6" x14ac:dyDescent="0.25">
      <c r="B4836" s="134"/>
      <c r="F4836" s="141"/>
    </row>
    <row r="4837" spans="2:6" x14ac:dyDescent="0.25">
      <c r="B4837" s="134"/>
      <c r="F4837" s="141"/>
    </row>
    <row r="4838" spans="2:6" x14ac:dyDescent="0.25">
      <c r="B4838" s="134"/>
      <c r="F4838" s="141"/>
    </row>
    <row r="4839" spans="2:6" x14ac:dyDescent="0.25">
      <c r="B4839" s="134"/>
      <c r="F4839" s="141"/>
    </row>
    <row r="4840" spans="2:6" x14ac:dyDescent="0.25">
      <c r="B4840" s="134"/>
      <c r="F4840" s="141"/>
    </row>
    <row r="4841" spans="2:6" x14ac:dyDescent="0.25">
      <c r="B4841" s="134"/>
      <c r="F4841" s="141"/>
    </row>
    <row r="4842" spans="2:6" x14ac:dyDescent="0.25">
      <c r="B4842" s="134"/>
      <c r="F4842" s="141"/>
    </row>
    <row r="4843" spans="2:6" x14ac:dyDescent="0.25">
      <c r="B4843" s="134"/>
      <c r="F4843" s="141"/>
    </row>
    <row r="4844" spans="2:6" x14ac:dyDescent="0.25">
      <c r="B4844" s="134"/>
      <c r="F4844" s="141"/>
    </row>
    <row r="4845" spans="2:6" x14ac:dyDescent="0.25">
      <c r="B4845" s="134"/>
      <c r="F4845" s="141"/>
    </row>
    <row r="4846" spans="2:6" x14ac:dyDescent="0.25">
      <c r="B4846" s="134"/>
      <c r="F4846" s="141"/>
    </row>
    <row r="4847" spans="2:6" x14ac:dyDescent="0.25">
      <c r="B4847" s="134"/>
      <c r="F4847" s="141"/>
    </row>
    <row r="4848" spans="2:6" x14ac:dyDescent="0.25">
      <c r="B4848" s="134"/>
      <c r="F4848" s="141"/>
    </row>
    <row r="4849" spans="2:6" x14ac:dyDescent="0.25">
      <c r="B4849" s="134"/>
      <c r="F4849" s="141"/>
    </row>
    <row r="4850" spans="2:6" x14ac:dyDescent="0.25">
      <c r="B4850" s="134"/>
      <c r="F4850" s="141"/>
    </row>
    <row r="4851" spans="2:6" x14ac:dyDescent="0.25">
      <c r="B4851" s="134"/>
      <c r="F4851" s="141"/>
    </row>
    <row r="4852" spans="2:6" x14ac:dyDescent="0.25">
      <c r="B4852" s="134"/>
      <c r="F4852" s="141"/>
    </row>
    <row r="4853" spans="2:6" x14ac:dyDescent="0.25">
      <c r="B4853" s="134"/>
      <c r="F4853" s="141"/>
    </row>
    <row r="4854" spans="2:6" x14ac:dyDescent="0.25">
      <c r="B4854" s="134"/>
      <c r="F4854" s="141"/>
    </row>
    <row r="4855" spans="2:6" x14ac:dyDescent="0.25">
      <c r="B4855" s="134"/>
      <c r="F4855" s="141"/>
    </row>
    <row r="4856" spans="2:6" x14ac:dyDescent="0.25">
      <c r="B4856" s="134"/>
      <c r="F4856" s="141"/>
    </row>
    <row r="4857" spans="2:6" x14ac:dyDescent="0.25">
      <c r="B4857" s="134"/>
      <c r="F4857" s="141"/>
    </row>
    <row r="4858" spans="2:6" x14ac:dyDescent="0.25">
      <c r="B4858" s="134"/>
      <c r="F4858" s="141"/>
    </row>
    <row r="4859" spans="2:6" x14ac:dyDescent="0.25">
      <c r="B4859" s="134"/>
      <c r="F4859" s="141"/>
    </row>
    <row r="4860" spans="2:6" x14ac:dyDescent="0.25">
      <c r="B4860" s="134"/>
      <c r="F4860" s="141"/>
    </row>
    <row r="4861" spans="2:6" x14ac:dyDescent="0.25">
      <c r="B4861" s="134"/>
      <c r="F4861" s="141"/>
    </row>
    <row r="4862" spans="2:6" x14ac:dyDescent="0.25">
      <c r="B4862" s="134"/>
      <c r="F4862" s="141"/>
    </row>
    <row r="4863" spans="2:6" x14ac:dyDescent="0.25">
      <c r="B4863" s="134"/>
      <c r="F4863" s="141"/>
    </row>
    <row r="4864" spans="2:6" x14ac:dyDescent="0.25">
      <c r="B4864" s="134"/>
      <c r="F4864" s="141"/>
    </row>
    <row r="4865" spans="2:6" x14ac:dyDescent="0.25">
      <c r="B4865" s="134"/>
      <c r="F4865" s="141"/>
    </row>
    <row r="4866" spans="2:6" x14ac:dyDescent="0.25">
      <c r="B4866" s="134"/>
      <c r="F4866" s="141"/>
    </row>
    <row r="4867" spans="2:6" x14ac:dyDescent="0.25">
      <c r="B4867" s="134"/>
      <c r="F4867" s="141"/>
    </row>
    <row r="4868" spans="2:6" x14ac:dyDescent="0.25">
      <c r="B4868" s="134"/>
      <c r="F4868" s="141"/>
    </row>
    <row r="4869" spans="2:6" x14ac:dyDescent="0.25">
      <c r="B4869" s="134"/>
      <c r="F4869" s="141"/>
    </row>
    <row r="4870" spans="2:6" x14ac:dyDescent="0.25">
      <c r="B4870" s="134"/>
      <c r="F4870" s="141"/>
    </row>
    <row r="4871" spans="2:6" x14ac:dyDescent="0.25">
      <c r="B4871" s="134"/>
      <c r="F4871" s="141"/>
    </row>
    <row r="4872" spans="2:6" x14ac:dyDescent="0.25">
      <c r="B4872" s="134"/>
      <c r="F4872" s="141"/>
    </row>
    <row r="4873" spans="2:6" x14ac:dyDescent="0.25">
      <c r="B4873" s="134"/>
      <c r="F4873" s="141"/>
    </row>
    <row r="4874" spans="2:6" x14ac:dyDescent="0.25">
      <c r="B4874" s="134"/>
      <c r="F4874" s="141"/>
    </row>
    <row r="4875" spans="2:6" x14ac:dyDescent="0.25">
      <c r="B4875" s="134"/>
      <c r="F4875" s="141"/>
    </row>
    <row r="4876" spans="2:6" x14ac:dyDescent="0.25">
      <c r="B4876" s="134"/>
      <c r="F4876" s="141"/>
    </row>
    <row r="4877" spans="2:6" x14ac:dyDescent="0.25">
      <c r="B4877" s="134"/>
      <c r="F4877" s="141"/>
    </row>
    <row r="4878" spans="2:6" x14ac:dyDescent="0.25">
      <c r="B4878" s="134"/>
      <c r="F4878" s="141"/>
    </row>
    <row r="4879" spans="2:6" x14ac:dyDescent="0.25">
      <c r="B4879" s="134"/>
      <c r="F4879" s="141"/>
    </row>
    <row r="4880" spans="2:6" x14ac:dyDescent="0.25">
      <c r="B4880" s="134"/>
      <c r="F4880" s="141"/>
    </row>
    <row r="4881" spans="2:6" x14ac:dyDescent="0.25">
      <c r="B4881" s="134"/>
      <c r="F4881" s="141"/>
    </row>
    <row r="4882" spans="2:6" x14ac:dyDescent="0.25">
      <c r="B4882" s="134"/>
      <c r="F4882" s="141"/>
    </row>
    <row r="4883" spans="2:6" x14ac:dyDescent="0.25">
      <c r="B4883" s="134"/>
      <c r="F4883" s="141"/>
    </row>
    <row r="4884" spans="2:6" x14ac:dyDescent="0.25">
      <c r="B4884" s="134"/>
      <c r="F4884" s="141"/>
    </row>
    <row r="4885" spans="2:6" x14ac:dyDescent="0.25">
      <c r="B4885" s="134"/>
      <c r="F4885" s="141"/>
    </row>
    <row r="4886" spans="2:6" x14ac:dyDescent="0.25">
      <c r="B4886" s="134"/>
      <c r="F4886" s="141"/>
    </row>
    <row r="4887" spans="2:6" x14ac:dyDescent="0.25">
      <c r="B4887" s="134"/>
      <c r="F4887" s="141"/>
    </row>
    <row r="4888" spans="2:6" x14ac:dyDescent="0.25">
      <c r="B4888" s="134"/>
      <c r="F4888" s="141"/>
    </row>
    <row r="4889" spans="2:6" x14ac:dyDescent="0.25">
      <c r="B4889" s="134"/>
      <c r="F4889" s="141"/>
    </row>
    <row r="4890" spans="2:6" x14ac:dyDescent="0.25">
      <c r="B4890" s="134"/>
      <c r="F4890" s="141"/>
    </row>
    <row r="4891" spans="2:6" x14ac:dyDescent="0.25">
      <c r="B4891" s="134"/>
      <c r="F4891" s="141"/>
    </row>
    <row r="4892" spans="2:6" x14ac:dyDescent="0.25">
      <c r="B4892" s="134"/>
      <c r="F4892" s="141"/>
    </row>
    <row r="4893" spans="2:6" x14ac:dyDescent="0.25">
      <c r="B4893" s="134"/>
      <c r="F4893" s="141"/>
    </row>
    <row r="4894" spans="2:6" x14ac:dyDescent="0.25">
      <c r="B4894" s="134"/>
      <c r="F4894" s="141"/>
    </row>
    <row r="4895" spans="2:6" x14ac:dyDescent="0.25">
      <c r="B4895" s="134"/>
      <c r="F4895" s="141"/>
    </row>
    <row r="4896" spans="2:6" x14ac:dyDescent="0.25">
      <c r="B4896" s="134"/>
      <c r="F4896" s="141"/>
    </row>
    <row r="4897" spans="2:6" x14ac:dyDescent="0.25">
      <c r="B4897" s="134"/>
      <c r="F4897" s="141"/>
    </row>
    <row r="4898" spans="2:6" x14ac:dyDescent="0.25">
      <c r="B4898" s="134"/>
      <c r="F4898" s="141"/>
    </row>
    <row r="4899" spans="2:6" x14ac:dyDescent="0.25">
      <c r="B4899" s="134"/>
      <c r="F4899" s="141"/>
    </row>
    <row r="4900" spans="2:6" x14ac:dyDescent="0.25">
      <c r="B4900" s="134"/>
      <c r="F4900" s="141"/>
    </row>
    <row r="4901" spans="2:6" x14ac:dyDescent="0.25">
      <c r="B4901" s="134"/>
      <c r="F4901" s="141"/>
    </row>
    <row r="4902" spans="2:6" x14ac:dyDescent="0.25">
      <c r="B4902" s="134"/>
      <c r="F4902" s="141"/>
    </row>
    <row r="4903" spans="2:6" x14ac:dyDescent="0.25">
      <c r="B4903" s="134"/>
      <c r="F4903" s="141"/>
    </row>
    <row r="4904" spans="2:6" x14ac:dyDescent="0.25">
      <c r="B4904" s="134"/>
      <c r="F4904" s="141"/>
    </row>
    <row r="4905" spans="2:6" x14ac:dyDescent="0.25">
      <c r="B4905" s="134"/>
      <c r="F4905" s="141"/>
    </row>
    <row r="4906" spans="2:6" x14ac:dyDescent="0.25">
      <c r="B4906" s="134"/>
      <c r="F4906" s="141"/>
    </row>
    <row r="4907" spans="2:6" x14ac:dyDescent="0.25">
      <c r="B4907" s="134"/>
      <c r="F4907" s="141"/>
    </row>
    <row r="4908" spans="2:6" x14ac:dyDescent="0.25">
      <c r="B4908" s="134"/>
      <c r="F4908" s="141"/>
    </row>
    <row r="4909" spans="2:6" x14ac:dyDescent="0.25">
      <c r="B4909" s="134"/>
      <c r="F4909" s="141"/>
    </row>
    <row r="4910" spans="2:6" x14ac:dyDescent="0.25">
      <c r="B4910" s="134"/>
      <c r="F4910" s="141"/>
    </row>
    <row r="4911" spans="2:6" x14ac:dyDescent="0.25">
      <c r="B4911" s="134"/>
      <c r="F4911" s="141"/>
    </row>
    <row r="4912" spans="2:6" x14ac:dyDescent="0.25">
      <c r="B4912" s="134"/>
      <c r="F4912" s="141"/>
    </row>
    <row r="4913" spans="2:6" x14ac:dyDescent="0.25">
      <c r="B4913" s="134"/>
      <c r="F4913" s="141"/>
    </row>
    <row r="4914" spans="2:6" x14ac:dyDescent="0.25">
      <c r="B4914" s="134"/>
      <c r="F4914" s="141"/>
    </row>
    <row r="4915" spans="2:6" x14ac:dyDescent="0.25">
      <c r="B4915" s="134"/>
      <c r="F4915" s="141"/>
    </row>
    <row r="4916" spans="2:6" x14ac:dyDescent="0.25">
      <c r="B4916" s="134"/>
      <c r="F4916" s="141"/>
    </row>
    <row r="4917" spans="2:6" x14ac:dyDescent="0.25">
      <c r="B4917" s="134"/>
      <c r="F4917" s="141"/>
    </row>
    <row r="4918" spans="2:6" x14ac:dyDescent="0.25">
      <c r="B4918" s="134"/>
      <c r="F4918" s="141"/>
    </row>
    <row r="4919" spans="2:6" x14ac:dyDescent="0.25">
      <c r="B4919" s="134"/>
      <c r="F4919" s="141"/>
    </row>
    <row r="4920" spans="2:6" x14ac:dyDescent="0.25">
      <c r="B4920" s="134"/>
      <c r="F4920" s="141"/>
    </row>
    <row r="4921" spans="2:6" x14ac:dyDescent="0.25">
      <c r="B4921" s="134"/>
      <c r="F4921" s="141"/>
    </row>
    <row r="4922" spans="2:6" x14ac:dyDescent="0.25">
      <c r="B4922" s="134"/>
      <c r="F4922" s="141"/>
    </row>
    <row r="4923" spans="2:6" x14ac:dyDescent="0.25">
      <c r="B4923" s="134"/>
      <c r="F4923" s="141"/>
    </row>
    <row r="4924" spans="2:6" x14ac:dyDescent="0.25">
      <c r="B4924" s="134"/>
      <c r="F4924" s="141"/>
    </row>
    <row r="4925" spans="2:6" x14ac:dyDescent="0.25">
      <c r="B4925" s="134"/>
      <c r="F4925" s="141"/>
    </row>
    <row r="4926" spans="2:6" x14ac:dyDescent="0.25">
      <c r="B4926" s="134"/>
      <c r="F4926" s="141"/>
    </row>
    <row r="4927" spans="2:6" x14ac:dyDescent="0.25">
      <c r="B4927" s="134"/>
      <c r="F4927" s="141"/>
    </row>
    <row r="4928" spans="2:6" x14ac:dyDescent="0.25">
      <c r="B4928" s="134"/>
      <c r="F4928" s="141"/>
    </row>
    <row r="4929" spans="2:6" x14ac:dyDescent="0.25">
      <c r="B4929" s="134"/>
      <c r="F4929" s="141"/>
    </row>
    <row r="4930" spans="2:6" x14ac:dyDescent="0.25">
      <c r="B4930" s="134"/>
      <c r="F4930" s="141"/>
    </row>
    <row r="4931" spans="2:6" x14ac:dyDescent="0.25">
      <c r="B4931" s="134"/>
      <c r="F4931" s="141"/>
    </row>
    <row r="4932" spans="2:6" x14ac:dyDescent="0.25">
      <c r="B4932" s="134"/>
      <c r="F4932" s="141"/>
    </row>
    <row r="4933" spans="2:6" x14ac:dyDescent="0.25">
      <c r="B4933" s="134"/>
      <c r="F4933" s="141"/>
    </row>
    <row r="4934" spans="2:6" x14ac:dyDescent="0.25">
      <c r="B4934" s="134"/>
      <c r="F4934" s="141"/>
    </row>
    <row r="4935" spans="2:6" x14ac:dyDescent="0.25">
      <c r="B4935" s="134"/>
      <c r="F4935" s="141"/>
    </row>
    <row r="4936" spans="2:6" x14ac:dyDescent="0.25">
      <c r="B4936" s="134"/>
      <c r="F4936" s="141"/>
    </row>
    <row r="4937" spans="2:6" x14ac:dyDescent="0.25">
      <c r="B4937" s="134"/>
      <c r="F4937" s="141"/>
    </row>
    <row r="4938" spans="2:6" x14ac:dyDescent="0.25">
      <c r="B4938" s="134"/>
      <c r="F4938" s="141"/>
    </row>
    <row r="4939" spans="2:6" x14ac:dyDescent="0.25">
      <c r="B4939" s="134"/>
      <c r="F4939" s="141"/>
    </row>
    <row r="4940" spans="2:6" x14ac:dyDescent="0.25">
      <c r="B4940" s="134"/>
      <c r="F4940" s="141"/>
    </row>
    <row r="4941" spans="2:6" x14ac:dyDescent="0.25">
      <c r="B4941" s="134"/>
      <c r="F4941" s="141"/>
    </row>
    <row r="4942" spans="2:6" x14ac:dyDescent="0.25">
      <c r="B4942" s="134"/>
      <c r="F4942" s="141"/>
    </row>
    <row r="4943" spans="2:6" x14ac:dyDescent="0.25">
      <c r="B4943" s="134"/>
      <c r="F4943" s="141"/>
    </row>
    <row r="4944" spans="2:6" x14ac:dyDescent="0.25">
      <c r="B4944" s="134"/>
      <c r="F4944" s="141"/>
    </row>
    <row r="4945" spans="2:6" x14ac:dyDescent="0.25">
      <c r="B4945" s="134"/>
      <c r="F4945" s="141"/>
    </row>
    <row r="4946" spans="2:6" x14ac:dyDescent="0.25">
      <c r="B4946" s="134"/>
      <c r="F4946" s="141"/>
    </row>
    <row r="4947" spans="2:6" x14ac:dyDescent="0.25">
      <c r="B4947" s="134"/>
      <c r="F4947" s="141"/>
    </row>
    <row r="4948" spans="2:6" x14ac:dyDescent="0.25">
      <c r="B4948" s="134"/>
      <c r="F4948" s="141"/>
    </row>
    <row r="4949" spans="2:6" x14ac:dyDescent="0.25">
      <c r="B4949" s="134"/>
      <c r="F4949" s="141"/>
    </row>
    <row r="4950" spans="2:6" x14ac:dyDescent="0.25">
      <c r="B4950" s="134"/>
      <c r="F4950" s="141"/>
    </row>
    <row r="4951" spans="2:6" x14ac:dyDescent="0.25">
      <c r="B4951" s="134"/>
      <c r="F4951" s="141"/>
    </row>
    <row r="4952" spans="2:6" x14ac:dyDescent="0.25">
      <c r="B4952" s="134"/>
      <c r="F4952" s="141"/>
    </row>
    <row r="4953" spans="2:6" x14ac:dyDescent="0.25">
      <c r="B4953" s="134"/>
      <c r="F4953" s="141"/>
    </row>
    <row r="4954" spans="2:6" x14ac:dyDescent="0.25">
      <c r="B4954" s="134"/>
      <c r="F4954" s="141"/>
    </row>
    <row r="4955" spans="2:6" x14ac:dyDescent="0.25">
      <c r="B4955" s="134"/>
      <c r="F4955" s="141"/>
    </row>
    <row r="4956" spans="2:6" x14ac:dyDescent="0.25">
      <c r="B4956" s="134"/>
      <c r="F4956" s="141"/>
    </row>
    <row r="4957" spans="2:6" x14ac:dyDescent="0.25">
      <c r="B4957" s="134"/>
      <c r="F4957" s="141"/>
    </row>
    <row r="4958" spans="2:6" x14ac:dyDescent="0.25">
      <c r="B4958" s="134"/>
      <c r="F4958" s="141"/>
    </row>
    <row r="4959" spans="2:6" x14ac:dyDescent="0.25">
      <c r="B4959" s="134"/>
      <c r="F4959" s="141"/>
    </row>
    <row r="4960" spans="2:6" x14ac:dyDescent="0.25">
      <c r="B4960" s="134"/>
      <c r="F4960" s="141"/>
    </row>
    <row r="4961" spans="2:6" x14ac:dyDescent="0.25">
      <c r="B4961" s="134"/>
      <c r="F4961" s="141"/>
    </row>
    <row r="4962" spans="2:6" x14ac:dyDescent="0.25">
      <c r="B4962" s="134"/>
      <c r="F4962" s="141"/>
    </row>
    <row r="4963" spans="2:6" x14ac:dyDescent="0.25">
      <c r="B4963" s="134"/>
      <c r="F4963" s="141"/>
    </row>
    <row r="4964" spans="2:6" x14ac:dyDescent="0.25">
      <c r="B4964" s="134"/>
      <c r="F4964" s="141"/>
    </row>
    <row r="4965" spans="2:6" x14ac:dyDescent="0.25">
      <c r="B4965" s="134"/>
      <c r="F4965" s="141"/>
    </row>
    <row r="4966" spans="2:6" x14ac:dyDescent="0.25">
      <c r="B4966" s="134"/>
      <c r="F4966" s="141"/>
    </row>
    <row r="4967" spans="2:6" x14ac:dyDescent="0.25">
      <c r="B4967" s="134"/>
      <c r="F4967" s="141"/>
    </row>
    <row r="4968" spans="2:6" x14ac:dyDescent="0.25">
      <c r="B4968" s="134"/>
      <c r="F4968" s="141"/>
    </row>
    <row r="4969" spans="2:6" x14ac:dyDescent="0.25">
      <c r="B4969" s="134"/>
      <c r="F4969" s="141"/>
    </row>
    <row r="4970" spans="2:6" x14ac:dyDescent="0.25">
      <c r="B4970" s="134"/>
      <c r="F4970" s="141"/>
    </row>
    <row r="4971" spans="2:6" x14ac:dyDescent="0.25">
      <c r="B4971" s="134"/>
      <c r="F4971" s="141"/>
    </row>
    <row r="4972" spans="2:6" x14ac:dyDescent="0.25">
      <c r="B4972" s="134"/>
      <c r="F4972" s="141"/>
    </row>
    <row r="4973" spans="2:6" x14ac:dyDescent="0.25">
      <c r="B4973" s="134"/>
      <c r="F4973" s="141"/>
    </row>
    <row r="4974" spans="2:6" x14ac:dyDescent="0.25">
      <c r="B4974" s="134"/>
      <c r="F4974" s="141"/>
    </row>
    <row r="4975" spans="2:6" x14ac:dyDescent="0.25">
      <c r="B4975" s="134"/>
      <c r="F4975" s="141"/>
    </row>
    <row r="4976" spans="2:6" x14ac:dyDescent="0.25">
      <c r="B4976" s="134"/>
      <c r="F4976" s="141"/>
    </row>
    <row r="4977" spans="2:6" x14ac:dyDescent="0.25">
      <c r="B4977" s="134"/>
      <c r="F4977" s="141"/>
    </row>
    <row r="4978" spans="2:6" x14ac:dyDescent="0.25">
      <c r="B4978" s="134"/>
      <c r="F4978" s="141"/>
    </row>
    <row r="4979" spans="2:6" x14ac:dyDescent="0.25">
      <c r="B4979" s="134"/>
      <c r="F4979" s="141"/>
    </row>
    <row r="4980" spans="2:6" x14ac:dyDescent="0.25">
      <c r="B4980" s="134"/>
      <c r="F4980" s="141"/>
    </row>
    <row r="4981" spans="2:6" x14ac:dyDescent="0.25">
      <c r="B4981" s="134"/>
      <c r="F4981" s="141"/>
    </row>
    <row r="4982" spans="2:6" x14ac:dyDescent="0.25">
      <c r="B4982" s="134"/>
      <c r="F4982" s="141"/>
    </row>
    <row r="4983" spans="2:6" x14ac:dyDescent="0.25">
      <c r="B4983" s="134"/>
      <c r="F4983" s="141"/>
    </row>
    <row r="4984" spans="2:6" x14ac:dyDescent="0.25">
      <c r="B4984" s="134"/>
      <c r="F4984" s="141"/>
    </row>
    <row r="4985" spans="2:6" x14ac:dyDescent="0.25">
      <c r="B4985" s="134"/>
      <c r="F4985" s="141"/>
    </row>
    <row r="4986" spans="2:6" x14ac:dyDescent="0.25">
      <c r="B4986" s="134"/>
      <c r="F4986" s="141"/>
    </row>
    <row r="4987" spans="2:6" x14ac:dyDescent="0.25">
      <c r="B4987" s="134"/>
      <c r="F4987" s="141"/>
    </row>
    <row r="4988" spans="2:6" x14ac:dyDescent="0.25">
      <c r="B4988" s="134"/>
      <c r="F4988" s="141"/>
    </row>
    <row r="4989" spans="2:6" x14ac:dyDescent="0.25">
      <c r="B4989" s="134"/>
      <c r="F4989" s="141"/>
    </row>
    <row r="4990" spans="2:6" x14ac:dyDescent="0.25">
      <c r="B4990" s="134"/>
      <c r="F4990" s="141"/>
    </row>
    <row r="4991" spans="2:6" x14ac:dyDescent="0.25">
      <c r="B4991" s="134"/>
      <c r="F4991" s="141"/>
    </row>
    <row r="4992" spans="2:6" x14ac:dyDescent="0.25">
      <c r="B4992" s="134"/>
      <c r="F4992" s="141"/>
    </row>
    <row r="4993" spans="2:6" x14ac:dyDescent="0.25">
      <c r="B4993" s="134"/>
      <c r="F4993" s="141"/>
    </row>
    <row r="4994" spans="2:6" x14ac:dyDescent="0.25">
      <c r="B4994" s="134"/>
      <c r="F4994" s="141"/>
    </row>
    <row r="4995" spans="2:6" x14ac:dyDescent="0.25">
      <c r="B4995" s="134"/>
      <c r="F4995" s="141"/>
    </row>
    <row r="4996" spans="2:6" x14ac:dyDescent="0.25">
      <c r="B4996" s="134"/>
      <c r="F4996" s="141"/>
    </row>
    <row r="4997" spans="2:6" x14ac:dyDescent="0.25">
      <c r="B4997" s="134"/>
      <c r="F4997" s="141"/>
    </row>
    <row r="4998" spans="2:6" x14ac:dyDescent="0.25">
      <c r="B4998" s="134"/>
      <c r="F4998" s="141"/>
    </row>
    <row r="4999" spans="2:6" x14ac:dyDescent="0.25">
      <c r="B4999" s="134"/>
      <c r="F4999" s="141"/>
    </row>
    <row r="5000" spans="2:6" x14ac:dyDescent="0.25">
      <c r="B5000" s="134"/>
      <c r="F5000" s="141"/>
    </row>
    <row r="5001" spans="2:6" x14ac:dyDescent="0.25">
      <c r="B5001" s="134"/>
      <c r="F5001" s="141"/>
    </row>
    <row r="5002" spans="2:6" x14ac:dyDescent="0.25">
      <c r="B5002" s="134"/>
      <c r="F5002" s="141"/>
    </row>
    <row r="5003" spans="2:6" x14ac:dyDescent="0.25">
      <c r="B5003" s="134"/>
      <c r="F5003" s="141"/>
    </row>
    <row r="5004" spans="2:6" x14ac:dyDescent="0.25">
      <c r="B5004" s="134"/>
      <c r="F5004" s="141"/>
    </row>
    <row r="5005" spans="2:6" x14ac:dyDescent="0.25">
      <c r="B5005" s="134"/>
      <c r="F5005" s="141"/>
    </row>
    <row r="5006" spans="2:6" x14ac:dyDescent="0.25">
      <c r="B5006" s="134"/>
      <c r="F5006" s="141"/>
    </row>
    <row r="5007" spans="2:6" x14ac:dyDescent="0.25">
      <c r="B5007" s="134"/>
      <c r="F5007" s="141"/>
    </row>
    <row r="5008" spans="2:6" x14ac:dyDescent="0.25">
      <c r="B5008" s="134"/>
      <c r="F5008" s="141"/>
    </row>
    <row r="5009" spans="2:6" x14ac:dyDescent="0.25">
      <c r="B5009" s="134"/>
      <c r="F5009" s="141"/>
    </row>
    <row r="5010" spans="2:6" x14ac:dyDescent="0.25">
      <c r="B5010" s="134"/>
      <c r="F5010" s="141"/>
    </row>
    <row r="5011" spans="2:6" x14ac:dyDescent="0.25">
      <c r="B5011" s="134"/>
      <c r="F5011" s="141"/>
    </row>
    <row r="5012" spans="2:6" x14ac:dyDescent="0.25">
      <c r="B5012" s="134"/>
      <c r="F5012" s="141"/>
    </row>
    <row r="5013" spans="2:6" x14ac:dyDescent="0.25">
      <c r="B5013" s="134"/>
      <c r="F5013" s="141"/>
    </row>
    <row r="5014" spans="2:6" x14ac:dyDescent="0.25">
      <c r="B5014" s="134"/>
      <c r="F5014" s="141"/>
    </row>
    <row r="5015" spans="2:6" x14ac:dyDescent="0.25">
      <c r="B5015" s="134"/>
      <c r="F5015" s="141"/>
    </row>
    <row r="5016" spans="2:6" x14ac:dyDescent="0.25">
      <c r="B5016" s="134"/>
      <c r="F5016" s="141"/>
    </row>
    <row r="5017" spans="2:6" x14ac:dyDescent="0.25">
      <c r="B5017" s="134"/>
      <c r="F5017" s="141"/>
    </row>
    <row r="5018" spans="2:6" x14ac:dyDescent="0.25">
      <c r="B5018" s="134"/>
      <c r="F5018" s="141"/>
    </row>
    <row r="5019" spans="2:6" x14ac:dyDescent="0.25">
      <c r="B5019" s="134"/>
      <c r="F5019" s="141"/>
    </row>
    <row r="5020" spans="2:6" x14ac:dyDescent="0.25">
      <c r="B5020" s="134"/>
      <c r="F5020" s="141"/>
    </row>
    <row r="5021" spans="2:6" x14ac:dyDescent="0.25">
      <c r="B5021" s="134"/>
      <c r="F5021" s="141"/>
    </row>
    <row r="5022" spans="2:6" x14ac:dyDescent="0.25">
      <c r="B5022" s="134"/>
      <c r="F5022" s="141"/>
    </row>
    <row r="5023" spans="2:6" x14ac:dyDescent="0.25">
      <c r="B5023" s="134"/>
      <c r="F5023" s="141"/>
    </row>
    <row r="5024" spans="2:6" x14ac:dyDescent="0.25">
      <c r="B5024" s="134"/>
      <c r="F5024" s="141"/>
    </row>
    <row r="5025" spans="2:6" x14ac:dyDescent="0.25">
      <c r="B5025" s="134"/>
      <c r="F5025" s="141"/>
    </row>
    <row r="5026" spans="2:6" x14ac:dyDescent="0.25">
      <c r="B5026" s="134"/>
      <c r="F5026" s="141"/>
    </row>
    <row r="5027" spans="2:6" x14ac:dyDescent="0.25">
      <c r="B5027" s="134"/>
      <c r="F5027" s="141"/>
    </row>
    <row r="5028" spans="2:6" x14ac:dyDescent="0.25">
      <c r="B5028" s="134"/>
      <c r="F5028" s="141"/>
    </row>
    <row r="5029" spans="2:6" x14ac:dyDescent="0.25">
      <c r="B5029" s="134"/>
      <c r="F5029" s="141"/>
    </row>
    <row r="5030" spans="2:6" x14ac:dyDescent="0.25">
      <c r="B5030" s="134"/>
      <c r="F5030" s="141"/>
    </row>
    <row r="5031" spans="2:6" x14ac:dyDescent="0.25">
      <c r="B5031" s="134"/>
      <c r="F5031" s="141"/>
    </row>
    <row r="5032" spans="2:6" x14ac:dyDescent="0.25">
      <c r="B5032" s="134"/>
      <c r="F5032" s="141"/>
    </row>
    <row r="5033" spans="2:6" x14ac:dyDescent="0.25">
      <c r="B5033" s="134"/>
      <c r="F5033" s="141"/>
    </row>
    <row r="5034" spans="2:6" x14ac:dyDescent="0.25">
      <c r="B5034" s="134"/>
      <c r="F5034" s="141"/>
    </row>
    <row r="5035" spans="2:6" x14ac:dyDescent="0.25">
      <c r="B5035" s="134"/>
      <c r="F5035" s="141"/>
    </row>
    <row r="5036" spans="2:6" x14ac:dyDescent="0.25">
      <c r="B5036" s="134"/>
      <c r="F5036" s="141"/>
    </row>
    <row r="5037" spans="2:6" x14ac:dyDescent="0.25">
      <c r="B5037" s="134"/>
      <c r="F5037" s="141"/>
    </row>
    <row r="5038" spans="2:6" x14ac:dyDescent="0.25">
      <c r="B5038" s="134"/>
      <c r="F5038" s="141"/>
    </row>
    <row r="5039" spans="2:6" x14ac:dyDescent="0.25">
      <c r="B5039" s="134"/>
      <c r="F5039" s="141"/>
    </row>
    <row r="5040" spans="2:6" x14ac:dyDescent="0.25">
      <c r="B5040" s="134"/>
      <c r="F5040" s="141"/>
    </row>
    <row r="5041" spans="2:6" x14ac:dyDescent="0.25">
      <c r="B5041" s="134"/>
      <c r="F5041" s="141"/>
    </row>
    <row r="5042" spans="2:6" x14ac:dyDescent="0.25">
      <c r="B5042" s="134"/>
      <c r="F5042" s="141"/>
    </row>
    <row r="5043" spans="2:6" x14ac:dyDescent="0.25">
      <c r="B5043" s="134"/>
      <c r="F5043" s="141"/>
    </row>
    <row r="5044" spans="2:6" x14ac:dyDescent="0.25">
      <c r="B5044" s="134"/>
      <c r="F5044" s="141"/>
    </row>
    <row r="5045" spans="2:6" x14ac:dyDescent="0.25">
      <c r="B5045" s="134"/>
      <c r="F5045" s="141"/>
    </row>
    <row r="5046" spans="2:6" x14ac:dyDescent="0.25">
      <c r="B5046" s="134"/>
      <c r="F5046" s="141"/>
    </row>
    <row r="5047" spans="2:6" x14ac:dyDescent="0.25">
      <c r="B5047" s="134"/>
      <c r="F5047" s="141"/>
    </row>
    <row r="5048" spans="2:6" x14ac:dyDescent="0.25">
      <c r="B5048" s="134"/>
      <c r="F5048" s="141"/>
    </row>
    <row r="5049" spans="2:6" x14ac:dyDescent="0.25">
      <c r="B5049" s="134"/>
      <c r="F5049" s="141"/>
    </row>
    <row r="5050" spans="2:6" x14ac:dyDescent="0.25">
      <c r="B5050" s="134"/>
      <c r="F5050" s="141"/>
    </row>
    <row r="5051" spans="2:6" x14ac:dyDescent="0.25">
      <c r="B5051" s="134"/>
      <c r="F5051" s="141"/>
    </row>
    <row r="5052" spans="2:6" x14ac:dyDescent="0.25">
      <c r="B5052" s="134"/>
      <c r="F5052" s="141"/>
    </row>
    <row r="5053" spans="2:6" x14ac:dyDescent="0.25">
      <c r="B5053" s="134"/>
      <c r="F5053" s="141"/>
    </row>
    <row r="5054" spans="2:6" x14ac:dyDescent="0.25">
      <c r="B5054" s="134"/>
      <c r="F5054" s="141"/>
    </row>
    <row r="5055" spans="2:6" x14ac:dyDescent="0.25">
      <c r="B5055" s="134"/>
      <c r="F5055" s="141"/>
    </row>
    <row r="5056" spans="2:6" x14ac:dyDescent="0.25">
      <c r="B5056" s="134"/>
      <c r="F5056" s="141"/>
    </row>
    <row r="5057" spans="2:6" x14ac:dyDescent="0.25">
      <c r="B5057" s="134"/>
      <c r="F5057" s="141"/>
    </row>
    <row r="5058" spans="2:6" x14ac:dyDescent="0.25">
      <c r="B5058" s="134"/>
      <c r="F5058" s="141"/>
    </row>
    <row r="5059" spans="2:6" x14ac:dyDescent="0.25">
      <c r="B5059" s="134"/>
      <c r="F5059" s="141"/>
    </row>
    <row r="5060" spans="2:6" x14ac:dyDescent="0.25">
      <c r="B5060" s="134"/>
      <c r="F5060" s="141"/>
    </row>
    <row r="5061" spans="2:6" x14ac:dyDescent="0.25">
      <c r="B5061" s="134"/>
      <c r="F5061" s="141"/>
    </row>
    <row r="5062" spans="2:6" x14ac:dyDescent="0.25">
      <c r="B5062" s="134"/>
      <c r="F5062" s="141"/>
    </row>
    <row r="5063" spans="2:6" x14ac:dyDescent="0.25">
      <c r="B5063" s="134"/>
      <c r="F5063" s="141"/>
    </row>
    <row r="5064" spans="2:6" x14ac:dyDescent="0.25">
      <c r="B5064" s="134"/>
      <c r="F5064" s="141"/>
    </row>
    <row r="5065" spans="2:6" x14ac:dyDescent="0.25">
      <c r="B5065" s="134"/>
      <c r="F5065" s="141"/>
    </row>
    <row r="5066" spans="2:6" x14ac:dyDescent="0.25">
      <c r="B5066" s="134"/>
      <c r="F5066" s="141"/>
    </row>
    <row r="5067" spans="2:6" x14ac:dyDescent="0.25">
      <c r="B5067" s="134"/>
      <c r="F5067" s="141"/>
    </row>
    <row r="5068" spans="2:6" x14ac:dyDescent="0.25">
      <c r="B5068" s="134"/>
      <c r="F5068" s="141"/>
    </row>
    <row r="5069" spans="2:6" x14ac:dyDescent="0.25">
      <c r="B5069" s="134"/>
      <c r="F5069" s="141"/>
    </row>
    <row r="5070" spans="2:6" x14ac:dyDescent="0.25">
      <c r="B5070" s="134"/>
      <c r="F5070" s="141"/>
    </row>
    <row r="5071" spans="2:6" x14ac:dyDescent="0.25">
      <c r="B5071" s="134"/>
      <c r="F5071" s="141"/>
    </row>
    <row r="5072" spans="2:6" x14ac:dyDescent="0.25">
      <c r="B5072" s="134"/>
      <c r="F5072" s="141"/>
    </row>
    <row r="5073" spans="2:6" x14ac:dyDescent="0.25">
      <c r="B5073" s="134"/>
      <c r="F5073" s="141"/>
    </row>
    <row r="5074" spans="2:6" x14ac:dyDescent="0.25">
      <c r="B5074" s="134"/>
      <c r="F5074" s="141"/>
    </row>
    <row r="5075" spans="2:6" x14ac:dyDescent="0.25">
      <c r="B5075" s="134"/>
      <c r="F5075" s="141"/>
    </row>
    <row r="5076" spans="2:6" x14ac:dyDescent="0.25">
      <c r="B5076" s="134"/>
      <c r="F5076" s="141"/>
    </row>
    <row r="5077" spans="2:6" x14ac:dyDescent="0.25">
      <c r="B5077" s="134"/>
      <c r="F5077" s="141"/>
    </row>
    <row r="5078" spans="2:6" x14ac:dyDescent="0.25">
      <c r="B5078" s="134"/>
      <c r="F5078" s="141"/>
    </row>
    <row r="5079" spans="2:6" x14ac:dyDescent="0.25">
      <c r="B5079" s="134"/>
      <c r="F5079" s="141"/>
    </row>
    <row r="5080" spans="2:6" x14ac:dyDescent="0.25">
      <c r="B5080" s="134"/>
      <c r="F5080" s="141"/>
    </row>
    <row r="5081" spans="2:6" x14ac:dyDescent="0.25">
      <c r="B5081" s="134"/>
      <c r="F5081" s="141"/>
    </row>
    <row r="5082" spans="2:6" x14ac:dyDescent="0.25">
      <c r="B5082" s="134"/>
      <c r="F5082" s="141"/>
    </row>
    <row r="5083" spans="2:6" x14ac:dyDescent="0.25">
      <c r="B5083" s="134"/>
      <c r="F5083" s="141"/>
    </row>
    <row r="5084" spans="2:6" x14ac:dyDescent="0.25">
      <c r="B5084" s="134"/>
      <c r="F5084" s="141"/>
    </row>
    <row r="5085" spans="2:6" x14ac:dyDescent="0.25">
      <c r="B5085" s="134"/>
      <c r="F5085" s="141"/>
    </row>
    <row r="5086" spans="2:6" x14ac:dyDescent="0.25">
      <c r="B5086" s="134"/>
      <c r="F5086" s="141"/>
    </row>
    <row r="5087" spans="2:6" x14ac:dyDescent="0.25">
      <c r="B5087" s="134"/>
      <c r="F5087" s="141"/>
    </row>
    <row r="5088" spans="2:6" x14ac:dyDescent="0.25">
      <c r="B5088" s="134"/>
      <c r="F5088" s="141"/>
    </row>
    <row r="5089" spans="2:6" x14ac:dyDescent="0.25">
      <c r="B5089" s="134"/>
      <c r="F5089" s="141"/>
    </row>
    <row r="5090" spans="2:6" x14ac:dyDescent="0.25">
      <c r="B5090" s="134"/>
      <c r="F5090" s="141"/>
    </row>
    <row r="5091" spans="2:6" x14ac:dyDescent="0.25">
      <c r="B5091" s="134"/>
      <c r="F5091" s="141"/>
    </row>
    <row r="5092" spans="2:6" x14ac:dyDescent="0.25">
      <c r="B5092" s="134"/>
      <c r="F5092" s="141"/>
    </row>
    <row r="5093" spans="2:6" x14ac:dyDescent="0.25">
      <c r="B5093" s="134"/>
      <c r="F5093" s="141"/>
    </row>
    <row r="5094" spans="2:6" x14ac:dyDescent="0.25">
      <c r="B5094" s="134"/>
      <c r="F5094" s="141"/>
    </row>
    <row r="5095" spans="2:6" x14ac:dyDescent="0.25">
      <c r="B5095" s="134"/>
      <c r="F5095" s="141"/>
    </row>
    <row r="5096" spans="2:6" x14ac:dyDescent="0.25">
      <c r="B5096" s="134"/>
      <c r="F5096" s="141"/>
    </row>
    <row r="5097" spans="2:6" x14ac:dyDescent="0.25">
      <c r="B5097" s="134"/>
      <c r="F5097" s="141"/>
    </row>
    <row r="5098" spans="2:6" x14ac:dyDescent="0.25">
      <c r="B5098" s="134"/>
      <c r="F5098" s="141"/>
    </row>
    <row r="5099" spans="2:6" x14ac:dyDescent="0.25">
      <c r="B5099" s="134"/>
      <c r="F5099" s="141"/>
    </row>
    <row r="5100" spans="2:6" x14ac:dyDescent="0.25">
      <c r="B5100" s="134"/>
      <c r="F5100" s="141"/>
    </row>
    <row r="5101" spans="2:6" x14ac:dyDescent="0.25">
      <c r="B5101" s="134"/>
      <c r="F5101" s="141"/>
    </row>
    <row r="5102" spans="2:6" x14ac:dyDescent="0.25">
      <c r="B5102" s="134"/>
      <c r="F5102" s="141"/>
    </row>
    <row r="5103" spans="2:6" x14ac:dyDescent="0.25">
      <c r="B5103" s="134"/>
      <c r="F5103" s="141"/>
    </row>
    <row r="5104" spans="2:6" x14ac:dyDescent="0.25">
      <c r="B5104" s="134"/>
      <c r="F5104" s="141"/>
    </row>
    <row r="5105" spans="2:6" x14ac:dyDescent="0.25">
      <c r="B5105" s="134"/>
      <c r="F5105" s="141"/>
    </row>
    <row r="5106" spans="2:6" x14ac:dyDescent="0.25">
      <c r="B5106" s="134"/>
      <c r="F5106" s="141"/>
    </row>
    <row r="5107" spans="2:6" x14ac:dyDescent="0.25">
      <c r="B5107" s="134"/>
      <c r="F5107" s="141"/>
    </row>
    <row r="5108" spans="2:6" x14ac:dyDescent="0.25">
      <c r="B5108" s="134"/>
      <c r="F5108" s="141"/>
    </row>
    <row r="5109" spans="2:6" x14ac:dyDescent="0.25">
      <c r="B5109" s="134"/>
      <c r="F5109" s="141"/>
    </row>
    <row r="5110" spans="2:6" x14ac:dyDescent="0.25">
      <c r="B5110" s="134"/>
      <c r="F5110" s="141"/>
    </row>
    <row r="5111" spans="2:6" x14ac:dyDescent="0.25">
      <c r="B5111" s="134"/>
      <c r="F5111" s="141"/>
    </row>
    <row r="5112" spans="2:6" x14ac:dyDescent="0.25">
      <c r="B5112" s="134"/>
      <c r="F5112" s="141"/>
    </row>
    <row r="5113" spans="2:6" x14ac:dyDescent="0.25">
      <c r="B5113" s="134"/>
      <c r="F5113" s="141"/>
    </row>
    <row r="5114" spans="2:6" x14ac:dyDescent="0.25">
      <c r="B5114" s="134"/>
      <c r="F5114" s="141"/>
    </row>
    <row r="5115" spans="2:6" x14ac:dyDescent="0.25">
      <c r="B5115" s="134"/>
      <c r="F5115" s="141"/>
    </row>
    <row r="5116" spans="2:6" x14ac:dyDescent="0.25">
      <c r="B5116" s="134"/>
      <c r="F5116" s="141"/>
    </row>
    <row r="5117" spans="2:6" x14ac:dyDescent="0.25">
      <c r="B5117" s="134"/>
      <c r="F5117" s="141"/>
    </row>
    <row r="5118" spans="2:6" x14ac:dyDescent="0.25">
      <c r="B5118" s="134"/>
      <c r="F5118" s="141"/>
    </row>
    <row r="5119" spans="2:6" x14ac:dyDescent="0.25">
      <c r="B5119" s="134"/>
      <c r="F5119" s="141"/>
    </row>
    <row r="5120" spans="2:6" x14ac:dyDescent="0.25">
      <c r="B5120" s="134"/>
      <c r="F5120" s="141"/>
    </row>
    <row r="5121" spans="2:6" x14ac:dyDescent="0.25">
      <c r="B5121" s="134"/>
      <c r="F5121" s="141"/>
    </row>
    <row r="5122" spans="2:6" x14ac:dyDescent="0.25">
      <c r="B5122" s="134"/>
      <c r="F5122" s="141"/>
    </row>
    <row r="5123" spans="2:6" x14ac:dyDescent="0.25">
      <c r="B5123" s="134"/>
      <c r="F5123" s="141"/>
    </row>
    <row r="5124" spans="2:6" x14ac:dyDescent="0.25">
      <c r="B5124" s="134"/>
      <c r="F5124" s="141"/>
    </row>
    <row r="5125" spans="2:6" x14ac:dyDescent="0.25">
      <c r="B5125" s="134"/>
      <c r="F5125" s="141"/>
    </row>
    <row r="5126" spans="2:6" x14ac:dyDescent="0.25">
      <c r="B5126" s="134"/>
      <c r="F5126" s="141"/>
    </row>
    <row r="5127" spans="2:6" x14ac:dyDescent="0.25">
      <c r="B5127" s="134"/>
      <c r="F5127" s="141"/>
    </row>
    <row r="5128" spans="2:6" x14ac:dyDescent="0.25">
      <c r="B5128" s="134"/>
      <c r="F5128" s="141"/>
    </row>
    <row r="5129" spans="2:6" x14ac:dyDescent="0.25">
      <c r="B5129" s="134"/>
      <c r="F5129" s="141"/>
    </row>
    <row r="5130" spans="2:6" x14ac:dyDescent="0.25">
      <c r="B5130" s="134"/>
      <c r="F5130" s="141"/>
    </row>
    <row r="5131" spans="2:6" x14ac:dyDescent="0.25">
      <c r="B5131" s="134"/>
      <c r="F5131" s="141"/>
    </row>
    <row r="5132" spans="2:6" x14ac:dyDescent="0.25">
      <c r="B5132" s="134"/>
      <c r="F5132" s="141"/>
    </row>
    <row r="5133" spans="2:6" x14ac:dyDescent="0.25">
      <c r="B5133" s="134"/>
      <c r="F5133" s="141"/>
    </row>
    <row r="5134" spans="2:6" x14ac:dyDescent="0.25">
      <c r="B5134" s="134"/>
      <c r="F5134" s="141"/>
    </row>
    <row r="5135" spans="2:6" x14ac:dyDescent="0.25">
      <c r="B5135" s="134"/>
      <c r="F5135" s="141"/>
    </row>
    <row r="5136" spans="2:6" x14ac:dyDescent="0.25">
      <c r="B5136" s="134"/>
      <c r="F5136" s="141"/>
    </row>
    <row r="5137" spans="2:6" x14ac:dyDescent="0.25">
      <c r="B5137" s="134"/>
      <c r="F5137" s="141"/>
    </row>
    <row r="5138" spans="2:6" x14ac:dyDescent="0.25">
      <c r="B5138" s="134"/>
      <c r="F5138" s="141"/>
    </row>
    <row r="5139" spans="2:6" x14ac:dyDescent="0.25">
      <c r="B5139" s="134"/>
      <c r="F5139" s="141"/>
    </row>
    <row r="5140" spans="2:6" x14ac:dyDescent="0.25">
      <c r="B5140" s="134"/>
      <c r="F5140" s="141"/>
    </row>
    <row r="5141" spans="2:6" x14ac:dyDescent="0.25">
      <c r="B5141" s="134"/>
      <c r="F5141" s="141"/>
    </row>
    <row r="5142" spans="2:6" x14ac:dyDescent="0.25">
      <c r="B5142" s="134"/>
      <c r="F5142" s="141"/>
    </row>
    <row r="5143" spans="2:6" x14ac:dyDescent="0.25">
      <c r="B5143" s="134"/>
      <c r="F5143" s="141"/>
    </row>
    <row r="5144" spans="2:6" x14ac:dyDescent="0.25">
      <c r="B5144" s="134"/>
      <c r="F5144" s="141"/>
    </row>
    <row r="5145" spans="2:6" x14ac:dyDescent="0.25">
      <c r="B5145" s="134"/>
      <c r="F5145" s="141"/>
    </row>
    <row r="5146" spans="2:6" x14ac:dyDescent="0.25">
      <c r="B5146" s="134"/>
      <c r="F5146" s="141"/>
    </row>
    <row r="5147" spans="2:6" x14ac:dyDescent="0.25">
      <c r="B5147" s="134"/>
      <c r="F5147" s="141"/>
    </row>
    <row r="5148" spans="2:6" x14ac:dyDescent="0.25">
      <c r="B5148" s="134"/>
      <c r="F5148" s="141"/>
    </row>
    <row r="5149" spans="2:6" x14ac:dyDescent="0.25">
      <c r="B5149" s="134"/>
      <c r="F5149" s="141"/>
    </row>
    <row r="5150" spans="2:6" x14ac:dyDescent="0.25">
      <c r="B5150" s="134"/>
      <c r="F5150" s="141"/>
    </row>
    <row r="5151" spans="2:6" x14ac:dyDescent="0.25">
      <c r="B5151" s="134"/>
      <c r="F5151" s="141"/>
    </row>
    <row r="5152" spans="2:6" x14ac:dyDescent="0.25">
      <c r="B5152" s="134"/>
      <c r="F5152" s="141"/>
    </row>
    <row r="5153" spans="2:6" x14ac:dyDescent="0.25">
      <c r="B5153" s="134"/>
      <c r="F5153" s="141"/>
    </row>
    <row r="5154" spans="2:6" x14ac:dyDescent="0.25">
      <c r="B5154" s="134"/>
      <c r="F5154" s="141"/>
    </row>
    <row r="5155" spans="2:6" x14ac:dyDescent="0.25">
      <c r="B5155" s="134"/>
      <c r="F5155" s="141"/>
    </row>
    <row r="5156" spans="2:6" x14ac:dyDescent="0.25">
      <c r="B5156" s="134"/>
      <c r="F5156" s="141"/>
    </row>
    <row r="5157" spans="2:6" x14ac:dyDescent="0.25">
      <c r="B5157" s="134"/>
      <c r="F5157" s="141"/>
    </row>
    <row r="5158" spans="2:6" x14ac:dyDescent="0.25">
      <c r="B5158" s="134"/>
      <c r="F5158" s="141"/>
    </row>
    <row r="5159" spans="2:6" x14ac:dyDescent="0.25">
      <c r="B5159" s="134"/>
      <c r="F5159" s="141"/>
    </row>
    <row r="5160" spans="2:6" x14ac:dyDescent="0.25">
      <c r="B5160" s="134"/>
      <c r="F5160" s="141"/>
    </row>
    <row r="5161" spans="2:6" x14ac:dyDescent="0.25">
      <c r="B5161" s="134"/>
      <c r="F5161" s="141"/>
    </row>
    <row r="5162" spans="2:6" x14ac:dyDescent="0.25">
      <c r="B5162" s="134"/>
      <c r="F5162" s="141"/>
    </row>
    <row r="5163" spans="2:6" x14ac:dyDescent="0.25">
      <c r="B5163" s="134"/>
      <c r="F5163" s="141"/>
    </row>
    <row r="5164" spans="2:6" x14ac:dyDescent="0.25">
      <c r="B5164" s="134"/>
      <c r="F5164" s="141"/>
    </row>
    <row r="5165" spans="2:6" x14ac:dyDescent="0.25">
      <c r="B5165" s="134"/>
      <c r="F5165" s="141"/>
    </row>
    <row r="5166" spans="2:6" x14ac:dyDescent="0.25">
      <c r="B5166" s="134"/>
      <c r="F5166" s="141"/>
    </row>
    <row r="5167" spans="2:6" x14ac:dyDescent="0.25">
      <c r="B5167" s="134"/>
      <c r="F5167" s="141"/>
    </row>
    <row r="5168" spans="2:6" x14ac:dyDescent="0.25">
      <c r="B5168" s="134"/>
      <c r="F5168" s="141"/>
    </row>
    <row r="5169" spans="2:6" x14ac:dyDescent="0.25">
      <c r="B5169" s="134"/>
      <c r="F5169" s="141"/>
    </row>
    <row r="5170" spans="2:6" x14ac:dyDescent="0.25">
      <c r="B5170" s="134"/>
      <c r="F5170" s="141"/>
    </row>
    <row r="5171" spans="2:6" x14ac:dyDescent="0.25">
      <c r="B5171" s="134"/>
      <c r="F5171" s="141"/>
    </row>
    <row r="5172" spans="2:6" x14ac:dyDescent="0.25">
      <c r="B5172" s="134"/>
      <c r="F5172" s="141"/>
    </row>
    <row r="5173" spans="2:6" x14ac:dyDescent="0.25">
      <c r="B5173" s="134"/>
      <c r="F5173" s="141"/>
    </row>
    <row r="5174" spans="2:6" x14ac:dyDescent="0.25">
      <c r="B5174" s="134"/>
      <c r="F5174" s="141"/>
    </row>
    <row r="5175" spans="2:6" x14ac:dyDescent="0.25">
      <c r="B5175" s="134"/>
      <c r="F5175" s="141"/>
    </row>
    <row r="5176" spans="2:6" x14ac:dyDescent="0.25">
      <c r="B5176" s="134"/>
      <c r="F5176" s="141"/>
    </row>
    <row r="5177" spans="2:6" x14ac:dyDescent="0.25">
      <c r="B5177" s="134"/>
      <c r="F5177" s="141"/>
    </row>
    <row r="5178" spans="2:6" x14ac:dyDescent="0.25">
      <c r="B5178" s="134"/>
      <c r="F5178" s="141"/>
    </row>
    <row r="5179" spans="2:6" x14ac:dyDescent="0.25">
      <c r="B5179" s="134"/>
      <c r="F5179" s="141"/>
    </row>
    <row r="5180" spans="2:6" x14ac:dyDescent="0.25">
      <c r="B5180" s="134"/>
      <c r="F5180" s="141"/>
    </row>
    <row r="5181" spans="2:6" x14ac:dyDescent="0.25">
      <c r="B5181" s="134"/>
      <c r="F5181" s="141"/>
    </row>
    <row r="5182" spans="2:6" x14ac:dyDescent="0.25">
      <c r="B5182" s="134"/>
      <c r="F5182" s="141"/>
    </row>
    <row r="5183" spans="2:6" x14ac:dyDescent="0.25">
      <c r="B5183" s="134"/>
      <c r="F5183" s="141"/>
    </row>
    <row r="5184" spans="2:6" x14ac:dyDescent="0.25">
      <c r="B5184" s="134"/>
      <c r="F5184" s="141"/>
    </row>
    <row r="5185" spans="2:6" x14ac:dyDescent="0.25">
      <c r="B5185" s="134"/>
      <c r="F5185" s="141"/>
    </row>
    <row r="5186" spans="2:6" x14ac:dyDescent="0.25">
      <c r="B5186" s="134"/>
      <c r="F5186" s="141"/>
    </row>
    <row r="5187" spans="2:6" x14ac:dyDescent="0.25">
      <c r="B5187" s="134"/>
      <c r="F5187" s="141"/>
    </row>
    <row r="5188" spans="2:6" x14ac:dyDescent="0.25">
      <c r="B5188" s="134"/>
      <c r="F5188" s="141"/>
    </row>
    <row r="5189" spans="2:6" x14ac:dyDescent="0.25">
      <c r="B5189" s="134"/>
      <c r="F5189" s="141"/>
    </row>
    <row r="5190" spans="2:6" x14ac:dyDescent="0.25">
      <c r="B5190" s="134"/>
      <c r="F5190" s="141"/>
    </row>
    <row r="5191" spans="2:6" x14ac:dyDescent="0.25">
      <c r="B5191" s="134"/>
      <c r="F5191" s="141"/>
    </row>
    <row r="5192" spans="2:6" x14ac:dyDescent="0.25">
      <c r="B5192" s="134"/>
      <c r="F5192" s="141"/>
    </row>
    <row r="5193" spans="2:6" x14ac:dyDescent="0.25">
      <c r="B5193" s="134"/>
      <c r="F5193" s="141"/>
    </row>
    <row r="5194" spans="2:6" x14ac:dyDescent="0.25">
      <c r="B5194" s="134"/>
      <c r="F5194" s="141"/>
    </row>
    <row r="5195" spans="2:6" x14ac:dyDescent="0.25">
      <c r="B5195" s="134"/>
      <c r="F5195" s="141"/>
    </row>
    <row r="5196" spans="2:6" x14ac:dyDescent="0.25">
      <c r="B5196" s="134"/>
      <c r="F5196" s="141"/>
    </row>
    <row r="5197" spans="2:6" x14ac:dyDescent="0.25">
      <c r="B5197" s="134"/>
      <c r="F5197" s="141"/>
    </row>
    <row r="5198" spans="2:6" x14ac:dyDescent="0.25">
      <c r="B5198" s="134"/>
      <c r="F5198" s="141"/>
    </row>
    <row r="5199" spans="2:6" x14ac:dyDescent="0.25">
      <c r="B5199" s="134"/>
      <c r="F5199" s="141"/>
    </row>
    <row r="5200" spans="2:6" x14ac:dyDescent="0.25">
      <c r="B5200" s="134"/>
      <c r="F5200" s="141"/>
    </row>
    <row r="5201" spans="2:6" x14ac:dyDescent="0.25">
      <c r="B5201" s="134"/>
      <c r="F5201" s="141"/>
    </row>
    <row r="5202" spans="2:6" x14ac:dyDescent="0.25">
      <c r="B5202" s="134"/>
      <c r="F5202" s="141"/>
    </row>
    <row r="5203" spans="2:6" x14ac:dyDescent="0.25">
      <c r="B5203" s="134"/>
      <c r="F5203" s="141"/>
    </row>
    <row r="5204" spans="2:6" x14ac:dyDescent="0.25">
      <c r="B5204" s="134"/>
      <c r="F5204" s="141"/>
    </row>
    <row r="5205" spans="2:6" x14ac:dyDescent="0.25">
      <c r="B5205" s="134"/>
      <c r="F5205" s="141"/>
    </row>
    <row r="5206" spans="2:6" x14ac:dyDescent="0.25">
      <c r="B5206" s="134"/>
      <c r="F5206" s="141"/>
    </row>
    <row r="5207" spans="2:6" x14ac:dyDescent="0.25">
      <c r="B5207" s="134"/>
      <c r="F5207" s="141"/>
    </row>
    <row r="5208" spans="2:6" x14ac:dyDescent="0.25">
      <c r="B5208" s="134"/>
      <c r="F5208" s="141"/>
    </row>
    <row r="5209" spans="2:6" x14ac:dyDescent="0.25">
      <c r="B5209" s="134"/>
      <c r="F5209" s="141"/>
    </row>
    <row r="5210" spans="2:6" x14ac:dyDescent="0.25">
      <c r="B5210" s="134"/>
      <c r="F5210" s="141"/>
    </row>
    <row r="5211" spans="2:6" x14ac:dyDescent="0.25">
      <c r="B5211" s="134"/>
      <c r="F5211" s="141"/>
    </row>
    <row r="5212" spans="2:6" x14ac:dyDescent="0.25">
      <c r="B5212" s="134"/>
      <c r="F5212" s="141"/>
    </row>
    <row r="5213" spans="2:6" x14ac:dyDescent="0.25">
      <c r="B5213" s="134"/>
      <c r="F5213" s="141"/>
    </row>
    <row r="5214" spans="2:6" x14ac:dyDescent="0.25">
      <c r="B5214" s="134"/>
      <c r="F5214" s="141"/>
    </row>
    <row r="5215" spans="2:6" x14ac:dyDescent="0.25">
      <c r="B5215" s="134"/>
      <c r="F5215" s="141"/>
    </row>
    <row r="5216" spans="2:6" x14ac:dyDescent="0.25">
      <c r="B5216" s="134"/>
      <c r="F5216" s="141"/>
    </row>
    <row r="5217" spans="2:6" x14ac:dyDescent="0.25">
      <c r="B5217" s="134"/>
      <c r="F5217" s="141"/>
    </row>
    <row r="5218" spans="2:6" x14ac:dyDescent="0.25">
      <c r="B5218" s="134"/>
      <c r="F5218" s="141"/>
    </row>
    <row r="5219" spans="2:6" x14ac:dyDescent="0.25">
      <c r="B5219" s="134"/>
      <c r="F5219" s="141"/>
    </row>
    <row r="5220" spans="2:6" x14ac:dyDescent="0.25">
      <c r="B5220" s="134"/>
      <c r="F5220" s="141"/>
    </row>
    <row r="5221" spans="2:6" x14ac:dyDescent="0.25">
      <c r="B5221" s="134"/>
      <c r="F5221" s="141"/>
    </row>
    <row r="5222" spans="2:6" x14ac:dyDescent="0.25">
      <c r="B5222" s="134"/>
      <c r="F5222" s="141"/>
    </row>
    <row r="5223" spans="2:6" x14ac:dyDescent="0.25">
      <c r="B5223" s="134"/>
      <c r="F5223" s="141"/>
    </row>
    <row r="5224" spans="2:6" x14ac:dyDescent="0.25">
      <c r="B5224" s="134"/>
      <c r="F5224" s="141"/>
    </row>
    <row r="5225" spans="2:6" x14ac:dyDescent="0.25">
      <c r="B5225" s="134"/>
      <c r="F5225" s="141"/>
    </row>
    <row r="5226" spans="2:6" x14ac:dyDescent="0.25">
      <c r="B5226" s="134"/>
      <c r="F5226" s="141"/>
    </row>
    <row r="5227" spans="2:6" x14ac:dyDescent="0.25">
      <c r="B5227" s="134"/>
      <c r="F5227" s="141"/>
    </row>
    <row r="5228" spans="2:6" x14ac:dyDescent="0.25">
      <c r="B5228" s="134"/>
      <c r="F5228" s="141"/>
    </row>
    <row r="5229" spans="2:6" x14ac:dyDescent="0.25">
      <c r="B5229" s="134"/>
      <c r="F5229" s="141"/>
    </row>
    <row r="5230" spans="2:6" x14ac:dyDescent="0.25">
      <c r="B5230" s="134"/>
      <c r="F5230" s="141"/>
    </row>
    <row r="5231" spans="2:6" x14ac:dyDescent="0.25">
      <c r="B5231" s="134"/>
      <c r="F5231" s="141"/>
    </row>
    <row r="5232" spans="2:6" x14ac:dyDescent="0.25">
      <c r="B5232" s="134"/>
      <c r="F5232" s="141"/>
    </row>
    <row r="5233" spans="2:6" x14ac:dyDescent="0.25">
      <c r="B5233" s="134"/>
      <c r="F5233" s="141"/>
    </row>
    <row r="5234" spans="2:6" x14ac:dyDescent="0.25">
      <c r="B5234" s="134"/>
      <c r="F5234" s="141"/>
    </row>
    <row r="5235" spans="2:6" x14ac:dyDescent="0.25">
      <c r="B5235" s="134"/>
      <c r="F5235" s="141"/>
    </row>
    <row r="5236" spans="2:6" x14ac:dyDescent="0.25">
      <c r="B5236" s="134"/>
      <c r="F5236" s="141"/>
    </row>
    <row r="5237" spans="2:6" x14ac:dyDescent="0.25">
      <c r="B5237" s="134"/>
      <c r="F5237" s="141"/>
    </row>
    <row r="5238" spans="2:6" x14ac:dyDescent="0.25">
      <c r="B5238" s="134"/>
      <c r="F5238" s="141"/>
    </row>
    <row r="5239" spans="2:6" x14ac:dyDescent="0.25">
      <c r="B5239" s="134"/>
      <c r="F5239" s="141"/>
    </row>
    <row r="5240" spans="2:6" x14ac:dyDescent="0.25">
      <c r="B5240" s="134"/>
      <c r="F5240" s="141"/>
    </row>
    <row r="5241" spans="2:6" x14ac:dyDescent="0.25">
      <c r="B5241" s="134"/>
      <c r="F5241" s="141"/>
    </row>
    <row r="5242" spans="2:6" x14ac:dyDescent="0.25">
      <c r="B5242" s="134"/>
      <c r="F5242" s="141"/>
    </row>
    <row r="5243" spans="2:6" x14ac:dyDescent="0.25">
      <c r="B5243" s="134"/>
      <c r="F5243" s="141"/>
    </row>
    <row r="5244" spans="2:6" x14ac:dyDescent="0.25">
      <c r="B5244" s="134"/>
      <c r="F5244" s="141"/>
    </row>
    <row r="5245" spans="2:6" x14ac:dyDescent="0.25">
      <c r="B5245" s="134"/>
      <c r="F5245" s="141"/>
    </row>
    <row r="5246" spans="2:6" x14ac:dyDescent="0.25">
      <c r="B5246" s="134"/>
      <c r="F5246" s="141"/>
    </row>
    <row r="5247" spans="2:6" x14ac:dyDescent="0.25">
      <c r="B5247" s="134"/>
      <c r="F5247" s="141"/>
    </row>
    <row r="5248" spans="2:6" x14ac:dyDescent="0.25">
      <c r="B5248" s="134"/>
      <c r="F5248" s="141"/>
    </row>
    <row r="5249" spans="2:6" x14ac:dyDescent="0.25">
      <c r="B5249" s="134"/>
      <c r="F5249" s="141"/>
    </row>
    <row r="5250" spans="2:6" x14ac:dyDescent="0.25">
      <c r="B5250" s="134"/>
      <c r="F5250" s="141"/>
    </row>
    <row r="5251" spans="2:6" x14ac:dyDescent="0.25">
      <c r="B5251" s="134"/>
      <c r="F5251" s="141"/>
    </row>
    <row r="5252" spans="2:6" x14ac:dyDescent="0.25">
      <c r="B5252" s="134"/>
      <c r="F5252" s="141"/>
    </row>
    <row r="5253" spans="2:6" x14ac:dyDescent="0.25">
      <c r="B5253" s="134"/>
      <c r="F5253" s="141"/>
    </row>
    <row r="5254" spans="2:6" x14ac:dyDescent="0.25">
      <c r="B5254" s="134"/>
      <c r="F5254" s="141"/>
    </row>
    <row r="5255" spans="2:6" x14ac:dyDescent="0.25">
      <c r="B5255" s="134"/>
      <c r="F5255" s="141"/>
    </row>
    <row r="5256" spans="2:6" x14ac:dyDescent="0.25">
      <c r="B5256" s="134"/>
      <c r="F5256" s="141"/>
    </row>
    <row r="5257" spans="2:6" x14ac:dyDescent="0.25">
      <c r="B5257" s="134"/>
      <c r="F5257" s="141"/>
    </row>
    <row r="5258" spans="2:6" x14ac:dyDescent="0.25">
      <c r="B5258" s="134"/>
      <c r="F5258" s="141"/>
    </row>
    <row r="5259" spans="2:6" x14ac:dyDescent="0.25">
      <c r="B5259" s="134"/>
      <c r="F5259" s="141"/>
    </row>
    <row r="5260" spans="2:6" x14ac:dyDescent="0.25">
      <c r="B5260" s="134"/>
      <c r="F5260" s="141"/>
    </row>
    <row r="5261" spans="2:6" x14ac:dyDescent="0.25">
      <c r="B5261" s="134"/>
      <c r="F5261" s="141"/>
    </row>
    <row r="5262" spans="2:6" x14ac:dyDescent="0.25">
      <c r="B5262" s="134"/>
      <c r="F5262" s="141"/>
    </row>
    <row r="5263" spans="2:6" x14ac:dyDescent="0.25">
      <c r="B5263" s="134"/>
      <c r="F5263" s="141"/>
    </row>
    <row r="5264" spans="2:6" x14ac:dyDescent="0.25">
      <c r="B5264" s="134"/>
      <c r="F5264" s="141"/>
    </row>
    <row r="5265" spans="2:6" x14ac:dyDescent="0.25">
      <c r="B5265" s="134"/>
      <c r="F5265" s="141"/>
    </row>
    <row r="5266" spans="2:6" x14ac:dyDescent="0.25">
      <c r="B5266" s="134"/>
      <c r="F5266" s="141"/>
    </row>
    <row r="5267" spans="2:6" x14ac:dyDescent="0.25">
      <c r="B5267" s="134"/>
      <c r="F5267" s="141"/>
    </row>
    <row r="5268" spans="2:6" x14ac:dyDescent="0.25">
      <c r="B5268" s="134"/>
      <c r="F5268" s="141"/>
    </row>
    <row r="5269" spans="2:6" x14ac:dyDescent="0.25">
      <c r="B5269" s="134"/>
      <c r="F5269" s="141"/>
    </row>
    <row r="5270" spans="2:6" x14ac:dyDescent="0.25">
      <c r="B5270" s="134"/>
      <c r="F5270" s="141"/>
    </row>
    <row r="5271" spans="2:6" x14ac:dyDescent="0.25">
      <c r="B5271" s="134"/>
      <c r="F5271" s="141"/>
    </row>
    <row r="5272" spans="2:6" x14ac:dyDescent="0.25">
      <c r="B5272" s="134"/>
      <c r="F5272" s="141"/>
    </row>
    <row r="5273" spans="2:6" x14ac:dyDescent="0.25">
      <c r="B5273" s="134"/>
      <c r="F5273" s="141"/>
    </row>
    <row r="5274" spans="2:6" x14ac:dyDescent="0.25">
      <c r="B5274" s="134"/>
      <c r="F5274" s="141"/>
    </row>
    <row r="5275" spans="2:6" x14ac:dyDescent="0.25">
      <c r="B5275" s="134"/>
      <c r="F5275" s="141"/>
    </row>
    <row r="5276" spans="2:6" x14ac:dyDescent="0.25">
      <c r="B5276" s="134"/>
      <c r="F5276" s="141"/>
    </row>
    <row r="5277" spans="2:6" x14ac:dyDescent="0.25">
      <c r="B5277" s="134"/>
      <c r="F5277" s="141"/>
    </row>
    <row r="5278" spans="2:6" x14ac:dyDescent="0.25">
      <c r="B5278" s="134"/>
      <c r="F5278" s="141"/>
    </row>
    <row r="5279" spans="2:6" x14ac:dyDescent="0.25">
      <c r="B5279" s="134"/>
      <c r="F5279" s="141"/>
    </row>
    <row r="5280" spans="2:6" x14ac:dyDescent="0.25">
      <c r="B5280" s="134"/>
      <c r="F5280" s="141"/>
    </row>
    <row r="5281" spans="2:6" x14ac:dyDescent="0.25">
      <c r="B5281" s="134"/>
      <c r="F5281" s="141"/>
    </row>
    <row r="5282" spans="2:6" x14ac:dyDescent="0.25">
      <c r="B5282" s="134"/>
      <c r="F5282" s="141"/>
    </row>
    <row r="5283" spans="2:6" x14ac:dyDescent="0.25">
      <c r="B5283" s="134"/>
      <c r="F5283" s="141"/>
    </row>
    <row r="5284" spans="2:6" x14ac:dyDescent="0.25">
      <c r="B5284" s="134"/>
      <c r="F5284" s="141"/>
    </row>
    <row r="5285" spans="2:6" x14ac:dyDescent="0.25">
      <c r="B5285" s="134"/>
      <c r="F5285" s="141"/>
    </row>
    <row r="5286" spans="2:6" x14ac:dyDescent="0.25">
      <c r="B5286" s="134"/>
      <c r="F5286" s="141"/>
    </row>
    <row r="5287" spans="2:6" x14ac:dyDescent="0.25">
      <c r="B5287" s="134"/>
      <c r="F5287" s="141"/>
    </row>
    <row r="5288" spans="2:6" x14ac:dyDescent="0.25">
      <c r="B5288" s="134"/>
      <c r="F5288" s="141"/>
    </row>
    <row r="5289" spans="2:6" x14ac:dyDescent="0.25">
      <c r="B5289" s="134"/>
      <c r="F5289" s="141"/>
    </row>
    <row r="5290" spans="2:6" x14ac:dyDescent="0.25">
      <c r="B5290" s="134"/>
      <c r="F5290" s="141"/>
    </row>
    <row r="5291" spans="2:6" x14ac:dyDescent="0.25">
      <c r="B5291" s="134"/>
      <c r="F5291" s="141"/>
    </row>
    <row r="5292" spans="2:6" x14ac:dyDescent="0.25">
      <c r="B5292" s="134"/>
      <c r="F5292" s="141"/>
    </row>
    <row r="5293" spans="2:6" x14ac:dyDescent="0.25">
      <c r="B5293" s="134"/>
      <c r="F5293" s="141"/>
    </row>
    <row r="5294" spans="2:6" x14ac:dyDescent="0.25">
      <c r="B5294" s="134"/>
      <c r="F5294" s="141"/>
    </row>
    <row r="5295" spans="2:6" x14ac:dyDescent="0.25">
      <c r="B5295" s="134"/>
      <c r="F5295" s="141"/>
    </row>
    <row r="5296" spans="2:6" x14ac:dyDescent="0.25">
      <c r="B5296" s="134"/>
      <c r="F5296" s="141"/>
    </row>
    <row r="5297" spans="2:6" x14ac:dyDescent="0.25">
      <c r="B5297" s="134"/>
      <c r="F5297" s="141"/>
    </row>
    <row r="5298" spans="2:6" x14ac:dyDescent="0.25">
      <c r="B5298" s="134"/>
      <c r="F5298" s="141"/>
    </row>
    <row r="5299" spans="2:6" x14ac:dyDescent="0.25">
      <c r="B5299" s="134"/>
      <c r="F5299" s="141"/>
    </row>
    <row r="5300" spans="2:6" x14ac:dyDescent="0.25">
      <c r="B5300" s="134"/>
      <c r="F5300" s="141"/>
    </row>
    <row r="5301" spans="2:6" x14ac:dyDescent="0.25">
      <c r="B5301" s="134"/>
      <c r="F5301" s="141"/>
    </row>
    <row r="5302" spans="2:6" x14ac:dyDescent="0.25">
      <c r="B5302" s="134"/>
      <c r="F5302" s="141"/>
    </row>
    <row r="5303" spans="2:6" x14ac:dyDescent="0.25">
      <c r="B5303" s="134"/>
      <c r="F5303" s="141"/>
    </row>
    <row r="5304" spans="2:6" x14ac:dyDescent="0.25">
      <c r="B5304" s="134"/>
      <c r="F5304" s="141"/>
    </row>
    <row r="5305" spans="2:6" x14ac:dyDescent="0.25">
      <c r="B5305" s="134"/>
      <c r="F5305" s="141"/>
    </row>
    <row r="5306" spans="2:6" x14ac:dyDescent="0.25">
      <c r="B5306" s="134"/>
      <c r="F5306" s="141"/>
    </row>
    <row r="5307" spans="2:6" x14ac:dyDescent="0.25">
      <c r="B5307" s="134"/>
      <c r="F5307" s="141"/>
    </row>
    <row r="5308" spans="2:6" x14ac:dyDescent="0.25">
      <c r="B5308" s="134"/>
      <c r="F5308" s="141"/>
    </row>
    <row r="5309" spans="2:6" x14ac:dyDescent="0.25">
      <c r="B5309" s="134"/>
      <c r="F5309" s="141"/>
    </row>
    <row r="5310" spans="2:6" x14ac:dyDescent="0.25">
      <c r="B5310" s="134"/>
      <c r="F5310" s="141"/>
    </row>
    <row r="5311" spans="2:6" x14ac:dyDescent="0.25">
      <c r="B5311" s="134"/>
      <c r="F5311" s="141"/>
    </row>
    <row r="5312" spans="2:6" x14ac:dyDescent="0.25">
      <c r="B5312" s="134"/>
      <c r="F5312" s="141"/>
    </row>
    <row r="5313" spans="2:6" x14ac:dyDescent="0.25">
      <c r="B5313" s="134"/>
      <c r="F5313" s="141"/>
    </row>
    <row r="5314" spans="2:6" x14ac:dyDescent="0.25">
      <c r="B5314" s="134"/>
      <c r="F5314" s="141"/>
    </row>
    <row r="5315" spans="2:6" x14ac:dyDescent="0.25">
      <c r="B5315" s="134"/>
      <c r="F5315" s="141"/>
    </row>
    <row r="5316" spans="2:6" x14ac:dyDescent="0.25">
      <c r="B5316" s="134"/>
      <c r="F5316" s="141"/>
    </row>
    <row r="5317" spans="2:6" x14ac:dyDescent="0.25">
      <c r="B5317" s="134"/>
      <c r="F5317" s="141"/>
    </row>
    <row r="5318" spans="2:6" x14ac:dyDescent="0.25">
      <c r="B5318" s="134"/>
      <c r="F5318" s="141"/>
    </row>
    <row r="5319" spans="2:6" x14ac:dyDescent="0.25">
      <c r="B5319" s="134"/>
      <c r="F5319" s="141"/>
    </row>
    <row r="5320" spans="2:6" x14ac:dyDescent="0.25">
      <c r="B5320" s="134"/>
      <c r="F5320" s="141"/>
    </row>
    <row r="5321" spans="2:6" x14ac:dyDescent="0.25">
      <c r="B5321" s="134"/>
      <c r="F5321" s="141"/>
    </row>
    <row r="5322" spans="2:6" x14ac:dyDescent="0.25">
      <c r="B5322" s="134"/>
      <c r="F5322" s="141"/>
    </row>
    <row r="5323" spans="2:6" x14ac:dyDescent="0.25">
      <c r="B5323" s="134"/>
      <c r="F5323" s="141"/>
    </row>
    <row r="5324" spans="2:6" x14ac:dyDescent="0.25">
      <c r="B5324" s="134"/>
      <c r="F5324" s="141"/>
    </row>
    <row r="5325" spans="2:6" x14ac:dyDescent="0.25">
      <c r="B5325" s="134"/>
      <c r="F5325" s="141"/>
    </row>
    <row r="5326" spans="2:6" x14ac:dyDescent="0.25">
      <c r="B5326" s="134"/>
      <c r="F5326" s="141"/>
    </row>
    <row r="5327" spans="2:6" x14ac:dyDescent="0.25">
      <c r="B5327" s="134"/>
      <c r="F5327" s="141"/>
    </row>
    <row r="5328" spans="2:6" x14ac:dyDescent="0.25">
      <c r="B5328" s="134"/>
      <c r="F5328" s="141"/>
    </row>
    <row r="5329" spans="2:6" x14ac:dyDescent="0.25">
      <c r="B5329" s="134"/>
      <c r="F5329" s="141"/>
    </row>
    <row r="5330" spans="2:6" x14ac:dyDescent="0.25">
      <c r="B5330" s="134"/>
      <c r="F5330" s="141"/>
    </row>
    <row r="5331" spans="2:6" x14ac:dyDescent="0.25">
      <c r="B5331" s="134"/>
      <c r="F5331" s="141"/>
    </row>
    <row r="5332" spans="2:6" x14ac:dyDescent="0.25">
      <c r="B5332" s="134"/>
      <c r="F5332" s="141"/>
    </row>
    <row r="5333" spans="2:6" x14ac:dyDescent="0.25">
      <c r="B5333" s="134"/>
      <c r="F5333" s="141"/>
    </row>
    <row r="5334" spans="2:6" x14ac:dyDescent="0.25">
      <c r="B5334" s="134"/>
      <c r="F5334" s="141"/>
    </row>
    <row r="5335" spans="2:6" x14ac:dyDescent="0.25">
      <c r="B5335" s="134"/>
      <c r="F5335" s="141"/>
    </row>
    <row r="5336" spans="2:6" x14ac:dyDescent="0.25">
      <c r="B5336" s="134"/>
      <c r="F5336" s="141"/>
    </row>
    <row r="5337" spans="2:6" x14ac:dyDescent="0.25">
      <c r="B5337" s="134"/>
      <c r="F5337" s="141"/>
    </row>
    <row r="5338" spans="2:6" x14ac:dyDescent="0.25">
      <c r="B5338" s="134"/>
      <c r="F5338" s="141"/>
    </row>
    <row r="5339" spans="2:6" x14ac:dyDescent="0.25">
      <c r="B5339" s="134"/>
      <c r="F5339" s="141"/>
    </row>
    <row r="5340" spans="2:6" x14ac:dyDescent="0.25">
      <c r="B5340" s="134"/>
      <c r="F5340" s="141"/>
    </row>
    <row r="5341" spans="2:6" x14ac:dyDescent="0.25">
      <c r="B5341" s="134"/>
      <c r="F5341" s="141"/>
    </row>
    <row r="5342" spans="2:6" x14ac:dyDescent="0.25">
      <c r="B5342" s="134"/>
      <c r="F5342" s="141"/>
    </row>
    <row r="5343" spans="2:6" x14ac:dyDescent="0.25">
      <c r="B5343" s="134"/>
      <c r="F5343" s="141"/>
    </row>
    <row r="5344" spans="2:6" x14ac:dyDescent="0.25">
      <c r="B5344" s="134"/>
      <c r="F5344" s="141"/>
    </row>
    <row r="5345" spans="2:6" x14ac:dyDescent="0.25">
      <c r="B5345" s="134"/>
      <c r="F5345" s="141"/>
    </row>
    <row r="5346" spans="2:6" x14ac:dyDescent="0.25">
      <c r="B5346" s="134"/>
      <c r="F5346" s="141"/>
    </row>
    <row r="5347" spans="2:6" x14ac:dyDescent="0.25">
      <c r="B5347" s="134"/>
      <c r="F5347" s="141"/>
    </row>
    <row r="5348" spans="2:6" x14ac:dyDescent="0.25">
      <c r="B5348" s="134"/>
      <c r="F5348" s="141"/>
    </row>
    <row r="5349" spans="2:6" x14ac:dyDescent="0.25">
      <c r="B5349" s="134"/>
      <c r="F5349" s="141"/>
    </row>
    <row r="5350" spans="2:6" x14ac:dyDescent="0.25">
      <c r="B5350" s="134"/>
      <c r="F5350" s="141"/>
    </row>
    <row r="5351" spans="2:6" x14ac:dyDescent="0.25">
      <c r="B5351" s="134"/>
      <c r="F5351" s="141"/>
    </row>
    <row r="5352" spans="2:6" x14ac:dyDescent="0.25">
      <c r="B5352" s="134"/>
      <c r="F5352" s="141"/>
    </row>
    <row r="5353" spans="2:6" x14ac:dyDescent="0.25">
      <c r="B5353" s="134"/>
      <c r="F5353" s="141"/>
    </row>
    <row r="5354" spans="2:6" x14ac:dyDescent="0.25">
      <c r="B5354" s="134"/>
      <c r="F5354" s="141"/>
    </row>
    <row r="5355" spans="2:6" x14ac:dyDescent="0.25">
      <c r="B5355" s="134"/>
      <c r="F5355" s="141"/>
    </row>
    <row r="5356" spans="2:6" x14ac:dyDescent="0.25">
      <c r="B5356" s="134"/>
      <c r="F5356" s="141"/>
    </row>
    <row r="5357" spans="2:6" x14ac:dyDescent="0.25">
      <c r="B5357" s="134"/>
      <c r="F5357" s="141"/>
    </row>
    <row r="5358" spans="2:6" x14ac:dyDescent="0.25">
      <c r="B5358" s="134"/>
      <c r="F5358" s="141"/>
    </row>
    <row r="5359" spans="2:6" x14ac:dyDescent="0.25">
      <c r="B5359" s="134"/>
      <c r="F5359" s="141"/>
    </row>
    <row r="5360" spans="2:6" x14ac:dyDescent="0.25">
      <c r="B5360" s="134"/>
      <c r="F5360" s="141"/>
    </row>
    <row r="5361" spans="2:6" x14ac:dyDescent="0.25">
      <c r="B5361" s="134"/>
      <c r="F5361" s="141"/>
    </row>
    <row r="5362" spans="2:6" x14ac:dyDescent="0.25">
      <c r="B5362" s="134"/>
      <c r="F5362" s="141"/>
    </row>
    <row r="5363" spans="2:6" x14ac:dyDescent="0.25">
      <c r="B5363" s="134"/>
      <c r="F5363" s="141"/>
    </row>
    <row r="5364" spans="2:6" x14ac:dyDescent="0.25">
      <c r="B5364" s="134"/>
      <c r="F5364" s="141"/>
    </row>
    <row r="5365" spans="2:6" x14ac:dyDescent="0.25">
      <c r="B5365" s="134"/>
      <c r="F5365" s="141"/>
    </row>
    <row r="5366" spans="2:6" x14ac:dyDescent="0.25">
      <c r="B5366" s="134"/>
      <c r="F5366" s="141"/>
    </row>
    <row r="5367" spans="2:6" x14ac:dyDescent="0.25">
      <c r="B5367" s="134"/>
      <c r="F5367" s="141"/>
    </row>
    <row r="5368" spans="2:6" x14ac:dyDescent="0.25">
      <c r="B5368" s="134"/>
      <c r="F5368" s="141"/>
    </row>
    <row r="5369" spans="2:6" x14ac:dyDescent="0.25">
      <c r="B5369" s="134"/>
      <c r="F5369" s="141"/>
    </row>
    <row r="5370" spans="2:6" x14ac:dyDescent="0.25">
      <c r="B5370" s="134"/>
      <c r="F5370" s="141"/>
    </row>
    <row r="5371" spans="2:6" x14ac:dyDescent="0.25">
      <c r="B5371" s="134"/>
      <c r="F5371" s="141"/>
    </row>
    <row r="5372" spans="2:6" x14ac:dyDescent="0.25">
      <c r="B5372" s="134"/>
      <c r="F5372" s="141"/>
    </row>
    <row r="5373" spans="2:6" x14ac:dyDescent="0.25">
      <c r="B5373" s="134"/>
      <c r="F5373" s="141"/>
    </row>
    <row r="5374" spans="2:6" x14ac:dyDescent="0.25">
      <c r="B5374" s="134"/>
      <c r="F5374" s="141"/>
    </row>
    <row r="5375" spans="2:6" x14ac:dyDescent="0.25">
      <c r="B5375" s="134"/>
      <c r="F5375" s="141"/>
    </row>
    <row r="5376" spans="2:6" x14ac:dyDescent="0.25">
      <c r="B5376" s="134"/>
      <c r="F5376" s="141"/>
    </row>
    <row r="5377" spans="2:6" x14ac:dyDescent="0.25">
      <c r="B5377" s="134"/>
      <c r="F5377" s="141"/>
    </row>
    <row r="5378" spans="2:6" x14ac:dyDescent="0.25">
      <c r="B5378" s="134"/>
      <c r="F5378" s="141"/>
    </row>
    <row r="5379" spans="2:6" x14ac:dyDescent="0.25">
      <c r="B5379" s="134"/>
      <c r="F5379" s="141"/>
    </row>
    <row r="5380" spans="2:6" x14ac:dyDescent="0.25">
      <c r="B5380" s="134"/>
      <c r="F5380" s="141"/>
    </row>
    <row r="5381" spans="2:6" x14ac:dyDescent="0.25">
      <c r="B5381" s="134"/>
      <c r="F5381" s="141"/>
    </row>
    <row r="5382" spans="2:6" x14ac:dyDescent="0.25">
      <c r="B5382" s="134"/>
      <c r="F5382" s="141"/>
    </row>
    <row r="5383" spans="2:6" x14ac:dyDescent="0.25">
      <c r="B5383" s="134"/>
      <c r="F5383" s="141"/>
    </row>
    <row r="5384" spans="2:6" x14ac:dyDescent="0.25">
      <c r="B5384" s="134"/>
      <c r="F5384" s="141"/>
    </row>
    <row r="5385" spans="2:6" x14ac:dyDescent="0.25">
      <c r="B5385" s="134"/>
      <c r="F5385" s="141"/>
    </row>
    <row r="5386" spans="2:6" x14ac:dyDescent="0.25">
      <c r="B5386" s="134"/>
      <c r="F5386" s="141"/>
    </row>
    <row r="5387" spans="2:6" x14ac:dyDescent="0.25">
      <c r="B5387" s="134"/>
      <c r="F5387" s="141"/>
    </row>
    <row r="5388" spans="2:6" x14ac:dyDescent="0.25">
      <c r="B5388" s="134"/>
      <c r="F5388" s="141"/>
    </row>
    <row r="5389" spans="2:6" x14ac:dyDescent="0.25">
      <c r="B5389" s="134"/>
      <c r="F5389" s="141"/>
    </row>
    <row r="5390" spans="2:6" x14ac:dyDescent="0.25">
      <c r="B5390" s="134"/>
      <c r="F5390" s="141"/>
    </row>
    <row r="5391" spans="2:6" x14ac:dyDescent="0.25">
      <c r="B5391" s="134"/>
      <c r="F5391" s="141"/>
    </row>
    <row r="5392" spans="2:6" x14ac:dyDescent="0.25">
      <c r="B5392" s="134"/>
      <c r="F5392" s="141"/>
    </row>
    <row r="5393" spans="2:6" x14ac:dyDescent="0.25">
      <c r="B5393" s="134"/>
      <c r="F5393" s="141"/>
    </row>
    <row r="5394" spans="2:6" x14ac:dyDescent="0.25">
      <c r="B5394" s="134"/>
      <c r="F5394" s="141"/>
    </row>
    <row r="5395" spans="2:6" x14ac:dyDescent="0.25">
      <c r="B5395" s="134"/>
      <c r="F5395" s="141"/>
    </row>
    <row r="5396" spans="2:6" x14ac:dyDescent="0.25">
      <c r="B5396" s="134"/>
      <c r="F5396" s="141"/>
    </row>
    <row r="5397" spans="2:6" x14ac:dyDescent="0.25">
      <c r="B5397" s="134"/>
      <c r="F5397" s="141"/>
    </row>
    <row r="5398" spans="2:6" x14ac:dyDescent="0.25">
      <c r="B5398" s="134"/>
      <c r="F5398" s="141"/>
    </row>
    <row r="5399" spans="2:6" x14ac:dyDescent="0.25">
      <c r="B5399" s="134"/>
      <c r="F5399" s="141"/>
    </row>
    <row r="5400" spans="2:6" x14ac:dyDescent="0.25">
      <c r="B5400" s="134"/>
      <c r="F5400" s="141"/>
    </row>
    <row r="5401" spans="2:6" x14ac:dyDescent="0.25">
      <c r="B5401" s="134"/>
      <c r="F5401" s="141"/>
    </row>
    <row r="5402" spans="2:6" x14ac:dyDescent="0.25">
      <c r="B5402" s="134"/>
      <c r="F5402" s="141"/>
    </row>
    <row r="5403" spans="2:6" x14ac:dyDescent="0.25">
      <c r="B5403" s="134"/>
      <c r="F5403" s="141"/>
    </row>
    <row r="5404" spans="2:6" x14ac:dyDescent="0.25">
      <c r="B5404" s="134"/>
      <c r="F5404" s="141"/>
    </row>
    <row r="5405" spans="2:6" x14ac:dyDescent="0.25">
      <c r="B5405" s="134"/>
      <c r="F5405" s="141"/>
    </row>
    <row r="5406" spans="2:6" x14ac:dyDescent="0.25">
      <c r="B5406" s="134"/>
      <c r="F5406" s="141"/>
    </row>
    <row r="5407" spans="2:6" x14ac:dyDescent="0.25">
      <c r="B5407" s="134"/>
      <c r="F5407" s="141"/>
    </row>
    <row r="5408" spans="2:6" x14ac:dyDescent="0.25">
      <c r="B5408" s="134"/>
      <c r="F5408" s="141"/>
    </row>
    <row r="5409" spans="2:6" x14ac:dyDescent="0.25">
      <c r="B5409" s="134"/>
      <c r="F5409" s="141"/>
    </row>
    <row r="5410" spans="2:6" x14ac:dyDescent="0.25">
      <c r="B5410" s="134"/>
      <c r="F5410" s="141"/>
    </row>
    <row r="5411" spans="2:6" x14ac:dyDescent="0.25">
      <c r="B5411" s="134"/>
      <c r="F5411" s="141"/>
    </row>
    <row r="5412" spans="2:6" x14ac:dyDescent="0.25">
      <c r="B5412" s="134"/>
      <c r="F5412" s="141"/>
    </row>
    <row r="5413" spans="2:6" x14ac:dyDescent="0.25">
      <c r="B5413" s="134"/>
      <c r="F5413" s="141"/>
    </row>
    <row r="5414" spans="2:6" x14ac:dyDescent="0.25">
      <c r="B5414" s="134"/>
      <c r="F5414" s="141"/>
    </row>
    <row r="5415" spans="2:6" x14ac:dyDescent="0.25">
      <c r="B5415" s="134"/>
      <c r="F5415" s="141"/>
    </row>
    <row r="5416" spans="2:6" x14ac:dyDescent="0.25">
      <c r="B5416" s="134"/>
      <c r="F5416" s="141"/>
    </row>
    <row r="5417" spans="2:6" x14ac:dyDescent="0.25">
      <c r="B5417" s="134"/>
      <c r="F5417" s="141"/>
    </row>
    <row r="5418" spans="2:6" x14ac:dyDescent="0.25">
      <c r="B5418" s="134"/>
      <c r="F5418" s="141"/>
    </row>
    <row r="5419" spans="2:6" x14ac:dyDescent="0.25">
      <c r="B5419" s="134"/>
      <c r="F5419" s="141"/>
    </row>
    <row r="5420" spans="2:6" x14ac:dyDescent="0.25">
      <c r="B5420" s="134"/>
      <c r="F5420" s="141"/>
    </row>
    <row r="5421" spans="2:6" x14ac:dyDescent="0.25">
      <c r="B5421" s="134"/>
      <c r="F5421" s="141"/>
    </row>
    <row r="5422" spans="2:6" x14ac:dyDescent="0.25">
      <c r="B5422" s="134"/>
      <c r="F5422" s="141"/>
    </row>
    <row r="5423" spans="2:6" x14ac:dyDescent="0.25">
      <c r="B5423" s="134"/>
      <c r="F5423" s="141"/>
    </row>
    <row r="5424" spans="2:6" x14ac:dyDescent="0.25">
      <c r="B5424" s="134"/>
      <c r="F5424" s="141"/>
    </row>
    <row r="5425" spans="2:6" x14ac:dyDescent="0.25">
      <c r="B5425" s="134"/>
      <c r="F5425" s="141"/>
    </row>
    <row r="5426" spans="2:6" x14ac:dyDescent="0.25">
      <c r="B5426" s="134"/>
      <c r="F5426" s="141"/>
    </row>
    <row r="5427" spans="2:6" x14ac:dyDescent="0.25">
      <c r="B5427" s="134"/>
      <c r="F5427" s="141"/>
    </row>
    <row r="5428" spans="2:6" x14ac:dyDescent="0.25">
      <c r="B5428" s="134"/>
      <c r="F5428" s="141"/>
    </row>
    <row r="5429" spans="2:6" x14ac:dyDescent="0.25">
      <c r="B5429" s="134"/>
      <c r="F5429" s="141"/>
    </row>
    <row r="5430" spans="2:6" x14ac:dyDescent="0.25">
      <c r="B5430" s="134"/>
      <c r="F5430" s="141"/>
    </row>
    <row r="5431" spans="2:6" x14ac:dyDescent="0.25">
      <c r="B5431" s="134"/>
      <c r="F5431" s="141"/>
    </row>
    <row r="5432" spans="2:6" x14ac:dyDescent="0.25">
      <c r="B5432" s="134"/>
      <c r="F5432" s="141"/>
    </row>
    <row r="5433" spans="2:6" x14ac:dyDescent="0.25">
      <c r="B5433" s="134"/>
      <c r="F5433" s="141"/>
    </row>
    <row r="5434" spans="2:6" x14ac:dyDescent="0.25">
      <c r="B5434" s="134"/>
      <c r="F5434" s="141"/>
    </row>
    <row r="5435" spans="2:6" x14ac:dyDescent="0.25">
      <c r="B5435" s="134"/>
      <c r="F5435" s="141"/>
    </row>
    <row r="5436" spans="2:6" x14ac:dyDescent="0.25">
      <c r="B5436" s="134"/>
      <c r="F5436" s="141"/>
    </row>
    <row r="5437" spans="2:6" x14ac:dyDescent="0.25">
      <c r="B5437" s="134"/>
      <c r="F5437" s="141"/>
    </row>
    <row r="5438" spans="2:6" x14ac:dyDescent="0.25">
      <c r="B5438" s="134"/>
      <c r="F5438" s="141"/>
    </row>
    <row r="5439" spans="2:6" x14ac:dyDescent="0.25">
      <c r="B5439" s="134"/>
      <c r="F5439" s="141"/>
    </row>
    <row r="5440" spans="2:6" x14ac:dyDescent="0.25">
      <c r="B5440" s="134"/>
      <c r="F5440" s="141"/>
    </row>
    <row r="5441" spans="2:6" x14ac:dyDescent="0.25">
      <c r="B5441" s="134"/>
      <c r="F5441" s="141"/>
    </row>
    <row r="5442" spans="2:6" x14ac:dyDescent="0.25">
      <c r="B5442" s="134"/>
      <c r="F5442" s="141"/>
    </row>
    <row r="5443" spans="2:6" x14ac:dyDescent="0.25">
      <c r="B5443" s="134"/>
      <c r="F5443" s="141"/>
    </row>
    <row r="5444" spans="2:6" x14ac:dyDescent="0.25">
      <c r="B5444" s="134"/>
      <c r="F5444" s="141"/>
    </row>
    <row r="5445" spans="2:6" x14ac:dyDescent="0.25">
      <c r="B5445" s="134"/>
      <c r="F5445" s="141"/>
    </row>
    <row r="5446" spans="2:6" x14ac:dyDescent="0.25">
      <c r="B5446" s="134"/>
      <c r="F5446" s="141"/>
    </row>
    <row r="5447" spans="2:6" x14ac:dyDescent="0.25">
      <c r="B5447" s="134"/>
      <c r="F5447" s="141"/>
    </row>
    <row r="5448" spans="2:6" x14ac:dyDescent="0.25">
      <c r="B5448" s="134"/>
      <c r="F5448" s="141"/>
    </row>
    <row r="5449" spans="2:6" x14ac:dyDescent="0.25">
      <c r="B5449" s="134"/>
      <c r="F5449" s="141"/>
    </row>
    <row r="5450" spans="2:6" x14ac:dyDescent="0.25">
      <c r="B5450" s="134"/>
      <c r="F5450" s="141"/>
    </row>
    <row r="5451" spans="2:6" x14ac:dyDescent="0.25">
      <c r="B5451" s="134"/>
      <c r="F5451" s="141"/>
    </row>
    <row r="5452" spans="2:6" x14ac:dyDescent="0.25">
      <c r="B5452" s="134"/>
      <c r="F5452" s="141"/>
    </row>
    <row r="5453" spans="2:6" x14ac:dyDescent="0.25">
      <c r="B5453" s="134"/>
      <c r="F5453" s="141"/>
    </row>
    <row r="5454" spans="2:6" x14ac:dyDescent="0.25">
      <c r="B5454" s="134"/>
      <c r="F5454" s="141"/>
    </row>
    <row r="5455" spans="2:6" x14ac:dyDescent="0.25">
      <c r="B5455" s="134"/>
      <c r="F5455" s="141"/>
    </row>
    <row r="5456" spans="2:6" x14ac:dyDescent="0.25">
      <c r="B5456" s="134"/>
      <c r="F5456" s="141"/>
    </row>
    <row r="5457" spans="2:6" x14ac:dyDescent="0.25">
      <c r="B5457" s="134"/>
      <c r="F5457" s="141"/>
    </row>
    <row r="5458" spans="2:6" x14ac:dyDescent="0.25">
      <c r="B5458" s="134"/>
      <c r="F5458" s="141"/>
    </row>
    <row r="5459" spans="2:6" x14ac:dyDescent="0.25">
      <c r="B5459" s="134"/>
      <c r="F5459" s="141"/>
    </row>
    <row r="5460" spans="2:6" x14ac:dyDescent="0.25">
      <c r="B5460" s="134"/>
      <c r="F5460" s="141"/>
    </row>
    <row r="5461" spans="2:6" x14ac:dyDescent="0.25">
      <c r="B5461" s="134"/>
      <c r="F5461" s="141"/>
    </row>
    <row r="5462" spans="2:6" x14ac:dyDescent="0.25">
      <c r="B5462" s="134"/>
      <c r="F5462" s="141"/>
    </row>
    <row r="5463" spans="2:6" x14ac:dyDescent="0.25">
      <c r="B5463" s="134"/>
      <c r="F5463" s="141"/>
    </row>
    <row r="5464" spans="2:6" x14ac:dyDescent="0.25">
      <c r="B5464" s="134"/>
      <c r="F5464" s="141"/>
    </row>
    <row r="5465" spans="2:6" x14ac:dyDescent="0.25">
      <c r="B5465" s="134"/>
      <c r="F5465" s="141"/>
    </row>
    <row r="5466" spans="2:6" x14ac:dyDescent="0.25">
      <c r="B5466" s="134"/>
      <c r="F5466" s="141"/>
    </row>
    <row r="5467" spans="2:6" x14ac:dyDescent="0.25">
      <c r="B5467" s="134"/>
      <c r="F5467" s="141"/>
    </row>
    <row r="5468" spans="2:6" x14ac:dyDescent="0.25">
      <c r="B5468" s="134"/>
      <c r="F5468" s="141"/>
    </row>
    <row r="5469" spans="2:6" x14ac:dyDescent="0.25">
      <c r="B5469" s="134"/>
      <c r="F5469" s="141"/>
    </row>
    <row r="5470" spans="2:6" x14ac:dyDescent="0.25">
      <c r="B5470" s="134"/>
      <c r="F5470" s="141"/>
    </row>
    <row r="5471" spans="2:6" x14ac:dyDescent="0.25">
      <c r="B5471" s="134"/>
      <c r="F5471" s="141"/>
    </row>
    <row r="5472" spans="2:6" x14ac:dyDescent="0.25">
      <c r="B5472" s="134"/>
      <c r="F5472" s="141"/>
    </row>
    <row r="5473" spans="2:6" x14ac:dyDescent="0.25">
      <c r="B5473" s="134"/>
      <c r="F5473" s="141"/>
    </row>
    <row r="5474" spans="2:6" x14ac:dyDescent="0.25">
      <c r="B5474" s="134"/>
      <c r="F5474" s="141"/>
    </row>
    <row r="5475" spans="2:6" x14ac:dyDescent="0.25">
      <c r="B5475" s="134"/>
      <c r="F5475" s="141"/>
    </row>
    <row r="5476" spans="2:6" x14ac:dyDescent="0.25">
      <c r="B5476" s="134"/>
      <c r="F5476" s="141"/>
    </row>
    <row r="5477" spans="2:6" x14ac:dyDescent="0.25">
      <c r="B5477" s="134"/>
      <c r="F5477" s="141"/>
    </row>
    <row r="5478" spans="2:6" x14ac:dyDescent="0.25">
      <c r="B5478" s="134"/>
      <c r="F5478" s="141"/>
    </row>
    <row r="5479" spans="2:6" x14ac:dyDescent="0.25">
      <c r="B5479" s="134"/>
      <c r="F5479" s="141"/>
    </row>
    <row r="5480" spans="2:6" x14ac:dyDescent="0.25">
      <c r="B5480" s="134"/>
      <c r="F5480" s="141"/>
    </row>
    <row r="5481" spans="2:6" x14ac:dyDescent="0.25">
      <c r="B5481" s="134"/>
      <c r="F5481" s="141"/>
    </row>
    <row r="5482" spans="2:6" x14ac:dyDescent="0.25">
      <c r="B5482" s="134"/>
      <c r="F5482" s="141"/>
    </row>
    <row r="5483" spans="2:6" x14ac:dyDescent="0.25">
      <c r="B5483" s="134"/>
      <c r="F5483" s="141"/>
    </row>
    <row r="5484" spans="2:6" x14ac:dyDescent="0.25">
      <c r="B5484" s="134"/>
      <c r="F5484" s="141"/>
    </row>
    <row r="5485" spans="2:6" x14ac:dyDescent="0.25">
      <c r="B5485" s="134"/>
      <c r="F5485" s="141"/>
    </row>
    <row r="5486" spans="2:6" x14ac:dyDescent="0.25">
      <c r="B5486" s="134"/>
      <c r="F5486" s="141"/>
    </row>
    <row r="5487" spans="2:6" x14ac:dyDescent="0.25">
      <c r="B5487" s="134"/>
      <c r="F5487" s="141"/>
    </row>
    <row r="5488" spans="2:6" x14ac:dyDescent="0.25">
      <c r="B5488" s="134"/>
      <c r="F5488" s="141"/>
    </row>
    <row r="5489" spans="2:6" x14ac:dyDescent="0.25">
      <c r="B5489" s="134"/>
      <c r="F5489" s="141"/>
    </row>
    <row r="5490" spans="2:6" x14ac:dyDescent="0.25">
      <c r="B5490" s="134"/>
      <c r="F5490" s="141"/>
    </row>
    <row r="5491" spans="2:6" x14ac:dyDescent="0.25">
      <c r="B5491" s="134"/>
      <c r="F5491" s="141"/>
    </row>
    <row r="5492" spans="2:6" x14ac:dyDescent="0.25">
      <c r="B5492" s="134"/>
      <c r="F5492" s="141"/>
    </row>
    <row r="5493" spans="2:6" x14ac:dyDescent="0.25">
      <c r="B5493" s="134"/>
      <c r="F5493" s="141"/>
    </row>
    <row r="5494" spans="2:6" x14ac:dyDescent="0.25">
      <c r="B5494" s="134"/>
      <c r="F5494" s="141"/>
    </row>
    <row r="5495" spans="2:6" x14ac:dyDescent="0.25">
      <c r="B5495" s="134"/>
      <c r="F5495" s="141"/>
    </row>
    <row r="5496" spans="2:6" x14ac:dyDescent="0.25">
      <c r="B5496" s="134"/>
      <c r="F5496" s="141"/>
    </row>
    <row r="5497" spans="2:6" x14ac:dyDescent="0.25">
      <c r="B5497" s="134"/>
      <c r="F5497" s="141"/>
    </row>
    <row r="5498" spans="2:6" x14ac:dyDescent="0.25">
      <c r="B5498" s="134"/>
      <c r="F5498" s="141"/>
    </row>
    <row r="5499" spans="2:6" x14ac:dyDescent="0.25">
      <c r="B5499" s="134"/>
      <c r="F5499" s="141"/>
    </row>
    <row r="5500" spans="2:6" x14ac:dyDescent="0.25">
      <c r="B5500" s="134"/>
      <c r="F5500" s="141"/>
    </row>
    <row r="5501" spans="2:6" x14ac:dyDescent="0.25">
      <c r="B5501" s="134"/>
      <c r="F5501" s="141"/>
    </row>
    <row r="5502" spans="2:6" x14ac:dyDescent="0.25">
      <c r="B5502" s="134"/>
      <c r="F5502" s="141"/>
    </row>
    <row r="5503" spans="2:6" x14ac:dyDescent="0.25">
      <c r="B5503" s="134"/>
      <c r="F5503" s="141"/>
    </row>
    <row r="5504" spans="2:6" x14ac:dyDescent="0.25">
      <c r="B5504" s="134"/>
      <c r="F5504" s="141"/>
    </row>
    <row r="5505" spans="2:6" x14ac:dyDescent="0.25">
      <c r="B5505" s="134"/>
      <c r="F5505" s="141"/>
    </row>
    <row r="5506" spans="2:6" x14ac:dyDescent="0.25">
      <c r="B5506" s="134"/>
      <c r="F5506" s="141"/>
    </row>
    <row r="5507" spans="2:6" x14ac:dyDescent="0.25">
      <c r="B5507" s="134"/>
      <c r="F5507" s="141"/>
    </row>
    <row r="5508" spans="2:6" x14ac:dyDescent="0.25">
      <c r="B5508" s="134"/>
      <c r="F5508" s="141"/>
    </row>
    <row r="5509" spans="2:6" x14ac:dyDescent="0.25">
      <c r="B5509" s="134"/>
      <c r="F5509" s="141"/>
    </row>
    <row r="5510" spans="2:6" x14ac:dyDescent="0.25">
      <c r="B5510" s="134"/>
      <c r="F5510" s="141"/>
    </row>
    <row r="5511" spans="2:6" x14ac:dyDescent="0.25">
      <c r="B5511" s="134"/>
      <c r="F5511" s="141"/>
    </row>
    <row r="5512" spans="2:6" x14ac:dyDescent="0.25">
      <c r="B5512" s="134"/>
      <c r="F5512" s="141"/>
    </row>
    <row r="5513" spans="2:6" x14ac:dyDescent="0.25">
      <c r="B5513" s="134"/>
      <c r="F5513" s="141"/>
    </row>
    <row r="5514" spans="2:6" x14ac:dyDescent="0.25">
      <c r="B5514" s="134"/>
      <c r="F5514" s="141"/>
    </row>
    <row r="5515" spans="2:6" x14ac:dyDescent="0.25">
      <c r="B5515" s="134"/>
      <c r="F5515" s="141"/>
    </row>
    <row r="5516" spans="2:6" x14ac:dyDescent="0.25">
      <c r="B5516" s="134"/>
      <c r="F5516" s="141"/>
    </row>
    <row r="5517" spans="2:6" x14ac:dyDescent="0.25">
      <c r="B5517" s="134"/>
      <c r="F5517" s="141"/>
    </row>
    <row r="5518" spans="2:6" x14ac:dyDescent="0.25">
      <c r="B5518" s="134"/>
      <c r="F5518" s="141"/>
    </row>
    <row r="5519" spans="2:6" x14ac:dyDescent="0.25">
      <c r="B5519" s="134"/>
      <c r="F5519" s="141"/>
    </row>
    <row r="5520" spans="2:6" x14ac:dyDescent="0.25">
      <c r="B5520" s="134"/>
      <c r="F5520" s="141"/>
    </row>
    <row r="5521" spans="2:6" x14ac:dyDescent="0.25">
      <c r="B5521" s="134"/>
      <c r="F5521" s="141"/>
    </row>
    <row r="5522" spans="2:6" x14ac:dyDescent="0.25">
      <c r="B5522" s="134"/>
      <c r="F5522" s="141"/>
    </row>
    <row r="5523" spans="2:6" x14ac:dyDescent="0.25">
      <c r="B5523" s="134"/>
      <c r="F5523" s="141"/>
    </row>
    <row r="5524" spans="2:6" x14ac:dyDescent="0.25">
      <c r="B5524" s="134"/>
      <c r="F5524" s="141"/>
    </row>
    <row r="5525" spans="2:6" x14ac:dyDescent="0.25">
      <c r="B5525" s="134"/>
      <c r="F5525" s="141"/>
    </row>
    <row r="5526" spans="2:6" x14ac:dyDescent="0.25">
      <c r="B5526" s="134"/>
      <c r="F5526" s="141"/>
    </row>
    <row r="5527" spans="2:6" x14ac:dyDescent="0.25">
      <c r="B5527" s="134"/>
      <c r="F5527" s="141"/>
    </row>
    <row r="5528" spans="2:6" x14ac:dyDescent="0.25">
      <c r="B5528" s="134"/>
      <c r="F5528" s="141"/>
    </row>
    <row r="5529" spans="2:6" x14ac:dyDescent="0.25">
      <c r="B5529" s="134"/>
      <c r="F5529" s="141"/>
    </row>
    <row r="5530" spans="2:6" x14ac:dyDescent="0.25">
      <c r="B5530" s="134"/>
      <c r="F5530" s="141"/>
    </row>
    <row r="5531" spans="2:6" x14ac:dyDescent="0.25">
      <c r="B5531" s="134"/>
      <c r="F5531" s="141"/>
    </row>
    <row r="5532" spans="2:6" x14ac:dyDescent="0.25">
      <c r="B5532" s="134"/>
      <c r="F5532" s="141"/>
    </row>
    <row r="5533" spans="2:6" x14ac:dyDescent="0.25">
      <c r="B5533" s="134"/>
      <c r="F5533" s="141"/>
    </row>
    <row r="5534" spans="2:6" x14ac:dyDescent="0.25">
      <c r="B5534" s="134"/>
      <c r="F5534" s="141"/>
    </row>
    <row r="5535" spans="2:6" x14ac:dyDescent="0.25">
      <c r="B5535" s="134"/>
      <c r="F5535" s="141"/>
    </row>
    <row r="5536" spans="2:6" x14ac:dyDescent="0.25">
      <c r="B5536" s="134"/>
      <c r="F5536" s="141"/>
    </row>
    <row r="5537" spans="2:6" x14ac:dyDescent="0.25">
      <c r="B5537" s="134"/>
      <c r="F5537" s="141"/>
    </row>
    <row r="5538" spans="2:6" x14ac:dyDescent="0.25">
      <c r="B5538" s="134"/>
      <c r="F5538" s="141"/>
    </row>
    <row r="5539" spans="2:6" x14ac:dyDescent="0.25">
      <c r="B5539" s="134"/>
      <c r="F5539" s="141"/>
    </row>
    <row r="5540" spans="2:6" x14ac:dyDescent="0.25">
      <c r="B5540" s="134"/>
      <c r="F5540" s="141"/>
    </row>
    <row r="5541" spans="2:6" x14ac:dyDescent="0.25">
      <c r="B5541" s="134"/>
      <c r="F5541" s="141"/>
    </row>
    <row r="5542" spans="2:6" x14ac:dyDescent="0.25">
      <c r="B5542" s="134"/>
      <c r="F5542" s="141"/>
    </row>
    <row r="5543" spans="2:6" x14ac:dyDescent="0.25">
      <c r="B5543" s="134"/>
      <c r="F5543" s="141"/>
    </row>
    <row r="5544" spans="2:6" x14ac:dyDescent="0.25">
      <c r="B5544" s="134"/>
      <c r="F5544" s="141"/>
    </row>
    <row r="5545" spans="2:6" x14ac:dyDescent="0.25">
      <c r="B5545" s="134"/>
      <c r="F5545" s="141"/>
    </row>
    <row r="5546" spans="2:6" x14ac:dyDescent="0.25">
      <c r="B5546" s="134"/>
      <c r="F5546" s="141"/>
    </row>
    <row r="5547" spans="2:6" x14ac:dyDescent="0.25">
      <c r="B5547" s="134"/>
      <c r="F5547" s="141"/>
    </row>
    <row r="5548" spans="2:6" x14ac:dyDescent="0.25">
      <c r="B5548" s="134"/>
      <c r="F5548" s="141"/>
    </row>
    <row r="5549" spans="2:6" x14ac:dyDescent="0.25">
      <c r="B5549" s="134"/>
      <c r="F5549" s="141"/>
    </row>
    <row r="5550" spans="2:6" x14ac:dyDescent="0.25">
      <c r="B5550" s="134"/>
      <c r="F5550" s="141"/>
    </row>
    <row r="5551" spans="2:6" x14ac:dyDescent="0.25">
      <c r="B5551" s="134"/>
      <c r="F5551" s="141"/>
    </row>
    <row r="5552" spans="2:6" x14ac:dyDescent="0.25">
      <c r="B5552" s="134"/>
      <c r="F5552" s="141"/>
    </row>
    <row r="5553" spans="2:6" x14ac:dyDescent="0.25">
      <c r="B5553" s="134"/>
      <c r="F5553" s="141"/>
    </row>
    <row r="5554" spans="2:6" x14ac:dyDescent="0.25">
      <c r="B5554" s="134"/>
      <c r="F5554" s="141"/>
    </row>
    <row r="5555" spans="2:6" x14ac:dyDescent="0.25">
      <c r="B5555" s="134"/>
      <c r="F5555" s="141"/>
    </row>
    <row r="5556" spans="2:6" x14ac:dyDescent="0.25">
      <c r="B5556" s="134"/>
      <c r="F5556" s="141"/>
    </row>
    <row r="5557" spans="2:6" x14ac:dyDescent="0.25">
      <c r="B5557" s="134"/>
      <c r="F5557" s="141"/>
    </row>
    <row r="5558" spans="2:6" x14ac:dyDescent="0.25">
      <c r="B5558" s="134"/>
      <c r="F5558" s="141"/>
    </row>
    <row r="5559" spans="2:6" x14ac:dyDescent="0.25">
      <c r="B5559" s="134"/>
      <c r="F5559" s="141"/>
    </row>
    <row r="5560" spans="2:6" x14ac:dyDescent="0.25">
      <c r="B5560" s="134"/>
      <c r="F5560" s="141"/>
    </row>
    <row r="5561" spans="2:6" x14ac:dyDescent="0.25">
      <c r="B5561" s="134"/>
      <c r="F5561" s="141"/>
    </row>
    <row r="5562" spans="2:6" x14ac:dyDescent="0.25">
      <c r="B5562" s="134"/>
      <c r="F5562" s="141"/>
    </row>
    <row r="5563" spans="2:6" x14ac:dyDescent="0.25">
      <c r="B5563" s="134"/>
      <c r="F5563" s="141"/>
    </row>
    <row r="5564" spans="2:6" x14ac:dyDescent="0.25">
      <c r="B5564" s="134"/>
      <c r="F5564" s="141"/>
    </row>
    <row r="5565" spans="2:6" x14ac:dyDescent="0.25">
      <c r="B5565" s="134"/>
      <c r="F5565" s="141"/>
    </row>
    <row r="5566" spans="2:6" x14ac:dyDescent="0.25">
      <c r="B5566" s="134"/>
      <c r="F5566" s="141"/>
    </row>
    <row r="5567" spans="2:6" x14ac:dyDescent="0.25">
      <c r="B5567" s="134"/>
      <c r="F5567" s="141"/>
    </row>
    <row r="5568" spans="2:6" x14ac:dyDescent="0.25">
      <c r="B5568" s="134"/>
      <c r="F5568" s="141"/>
    </row>
    <row r="5569" spans="2:6" x14ac:dyDescent="0.25">
      <c r="B5569" s="134"/>
      <c r="F5569" s="141"/>
    </row>
    <row r="5570" spans="2:6" x14ac:dyDescent="0.25">
      <c r="B5570" s="134"/>
      <c r="F5570" s="141"/>
    </row>
    <row r="5571" spans="2:6" x14ac:dyDescent="0.25">
      <c r="B5571" s="134"/>
      <c r="F5571" s="141"/>
    </row>
    <row r="5572" spans="2:6" x14ac:dyDescent="0.25">
      <c r="B5572" s="134"/>
      <c r="F5572" s="141"/>
    </row>
    <row r="5573" spans="2:6" x14ac:dyDescent="0.25">
      <c r="B5573" s="134"/>
      <c r="F5573" s="141"/>
    </row>
    <row r="5574" spans="2:6" x14ac:dyDescent="0.25">
      <c r="B5574" s="134"/>
      <c r="F5574" s="141"/>
    </row>
    <row r="5575" spans="2:6" x14ac:dyDescent="0.25">
      <c r="B5575" s="134"/>
      <c r="F5575" s="141"/>
    </row>
    <row r="5576" spans="2:6" x14ac:dyDescent="0.25">
      <c r="B5576" s="134"/>
      <c r="F5576" s="141"/>
    </row>
    <row r="5577" spans="2:6" x14ac:dyDescent="0.25">
      <c r="B5577" s="134"/>
      <c r="F5577" s="141"/>
    </row>
    <row r="5578" spans="2:6" x14ac:dyDescent="0.25">
      <c r="B5578" s="134"/>
      <c r="F5578" s="141"/>
    </row>
    <row r="5579" spans="2:6" x14ac:dyDescent="0.25">
      <c r="B5579" s="134"/>
      <c r="F5579" s="141"/>
    </row>
    <row r="5580" spans="2:6" x14ac:dyDescent="0.25">
      <c r="B5580" s="134"/>
      <c r="F5580" s="141"/>
    </row>
    <row r="5581" spans="2:6" x14ac:dyDescent="0.25">
      <c r="B5581" s="134"/>
      <c r="F5581" s="141"/>
    </row>
    <row r="5582" spans="2:6" x14ac:dyDescent="0.25">
      <c r="B5582" s="134"/>
      <c r="F5582" s="141"/>
    </row>
    <row r="5583" spans="2:6" x14ac:dyDescent="0.25">
      <c r="B5583" s="134"/>
      <c r="F5583" s="141"/>
    </row>
    <row r="5584" spans="2:6" x14ac:dyDescent="0.25">
      <c r="B5584" s="134"/>
      <c r="F5584" s="141"/>
    </row>
    <row r="5585" spans="2:6" x14ac:dyDescent="0.25">
      <c r="B5585" s="134"/>
      <c r="F5585" s="141"/>
    </row>
    <row r="5586" spans="2:6" x14ac:dyDescent="0.25">
      <c r="B5586" s="134"/>
      <c r="F5586" s="141"/>
    </row>
    <row r="5587" spans="2:6" x14ac:dyDescent="0.25">
      <c r="B5587" s="134"/>
      <c r="F5587" s="141"/>
    </row>
    <row r="5588" spans="2:6" x14ac:dyDescent="0.25">
      <c r="B5588" s="134"/>
      <c r="F5588" s="141"/>
    </row>
    <row r="5589" spans="2:6" x14ac:dyDescent="0.25">
      <c r="B5589" s="134"/>
      <c r="F5589" s="141"/>
    </row>
    <row r="5590" spans="2:6" x14ac:dyDescent="0.25">
      <c r="B5590" s="134"/>
      <c r="F5590" s="141"/>
    </row>
    <row r="5591" spans="2:6" x14ac:dyDescent="0.25">
      <c r="B5591" s="134"/>
      <c r="F5591" s="141"/>
    </row>
    <row r="5592" spans="2:6" x14ac:dyDescent="0.25">
      <c r="B5592" s="134"/>
      <c r="F5592" s="141"/>
    </row>
    <row r="5593" spans="2:6" x14ac:dyDescent="0.25">
      <c r="B5593" s="134"/>
      <c r="F5593" s="141"/>
    </row>
    <row r="5594" spans="2:6" x14ac:dyDescent="0.25">
      <c r="B5594" s="134"/>
      <c r="F5594" s="141"/>
    </row>
    <row r="5595" spans="2:6" x14ac:dyDescent="0.25">
      <c r="B5595" s="134"/>
      <c r="F5595" s="141"/>
    </row>
    <row r="5596" spans="2:6" x14ac:dyDescent="0.25">
      <c r="B5596" s="134"/>
      <c r="F5596" s="141"/>
    </row>
    <row r="5597" spans="2:6" x14ac:dyDescent="0.25">
      <c r="B5597" s="134"/>
      <c r="F5597" s="141"/>
    </row>
    <row r="5598" spans="2:6" x14ac:dyDescent="0.25">
      <c r="B5598" s="134"/>
      <c r="F5598" s="141"/>
    </row>
    <row r="5599" spans="2:6" x14ac:dyDescent="0.25">
      <c r="B5599" s="134"/>
      <c r="F5599" s="141"/>
    </row>
    <row r="5600" spans="2:6" x14ac:dyDescent="0.25">
      <c r="B5600" s="134"/>
      <c r="F5600" s="141"/>
    </row>
    <row r="5601" spans="2:6" x14ac:dyDescent="0.25">
      <c r="B5601" s="134"/>
      <c r="F5601" s="141"/>
    </row>
    <row r="5602" spans="2:6" x14ac:dyDescent="0.25">
      <c r="B5602" s="134"/>
      <c r="F5602" s="141"/>
    </row>
    <row r="5603" spans="2:6" x14ac:dyDescent="0.25">
      <c r="B5603" s="134"/>
      <c r="F5603" s="141"/>
    </row>
    <row r="5604" spans="2:6" x14ac:dyDescent="0.25">
      <c r="B5604" s="134"/>
      <c r="F5604" s="141"/>
    </row>
    <row r="5605" spans="2:6" x14ac:dyDescent="0.25">
      <c r="B5605" s="134"/>
      <c r="F5605" s="141"/>
    </row>
    <row r="5606" spans="2:6" x14ac:dyDescent="0.25">
      <c r="B5606" s="134"/>
      <c r="F5606" s="141"/>
    </row>
    <row r="5607" spans="2:6" x14ac:dyDescent="0.25">
      <c r="B5607" s="134"/>
      <c r="F5607" s="141"/>
    </row>
    <row r="5608" spans="2:6" x14ac:dyDescent="0.25">
      <c r="B5608" s="134"/>
      <c r="F5608" s="141"/>
    </row>
    <row r="5609" spans="2:6" x14ac:dyDescent="0.25">
      <c r="B5609" s="134"/>
      <c r="F5609" s="141"/>
    </row>
    <row r="5610" spans="2:6" x14ac:dyDescent="0.25">
      <c r="B5610" s="134"/>
      <c r="F5610" s="141"/>
    </row>
    <row r="5611" spans="2:6" x14ac:dyDescent="0.25">
      <c r="B5611" s="134"/>
      <c r="F5611" s="141"/>
    </row>
    <row r="5612" spans="2:6" x14ac:dyDescent="0.25">
      <c r="B5612" s="134"/>
      <c r="F5612" s="141"/>
    </row>
    <row r="5613" spans="2:6" x14ac:dyDescent="0.25">
      <c r="B5613" s="134"/>
      <c r="F5613" s="141"/>
    </row>
    <row r="5614" spans="2:6" x14ac:dyDescent="0.25">
      <c r="B5614" s="134"/>
      <c r="F5614" s="141"/>
    </row>
    <row r="5615" spans="2:6" x14ac:dyDescent="0.25">
      <c r="B5615" s="134"/>
      <c r="F5615" s="141"/>
    </row>
    <row r="5616" spans="2:6" x14ac:dyDescent="0.25">
      <c r="B5616" s="134"/>
      <c r="F5616" s="141"/>
    </row>
    <row r="5617" spans="2:6" x14ac:dyDescent="0.25">
      <c r="B5617" s="134"/>
      <c r="F5617" s="141"/>
    </row>
    <row r="5618" spans="2:6" x14ac:dyDescent="0.25">
      <c r="B5618" s="134"/>
      <c r="F5618" s="141"/>
    </row>
    <row r="5619" spans="2:6" x14ac:dyDescent="0.25">
      <c r="B5619" s="134"/>
      <c r="F5619" s="141"/>
    </row>
    <row r="5620" spans="2:6" x14ac:dyDescent="0.25">
      <c r="B5620" s="134"/>
      <c r="F5620" s="141"/>
    </row>
    <row r="5621" spans="2:6" x14ac:dyDescent="0.25">
      <c r="B5621" s="134"/>
      <c r="F5621" s="141"/>
    </row>
    <row r="5622" spans="2:6" x14ac:dyDescent="0.25">
      <c r="B5622" s="134"/>
      <c r="F5622" s="141"/>
    </row>
    <row r="5623" spans="2:6" x14ac:dyDescent="0.25">
      <c r="B5623" s="134"/>
      <c r="F5623" s="141"/>
    </row>
    <row r="5624" spans="2:6" x14ac:dyDescent="0.25">
      <c r="B5624" s="134"/>
      <c r="F5624" s="141"/>
    </row>
    <row r="5625" spans="2:6" x14ac:dyDescent="0.25">
      <c r="B5625" s="134"/>
      <c r="F5625" s="141"/>
    </row>
    <row r="5626" spans="2:6" x14ac:dyDescent="0.25">
      <c r="B5626" s="134"/>
      <c r="F5626" s="141"/>
    </row>
    <row r="5627" spans="2:6" x14ac:dyDescent="0.25">
      <c r="B5627" s="134"/>
      <c r="F5627" s="141"/>
    </row>
    <row r="5628" spans="2:6" x14ac:dyDescent="0.25">
      <c r="B5628" s="134"/>
      <c r="F5628" s="141"/>
    </row>
    <row r="5629" spans="2:6" x14ac:dyDescent="0.25">
      <c r="B5629" s="134"/>
      <c r="F5629" s="141"/>
    </row>
    <row r="5630" spans="2:6" x14ac:dyDescent="0.25">
      <c r="B5630" s="134"/>
      <c r="F5630" s="141"/>
    </row>
    <row r="5631" spans="2:6" x14ac:dyDescent="0.25">
      <c r="B5631" s="134"/>
      <c r="F5631" s="141"/>
    </row>
    <row r="5632" spans="2:6" x14ac:dyDescent="0.25">
      <c r="B5632" s="134"/>
      <c r="F5632" s="141"/>
    </row>
    <row r="5633" spans="2:6" x14ac:dyDescent="0.25">
      <c r="B5633" s="134"/>
      <c r="F5633" s="141"/>
    </row>
    <row r="5634" spans="2:6" x14ac:dyDescent="0.25">
      <c r="B5634" s="134"/>
      <c r="F5634" s="141"/>
    </row>
    <row r="5635" spans="2:6" x14ac:dyDescent="0.25">
      <c r="B5635" s="134"/>
      <c r="F5635" s="141"/>
    </row>
    <row r="5636" spans="2:6" x14ac:dyDescent="0.25">
      <c r="B5636" s="134"/>
      <c r="F5636" s="141"/>
    </row>
    <row r="5637" spans="2:6" x14ac:dyDescent="0.25">
      <c r="B5637" s="134"/>
      <c r="F5637" s="141"/>
    </row>
    <row r="5638" spans="2:6" x14ac:dyDescent="0.25">
      <c r="B5638" s="134"/>
      <c r="F5638" s="141"/>
    </row>
    <row r="5639" spans="2:6" x14ac:dyDescent="0.25">
      <c r="B5639" s="134"/>
      <c r="F5639" s="141"/>
    </row>
    <row r="5640" spans="2:6" x14ac:dyDescent="0.25">
      <c r="B5640" s="134"/>
      <c r="F5640" s="141"/>
    </row>
    <row r="5641" spans="2:6" x14ac:dyDescent="0.25">
      <c r="B5641" s="134"/>
      <c r="F5641" s="141"/>
    </row>
    <row r="5642" spans="2:6" x14ac:dyDescent="0.25">
      <c r="B5642" s="134"/>
      <c r="F5642" s="141"/>
    </row>
    <row r="5643" spans="2:6" x14ac:dyDescent="0.25">
      <c r="B5643" s="134"/>
      <c r="F5643" s="141"/>
    </row>
    <row r="5644" spans="2:6" x14ac:dyDescent="0.25">
      <c r="B5644" s="134"/>
      <c r="F5644" s="141"/>
    </row>
    <row r="5645" spans="2:6" x14ac:dyDescent="0.25">
      <c r="B5645" s="134"/>
      <c r="F5645" s="141"/>
    </row>
    <row r="5646" spans="2:6" x14ac:dyDescent="0.25">
      <c r="B5646" s="134"/>
      <c r="F5646" s="141"/>
    </row>
    <row r="5647" spans="2:6" x14ac:dyDescent="0.25">
      <c r="B5647" s="134"/>
      <c r="F5647" s="141"/>
    </row>
    <row r="5648" spans="2:6" x14ac:dyDescent="0.25">
      <c r="B5648" s="134"/>
      <c r="F5648" s="141"/>
    </row>
    <row r="5649" spans="2:6" x14ac:dyDescent="0.25">
      <c r="B5649" s="134"/>
      <c r="F5649" s="141"/>
    </row>
    <row r="5650" spans="2:6" x14ac:dyDescent="0.25">
      <c r="B5650" s="134"/>
      <c r="F5650" s="141"/>
    </row>
    <row r="5651" spans="2:6" x14ac:dyDescent="0.25">
      <c r="B5651" s="134"/>
      <c r="F5651" s="141"/>
    </row>
    <row r="5652" spans="2:6" x14ac:dyDescent="0.25">
      <c r="B5652" s="134"/>
      <c r="F5652" s="141"/>
    </row>
    <row r="5653" spans="2:6" x14ac:dyDescent="0.25">
      <c r="B5653" s="134"/>
      <c r="F5653" s="141"/>
    </row>
    <row r="5654" spans="2:6" x14ac:dyDescent="0.25">
      <c r="B5654" s="134"/>
      <c r="F5654" s="141"/>
    </row>
    <row r="5655" spans="2:6" x14ac:dyDescent="0.25">
      <c r="B5655" s="134"/>
      <c r="F5655" s="141"/>
    </row>
    <row r="5656" spans="2:6" x14ac:dyDescent="0.25">
      <c r="B5656" s="134"/>
      <c r="F5656" s="141"/>
    </row>
    <row r="5657" spans="2:6" x14ac:dyDescent="0.25">
      <c r="B5657" s="134"/>
      <c r="F5657" s="141"/>
    </row>
    <row r="5658" spans="2:6" x14ac:dyDescent="0.25">
      <c r="B5658" s="134"/>
      <c r="F5658" s="141"/>
    </row>
    <row r="5659" spans="2:6" x14ac:dyDescent="0.25">
      <c r="B5659" s="134"/>
      <c r="F5659" s="141"/>
    </row>
    <row r="5660" spans="2:6" x14ac:dyDescent="0.25">
      <c r="B5660" s="134"/>
      <c r="F5660" s="141"/>
    </row>
    <row r="5661" spans="2:6" x14ac:dyDescent="0.25">
      <c r="B5661" s="134"/>
      <c r="F5661" s="141"/>
    </row>
    <row r="5662" spans="2:6" x14ac:dyDescent="0.25">
      <c r="B5662" s="134"/>
      <c r="F5662" s="141"/>
    </row>
    <row r="5663" spans="2:6" x14ac:dyDescent="0.25">
      <c r="B5663" s="134"/>
      <c r="F5663" s="141"/>
    </row>
    <row r="5664" spans="2:6" x14ac:dyDescent="0.25">
      <c r="B5664" s="134"/>
      <c r="F5664" s="141"/>
    </row>
    <row r="5665" spans="2:6" x14ac:dyDescent="0.25">
      <c r="B5665" s="134"/>
      <c r="F5665" s="141"/>
    </row>
    <row r="5666" spans="2:6" x14ac:dyDescent="0.25">
      <c r="B5666" s="134"/>
      <c r="F5666" s="141"/>
    </row>
    <row r="5667" spans="2:6" x14ac:dyDescent="0.25">
      <c r="B5667" s="134"/>
      <c r="F5667" s="141"/>
    </row>
    <row r="5668" spans="2:6" x14ac:dyDescent="0.25">
      <c r="B5668" s="134"/>
      <c r="F5668" s="141"/>
    </row>
    <row r="5669" spans="2:6" x14ac:dyDescent="0.25">
      <c r="B5669" s="134"/>
      <c r="F5669" s="141"/>
    </row>
    <row r="5670" spans="2:6" x14ac:dyDescent="0.25">
      <c r="B5670" s="134"/>
      <c r="F5670" s="141"/>
    </row>
    <row r="5671" spans="2:6" x14ac:dyDescent="0.25">
      <c r="B5671" s="134"/>
      <c r="F5671" s="141"/>
    </row>
    <row r="5672" spans="2:6" x14ac:dyDescent="0.25">
      <c r="B5672" s="134"/>
      <c r="F5672" s="141"/>
    </row>
    <row r="5673" spans="2:6" x14ac:dyDescent="0.25">
      <c r="B5673" s="134"/>
      <c r="F5673" s="141"/>
    </row>
    <row r="5674" spans="2:6" x14ac:dyDescent="0.25">
      <c r="B5674" s="134"/>
      <c r="F5674" s="141"/>
    </row>
    <row r="5675" spans="2:6" x14ac:dyDescent="0.25">
      <c r="B5675" s="134"/>
      <c r="F5675" s="141"/>
    </row>
    <row r="5676" spans="2:6" x14ac:dyDescent="0.25">
      <c r="B5676" s="134"/>
      <c r="F5676" s="141"/>
    </row>
    <row r="5677" spans="2:6" x14ac:dyDescent="0.25">
      <c r="B5677" s="134"/>
      <c r="F5677" s="141"/>
    </row>
    <row r="5678" spans="2:6" x14ac:dyDescent="0.25">
      <c r="B5678" s="134"/>
      <c r="F5678" s="141"/>
    </row>
    <row r="5679" spans="2:6" x14ac:dyDescent="0.25">
      <c r="B5679" s="134"/>
      <c r="F5679" s="141"/>
    </row>
    <row r="5680" spans="2:6" x14ac:dyDescent="0.25">
      <c r="B5680" s="134"/>
      <c r="F5680" s="141"/>
    </row>
    <row r="5681" spans="2:6" x14ac:dyDescent="0.25">
      <c r="B5681" s="134"/>
      <c r="F5681" s="141"/>
    </row>
    <row r="5682" spans="2:6" x14ac:dyDescent="0.25">
      <c r="B5682" s="134"/>
      <c r="F5682" s="141"/>
    </row>
    <row r="5683" spans="2:6" x14ac:dyDescent="0.25">
      <c r="B5683" s="134"/>
      <c r="F5683" s="141"/>
    </row>
    <row r="5684" spans="2:6" x14ac:dyDescent="0.25">
      <c r="B5684" s="134"/>
      <c r="F5684" s="141"/>
    </row>
    <row r="5685" spans="2:6" x14ac:dyDescent="0.25">
      <c r="B5685" s="134"/>
      <c r="F5685" s="141"/>
    </row>
    <row r="5686" spans="2:6" x14ac:dyDescent="0.25">
      <c r="B5686" s="134"/>
      <c r="F5686" s="141"/>
    </row>
    <row r="5687" spans="2:6" x14ac:dyDescent="0.25">
      <c r="B5687" s="134"/>
      <c r="F5687" s="141"/>
    </row>
    <row r="5688" spans="2:6" x14ac:dyDescent="0.25">
      <c r="B5688" s="134"/>
      <c r="F5688" s="141"/>
    </row>
    <row r="5689" spans="2:6" x14ac:dyDescent="0.25">
      <c r="B5689" s="134"/>
      <c r="F5689" s="141"/>
    </row>
    <row r="5690" spans="2:6" x14ac:dyDescent="0.25">
      <c r="B5690" s="134"/>
      <c r="F5690" s="141"/>
    </row>
    <row r="5691" spans="2:6" x14ac:dyDescent="0.25">
      <c r="B5691" s="134"/>
      <c r="F5691" s="141"/>
    </row>
    <row r="5692" spans="2:6" x14ac:dyDescent="0.25">
      <c r="B5692" s="134"/>
      <c r="F5692" s="141"/>
    </row>
    <row r="5693" spans="2:6" x14ac:dyDescent="0.25">
      <c r="B5693" s="134"/>
      <c r="F5693" s="141"/>
    </row>
    <row r="5694" spans="2:6" x14ac:dyDescent="0.25">
      <c r="B5694" s="134"/>
      <c r="F5694" s="141"/>
    </row>
    <row r="5695" spans="2:6" x14ac:dyDescent="0.25">
      <c r="B5695" s="134"/>
      <c r="F5695" s="141"/>
    </row>
    <row r="5696" spans="2:6" x14ac:dyDescent="0.25">
      <c r="B5696" s="134"/>
      <c r="F5696" s="141"/>
    </row>
    <row r="5697" spans="2:6" x14ac:dyDescent="0.25">
      <c r="B5697" s="134"/>
      <c r="F5697" s="141"/>
    </row>
    <row r="5698" spans="2:6" x14ac:dyDescent="0.25">
      <c r="B5698" s="134"/>
      <c r="F5698" s="141"/>
    </row>
    <row r="5699" spans="2:6" x14ac:dyDescent="0.25">
      <c r="B5699" s="134"/>
      <c r="F5699" s="141"/>
    </row>
    <row r="5700" spans="2:6" x14ac:dyDescent="0.25">
      <c r="B5700" s="134"/>
      <c r="F5700" s="141"/>
    </row>
    <row r="5701" spans="2:6" x14ac:dyDescent="0.25">
      <c r="B5701" s="134"/>
      <c r="F5701" s="141"/>
    </row>
    <row r="5702" spans="2:6" x14ac:dyDescent="0.25">
      <c r="B5702" s="134"/>
      <c r="F5702" s="141"/>
    </row>
    <row r="5703" spans="2:6" x14ac:dyDescent="0.25">
      <c r="B5703" s="134"/>
      <c r="F5703" s="141"/>
    </row>
    <row r="5704" spans="2:6" x14ac:dyDescent="0.25">
      <c r="B5704" s="134"/>
      <c r="F5704" s="141"/>
    </row>
    <row r="5705" spans="2:6" x14ac:dyDescent="0.25">
      <c r="B5705" s="134"/>
      <c r="F5705" s="141"/>
    </row>
    <row r="5706" spans="2:6" x14ac:dyDescent="0.25">
      <c r="B5706" s="134"/>
      <c r="F5706" s="141"/>
    </row>
    <row r="5707" spans="2:6" x14ac:dyDescent="0.25">
      <c r="B5707" s="134"/>
      <c r="F5707" s="141"/>
    </row>
    <row r="5708" spans="2:6" x14ac:dyDescent="0.25">
      <c r="B5708" s="134"/>
      <c r="F5708" s="141"/>
    </row>
    <row r="5709" spans="2:6" x14ac:dyDescent="0.25">
      <c r="B5709" s="134"/>
      <c r="F5709" s="141"/>
    </row>
    <row r="5710" spans="2:6" x14ac:dyDescent="0.25">
      <c r="B5710" s="134"/>
      <c r="F5710" s="141"/>
    </row>
    <row r="5711" spans="2:6" x14ac:dyDescent="0.25">
      <c r="B5711" s="134"/>
      <c r="F5711" s="141"/>
    </row>
    <row r="5712" spans="2:6" x14ac:dyDescent="0.25">
      <c r="B5712" s="134"/>
      <c r="F5712" s="141"/>
    </row>
    <row r="5713" spans="2:6" x14ac:dyDescent="0.25">
      <c r="B5713" s="134"/>
      <c r="F5713" s="141"/>
    </row>
    <row r="5714" spans="2:6" x14ac:dyDescent="0.25">
      <c r="B5714" s="134"/>
      <c r="F5714" s="141"/>
    </row>
    <row r="5715" spans="2:6" x14ac:dyDescent="0.25">
      <c r="B5715" s="134"/>
      <c r="F5715" s="141"/>
    </row>
    <row r="5716" spans="2:6" x14ac:dyDescent="0.25">
      <c r="B5716" s="134"/>
      <c r="F5716" s="141"/>
    </row>
    <row r="5717" spans="2:6" x14ac:dyDescent="0.25">
      <c r="B5717" s="134"/>
      <c r="F5717" s="141"/>
    </row>
    <row r="5718" spans="2:6" x14ac:dyDescent="0.25">
      <c r="B5718" s="134"/>
      <c r="F5718" s="141"/>
    </row>
    <row r="5719" spans="2:6" x14ac:dyDescent="0.25">
      <c r="B5719" s="134"/>
      <c r="F5719" s="141"/>
    </row>
    <row r="5720" spans="2:6" x14ac:dyDescent="0.25">
      <c r="B5720" s="134"/>
      <c r="F5720" s="141"/>
    </row>
    <row r="5721" spans="2:6" x14ac:dyDescent="0.25">
      <c r="B5721" s="134"/>
      <c r="F5721" s="141"/>
    </row>
    <row r="5722" spans="2:6" x14ac:dyDescent="0.25">
      <c r="B5722" s="134"/>
      <c r="F5722" s="141"/>
    </row>
    <row r="5723" spans="2:6" x14ac:dyDescent="0.25">
      <c r="B5723" s="134"/>
      <c r="F5723" s="141"/>
    </row>
    <row r="5724" spans="2:6" x14ac:dyDescent="0.25">
      <c r="B5724" s="134"/>
      <c r="F5724" s="141"/>
    </row>
    <row r="5725" spans="2:6" x14ac:dyDescent="0.25">
      <c r="B5725" s="134"/>
      <c r="F5725" s="141"/>
    </row>
    <row r="5726" spans="2:6" x14ac:dyDescent="0.25">
      <c r="B5726" s="134"/>
      <c r="F5726" s="141"/>
    </row>
    <row r="5727" spans="2:6" x14ac:dyDescent="0.25">
      <c r="B5727" s="134"/>
      <c r="F5727" s="141"/>
    </row>
    <row r="5728" spans="2:6" x14ac:dyDescent="0.25">
      <c r="B5728" s="134"/>
      <c r="F5728" s="141"/>
    </row>
    <row r="5729" spans="2:6" x14ac:dyDescent="0.25">
      <c r="B5729" s="134"/>
      <c r="F5729" s="141"/>
    </row>
    <row r="5730" spans="2:6" x14ac:dyDescent="0.25">
      <c r="B5730" s="134"/>
      <c r="F5730" s="141"/>
    </row>
    <row r="5731" spans="2:6" x14ac:dyDescent="0.25">
      <c r="B5731" s="134"/>
      <c r="F5731" s="141"/>
    </row>
    <row r="5732" spans="2:6" x14ac:dyDescent="0.25">
      <c r="B5732" s="134"/>
      <c r="F5732" s="141"/>
    </row>
    <row r="5733" spans="2:6" x14ac:dyDescent="0.25">
      <c r="B5733" s="134"/>
      <c r="F5733" s="141"/>
    </row>
    <row r="5734" spans="2:6" x14ac:dyDescent="0.25">
      <c r="B5734" s="134"/>
      <c r="F5734" s="141"/>
    </row>
    <row r="5735" spans="2:6" x14ac:dyDescent="0.25">
      <c r="B5735" s="134"/>
      <c r="F5735" s="141"/>
    </row>
    <row r="5736" spans="2:6" x14ac:dyDescent="0.25">
      <c r="B5736" s="134"/>
      <c r="F5736" s="141"/>
    </row>
    <row r="5737" spans="2:6" x14ac:dyDescent="0.25">
      <c r="B5737" s="134"/>
      <c r="F5737" s="141"/>
    </row>
    <row r="5738" spans="2:6" x14ac:dyDescent="0.25">
      <c r="B5738" s="134"/>
      <c r="F5738" s="141"/>
    </row>
    <row r="5739" spans="2:6" x14ac:dyDescent="0.25">
      <c r="B5739" s="134"/>
      <c r="F5739" s="141"/>
    </row>
    <row r="5740" spans="2:6" x14ac:dyDescent="0.25">
      <c r="B5740" s="134"/>
      <c r="F5740" s="141"/>
    </row>
    <row r="5741" spans="2:6" x14ac:dyDescent="0.25">
      <c r="B5741" s="134"/>
      <c r="F5741" s="141"/>
    </row>
    <row r="5742" spans="2:6" x14ac:dyDescent="0.25">
      <c r="B5742" s="134"/>
      <c r="F5742" s="141"/>
    </row>
    <row r="5743" spans="2:6" x14ac:dyDescent="0.25">
      <c r="B5743" s="134"/>
      <c r="F5743" s="141"/>
    </row>
    <row r="5744" spans="2:6" x14ac:dyDescent="0.25">
      <c r="B5744" s="134"/>
      <c r="F5744" s="141"/>
    </row>
    <row r="5745" spans="2:6" x14ac:dyDescent="0.25">
      <c r="B5745" s="134"/>
      <c r="F5745" s="141"/>
    </row>
    <row r="5746" spans="2:6" x14ac:dyDescent="0.25">
      <c r="B5746" s="134"/>
      <c r="F5746" s="141"/>
    </row>
    <row r="5747" spans="2:6" x14ac:dyDescent="0.25">
      <c r="B5747" s="134"/>
      <c r="F5747" s="141"/>
    </row>
    <row r="5748" spans="2:6" x14ac:dyDescent="0.25">
      <c r="B5748" s="134"/>
      <c r="F5748" s="141"/>
    </row>
    <row r="5749" spans="2:6" x14ac:dyDescent="0.25">
      <c r="B5749" s="134"/>
      <c r="F5749" s="141"/>
    </row>
    <row r="5750" spans="2:6" x14ac:dyDescent="0.25">
      <c r="B5750" s="134"/>
      <c r="F5750" s="141"/>
    </row>
    <row r="5751" spans="2:6" x14ac:dyDescent="0.25">
      <c r="B5751" s="134"/>
      <c r="F5751" s="141"/>
    </row>
    <row r="5752" spans="2:6" x14ac:dyDescent="0.25">
      <c r="B5752" s="134"/>
      <c r="F5752" s="141"/>
    </row>
    <row r="5753" spans="2:6" x14ac:dyDescent="0.25">
      <c r="B5753" s="134"/>
      <c r="F5753" s="141"/>
    </row>
    <row r="5754" spans="2:6" x14ac:dyDescent="0.25">
      <c r="B5754" s="134"/>
      <c r="F5754" s="141"/>
    </row>
    <row r="5755" spans="2:6" x14ac:dyDescent="0.25">
      <c r="B5755" s="134"/>
      <c r="F5755" s="141"/>
    </row>
    <row r="5756" spans="2:6" x14ac:dyDescent="0.25">
      <c r="B5756" s="134"/>
      <c r="F5756" s="141"/>
    </row>
    <row r="5757" spans="2:6" x14ac:dyDescent="0.25">
      <c r="B5757" s="134"/>
      <c r="F5757" s="141"/>
    </row>
    <row r="5758" spans="2:6" x14ac:dyDescent="0.25">
      <c r="B5758" s="134"/>
      <c r="F5758" s="141"/>
    </row>
    <row r="5759" spans="2:6" x14ac:dyDescent="0.25">
      <c r="B5759" s="134"/>
      <c r="F5759" s="141"/>
    </row>
    <row r="5760" spans="2:6" x14ac:dyDescent="0.25">
      <c r="B5760" s="134"/>
      <c r="F5760" s="141"/>
    </row>
    <row r="5761" spans="2:6" x14ac:dyDescent="0.25">
      <c r="B5761" s="134"/>
      <c r="F5761" s="141"/>
    </row>
    <row r="5762" spans="2:6" x14ac:dyDescent="0.25">
      <c r="B5762" s="134"/>
      <c r="F5762" s="141"/>
    </row>
    <row r="5763" spans="2:6" x14ac:dyDescent="0.25">
      <c r="B5763" s="134"/>
      <c r="F5763" s="141"/>
    </row>
    <row r="5764" spans="2:6" x14ac:dyDescent="0.25">
      <c r="B5764" s="134"/>
      <c r="F5764" s="141"/>
    </row>
    <row r="5765" spans="2:6" x14ac:dyDescent="0.25">
      <c r="B5765" s="134"/>
      <c r="F5765" s="141"/>
    </row>
    <row r="5766" spans="2:6" x14ac:dyDescent="0.25">
      <c r="B5766" s="134"/>
      <c r="F5766" s="141"/>
    </row>
    <row r="5767" spans="2:6" x14ac:dyDescent="0.25">
      <c r="B5767" s="134"/>
      <c r="F5767" s="141"/>
    </row>
    <row r="5768" spans="2:6" x14ac:dyDescent="0.25">
      <c r="B5768" s="134"/>
      <c r="F5768" s="141"/>
    </row>
    <row r="5769" spans="2:6" x14ac:dyDescent="0.25">
      <c r="B5769" s="134"/>
      <c r="F5769" s="141"/>
    </row>
    <row r="5770" spans="2:6" x14ac:dyDescent="0.25">
      <c r="B5770" s="134"/>
      <c r="F5770" s="141"/>
    </row>
    <row r="5771" spans="2:6" x14ac:dyDescent="0.25">
      <c r="B5771" s="134"/>
      <c r="F5771" s="141"/>
    </row>
    <row r="5772" spans="2:6" x14ac:dyDescent="0.25">
      <c r="B5772" s="134"/>
      <c r="F5772" s="141"/>
    </row>
    <row r="5773" spans="2:6" x14ac:dyDescent="0.25">
      <c r="B5773" s="134"/>
      <c r="F5773" s="141"/>
    </row>
    <row r="5774" spans="2:6" x14ac:dyDescent="0.25">
      <c r="B5774" s="134"/>
      <c r="F5774" s="141"/>
    </row>
    <row r="5775" spans="2:6" x14ac:dyDescent="0.25">
      <c r="B5775" s="134"/>
      <c r="F5775" s="141"/>
    </row>
    <row r="5776" spans="2:6" x14ac:dyDescent="0.25">
      <c r="B5776" s="134"/>
      <c r="F5776" s="141"/>
    </row>
    <row r="5777" spans="2:6" x14ac:dyDescent="0.25">
      <c r="B5777" s="134"/>
      <c r="F5777" s="141"/>
    </row>
    <row r="5778" spans="2:6" x14ac:dyDescent="0.25">
      <c r="B5778" s="134"/>
      <c r="F5778" s="141"/>
    </row>
    <row r="5779" spans="2:6" x14ac:dyDescent="0.25">
      <c r="B5779" s="134"/>
      <c r="F5779" s="141"/>
    </row>
    <row r="5780" spans="2:6" x14ac:dyDescent="0.25">
      <c r="B5780" s="134"/>
      <c r="F5780" s="141"/>
    </row>
    <row r="5781" spans="2:6" x14ac:dyDescent="0.25">
      <c r="B5781" s="134"/>
      <c r="F5781" s="141"/>
    </row>
    <row r="5782" spans="2:6" x14ac:dyDescent="0.25">
      <c r="B5782" s="134"/>
      <c r="F5782" s="141"/>
    </row>
    <row r="5783" spans="2:6" x14ac:dyDescent="0.25">
      <c r="B5783" s="134"/>
      <c r="F5783" s="141"/>
    </row>
    <row r="5784" spans="2:6" x14ac:dyDescent="0.25">
      <c r="B5784" s="134"/>
      <c r="F5784" s="141"/>
    </row>
    <row r="5785" spans="2:6" x14ac:dyDescent="0.25">
      <c r="B5785" s="134"/>
      <c r="F5785" s="141"/>
    </row>
    <row r="5786" spans="2:6" x14ac:dyDescent="0.25">
      <c r="B5786" s="134"/>
      <c r="F5786" s="141"/>
    </row>
    <row r="5787" spans="2:6" x14ac:dyDescent="0.25">
      <c r="B5787" s="134"/>
      <c r="F5787" s="141"/>
    </row>
    <row r="5788" spans="2:6" x14ac:dyDescent="0.25">
      <c r="B5788" s="134"/>
      <c r="F5788" s="141"/>
    </row>
    <row r="5789" spans="2:6" x14ac:dyDescent="0.25">
      <c r="B5789" s="134"/>
      <c r="F5789" s="141"/>
    </row>
    <row r="5790" spans="2:6" x14ac:dyDescent="0.25">
      <c r="B5790" s="134"/>
      <c r="F5790" s="141"/>
    </row>
    <row r="5791" spans="2:6" x14ac:dyDescent="0.25">
      <c r="B5791" s="134"/>
      <c r="F5791" s="141"/>
    </row>
    <row r="5792" spans="2:6" x14ac:dyDescent="0.25">
      <c r="B5792" s="134"/>
      <c r="F5792" s="141"/>
    </row>
    <row r="5793" spans="2:6" x14ac:dyDescent="0.25">
      <c r="B5793" s="134"/>
      <c r="F5793" s="141"/>
    </row>
    <row r="5794" spans="2:6" x14ac:dyDescent="0.25">
      <c r="B5794" s="134"/>
      <c r="F5794" s="141"/>
    </row>
    <row r="5795" spans="2:6" x14ac:dyDescent="0.25">
      <c r="B5795" s="134"/>
      <c r="F5795" s="141"/>
    </row>
    <row r="5796" spans="2:6" x14ac:dyDescent="0.25">
      <c r="B5796" s="134"/>
      <c r="F5796" s="141"/>
    </row>
    <row r="5797" spans="2:6" x14ac:dyDescent="0.25">
      <c r="B5797" s="134"/>
      <c r="F5797" s="141"/>
    </row>
    <row r="5798" spans="2:6" x14ac:dyDescent="0.25">
      <c r="B5798" s="134"/>
      <c r="F5798" s="141"/>
    </row>
    <row r="5799" spans="2:6" x14ac:dyDescent="0.25">
      <c r="B5799" s="134"/>
      <c r="F5799" s="141"/>
    </row>
    <row r="5800" spans="2:6" x14ac:dyDescent="0.25">
      <c r="B5800" s="134"/>
      <c r="F5800" s="141"/>
    </row>
    <row r="5801" spans="2:6" x14ac:dyDescent="0.25">
      <c r="B5801" s="134"/>
      <c r="F5801" s="141"/>
    </row>
    <row r="5802" spans="2:6" x14ac:dyDescent="0.25">
      <c r="B5802" s="134"/>
      <c r="F5802" s="141"/>
    </row>
    <row r="5803" spans="2:6" x14ac:dyDescent="0.25">
      <c r="B5803" s="134"/>
      <c r="F5803" s="141"/>
    </row>
    <row r="5804" spans="2:6" x14ac:dyDescent="0.25">
      <c r="B5804" s="134"/>
      <c r="F5804" s="141"/>
    </row>
    <row r="5805" spans="2:6" x14ac:dyDescent="0.25">
      <c r="B5805" s="134"/>
      <c r="F5805" s="141"/>
    </row>
    <row r="5806" spans="2:6" x14ac:dyDescent="0.25">
      <c r="B5806" s="134"/>
      <c r="F5806" s="141"/>
    </row>
    <row r="5807" spans="2:6" x14ac:dyDescent="0.25">
      <c r="B5807" s="134"/>
      <c r="F5807" s="141"/>
    </row>
    <row r="5808" spans="2:6" x14ac:dyDescent="0.25">
      <c r="B5808" s="134"/>
      <c r="F5808" s="141"/>
    </row>
    <row r="5809" spans="2:6" x14ac:dyDescent="0.25">
      <c r="B5809" s="134"/>
      <c r="F5809" s="141"/>
    </row>
    <row r="5810" spans="2:6" x14ac:dyDescent="0.25">
      <c r="B5810" s="134"/>
      <c r="F5810" s="141"/>
    </row>
    <row r="5811" spans="2:6" x14ac:dyDescent="0.25">
      <c r="B5811" s="134"/>
      <c r="F5811" s="141"/>
    </row>
    <row r="5812" spans="2:6" x14ac:dyDescent="0.25">
      <c r="B5812" s="134"/>
      <c r="F5812" s="141"/>
    </row>
    <row r="5813" spans="2:6" x14ac:dyDescent="0.25">
      <c r="B5813" s="134"/>
      <c r="F5813" s="141"/>
    </row>
    <row r="5814" spans="2:6" x14ac:dyDescent="0.25">
      <c r="B5814" s="134"/>
      <c r="F5814" s="141"/>
    </row>
    <row r="5815" spans="2:6" x14ac:dyDescent="0.25">
      <c r="B5815" s="134"/>
      <c r="F5815" s="141"/>
    </row>
    <row r="5816" spans="2:6" x14ac:dyDescent="0.25">
      <c r="B5816" s="134"/>
      <c r="F5816" s="141"/>
    </row>
    <row r="5817" spans="2:6" x14ac:dyDescent="0.25">
      <c r="B5817" s="134"/>
      <c r="F5817" s="141"/>
    </row>
    <row r="5818" spans="2:6" x14ac:dyDescent="0.25">
      <c r="B5818" s="134"/>
      <c r="F5818" s="141"/>
    </row>
    <row r="5819" spans="2:6" x14ac:dyDescent="0.25">
      <c r="B5819" s="134"/>
      <c r="F5819" s="141"/>
    </row>
    <row r="5820" spans="2:6" x14ac:dyDescent="0.25">
      <c r="B5820" s="134"/>
      <c r="F5820" s="141"/>
    </row>
    <row r="5821" spans="2:6" x14ac:dyDescent="0.25">
      <c r="B5821" s="134"/>
      <c r="F5821" s="141"/>
    </row>
    <row r="5822" spans="2:6" x14ac:dyDescent="0.25">
      <c r="B5822" s="134"/>
      <c r="F5822" s="141"/>
    </row>
    <row r="5823" spans="2:6" x14ac:dyDescent="0.25">
      <c r="B5823" s="134"/>
      <c r="F5823" s="141"/>
    </row>
    <row r="5824" spans="2:6" x14ac:dyDescent="0.25">
      <c r="B5824" s="134"/>
      <c r="F5824" s="141"/>
    </row>
    <row r="5825" spans="2:6" x14ac:dyDescent="0.25">
      <c r="B5825" s="134"/>
      <c r="F5825" s="141"/>
    </row>
    <row r="5826" spans="2:6" x14ac:dyDescent="0.25">
      <c r="B5826" s="134"/>
      <c r="F5826" s="141"/>
    </row>
    <row r="5827" spans="2:6" x14ac:dyDescent="0.25">
      <c r="B5827" s="134"/>
      <c r="F5827" s="141"/>
    </row>
    <row r="5828" spans="2:6" x14ac:dyDescent="0.25">
      <c r="B5828" s="134"/>
      <c r="F5828" s="141"/>
    </row>
    <row r="5829" spans="2:6" x14ac:dyDescent="0.25">
      <c r="B5829" s="134"/>
      <c r="F5829" s="141"/>
    </row>
    <row r="5830" spans="2:6" x14ac:dyDescent="0.25">
      <c r="B5830" s="134"/>
      <c r="F5830" s="141"/>
    </row>
    <row r="5831" spans="2:6" x14ac:dyDescent="0.25">
      <c r="B5831" s="134"/>
      <c r="F5831" s="141"/>
    </row>
    <row r="5832" spans="2:6" x14ac:dyDescent="0.25">
      <c r="B5832" s="134"/>
      <c r="F5832" s="141"/>
    </row>
    <row r="5833" spans="2:6" x14ac:dyDescent="0.25">
      <c r="B5833" s="134"/>
      <c r="F5833" s="141"/>
    </row>
    <row r="5834" spans="2:6" x14ac:dyDescent="0.25">
      <c r="B5834" s="134"/>
      <c r="F5834" s="141"/>
    </row>
    <row r="5835" spans="2:6" x14ac:dyDescent="0.25">
      <c r="B5835" s="134"/>
      <c r="F5835" s="141"/>
    </row>
    <row r="5836" spans="2:6" x14ac:dyDescent="0.25">
      <c r="B5836" s="134"/>
      <c r="F5836" s="141"/>
    </row>
    <row r="5837" spans="2:6" x14ac:dyDescent="0.25">
      <c r="B5837" s="134"/>
      <c r="F5837" s="141"/>
    </row>
    <row r="5838" spans="2:6" x14ac:dyDescent="0.25">
      <c r="B5838" s="134"/>
      <c r="F5838" s="141"/>
    </row>
    <row r="5839" spans="2:6" x14ac:dyDescent="0.25">
      <c r="B5839" s="134"/>
      <c r="F5839" s="141"/>
    </row>
    <row r="5840" spans="2:6" x14ac:dyDescent="0.25">
      <c r="B5840" s="134"/>
      <c r="F5840" s="141"/>
    </row>
    <row r="5841" spans="2:6" x14ac:dyDescent="0.25">
      <c r="B5841" s="134"/>
      <c r="F5841" s="141"/>
    </row>
    <row r="5842" spans="2:6" x14ac:dyDescent="0.25">
      <c r="B5842" s="134"/>
      <c r="F5842" s="141"/>
    </row>
    <row r="5843" spans="2:6" x14ac:dyDescent="0.25">
      <c r="B5843" s="134"/>
      <c r="F5843" s="141"/>
    </row>
    <row r="5844" spans="2:6" x14ac:dyDescent="0.25">
      <c r="B5844" s="134"/>
      <c r="F5844" s="141"/>
    </row>
    <row r="5845" spans="2:6" x14ac:dyDescent="0.25">
      <c r="B5845" s="134"/>
      <c r="F5845" s="141"/>
    </row>
    <row r="5846" spans="2:6" x14ac:dyDescent="0.25">
      <c r="B5846" s="134"/>
      <c r="F5846" s="141"/>
    </row>
    <row r="5847" spans="2:6" x14ac:dyDescent="0.25">
      <c r="B5847" s="134"/>
      <c r="F5847" s="141"/>
    </row>
    <row r="5848" spans="2:6" x14ac:dyDescent="0.25">
      <c r="B5848" s="134"/>
      <c r="F5848" s="141"/>
    </row>
    <row r="5849" spans="2:6" x14ac:dyDescent="0.25">
      <c r="B5849" s="134"/>
      <c r="F5849" s="141"/>
    </row>
    <row r="5850" spans="2:6" x14ac:dyDescent="0.25">
      <c r="B5850" s="134"/>
      <c r="F5850" s="141"/>
    </row>
    <row r="5851" spans="2:6" x14ac:dyDescent="0.25">
      <c r="B5851" s="134"/>
      <c r="F5851" s="141"/>
    </row>
    <row r="5852" spans="2:6" x14ac:dyDescent="0.25">
      <c r="B5852" s="134"/>
      <c r="F5852" s="141"/>
    </row>
    <row r="5853" spans="2:6" x14ac:dyDescent="0.25">
      <c r="B5853" s="134"/>
      <c r="F5853" s="141"/>
    </row>
    <row r="5854" spans="2:6" x14ac:dyDescent="0.25">
      <c r="B5854" s="134"/>
      <c r="F5854" s="141"/>
    </row>
    <row r="5855" spans="2:6" x14ac:dyDescent="0.25">
      <c r="B5855" s="134"/>
      <c r="F5855" s="141"/>
    </row>
    <row r="5856" spans="2:6" x14ac:dyDescent="0.25">
      <c r="B5856" s="134"/>
      <c r="F5856" s="141"/>
    </row>
    <row r="5857" spans="2:6" x14ac:dyDescent="0.25">
      <c r="B5857" s="134"/>
      <c r="F5857" s="141"/>
    </row>
    <row r="5858" spans="2:6" x14ac:dyDescent="0.25">
      <c r="B5858" s="134"/>
      <c r="F5858" s="141"/>
    </row>
    <row r="5859" spans="2:6" x14ac:dyDescent="0.25">
      <c r="B5859" s="134"/>
      <c r="F5859" s="141"/>
    </row>
    <row r="5860" spans="2:6" x14ac:dyDescent="0.25">
      <c r="B5860" s="134"/>
      <c r="F5860" s="141"/>
    </row>
    <row r="5861" spans="2:6" x14ac:dyDescent="0.25">
      <c r="B5861" s="134"/>
      <c r="F5861" s="141"/>
    </row>
    <row r="5862" spans="2:6" x14ac:dyDescent="0.25">
      <c r="B5862" s="134"/>
      <c r="F5862" s="141"/>
    </row>
    <row r="5863" spans="2:6" x14ac:dyDescent="0.25">
      <c r="B5863" s="134"/>
      <c r="F5863" s="141"/>
    </row>
    <row r="5864" spans="2:6" x14ac:dyDescent="0.25">
      <c r="B5864" s="134"/>
      <c r="F5864" s="141"/>
    </row>
    <row r="5865" spans="2:6" x14ac:dyDescent="0.25">
      <c r="B5865" s="134"/>
      <c r="F5865" s="141"/>
    </row>
    <row r="5866" spans="2:6" x14ac:dyDescent="0.25">
      <c r="B5866" s="134"/>
      <c r="F5866" s="141"/>
    </row>
    <row r="5867" spans="2:6" x14ac:dyDescent="0.25">
      <c r="B5867" s="134"/>
      <c r="F5867" s="141"/>
    </row>
    <row r="5868" spans="2:6" x14ac:dyDescent="0.25">
      <c r="B5868" s="134"/>
      <c r="F5868" s="141"/>
    </row>
    <row r="5869" spans="2:6" x14ac:dyDescent="0.25">
      <c r="B5869" s="134"/>
      <c r="F5869" s="141"/>
    </row>
    <row r="5870" spans="2:6" x14ac:dyDescent="0.25">
      <c r="B5870" s="134"/>
      <c r="F5870" s="141"/>
    </row>
    <row r="5871" spans="2:6" x14ac:dyDescent="0.25">
      <c r="B5871" s="134"/>
      <c r="F5871" s="141"/>
    </row>
    <row r="5872" spans="2:6" x14ac:dyDescent="0.25">
      <c r="B5872" s="134"/>
      <c r="F5872" s="141"/>
    </row>
    <row r="5873" spans="2:6" x14ac:dyDescent="0.25">
      <c r="B5873" s="134"/>
      <c r="F5873" s="141"/>
    </row>
    <row r="5874" spans="2:6" x14ac:dyDescent="0.25">
      <c r="B5874" s="134"/>
      <c r="F5874" s="141"/>
    </row>
    <row r="5875" spans="2:6" x14ac:dyDescent="0.25">
      <c r="B5875" s="134"/>
      <c r="F5875" s="141"/>
    </row>
    <row r="5876" spans="2:6" x14ac:dyDescent="0.25">
      <c r="B5876" s="134"/>
      <c r="F5876" s="141"/>
    </row>
    <row r="5877" spans="2:6" x14ac:dyDescent="0.25">
      <c r="B5877" s="134"/>
      <c r="F5877" s="141"/>
    </row>
    <row r="5878" spans="2:6" x14ac:dyDescent="0.25">
      <c r="B5878" s="134"/>
      <c r="F5878" s="141"/>
    </row>
    <row r="5879" spans="2:6" x14ac:dyDescent="0.25">
      <c r="B5879" s="134"/>
      <c r="F5879" s="141"/>
    </row>
    <row r="5880" spans="2:6" x14ac:dyDescent="0.25">
      <c r="B5880" s="134"/>
      <c r="F5880" s="141"/>
    </row>
    <row r="5881" spans="2:6" x14ac:dyDescent="0.25">
      <c r="B5881" s="134"/>
      <c r="F5881" s="141"/>
    </row>
    <row r="5882" spans="2:6" x14ac:dyDescent="0.25">
      <c r="B5882" s="134"/>
      <c r="F5882" s="141"/>
    </row>
    <row r="5883" spans="2:6" x14ac:dyDescent="0.25">
      <c r="B5883" s="134"/>
      <c r="F5883" s="141"/>
    </row>
    <row r="5884" spans="2:6" x14ac:dyDescent="0.25">
      <c r="B5884" s="134"/>
      <c r="F5884" s="141"/>
    </row>
    <row r="5885" spans="2:6" x14ac:dyDescent="0.25">
      <c r="B5885" s="134"/>
      <c r="F5885" s="141"/>
    </row>
    <row r="5886" spans="2:6" x14ac:dyDescent="0.25">
      <c r="B5886" s="134"/>
      <c r="F5886" s="141"/>
    </row>
    <row r="5887" spans="2:6" x14ac:dyDescent="0.25">
      <c r="B5887" s="134"/>
      <c r="F5887" s="141"/>
    </row>
    <row r="5888" spans="2:6" x14ac:dyDescent="0.25">
      <c r="B5888" s="134"/>
      <c r="F5888" s="141"/>
    </row>
    <row r="5889" spans="2:6" x14ac:dyDescent="0.25">
      <c r="B5889" s="134"/>
      <c r="F5889" s="141"/>
    </row>
    <row r="5890" spans="2:6" x14ac:dyDescent="0.25">
      <c r="B5890" s="134"/>
      <c r="F5890" s="141"/>
    </row>
    <row r="5891" spans="2:6" x14ac:dyDescent="0.25">
      <c r="B5891" s="134"/>
      <c r="F5891" s="141"/>
    </row>
    <row r="5892" spans="2:6" x14ac:dyDescent="0.25">
      <c r="B5892" s="134"/>
      <c r="F5892" s="141"/>
    </row>
    <row r="5893" spans="2:6" x14ac:dyDescent="0.25">
      <c r="B5893" s="134"/>
      <c r="F5893" s="141"/>
    </row>
    <row r="5894" spans="2:6" x14ac:dyDescent="0.25">
      <c r="B5894" s="134"/>
      <c r="F5894" s="141"/>
    </row>
    <row r="5895" spans="2:6" x14ac:dyDescent="0.25">
      <c r="B5895" s="134"/>
      <c r="F5895" s="141"/>
    </row>
    <row r="5896" spans="2:6" x14ac:dyDescent="0.25">
      <c r="B5896" s="134"/>
      <c r="F5896" s="141"/>
    </row>
    <row r="5897" spans="2:6" x14ac:dyDescent="0.25">
      <c r="B5897" s="134"/>
      <c r="F5897" s="141"/>
    </row>
    <row r="5898" spans="2:6" x14ac:dyDescent="0.25">
      <c r="B5898" s="134"/>
      <c r="F5898" s="141"/>
    </row>
    <row r="5899" spans="2:6" x14ac:dyDescent="0.25">
      <c r="B5899" s="134"/>
      <c r="F5899" s="141"/>
    </row>
    <row r="5900" spans="2:6" x14ac:dyDescent="0.25">
      <c r="B5900" s="134"/>
      <c r="F5900" s="141"/>
    </row>
    <row r="5901" spans="2:6" x14ac:dyDescent="0.25">
      <c r="B5901" s="134"/>
      <c r="F5901" s="141"/>
    </row>
    <row r="5902" spans="2:6" x14ac:dyDescent="0.25">
      <c r="B5902" s="134"/>
      <c r="F5902" s="141"/>
    </row>
    <row r="5903" spans="2:6" x14ac:dyDescent="0.25">
      <c r="B5903" s="134"/>
      <c r="F5903" s="141"/>
    </row>
    <row r="5904" spans="2:6" x14ac:dyDescent="0.25">
      <c r="B5904" s="134"/>
      <c r="F5904" s="141"/>
    </row>
    <row r="5905" spans="2:6" x14ac:dyDescent="0.25">
      <c r="B5905" s="134"/>
      <c r="F5905" s="141"/>
    </row>
    <row r="5906" spans="2:6" x14ac:dyDescent="0.25">
      <c r="B5906" s="134"/>
      <c r="F5906" s="141"/>
    </row>
    <row r="5907" spans="2:6" x14ac:dyDescent="0.25">
      <c r="B5907" s="134"/>
      <c r="F5907" s="141"/>
    </row>
    <row r="5908" spans="2:6" x14ac:dyDescent="0.25">
      <c r="B5908" s="134"/>
      <c r="F5908" s="141"/>
    </row>
    <row r="5909" spans="2:6" x14ac:dyDescent="0.25">
      <c r="B5909" s="134"/>
      <c r="F5909" s="141"/>
    </row>
    <row r="5910" spans="2:6" x14ac:dyDescent="0.25">
      <c r="B5910" s="134"/>
      <c r="F5910" s="141"/>
    </row>
    <row r="5911" spans="2:6" x14ac:dyDescent="0.25">
      <c r="B5911" s="134"/>
      <c r="F5911" s="141"/>
    </row>
    <row r="5912" spans="2:6" x14ac:dyDescent="0.25">
      <c r="B5912" s="134"/>
      <c r="F5912" s="141"/>
    </row>
    <row r="5913" spans="2:6" x14ac:dyDescent="0.25">
      <c r="B5913" s="134"/>
      <c r="F5913" s="141"/>
    </row>
    <row r="5914" spans="2:6" x14ac:dyDescent="0.25">
      <c r="B5914" s="134"/>
      <c r="F5914" s="141"/>
    </row>
    <row r="5915" spans="2:6" x14ac:dyDescent="0.25">
      <c r="B5915" s="134"/>
      <c r="F5915" s="141"/>
    </row>
    <row r="5916" spans="2:6" x14ac:dyDescent="0.25">
      <c r="B5916" s="134"/>
      <c r="F5916" s="141"/>
    </row>
    <row r="5917" spans="2:6" x14ac:dyDescent="0.25">
      <c r="B5917" s="134"/>
      <c r="F5917" s="141"/>
    </row>
    <row r="5918" spans="2:6" x14ac:dyDescent="0.25">
      <c r="B5918" s="134"/>
      <c r="F5918" s="141"/>
    </row>
    <row r="5919" spans="2:6" x14ac:dyDescent="0.25">
      <c r="B5919" s="134"/>
      <c r="F5919" s="141"/>
    </row>
    <row r="5920" spans="2:6" x14ac:dyDescent="0.25">
      <c r="B5920" s="134"/>
      <c r="F5920" s="141"/>
    </row>
    <row r="5921" spans="2:6" x14ac:dyDescent="0.25">
      <c r="B5921" s="134"/>
      <c r="F5921" s="141"/>
    </row>
    <row r="5922" spans="2:6" x14ac:dyDescent="0.25">
      <c r="B5922" s="134"/>
      <c r="F5922" s="141"/>
    </row>
    <row r="5923" spans="2:6" x14ac:dyDescent="0.25">
      <c r="B5923" s="134"/>
      <c r="F5923" s="141"/>
    </row>
    <row r="5924" spans="2:6" x14ac:dyDescent="0.25">
      <c r="B5924" s="134"/>
      <c r="F5924" s="141"/>
    </row>
    <row r="5925" spans="2:6" x14ac:dyDescent="0.25">
      <c r="B5925" s="134"/>
      <c r="F5925" s="141"/>
    </row>
    <row r="5926" spans="2:6" x14ac:dyDescent="0.25">
      <c r="B5926" s="134"/>
      <c r="F5926" s="141"/>
    </row>
    <row r="5927" spans="2:6" x14ac:dyDescent="0.25">
      <c r="B5927" s="134"/>
      <c r="F5927" s="141"/>
    </row>
    <row r="5928" spans="2:6" x14ac:dyDescent="0.25">
      <c r="B5928" s="134"/>
      <c r="F5928" s="141"/>
    </row>
    <row r="5929" spans="2:6" x14ac:dyDescent="0.25">
      <c r="B5929" s="134"/>
      <c r="F5929" s="141"/>
    </row>
    <row r="5930" spans="2:6" x14ac:dyDescent="0.25">
      <c r="B5930" s="134"/>
      <c r="F5930" s="141"/>
    </row>
    <row r="5931" spans="2:6" x14ac:dyDescent="0.25">
      <c r="B5931" s="134"/>
      <c r="F5931" s="141"/>
    </row>
    <row r="5932" spans="2:6" x14ac:dyDescent="0.25">
      <c r="B5932" s="134"/>
      <c r="F5932" s="141"/>
    </row>
    <row r="5933" spans="2:6" x14ac:dyDescent="0.25">
      <c r="B5933" s="134"/>
      <c r="F5933" s="141"/>
    </row>
    <row r="5934" spans="2:6" x14ac:dyDescent="0.25">
      <c r="B5934" s="134"/>
      <c r="F5934" s="141"/>
    </row>
    <row r="5935" spans="2:6" x14ac:dyDescent="0.25">
      <c r="B5935" s="134"/>
      <c r="F5935" s="141"/>
    </row>
    <row r="5936" spans="2:6" x14ac:dyDescent="0.25">
      <c r="B5936" s="134"/>
      <c r="F5936" s="141"/>
    </row>
    <row r="5937" spans="2:6" x14ac:dyDescent="0.25">
      <c r="B5937" s="134"/>
      <c r="F5937" s="141"/>
    </row>
    <row r="5938" spans="2:6" x14ac:dyDescent="0.25">
      <c r="B5938" s="134"/>
      <c r="F5938" s="141"/>
    </row>
    <row r="5939" spans="2:6" x14ac:dyDescent="0.25">
      <c r="B5939" s="134"/>
      <c r="F5939" s="141"/>
    </row>
    <row r="5940" spans="2:6" x14ac:dyDescent="0.25">
      <c r="B5940" s="134"/>
      <c r="F5940" s="141"/>
    </row>
    <row r="5941" spans="2:6" x14ac:dyDescent="0.25">
      <c r="B5941" s="134"/>
      <c r="F5941" s="141"/>
    </row>
    <row r="5942" spans="2:6" x14ac:dyDescent="0.25">
      <c r="B5942" s="134"/>
      <c r="F5942" s="141"/>
    </row>
    <row r="5943" spans="2:6" x14ac:dyDescent="0.25">
      <c r="B5943" s="134"/>
      <c r="F5943" s="141"/>
    </row>
    <row r="5944" spans="2:6" x14ac:dyDescent="0.25">
      <c r="B5944" s="134"/>
      <c r="F5944" s="141"/>
    </row>
    <row r="5945" spans="2:6" x14ac:dyDescent="0.25">
      <c r="B5945" s="134"/>
      <c r="F5945" s="141"/>
    </row>
    <row r="5946" spans="2:6" x14ac:dyDescent="0.25">
      <c r="B5946" s="134"/>
      <c r="F5946" s="141"/>
    </row>
    <row r="5947" spans="2:6" x14ac:dyDescent="0.25">
      <c r="B5947" s="134"/>
      <c r="F5947" s="141"/>
    </row>
    <row r="5948" spans="2:6" x14ac:dyDescent="0.25">
      <c r="B5948" s="134"/>
      <c r="F5948" s="141"/>
    </row>
    <row r="5949" spans="2:6" x14ac:dyDescent="0.25">
      <c r="B5949" s="134"/>
      <c r="F5949" s="141"/>
    </row>
    <row r="5950" spans="2:6" x14ac:dyDescent="0.25">
      <c r="B5950" s="134"/>
      <c r="F5950" s="141"/>
    </row>
    <row r="5951" spans="2:6" x14ac:dyDescent="0.25">
      <c r="B5951" s="134"/>
      <c r="F5951" s="141"/>
    </row>
    <row r="5952" spans="2:6" x14ac:dyDescent="0.25">
      <c r="B5952" s="134"/>
      <c r="F5952" s="141"/>
    </row>
    <row r="5953" spans="2:6" x14ac:dyDescent="0.25">
      <c r="B5953" s="134"/>
      <c r="F5953" s="141"/>
    </row>
    <row r="5954" spans="2:6" x14ac:dyDescent="0.25">
      <c r="B5954" s="134"/>
      <c r="F5954" s="141"/>
    </row>
    <row r="5955" spans="2:6" x14ac:dyDescent="0.25">
      <c r="B5955" s="134"/>
      <c r="F5955" s="141"/>
    </row>
    <row r="5956" spans="2:6" x14ac:dyDescent="0.25">
      <c r="B5956" s="134"/>
      <c r="F5956" s="141"/>
    </row>
    <row r="5957" spans="2:6" x14ac:dyDescent="0.25">
      <c r="B5957" s="134"/>
      <c r="F5957" s="141"/>
    </row>
    <row r="5958" spans="2:6" x14ac:dyDescent="0.25">
      <c r="B5958" s="134"/>
      <c r="F5958" s="141"/>
    </row>
    <row r="5959" spans="2:6" x14ac:dyDescent="0.25">
      <c r="B5959" s="134"/>
      <c r="F5959" s="141"/>
    </row>
    <row r="5960" spans="2:6" x14ac:dyDescent="0.25">
      <c r="B5960" s="134"/>
      <c r="F5960" s="141"/>
    </row>
    <row r="5961" spans="2:6" x14ac:dyDescent="0.25">
      <c r="B5961" s="134"/>
      <c r="F5961" s="141"/>
    </row>
    <row r="5962" spans="2:6" x14ac:dyDescent="0.25">
      <c r="B5962" s="134"/>
      <c r="F5962" s="141"/>
    </row>
    <row r="5963" spans="2:6" x14ac:dyDescent="0.25">
      <c r="B5963" s="134"/>
      <c r="F5963" s="141"/>
    </row>
    <row r="5964" spans="2:6" x14ac:dyDescent="0.25">
      <c r="B5964" s="134"/>
      <c r="F5964" s="141"/>
    </row>
    <row r="5965" spans="2:6" x14ac:dyDescent="0.25">
      <c r="B5965" s="134"/>
      <c r="F5965" s="141"/>
    </row>
    <row r="5966" spans="2:6" x14ac:dyDescent="0.25">
      <c r="B5966" s="134"/>
      <c r="F5966" s="141"/>
    </row>
    <row r="5967" spans="2:6" x14ac:dyDescent="0.25">
      <c r="B5967" s="134"/>
      <c r="F5967" s="141"/>
    </row>
    <row r="5968" spans="2:6" x14ac:dyDescent="0.25">
      <c r="B5968" s="134"/>
      <c r="F5968" s="141"/>
    </row>
    <row r="5969" spans="2:6" x14ac:dyDescent="0.25">
      <c r="B5969" s="134"/>
      <c r="F5969" s="141"/>
    </row>
    <row r="5970" spans="2:6" x14ac:dyDescent="0.25">
      <c r="B5970" s="134"/>
      <c r="F5970" s="141"/>
    </row>
    <row r="5971" spans="2:6" x14ac:dyDescent="0.25">
      <c r="B5971" s="134"/>
      <c r="F5971" s="141"/>
    </row>
    <row r="5972" spans="2:6" x14ac:dyDescent="0.25">
      <c r="B5972" s="134"/>
      <c r="F5972" s="141"/>
    </row>
    <row r="5973" spans="2:6" x14ac:dyDescent="0.25">
      <c r="B5973" s="134"/>
      <c r="F5973" s="141"/>
    </row>
    <row r="5974" spans="2:6" x14ac:dyDescent="0.25">
      <c r="B5974" s="134"/>
      <c r="F5974" s="141"/>
    </row>
    <row r="5975" spans="2:6" x14ac:dyDescent="0.25">
      <c r="B5975" s="134"/>
      <c r="F5975" s="141"/>
    </row>
    <row r="5976" spans="2:6" x14ac:dyDescent="0.25">
      <c r="B5976" s="134"/>
      <c r="F5976" s="141"/>
    </row>
    <row r="5977" spans="2:6" x14ac:dyDescent="0.25">
      <c r="B5977" s="134"/>
      <c r="F5977" s="141"/>
    </row>
    <row r="5978" spans="2:6" x14ac:dyDescent="0.25">
      <c r="B5978" s="134"/>
      <c r="F5978" s="141"/>
    </row>
    <row r="5979" spans="2:6" x14ac:dyDescent="0.25">
      <c r="B5979" s="134"/>
      <c r="F5979" s="141"/>
    </row>
    <row r="5980" spans="2:6" x14ac:dyDescent="0.25">
      <c r="B5980" s="134"/>
      <c r="F5980" s="141"/>
    </row>
    <row r="5981" spans="2:6" x14ac:dyDescent="0.25">
      <c r="B5981" s="134"/>
      <c r="F5981" s="141"/>
    </row>
    <row r="5982" spans="2:6" x14ac:dyDescent="0.25">
      <c r="B5982" s="134"/>
      <c r="F5982" s="141"/>
    </row>
    <row r="5983" spans="2:6" x14ac:dyDescent="0.25">
      <c r="B5983" s="134"/>
      <c r="F5983" s="141"/>
    </row>
    <row r="5984" spans="2:6" x14ac:dyDescent="0.25">
      <c r="B5984" s="134"/>
      <c r="F5984" s="141"/>
    </row>
    <row r="5985" spans="2:6" x14ac:dyDescent="0.25">
      <c r="B5985" s="134"/>
      <c r="F5985" s="141"/>
    </row>
    <row r="5986" spans="2:6" x14ac:dyDescent="0.25">
      <c r="B5986" s="134"/>
      <c r="F5986" s="141"/>
    </row>
    <row r="5987" spans="2:6" x14ac:dyDescent="0.25">
      <c r="B5987" s="134"/>
      <c r="F5987" s="141"/>
    </row>
    <row r="5988" spans="2:6" x14ac:dyDescent="0.25">
      <c r="B5988" s="134"/>
      <c r="F5988" s="141"/>
    </row>
    <row r="5989" spans="2:6" x14ac:dyDescent="0.25">
      <c r="B5989" s="134"/>
      <c r="F5989" s="141"/>
    </row>
    <row r="5990" spans="2:6" x14ac:dyDescent="0.25">
      <c r="B5990" s="134"/>
      <c r="F5990" s="141"/>
    </row>
    <row r="5991" spans="2:6" x14ac:dyDescent="0.25">
      <c r="B5991" s="134"/>
      <c r="F5991" s="141"/>
    </row>
    <row r="5992" spans="2:6" x14ac:dyDescent="0.25">
      <c r="B5992" s="134"/>
      <c r="F5992" s="141"/>
    </row>
    <row r="5993" spans="2:6" x14ac:dyDescent="0.25">
      <c r="B5993" s="134"/>
      <c r="F5993" s="141"/>
    </row>
    <row r="5994" spans="2:6" x14ac:dyDescent="0.25">
      <c r="B5994" s="134"/>
      <c r="F5994" s="141"/>
    </row>
    <row r="5995" spans="2:6" x14ac:dyDescent="0.25">
      <c r="B5995" s="134"/>
      <c r="F5995" s="141"/>
    </row>
    <row r="5996" spans="2:6" x14ac:dyDescent="0.25">
      <c r="B5996" s="134"/>
      <c r="F5996" s="141"/>
    </row>
    <row r="5997" spans="2:6" x14ac:dyDescent="0.25">
      <c r="B5997" s="134"/>
      <c r="F5997" s="141"/>
    </row>
    <row r="5998" spans="2:6" x14ac:dyDescent="0.25">
      <c r="B5998" s="134"/>
      <c r="F5998" s="141"/>
    </row>
    <row r="5999" spans="2:6" x14ac:dyDescent="0.25">
      <c r="B5999" s="134"/>
      <c r="F5999" s="141"/>
    </row>
    <row r="6000" spans="2:6" x14ac:dyDescent="0.25">
      <c r="B6000" s="134"/>
      <c r="F6000" s="141"/>
    </row>
    <row r="6001" spans="2:6" x14ac:dyDescent="0.25">
      <c r="B6001" s="134"/>
      <c r="F6001" s="141"/>
    </row>
    <row r="6002" spans="2:6" x14ac:dyDescent="0.25">
      <c r="B6002" s="134"/>
      <c r="F6002" s="141"/>
    </row>
    <row r="6003" spans="2:6" x14ac:dyDescent="0.25">
      <c r="B6003" s="134"/>
      <c r="F6003" s="141"/>
    </row>
    <row r="6004" spans="2:6" x14ac:dyDescent="0.25">
      <c r="B6004" s="134"/>
      <c r="F6004" s="141"/>
    </row>
    <row r="6005" spans="2:6" x14ac:dyDescent="0.25">
      <c r="B6005" s="134"/>
      <c r="F6005" s="141"/>
    </row>
    <row r="6006" spans="2:6" x14ac:dyDescent="0.25">
      <c r="B6006" s="134"/>
      <c r="F6006" s="141"/>
    </row>
    <row r="6007" spans="2:6" x14ac:dyDescent="0.25">
      <c r="B6007" s="134"/>
      <c r="F6007" s="141"/>
    </row>
    <row r="6008" spans="2:6" x14ac:dyDescent="0.25">
      <c r="B6008" s="134"/>
      <c r="F6008" s="141"/>
    </row>
    <row r="6009" spans="2:6" x14ac:dyDescent="0.25">
      <c r="B6009" s="134"/>
      <c r="F6009" s="141"/>
    </row>
    <row r="6010" spans="2:6" x14ac:dyDescent="0.25">
      <c r="B6010" s="134"/>
      <c r="F6010" s="141"/>
    </row>
    <row r="6011" spans="2:6" x14ac:dyDescent="0.25">
      <c r="B6011" s="134"/>
      <c r="F6011" s="141"/>
    </row>
    <row r="6012" spans="2:6" x14ac:dyDescent="0.25">
      <c r="B6012" s="134"/>
      <c r="F6012" s="141"/>
    </row>
    <row r="6013" spans="2:6" x14ac:dyDescent="0.25">
      <c r="B6013" s="134"/>
      <c r="F6013" s="141"/>
    </row>
    <row r="6014" spans="2:6" x14ac:dyDescent="0.25">
      <c r="B6014" s="134"/>
      <c r="F6014" s="141"/>
    </row>
    <row r="6015" spans="2:6" x14ac:dyDescent="0.25">
      <c r="B6015" s="134"/>
      <c r="F6015" s="141"/>
    </row>
    <row r="6016" spans="2:6" x14ac:dyDescent="0.25">
      <c r="B6016" s="134"/>
      <c r="F6016" s="141"/>
    </row>
    <row r="6017" spans="2:6" x14ac:dyDescent="0.25">
      <c r="B6017" s="134"/>
      <c r="F6017" s="141"/>
    </row>
    <row r="6018" spans="2:6" x14ac:dyDescent="0.25">
      <c r="B6018" s="134"/>
      <c r="F6018" s="141"/>
    </row>
    <row r="6019" spans="2:6" x14ac:dyDescent="0.25">
      <c r="B6019" s="134"/>
      <c r="F6019" s="141"/>
    </row>
    <row r="6020" spans="2:6" x14ac:dyDescent="0.25">
      <c r="B6020" s="134"/>
      <c r="F6020" s="141"/>
    </row>
    <row r="6021" spans="2:6" x14ac:dyDescent="0.25">
      <c r="B6021" s="134"/>
      <c r="F6021" s="141"/>
    </row>
    <row r="6022" spans="2:6" x14ac:dyDescent="0.25">
      <c r="B6022" s="134"/>
      <c r="F6022" s="141"/>
    </row>
    <row r="6023" spans="2:6" x14ac:dyDescent="0.25">
      <c r="B6023" s="134"/>
      <c r="F6023" s="141"/>
    </row>
    <row r="6024" spans="2:6" x14ac:dyDescent="0.25">
      <c r="B6024" s="134"/>
      <c r="F6024" s="141"/>
    </row>
    <row r="6025" spans="2:6" x14ac:dyDescent="0.25">
      <c r="B6025" s="134"/>
      <c r="F6025" s="141"/>
    </row>
    <row r="6026" spans="2:6" x14ac:dyDescent="0.25">
      <c r="B6026" s="134"/>
      <c r="F6026" s="141"/>
    </row>
    <row r="6027" spans="2:6" x14ac:dyDescent="0.25">
      <c r="B6027" s="134"/>
      <c r="F6027" s="141"/>
    </row>
    <row r="6028" spans="2:6" x14ac:dyDescent="0.25">
      <c r="B6028" s="134"/>
      <c r="F6028" s="141"/>
    </row>
    <row r="6029" spans="2:6" x14ac:dyDescent="0.25">
      <c r="B6029" s="134"/>
      <c r="F6029" s="141"/>
    </row>
    <row r="6030" spans="2:6" x14ac:dyDescent="0.25">
      <c r="B6030" s="134"/>
      <c r="F6030" s="141"/>
    </row>
    <row r="6031" spans="2:6" x14ac:dyDescent="0.25">
      <c r="B6031" s="134"/>
      <c r="F6031" s="141"/>
    </row>
    <row r="6032" spans="2:6" x14ac:dyDescent="0.25">
      <c r="B6032" s="134"/>
      <c r="F6032" s="141"/>
    </row>
    <row r="6033" spans="2:6" x14ac:dyDescent="0.25">
      <c r="B6033" s="134"/>
      <c r="F6033" s="141"/>
    </row>
    <row r="6034" spans="2:6" x14ac:dyDescent="0.25">
      <c r="B6034" s="134"/>
      <c r="F6034" s="141"/>
    </row>
    <row r="6035" spans="2:6" x14ac:dyDescent="0.25">
      <c r="B6035" s="134"/>
      <c r="F6035" s="141"/>
    </row>
    <row r="6036" spans="2:6" x14ac:dyDescent="0.25">
      <c r="B6036" s="134"/>
      <c r="F6036" s="141"/>
    </row>
    <row r="6037" spans="2:6" x14ac:dyDescent="0.25">
      <c r="B6037" s="134"/>
      <c r="F6037" s="141"/>
    </row>
    <row r="6038" spans="2:6" x14ac:dyDescent="0.25">
      <c r="B6038" s="134"/>
      <c r="F6038" s="141"/>
    </row>
    <row r="6039" spans="2:6" x14ac:dyDescent="0.25">
      <c r="B6039" s="134"/>
      <c r="F6039" s="141"/>
    </row>
    <row r="6040" spans="2:6" x14ac:dyDescent="0.25">
      <c r="B6040" s="134"/>
      <c r="F6040" s="141"/>
    </row>
    <row r="6041" spans="2:6" x14ac:dyDescent="0.25">
      <c r="B6041" s="134"/>
      <c r="F6041" s="141"/>
    </row>
    <row r="6042" spans="2:6" x14ac:dyDescent="0.25">
      <c r="B6042" s="134"/>
      <c r="F6042" s="141"/>
    </row>
    <row r="6043" spans="2:6" x14ac:dyDescent="0.25">
      <c r="B6043" s="134"/>
      <c r="F6043" s="141"/>
    </row>
    <row r="6044" spans="2:6" x14ac:dyDescent="0.25">
      <c r="B6044" s="134"/>
      <c r="F6044" s="141"/>
    </row>
    <row r="6045" spans="2:6" x14ac:dyDescent="0.25">
      <c r="B6045" s="134"/>
      <c r="F6045" s="141"/>
    </row>
    <row r="6046" spans="2:6" x14ac:dyDescent="0.25">
      <c r="B6046" s="134"/>
      <c r="F6046" s="141"/>
    </row>
    <row r="6047" spans="2:6" x14ac:dyDescent="0.25">
      <c r="B6047" s="134"/>
      <c r="F6047" s="141"/>
    </row>
    <row r="6048" spans="2:6" x14ac:dyDescent="0.25">
      <c r="B6048" s="134"/>
      <c r="F6048" s="141"/>
    </row>
    <row r="6049" spans="2:6" x14ac:dyDescent="0.25">
      <c r="B6049" s="134"/>
      <c r="F6049" s="141"/>
    </row>
    <row r="6050" spans="2:6" x14ac:dyDescent="0.25">
      <c r="B6050" s="134"/>
      <c r="F6050" s="141"/>
    </row>
    <row r="6051" spans="2:6" x14ac:dyDescent="0.25">
      <c r="B6051" s="134"/>
      <c r="F6051" s="141"/>
    </row>
    <row r="6052" spans="2:6" x14ac:dyDescent="0.25">
      <c r="B6052" s="134"/>
      <c r="F6052" s="141"/>
    </row>
    <row r="6053" spans="2:6" x14ac:dyDescent="0.25">
      <c r="B6053" s="134"/>
      <c r="F6053" s="141"/>
    </row>
    <row r="6054" spans="2:6" x14ac:dyDescent="0.25">
      <c r="B6054" s="134"/>
      <c r="F6054" s="141"/>
    </row>
    <row r="6055" spans="2:6" x14ac:dyDescent="0.25">
      <c r="B6055" s="134"/>
      <c r="F6055" s="141"/>
    </row>
    <row r="6056" spans="2:6" x14ac:dyDescent="0.25">
      <c r="B6056" s="134"/>
      <c r="F6056" s="141"/>
    </row>
    <row r="6057" spans="2:6" x14ac:dyDescent="0.25">
      <c r="B6057" s="134"/>
      <c r="F6057" s="141"/>
    </row>
    <row r="6058" spans="2:6" x14ac:dyDescent="0.25">
      <c r="B6058" s="134"/>
      <c r="F6058" s="141"/>
    </row>
    <row r="6059" spans="2:6" x14ac:dyDescent="0.25">
      <c r="B6059" s="134"/>
      <c r="F6059" s="141"/>
    </row>
    <row r="6060" spans="2:6" x14ac:dyDescent="0.25">
      <c r="B6060" s="134"/>
      <c r="F6060" s="141"/>
    </row>
    <row r="6061" spans="2:6" x14ac:dyDescent="0.25">
      <c r="B6061" s="134"/>
      <c r="F6061" s="141"/>
    </row>
    <row r="6062" spans="2:6" x14ac:dyDescent="0.25">
      <c r="B6062" s="134"/>
      <c r="F6062" s="141"/>
    </row>
    <row r="6063" spans="2:6" x14ac:dyDescent="0.25">
      <c r="B6063" s="134"/>
      <c r="F6063" s="141"/>
    </row>
    <row r="6064" spans="2:6" x14ac:dyDescent="0.25">
      <c r="B6064" s="134"/>
      <c r="F6064" s="141"/>
    </row>
    <row r="6065" spans="2:6" x14ac:dyDescent="0.25">
      <c r="B6065" s="134"/>
      <c r="F6065" s="141"/>
    </row>
    <row r="6066" spans="2:6" x14ac:dyDescent="0.25">
      <c r="B6066" s="134"/>
      <c r="F6066" s="141"/>
    </row>
    <row r="6067" spans="2:6" x14ac:dyDescent="0.25">
      <c r="B6067" s="134"/>
      <c r="F6067" s="141"/>
    </row>
    <row r="6068" spans="2:6" x14ac:dyDescent="0.25">
      <c r="B6068" s="134"/>
      <c r="F6068" s="141"/>
    </row>
    <row r="6069" spans="2:6" x14ac:dyDescent="0.25">
      <c r="B6069" s="134"/>
      <c r="F6069" s="141"/>
    </row>
    <row r="6070" spans="2:6" x14ac:dyDescent="0.25">
      <c r="B6070" s="134"/>
      <c r="F6070" s="141"/>
    </row>
    <row r="6071" spans="2:6" x14ac:dyDescent="0.25">
      <c r="B6071" s="134"/>
      <c r="F6071" s="141"/>
    </row>
    <row r="6072" spans="2:6" x14ac:dyDescent="0.25">
      <c r="B6072" s="134"/>
      <c r="F6072" s="141"/>
    </row>
    <row r="6073" spans="2:6" x14ac:dyDescent="0.25">
      <c r="B6073" s="134"/>
      <c r="F6073" s="141"/>
    </row>
    <row r="6074" spans="2:6" x14ac:dyDescent="0.25">
      <c r="B6074" s="134"/>
      <c r="F6074" s="141"/>
    </row>
    <row r="6075" spans="2:6" x14ac:dyDescent="0.25">
      <c r="B6075" s="134"/>
      <c r="F6075" s="141"/>
    </row>
    <row r="6076" spans="2:6" x14ac:dyDescent="0.25">
      <c r="B6076" s="134"/>
      <c r="F6076" s="141"/>
    </row>
    <row r="6077" spans="2:6" x14ac:dyDescent="0.25">
      <c r="B6077" s="134"/>
      <c r="F6077" s="141"/>
    </row>
    <row r="6078" spans="2:6" x14ac:dyDescent="0.25">
      <c r="B6078" s="134"/>
      <c r="F6078" s="141"/>
    </row>
    <row r="6079" spans="2:6" x14ac:dyDescent="0.25">
      <c r="B6079" s="134"/>
      <c r="F6079" s="141"/>
    </row>
    <row r="6080" spans="2:6" x14ac:dyDescent="0.25">
      <c r="B6080" s="134"/>
      <c r="F6080" s="141"/>
    </row>
    <row r="6081" spans="2:6" x14ac:dyDescent="0.25">
      <c r="B6081" s="134"/>
      <c r="F6081" s="141"/>
    </row>
    <row r="6082" spans="2:6" x14ac:dyDescent="0.25">
      <c r="B6082" s="134"/>
      <c r="F6082" s="141"/>
    </row>
    <row r="6083" spans="2:6" x14ac:dyDescent="0.25">
      <c r="B6083" s="134"/>
      <c r="F6083" s="141"/>
    </row>
    <row r="6084" spans="2:6" x14ac:dyDescent="0.25">
      <c r="B6084" s="134"/>
      <c r="F6084" s="141"/>
    </row>
    <row r="6085" spans="2:6" x14ac:dyDescent="0.25">
      <c r="B6085" s="134"/>
      <c r="F6085" s="141"/>
    </row>
    <row r="6086" spans="2:6" x14ac:dyDescent="0.25">
      <c r="B6086" s="134"/>
      <c r="F6086" s="141"/>
    </row>
    <row r="6087" spans="2:6" x14ac:dyDescent="0.25">
      <c r="B6087" s="134"/>
      <c r="F6087" s="141"/>
    </row>
    <row r="6088" spans="2:6" x14ac:dyDescent="0.25">
      <c r="B6088" s="134"/>
      <c r="F6088" s="141"/>
    </row>
    <row r="6089" spans="2:6" x14ac:dyDescent="0.25">
      <c r="B6089" s="134"/>
      <c r="F6089" s="141"/>
    </row>
    <row r="6090" spans="2:6" x14ac:dyDescent="0.25">
      <c r="B6090" s="134"/>
      <c r="F6090" s="141"/>
    </row>
    <row r="6091" spans="2:6" x14ac:dyDescent="0.25">
      <c r="B6091" s="134"/>
      <c r="F6091" s="141"/>
    </row>
    <row r="6092" spans="2:6" x14ac:dyDescent="0.25">
      <c r="B6092" s="134"/>
      <c r="F6092" s="141"/>
    </row>
    <row r="6093" spans="2:6" x14ac:dyDescent="0.25">
      <c r="B6093" s="134"/>
      <c r="F6093" s="141"/>
    </row>
    <row r="6094" spans="2:6" x14ac:dyDescent="0.25">
      <c r="B6094" s="134"/>
      <c r="F6094" s="141"/>
    </row>
    <row r="6095" spans="2:6" x14ac:dyDescent="0.25">
      <c r="B6095" s="134"/>
      <c r="F6095" s="141"/>
    </row>
    <row r="6096" spans="2:6" x14ac:dyDescent="0.25">
      <c r="B6096" s="134"/>
      <c r="F6096" s="141"/>
    </row>
    <row r="6097" spans="2:6" x14ac:dyDescent="0.25">
      <c r="B6097" s="134"/>
      <c r="F6097" s="141"/>
    </row>
    <row r="6098" spans="2:6" x14ac:dyDescent="0.25">
      <c r="B6098" s="134"/>
      <c r="F6098" s="141"/>
    </row>
    <row r="6099" spans="2:6" x14ac:dyDescent="0.25">
      <c r="B6099" s="134"/>
      <c r="F6099" s="141"/>
    </row>
    <row r="6100" spans="2:6" x14ac:dyDescent="0.25">
      <c r="B6100" s="134"/>
      <c r="F6100" s="141"/>
    </row>
    <row r="6101" spans="2:6" x14ac:dyDescent="0.25">
      <c r="B6101" s="134"/>
      <c r="F6101" s="141"/>
    </row>
    <row r="6102" spans="2:6" x14ac:dyDescent="0.25">
      <c r="B6102" s="134"/>
      <c r="F6102" s="141"/>
    </row>
    <row r="6103" spans="2:6" x14ac:dyDescent="0.25">
      <c r="B6103" s="134"/>
      <c r="F6103" s="141"/>
    </row>
    <row r="6104" spans="2:6" x14ac:dyDescent="0.25">
      <c r="B6104" s="134"/>
      <c r="F6104" s="141"/>
    </row>
    <row r="6105" spans="2:6" x14ac:dyDescent="0.25">
      <c r="B6105" s="134"/>
      <c r="F6105" s="141"/>
    </row>
    <row r="6106" spans="2:6" x14ac:dyDescent="0.25">
      <c r="B6106" s="134"/>
      <c r="F6106" s="141"/>
    </row>
    <row r="6107" spans="2:6" x14ac:dyDescent="0.25">
      <c r="B6107" s="134"/>
      <c r="F6107" s="141"/>
    </row>
    <row r="6108" spans="2:6" x14ac:dyDescent="0.25">
      <c r="B6108" s="134"/>
      <c r="F6108" s="141"/>
    </row>
    <row r="6109" spans="2:6" x14ac:dyDescent="0.25">
      <c r="B6109" s="134"/>
      <c r="F6109" s="141"/>
    </row>
    <row r="6110" spans="2:6" x14ac:dyDescent="0.25">
      <c r="B6110" s="134"/>
      <c r="F6110" s="141"/>
    </row>
    <row r="6111" spans="2:6" x14ac:dyDescent="0.25">
      <c r="B6111" s="134"/>
      <c r="F6111" s="141"/>
    </row>
    <row r="6112" spans="2:6" x14ac:dyDescent="0.25">
      <c r="B6112" s="134"/>
      <c r="F6112" s="141"/>
    </row>
    <row r="6113" spans="2:6" x14ac:dyDescent="0.25">
      <c r="B6113" s="134"/>
      <c r="F6113" s="141"/>
    </row>
    <row r="6114" spans="2:6" x14ac:dyDescent="0.25">
      <c r="B6114" s="134"/>
      <c r="F6114" s="141"/>
    </row>
    <row r="6115" spans="2:6" x14ac:dyDescent="0.25">
      <c r="B6115" s="134"/>
      <c r="F6115" s="141"/>
    </row>
    <row r="6116" spans="2:6" x14ac:dyDescent="0.25">
      <c r="B6116" s="134"/>
      <c r="F6116" s="141"/>
    </row>
    <row r="6117" spans="2:6" x14ac:dyDescent="0.25">
      <c r="B6117" s="134"/>
      <c r="F6117" s="141"/>
    </row>
    <row r="6118" spans="2:6" x14ac:dyDescent="0.25">
      <c r="B6118" s="134"/>
      <c r="F6118" s="141"/>
    </row>
    <row r="6119" spans="2:6" x14ac:dyDescent="0.25">
      <c r="B6119" s="134"/>
      <c r="F6119" s="141"/>
    </row>
    <row r="6120" spans="2:6" x14ac:dyDescent="0.25">
      <c r="B6120" s="134"/>
      <c r="F6120" s="141"/>
    </row>
    <row r="6121" spans="2:6" x14ac:dyDescent="0.25">
      <c r="B6121" s="134"/>
      <c r="F6121" s="141"/>
    </row>
    <row r="6122" spans="2:6" x14ac:dyDescent="0.25">
      <c r="B6122" s="134"/>
      <c r="F6122" s="141"/>
    </row>
    <row r="6123" spans="2:6" x14ac:dyDescent="0.25">
      <c r="B6123" s="134"/>
      <c r="F6123" s="141"/>
    </row>
    <row r="6124" spans="2:6" x14ac:dyDescent="0.25">
      <c r="B6124" s="134"/>
      <c r="F6124" s="141"/>
    </row>
    <row r="6125" spans="2:6" x14ac:dyDescent="0.25">
      <c r="B6125" s="134"/>
      <c r="F6125" s="141"/>
    </row>
    <row r="6126" spans="2:6" x14ac:dyDescent="0.25">
      <c r="B6126" s="134"/>
      <c r="F6126" s="141"/>
    </row>
    <row r="6127" spans="2:6" x14ac:dyDescent="0.25">
      <c r="B6127" s="134"/>
      <c r="F6127" s="141"/>
    </row>
    <row r="6128" spans="2:6" x14ac:dyDescent="0.25">
      <c r="B6128" s="134"/>
      <c r="F6128" s="141"/>
    </row>
    <row r="6129" spans="2:6" x14ac:dyDescent="0.25">
      <c r="B6129" s="134"/>
      <c r="F6129" s="141"/>
    </row>
    <row r="6130" spans="2:6" x14ac:dyDescent="0.25">
      <c r="B6130" s="134"/>
      <c r="F6130" s="141"/>
    </row>
    <row r="6131" spans="2:6" x14ac:dyDescent="0.25">
      <c r="B6131" s="134"/>
      <c r="F6131" s="141"/>
    </row>
    <row r="6132" spans="2:6" x14ac:dyDescent="0.25">
      <c r="B6132" s="134"/>
      <c r="F6132" s="141"/>
    </row>
    <row r="6133" spans="2:6" x14ac:dyDescent="0.25">
      <c r="B6133" s="134"/>
      <c r="F6133" s="141"/>
    </row>
    <row r="6134" spans="2:6" x14ac:dyDescent="0.25">
      <c r="B6134" s="134"/>
      <c r="F6134" s="141"/>
    </row>
    <row r="6135" spans="2:6" x14ac:dyDescent="0.25">
      <c r="B6135" s="134"/>
      <c r="F6135" s="141"/>
    </row>
    <row r="6136" spans="2:6" x14ac:dyDescent="0.25">
      <c r="B6136" s="134"/>
      <c r="F6136" s="141"/>
    </row>
    <row r="6137" spans="2:6" x14ac:dyDescent="0.25">
      <c r="B6137" s="134"/>
      <c r="F6137" s="141"/>
    </row>
    <row r="6138" spans="2:6" x14ac:dyDescent="0.25">
      <c r="B6138" s="134"/>
      <c r="F6138" s="141"/>
    </row>
    <row r="6139" spans="2:6" x14ac:dyDescent="0.25">
      <c r="B6139" s="134"/>
      <c r="F6139" s="141"/>
    </row>
    <row r="6140" spans="2:6" x14ac:dyDescent="0.25">
      <c r="B6140" s="134"/>
      <c r="F6140" s="141"/>
    </row>
    <row r="6141" spans="2:6" x14ac:dyDescent="0.25">
      <c r="B6141" s="134"/>
      <c r="F6141" s="141"/>
    </row>
    <row r="6142" spans="2:6" x14ac:dyDescent="0.25">
      <c r="B6142" s="134"/>
      <c r="F6142" s="141"/>
    </row>
    <row r="6143" spans="2:6" x14ac:dyDescent="0.25">
      <c r="B6143" s="134"/>
      <c r="F6143" s="141"/>
    </row>
    <row r="6144" spans="2:6" x14ac:dyDescent="0.25">
      <c r="B6144" s="134"/>
      <c r="F6144" s="141"/>
    </row>
    <row r="6145" spans="2:6" x14ac:dyDescent="0.25">
      <c r="B6145" s="134"/>
      <c r="F6145" s="141"/>
    </row>
    <row r="6146" spans="2:6" x14ac:dyDescent="0.25">
      <c r="B6146" s="134"/>
      <c r="F6146" s="141"/>
    </row>
    <row r="6147" spans="2:6" x14ac:dyDescent="0.25">
      <c r="B6147" s="134"/>
      <c r="F6147" s="141"/>
    </row>
    <row r="6148" spans="2:6" x14ac:dyDescent="0.25">
      <c r="B6148" s="134"/>
      <c r="F6148" s="141"/>
    </row>
    <row r="6149" spans="2:6" x14ac:dyDescent="0.25">
      <c r="B6149" s="134"/>
      <c r="F6149" s="141"/>
    </row>
    <row r="6150" spans="2:6" x14ac:dyDescent="0.25">
      <c r="B6150" s="134"/>
      <c r="F6150" s="141"/>
    </row>
    <row r="6151" spans="2:6" x14ac:dyDescent="0.25">
      <c r="B6151" s="134"/>
      <c r="F6151" s="141"/>
    </row>
    <row r="6152" spans="2:6" x14ac:dyDescent="0.25">
      <c r="B6152" s="134"/>
      <c r="F6152" s="141"/>
    </row>
    <row r="6153" spans="2:6" x14ac:dyDescent="0.25">
      <c r="B6153" s="134"/>
      <c r="F6153" s="141"/>
    </row>
    <row r="6154" spans="2:6" x14ac:dyDescent="0.25">
      <c r="B6154" s="134"/>
      <c r="F6154" s="141"/>
    </row>
    <row r="6155" spans="2:6" x14ac:dyDescent="0.25">
      <c r="B6155" s="134"/>
      <c r="F6155" s="141"/>
    </row>
    <row r="6156" spans="2:6" x14ac:dyDescent="0.25">
      <c r="B6156" s="134"/>
      <c r="F6156" s="141"/>
    </row>
    <row r="6157" spans="2:6" x14ac:dyDescent="0.25">
      <c r="B6157" s="134"/>
      <c r="F6157" s="141"/>
    </row>
    <row r="6158" spans="2:6" x14ac:dyDescent="0.25">
      <c r="B6158" s="134"/>
      <c r="F6158" s="141"/>
    </row>
    <row r="6159" spans="2:6" x14ac:dyDescent="0.25">
      <c r="B6159" s="134"/>
      <c r="F6159" s="141"/>
    </row>
    <row r="6160" spans="2:6" x14ac:dyDescent="0.25">
      <c r="B6160" s="134"/>
      <c r="F6160" s="141"/>
    </row>
    <row r="6161" spans="2:6" x14ac:dyDescent="0.25">
      <c r="B6161" s="134"/>
      <c r="F6161" s="141"/>
    </row>
    <row r="6162" spans="2:6" x14ac:dyDescent="0.25">
      <c r="B6162" s="134"/>
      <c r="F6162" s="141"/>
    </row>
    <row r="6163" spans="2:6" x14ac:dyDescent="0.25">
      <c r="B6163" s="134"/>
      <c r="F6163" s="141"/>
    </row>
    <row r="6164" spans="2:6" x14ac:dyDescent="0.25">
      <c r="B6164" s="134"/>
      <c r="F6164" s="141"/>
    </row>
    <row r="6165" spans="2:6" x14ac:dyDescent="0.25">
      <c r="B6165" s="134"/>
      <c r="F6165" s="141"/>
    </row>
    <row r="6166" spans="2:6" x14ac:dyDescent="0.25">
      <c r="B6166" s="134"/>
      <c r="F6166" s="141"/>
    </row>
    <row r="6167" spans="2:6" x14ac:dyDescent="0.25">
      <c r="B6167" s="134"/>
      <c r="F6167" s="141"/>
    </row>
    <row r="6168" spans="2:6" x14ac:dyDescent="0.25">
      <c r="B6168" s="134"/>
      <c r="F6168" s="141"/>
    </row>
    <row r="6169" spans="2:6" x14ac:dyDescent="0.25">
      <c r="B6169" s="134"/>
      <c r="F6169" s="141"/>
    </row>
    <row r="6170" spans="2:6" x14ac:dyDescent="0.25">
      <c r="B6170" s="134"/>
      <c r="F6170" s="141"/>
    </row>
    <row r="6171" spans="2:6" x14ac:dyDescent="0.25">
      <c r="B6171" s="134"/>
      <c r="F6171" s="141"/>
    </row>
    <row r="6172" spans="2:6" x14ac:dyDescent="0.25">
      <c r="B6172" s="134"/>
      <c r="F6172" s="141"/>
    </row>
    <row r="6173" spans="2:6" x14ac:dyDescent="0.25">
      <c r="B6173" s="134"/>
      <c r="F6173" s="141"/>
    </row>
    <row r="6174" spans="2:6" x14ac:dyDescent="0.25">
      <c r="B6174" s="134"/>
      <c r="F6174" s="141"/>
    </row>
    <row r="6175" spans="2:6" x14ac:dyDescent="0.25">
      <c r="B6175" s="134"/>
      <c r="F6175" s="141"/>
    </row>
    <row r="6176" spans="2:6" x14ac:dyDescent="0.25">
      <c r="B6176" s="134"/>
      <c r="F6176" s="141"/>
    </row>
    <row r="6177" spans="2:6" x14ac:dyDescent="0.25">
      <c r="B6177" s="134"/>
      <c r="F6177" s="141"/>
    </row>
    <row r="6178" spans="2:6" x14ac:dyDescent="0.25">
      <c r="B6178" s="134"/>
      <c r="F6178" s="141"/>
    </row>
    <row r="6179" spans="2:6" x14ac:dyDescent="0.25">
      <c r="B6179" s="134"/>
      <c r="F6179" s="141"/>
    </row>
    <row r="6180" spans="2:6" x14ac:dyDescent="0.25">
      <c r="B6180" s="134"/>
      <c r="F6180" s="141"/>
    </row>
    <row r="6181" spans="2:6" x14ac:dyDescent="0.25">
      <c r="B6181" s="134"/>
      <c r="F6181" s="141"/>
    </row>
    <row r="6182" spans="2:6" x14ac:dyDescent="0.25">
      <c r="B6182" s="134"/>
      <c r="F6182" s="141"/>
    </row>
    <row r="6183" spans="2:6" x14ac:dyDescent="0.25">
      <c r="B6183" s="134"/>
      <c r="F6183" s="141"/>
    </row>
    <row r="6184" spans="2:6" x14ac:dyDescent="0.25">
      <c r="B6184" s="134"/>
      <c r="F6184" s="141"/>
    </row>
    <row r="6185" spans="2:6" x14ac:dyDescent="0.25">
      <c r="B6185" s="134"/>
      <c r="F6185" s="141"/>
    </row>
    <row r="6186" spans="2:6" x14ac:dyDescent="0.25">
      <c r="B6186" s="134"/>
      <c r="F6186" s="141"/>
    </row>
    <row r="6187" spans="2:6" x14ac:dyDescent="0.25">
      <c r="B6187" s="134"/>
      <c r="F6187" s="141"/>
    </row>
    <row r="6188" spans="2:6" x14ac:dyDescent="0.25">
      <c r="B6188" s="134"/>
      <c r="F6188" s="141"/>
    </row>
    <row r="6189" spans="2:6" x14ac:dyDescent="0.25">
      <c r="B6189" s="134"/>
      <c r="F6189" s="141"/>
    </row>
    <row r="6190" spans="2:6" x14ac:dyDescent="0.25">
      <c r="B6190" s="134"/>
      <c r="F6190" s="141"/>
    </row>
    <row r="6191" spans="2:6" x14ac:dyDescent="0.25">
      <c r="B6191" s="134"/>
      <c r="F6191" s="141"/>
    </row>
    <row r="6192" spans="2:6" x14ac:dyDescent="0.25">
      <c r="B6192" s="134"/>
      <c r="F6192" s="141"/>
    </row>
    <row r="6193" spans="2:6" x14ac:dyDescent="0.25">
      <c r="B6193" s="134"/>
      <c r="F6193" s="141"/>
    </row>
    <row r="6194" spans="2:6" x14ac:dyDescent="0.25">
      <c r="B6194" s="134"/>
      <c r="F6194" s="141"/>
    </row>
    <row r="6195" spans="2:6" x14ac:dyDescent="0.25">
      <c r="B6195" s="134"/>
      <c r="F6195" s="141"/>
    </row>
    <row r="6196" spans="2:6" x14ac:dyDescent="0.25">
      <c r="B6196" s="134"/>
      <c r="F6196" s="141"/>
    </row>
    <row r="6197" spans="2:6" x14ac:dyDescent="0.25">
      <c r="B6197" s="134"/>
      <c r="F6197" s="141"/>
    </row>
    <row r="6198" spans="2:6" x14ac:dyDescent="0.25">
      <c r="B6198" s="134"/>
      <c r="F6198" s="141"/>
    </row>
    <row r="6199" spans="2:6" x14ac:dyDescent="0.25">
      <c r="B6199" s="134"/>
      <c r="F6199" s="141"/>
    </row>
    <row r="6200" spans="2:6" x14ac:dyDescent="0.25">
      <c r="B6200" s="134"/>
      <c r="F6200" s="141"/>
    </row>
    <row r="6201" spans="2:6" x14ac:dyDescent="0.25">
      <c r="B6201" s="134"/>
      <c r="F6201" s="141"/>
    </row>
    <row r="6202" spans="2:6" x14ac:dyDescent="0.25">
      <c r="B6202" s="134"/>
      <c r="F6202" s="141"/>
    </row>
    <row r="6203" spans="2:6" x14ac:dyDescent="0.25">
      <c r="B6203" s="134"/>
      <c r="F6203" s="141"/>
    </row>
    <row r="6204" spans="2:6" x14ac:dyDescent="0.25">
      <c r="B6204" s="134"/>
      <c r="F6204" s="141"/>
    </row>
    <row r="6205" spans="2:6" x14ac:dyDescent="0.25">
      <c r="B6205" s="134"/>
      <c r="F6205" s="141"/>
    </row>
    <row r="6206" spans="2:6" x14ac:dyDescent="0.25">
      <c r="B6206" s="134"/>
      <c r="F6206" s="141"/>
    </row>
    <row r="6207" spans="2:6" x14ac:dyDescent="0.25">
      <c r="B6207" s="134"/>
      <c r="F6207" s="141"/>
    </row>
    <row r="6208" spans="2:6" x14ac:dyDescent="0.25">
      <c r="B6208" s="134"/>
      <c r="F6208" s="141"/>
    </row>
    <row r="6209" spans="2:6" x14ac:dyDescent="0.25">
      <c r="B6209" s="134"/>
      <c r="F6209" s="141"/>
    </row>
    <row r="6210" spans="2:6" x14ac:dyDescent="0.25">
      <c r="B6210" s="134"/>
      <c r="F6210" s="141"/>
    </row>
    <row r="6211" spans="2:6" x14ac:dyDescent="0.25">
      <c r="B6211" s="134"/>
      <c r="F6211" s="141"/>
    </row>
    <row r="6212" spans="2:6" x14ac:dyDescent="0.25">
      <c r="B6212" s="134"/>
      <c r="F6212" s="141"/>
    </row>
    <row r="6213" spans="2:6" x14ac:dyDescent="0.25">
      <c r="B6213" s="134"/>
      <c r="F6213" s="141"/>
    </row>
    <row r="6214" spans="2:6" x14ac:dyDescent="0.25">
      <c r="B6214" s="134"/>
      <c r="F6214" s="141"/>
    </row>
    <row r="6215" spans="2:6" x14ac:dyDescent="0.25">
      <c r="B6215" s="134"/>
      <c r="F6215" s="141"/>
    </row>
    <row r="6216" spans="2:6" x14ac:dyDescent="0.25">
      <c r="B6216" s="134"/>
      <c r="F6216" s="141"/>
    </row>
    <row r="6217" spans="2:6" x14ac:dyDescent="0.25">
      <c r="B6217" s="134"/>
      <c r="F6217" s="141"/>
    </row>
    <row r="6218" spans="2:6" x14ac:dyDescent="0.25">
      <c r="B6218" s="134"/>
      <c r="F6218" s="141"/>
    </row>
    <row r="6219" spans="2:6" x14ac:dyDescent="0.25">
      <c r="B6219" s="134"/>
      <c r="F6219" s="141"/>
    </row>
    <row r="6220" spans="2:6" x14ac:dyDescent="0.25">
      <c r="B6220" s="134"/>
      <c r="F6220" s="141"/>
    </row>
    <row r="6221" spans="2:6" x14ac:dyDescent="0.25">
      <c r="B6221" s="134"/>
      <c r="F6221" s="141"/>
    </row>
    <row r="6222" spans="2:6" x14ac:dyDescent="0.25">
      <c r="B6222" s="134"/>
      <c r="F6222" s="141"/>
    </row>
    <row r="6223" spans="2:6" x14ac:dyDescent="0.25">
      <c r="B6223" s="134"/>
      <c r="F6223" s="141"/>
    </row>
    <row r="6224" spans="2:6" x14ac:dyDescent="0.25">
      <c r="B6224" s="134"/>
      <c r="F6224" s="141"/>
    </row>
    <row r="6225" spans="2:6" x14ac:dyDescent="0.25">
      <c r="B6225" s="134"/>
      <c r="F6225" s="141"/>
    </row>
    <row r="6226" spans="2:6" x14ac:dyDescent="0.25">
      <c r="B6226" s="134"/>
      <c r="F6226" s="141"/>
    </row>
    <row r="6227" spans="2:6" x14ac:dyDescent="0.25">
      <c r="B6227" s="134"/>
      <c r="F6227" s="141"/>
    </row>
    <row r="6228" spans="2:6" x14ac:dyDescent="0.25">
      <c r="B6228" s="134"/>
      <c r="F6228" s="141"/>
    </row>
    <row r="6229" spans="2:6" x14ac:dyDescent="0.25">
      <c r="B6229" s="134"/>
      <c r="F6229" s="141"/>
    </row>
    <row r="6230" spans="2:6" x14ac:dyDescent="0.25">
      <c r="B6230" s="134"/>
      <c r="F6230" s="141"/>
    </row>
    <row r="6231" spans="2:6" x14ac:dyDescent="0.25">
      <c r="B6231" s="134"/>
      <c r="F6231" s="141"/>
    </row>
    <row r="6232" spans="2:6" x14ac:dyDescent="0.25">
      <c r="B6232" s="134"/>
      <c r="F6232" s="141"/>
    </row>
    <row r="6233" spans="2:6" x14ac:dyDescent="0.25">
      <c r="B6233" s="134"/>
      <c r="F6233" s="141"/>
    </row>
    <row r="6234" spans="2:6" x14ac:dyDescent="0.25">
      <c r="B6234" s="134"/>
      <c r="F6234" s="141"/>
    </row>
    <row r="6235" spans="2:6" x14ac:dyDescent="0.25">
      <c r="B6235" s="134"/>
      <c r="F6235" s="141"/>
    </row>
    <row r="6236" spans="2:6" x14ac:dyDescent="0.25">
      <c r="B6236" s="134"/>
      <c r="F6236" s="141"/>
    </row>
    <row r="6237" spans="2:6" x14ac:dyDescent="0.25">
      <c r="B6237" s="134"/>
      <c r="F6237" s="141"/>
    </row>
    <row r="6238" spans="2:6" x14ac:dyDescent="0.25">
      <c r="B6238" s="134"/>
      <c r="F6238" s="141"/>
    </row>
    <row r="6239" spans="2:6" x14ac:dyDescent="0.25">
      <c r="B6239" s="134"/>
      <c r="F6239" s="141"/>
    </row>
    <row r="6240" spans="2:6" x14ac:dyDescent="0.25">
      <c r="B6240" s="134"/>
      <c r="F6240" s="141"/>
    </row>
    <row r="6241" spans="2:6" x14ac:dyDescent="0.25">
      <c r="B6241" s="134"/>
      <c r="F6241" s="141"/>
    </row>
    <row r="6242" spans="2:6" x14ac:dyDescent="0.25">
      <c r="B6242" s="134"/>
      <c r="F6242" s="141"/>
    </row>
    <row r="6243" spans="2:6" x14ac:dyDescent="0.25">
      <c r="B6243" s="134"/>
      <c r="F6243" s="141"/>
    </row>
    <row r="6244" spans="2:6" x14ac:dyDescent="0.25">
      <c r="B6244" s="134"/>
      <c r="F6244" s="141"/>
    </row>
    <row r="6245" spans="2:6" x14ac:dyDescent="0.25">
      <c r="B6245" s="134"/>
      <c r="F6245" s="141"/>
    </row>
    <row r="6246" spans="2:6" x14ac:dyDescent="0.25">
      <c r="B6246" s="134"/>
      <c r="F6246" s="141"/>
    </row>
    <row r="6247" spans="2:6" x14ac:dyDescent="0.25">
      <c r="B6247" s="134"/>
      <c r="F6247" s="141"/>
    </row>
    <row r="6248" spans="2:6" x14ac:dyDescent="0.25">
      <c r="B6248" s="134"/>
      <c r="F6248" s="141"/>
    </row>
    <row r="6249" spans="2:6" x14ac:dyDescent="0.25">
      <c r="B6249" s="134"/>
      <c r="F6249" s="141"/>
    </row>
    <row r="6250" spans="2:6" x14ac:dyDescent="0.25">
      <c r="B6250" s="134"/>
      <c r="F6250" s="141"/>
    </row>
    <row r="6251" spans="2:6" x14ac:dyDescent="0.25">
      <c r="B6251" s="134"/>
      <c r="F6251" s="141"/>
    </row>
    <row r="6252" spans="2:6" x14ac:dyDescent="0.25">
      <c r="B6252" s="134"/>
      <c r="F6252" s="141"/>
    </row>
    <row r="6253" spans="2:6" x14ac:dyDescent="0.25">
      <c r="B6253" s="134"/>
      <c r="F6253" s="141"/>
    </row>
    <row r="6254" spans="2:6" x14ac:dyDescent="0.25">
      <c r="B6254" s="134"/>
      <c r="F6254" s="141"/>
    </row>
    <row r="6255" spans="2:6" x14ac:dyDescent="0.25">
      <c r="B6255" s="134"/>
      <c r="F6255" s="141"/>
    </row>
    <row r="6256" spans="2:6" x14ac:dyDescent="0.25">
      <c r="B6256" s="134"/>
      <c r="F6256" s="141"/>
    </row>
    <row r="6257" spans="2:6" x14ac:dyDescent="0.25">
      <c r="B6257" s="134"/>
      <c r="F6257" s="141"/>
    </row>
    <row r="6258" spans="2:6" x14ac:dyDescent="0.25">
      <c r="B6258" s="134"/>
      <c r="F6258" s="141"/>
    </row>
    <row r="6259" spans="2:6" x14ac:dyDescent="0.25">
      <c r="B6259" s="134"/>
      <c r="F6259" s="141"/>
    </row>
    <row r="6260" spans="2:6" x14ac:dyDescent="0.25">
      <c r="B6260" s="134"/>
      <c r="F6260" s="141"/>
    </row>
    <row r="6261" spans="2:6" x14ac:dyDescent="0.25">
      <c r="B6261" s="134"/>
      <c r="F6261" s="141"/>
    </row>
    <row r="6262" spans="2:6" x14ac:dyDescent="0.25">
      <c r="B6262" s="134"/>
      <c r="F6262" s="141"/>
    </row>
    <row r="6263" spans="2:6" x14ac:dyDescent="0.25">
      <c r="B6263" s="134"/>
      <c r="F6263" s="141"/>
    </row>
    <row r="6264" spans="2:6" x14ac:dyDescent="0.25">
      <c r="B6264" s="134"/>
      <c r="F6264" s="141"/>
    </row>
    <row r="6265" spans="2:6" x14ac:dyDescent="0.25">
      <c r="B6265" s="134"/>
      <c r="F6265" s="141"/>
    </row>
    <row r="6266" spans="2:6" x14ac:dyDescent="0.25">
      <c r="B6266" s="134"/>
      <c r="F6266" s="141"/>
    </row>
    <row r="6267" spans="2:6" x14ac:dyDescent="0.25">
      <c r="B6267" s="134"/>
      <c r="F6267" s="141"/>
    </row>
    <row r="6268" spans="2:6" x14ac:dyDescent="0.25">
      <c r="B6268" s="134"/>
      <c r="F6268" s="141"/>
    </row>
    <row r="6269" spans="2:6" x14ac:dyDescent="0.25">
      <c r="B6269" s="134"/>
      <c r="F6269" s="141"/>
    </row>
    <row r="6270" spans="2:6" x14ac:dyDescent="0.25">
      <c r="B6270" s="134"/>
      <c r="F6270" s="141"/>
    </row>
    <row r="6271" spans="2:6" x14ac:dyDescent="0.25">
      <c r="B6271" s="134"/>
      <c r="F6271" s="141"/>
    </row>
    <row r="6272" spans="2:6" x14ac:dyDescent="0.25">
      <c r="B6272" s="134"/>
      <c r="F6272" s="141"/>
    </row>
    <row r="6273" spans="2:6" x14ac:dyDescent="0.25">
      <c r="B6273" s="134"/>
      <c r="F6273" s="141"/>
    </row>
    <row r="6274" spans="2:6" x14ac:dyDescent="0.25">
      <c r="B6274" s="134"/>
      <c r="F6274" s="141"/>
    </row>
    <row r="6275" spans="2:6" x14ac:dyDescent="0.25">
      <c r="B6275" s="134"/>
      <c r="F6275" s="141"/>
    </row>
    <row r="6276" spans="2:6" x14ac:dyDescent="0.25">
      <c r="B6276" s="134"/>
      <c r="F6276" s="141"/>
    </row>
    <row r="6277" spans="2:6" x14ac:dyDescent="0.25">
      <c r="B6277" s="134"/>
      <c r="F6277" s="141"/>
    </row>
    <row r="6278" spans="2:6" x14ac:dyDescent="0.25">
      <c r="B6278" s="134"/>
      <c r="F6278" s="141"/>
    </row>
    <row r="6279" spans="2:6" x14ac:dyDescent="0.25">
      <c r="B6279" s="134"/>
      <c r="F6279" s="141"/>
    </row>
    <row r="6280" spans="2:6" x14ac:dyDescent="0.25">
      <c r="B6280" s="134"/>
      <c r="F6280" s="141"/>
    </row>
    <row r="6281" spans="2:6" x14ac:dyDescent="0.25">
      <c r="B6281" s="134"/>
      <c r="F6281" s="141"/>
    </row>
    <row r="6282" spans="2:6" x14ac:dyDescent="0.25">
      <c r="B6282" s="134"/>
      <c r="F6282" s="141"/>
    </row>
    <row r="6283" spans="2:6" x14ac:dyDescent="0.25">
      <c r="B6283" s="134"/>
      <c r="F6283" s="141"/>
    </row>
    <row r="6284" spans="2:6" x14ac:dyDescent="0.25">
      <c r="B6284" s="134"/>
      <c r="F6284" s="141"/>
    </row>
    <row r="6285" spans="2:6" x14ac:dyDescent="0.25">
      <c r="B6285" s="134"/>
      <c r="F6285" s="141"/>
    </row>
    <row r="6286" spans="2:6" x14ac:dyDescent="0.25">
      <c r="B6286" s="134"/>
      <c r="F6286" s="141"/>
    </row>
    <row r="6287" spans="2:6" x14ac:dyDescent="0.25">
      <c r="B6287" s="134"/>
      <c r="F6287" s="141"/>
    </row>
    <row r="6288" spans="2:6" x14ac:dyDescent="0.25">
      <c r="B6288" s="134"/>
      <c r="F6288" s="141"/>
    </row>
    <row r="6289" spans="2:6" x14ac:dyDescent="0.25">
      <c r="B6289" s="134"/>
      <c r="F6289" s="141"/>
    </row>
    <row r="6290" spans="2:6" x14ac:dyDescent="0.25">
      <c r="B6290" s="134"/>
      <c r="F6290" s="141"/>
    </row>
    <row r="6291" spans="2:6" x14ac:dyDescent="0.25">
      <c r="B6291" s="134"/>
      <c r="F6291" s="141"/>
    </row>
    <row r="6292" spans="2:6" x14ac:dyDescent="0.25">
      <c r="B6292" s="134"/>
      <c r="F6292" s="141"/>
    </row>
    <row r="6293" spans="2:6" x14ac:dyDescent="0.25">
      <c r="B6293" s="134"/>
      <c r="F6293" s="141"/>
    </row>
    <row r="6294" spans="2:6" x14ac:dyDescent="0.25">
      <c r="B6294" s="134"/>
      <c r="F6294" s="141"/>
    </row>
    <row r="6295" spans="2:6" x14ac:dyDescent="0.25">
      <c r="B6295" s="134"/>
      <c r="F6295" s="141"/>
    </row>
    <row r="6296" spans="2:6" x14ac:dyDescent="0.25">
      <c r="B6296" s="134"/>
      <c r="F6296" s="141"/>
    </row>
    <row r="6297" spans="2:6" x14ac:dyDescent="0.25">
      <c r="B6297" s="134"/>
      <c r="F6297" s="141"/>
    </row>
    <row r="6298" spans="2:6" x14ac:dyDescent="0.25">
      <c r="B6298" s="134"/>
      <c r="F6298" s="141"/>
    </row>
    <row r="6299" spans="2:6" x14ac:dyDescent="0.25">
      <c r="B6299" s="134"/>
      <c r="F6299" s="141"/>
    </row>
    <row r="6300" spans="2:6" x14ac:dyDescent="0.25">
      <c r="B6300" s="134"/>
      <c r="F6300" s="141"/>
    </row>
    <row r="6301" spans="2:6" x14ac:dyDescent="0.25">
      <c r="B6301" s="134"/>
      <c r="F6301" s="141"/>
    </row>
    <row r="6302" spans="2:6" x14ac:dyDescent="0.25">
      <c r="B6302" s="134"/>
      <c r="F6302" s="141"/>
    </row>
    <row r="6303" spans="2:6" x14ac:dyDescent="0.25">
      <c r="B6303" s="134"/>
      <c r="F6303" s="141"/>
    </row>
    <row r="6304" spans="2:6" x14ac:dyDescent="0.25">
      <c r="B6304" s="134"/>
      <c r="F6304" s="141"/>
    </row>
    <row r="6305" spans="2:6" x14ac:dyDescent="0.25">
      <c r="B6305" s="134"/>
      <c r="F6305" s="141"/>
    </row>
    <row r="6306" spans="2:6" x14ac:dyDescent="0.25">
      <c r="B6306" s="134"/>
      <c r="F6306" s="141"/>
    </row>
    <row r="6307" spans="2:6" x14ac:dyDescent="0.25">
      <c r="B6307" s="134"/>
      <c r="F6307" s="141"/>
    </row>
    <row r="6308" spans="2:6" x14ac:dyDescent="0.25">
      <c r="B6308" s="134"/>
      <c r="F6308" s="141"/>
    </row>
    <row r="6309" spans="2:6" x14ac:dyDescent="0.25">
      <c r="B6309" s="134"/>
      <c r="F6309" s="141"/>
    </row>
    <row r="6310" spans="2:6" x14ac:dyDescent="0.25">
      <c r="B6310" s="134"/>
      <c r="F6310" s="141"/>
    </row>
    <row r="6311" spans="2:6" x14ac:dyDescent="0.25">
      <c r="B6311" s="134"/>
      <c r="F6311" s="141"/>
    </row>
    <row r="6312" spans="2:6" x14ac:dyDescent="0.25">
      <c r="B6312" s="134"/>
      <c r="F6312" s="141"/>
    </row>
    <row r="6313" spans="2:6" x14ac:dyDescent="0.25">
      <c r="B6313" s="134"/>
      <c r="F6313" s="141"/>
    </row>
    <row r="6314" spans="2:6" x14ac:dyDescent="0.25">
      <c r="B6314" s="134"/>
      <c r="F6314" s="141"/>
    </row>
    <row r="6315" spans="2:6" x14ac:dyDescent="0.25">
      <c r="B6315" s="134"/>
      <c r="F6315" s="141"/>
    </row>
    <row r="6316" spans="2:6" x14ac:dyDescent="0.25">
      <c r="B6316" s="134"/>
      <c r="F6316" s="141"/>
    </row>
    <row r="6317" spans="2:6" x14ac:dyDescent="0.25">
      <c r="B6317" s="134"/>
      <c r="F6317" s="141"/>
    </row>
    <row r="6318" spans="2:6" x14ac:dyDescent="0.25">
      <c r="B6318" s="134"/>
      <c r="F6318" s="141"/>
    </row>
    <row r="6319" spans="2:6" x14ac:dyDescent="0.25">
      <c r="B6319" s="134"/>
      <c r="F6319" s="141"/>
    </row>
    <row r="6320" spans="2:6" x14ac:dyDescent="0.25">
      <c r="B6320" s="134"/>
      <c r="F6320" s="141"/>
    </row>
    <row r="6321" spans="2:6" x14ac:dyDescent="0.25">
      <c r="B6321" s="134"/>
      <c r="F6321" s="141"/>
    </row>
    <row r="6322" spans="2:6" x14ac:dyDescent="0.25">
      <c r="B6322" s="134"/>
      <c r="F6322" s="141"/>
    </row>
    <row r="6323" spans="2:6" x14ac:dyDescent="0.25">
      <c r="B6323" s="134"/>
      <c r="F6323" s="141"/>
    </row>
    <row r="6324" spans="2:6" x14ac:dyDescent="0.25">
      <c r="B6324" s="134"/>
      <c r="F6324" s="141"/>
    </row>
    <row r="6325" spans="2:6" x14ac:dyDescent="0.25">
      <c r="B6325" s="134"/>
      <c r="F6325" s="141"/>
    </row>
    <row r="6326" spans="2:6" x14ac:dyDescent="0.25">
      <c r="B6326" s="134"/>
      <c r="F6326" s="141"/>
    </row>
    <row r="6327" spans="2:6" x14ac:dyDescent="0.25">
      <c r="B6327" s="134"/>
      <c r="F6327" s="141"/>
    </row>
    <row r="6328" spans="2:6" x14ac:dyDescent="0.25">
      <c r="B6328" s="134"/>
      <c r="F6328" s="141"/>
    </row>
    <row r="6329" spans="2:6" x14ac:dyDescent="0.25">
      <c r="B6329" s="134"/>
      <c r="F6329" s="141"/>
    </row>
    <row r="6330" spans="2:6" x14ac:dyDescent="0.25">
      <c r="B6330" s="134"/>
      <c r="F6330" s="141"/>
    </row>
    <row r="6331" spans="2:6" x14ac:dyDescent="0.25">
      <c r="B6331" s="134"/>
      <c r="F6331" s="141"/>
    </row>
    <row r="6332" spans="2:6" x14ac:dyDescent="0.25">
      <c r="B6332" s="134"/>
      <c r="F6332" s="141"/>
    </row>
    <row r="6333" spans="2:6" x14ac:dyDescent="0.25">
      <c r="B6333" s="134"/>
      <c r="F6333" s="141"/>
    </row>
    <row r="6334" spans="2:6" x14ac:dyDescent="0.25">
      <c r="B6334" s="134"/>
      <c r="F6334" s="141"/>
    </row>
    <row r="6335" spans="2:6" x14ac:dyDescent="0.25">
      <c r="B6335" s="134"/>
      <c r="F6335" s="141"/>
    </row>
    <row r="6336" spans="2:6" x14ac:dyDescent="0.25">
      <c r="B6336" s="134"/>
      <c r="F6336" s="141"/>
    </row>
    <row r="6337" spans="2:6" x14ac:dyDescent="0.25">
      <c r="B6337" s="134"/>
      <c r="F6337" s="141"/>
    </row>
    <row r="6338" spans="2:6" x14ac:dyDescent="0.25">
      <c r="B6338" s="134"/>
      <c r="F6338" s="141"/>
    </row>
    <row r="6339" spans="2:6" x14ac:dyDescent="0.25">
      <c r="B6339" s="134"/>
      <c r="F6339" s="141"/>
    </row>
    <row r="6340" spans="2:6" x14ac:dyDescent="0.25">
      <c r="B6340" s="134"/>
      <c r="F6340" s="141"/>
    </row>
    <row r="6341" spans="2:6" x14ac:dyDescent="0.25">
      <c r="B6341" s="134"/>
      <c r="F6341" s="141"/>
    </row>
    <row r="6342" spans="2:6" x14ac:dyDescent="0.25">
      <c r="B6342" s="134"/>
      <c r="F6342" s="141"/>
    </row>
    <row r="6343" spans="2:6" x14ac:dyDescent="0.25">
      <c r="B6343" s="134"/>
      <c r="F6343" s="141"/>
    </row>
    <row r="6344" spans="2:6" x14ac:dyDescent="0.25">
      <c r="B6344" s="134"/>
      <c r="F6344" s="141"/>
    </row>
    <row r="6345" spans="2:6" x14ac:dyDescent="0.25">
      <c r="B6345" s="134"/>
      <c r="F6345" s="141"/>
    </row>
    <row r="6346" spans="2:6" x14ac:dyDescent="0.25">
      <c r="B6346" s="134"/>
      <c r="F6346" s="141"/>
    </row>
    <row r="6347" spans="2:6" x14ac:dyDescent="0.25">
      <c r="B6347" s="134"/>
      <c r="F6347" s="141"/>
    </row>
    <row r="6348" spans="2:6" x14ac:dyDescent="0.25">
      <c r="B6348" s="134"/>
      <c r="F6348" s="141"/>
    </row>
    <row r="6349" spans="2:6" x14ac:dyDescent="0.25">
      <c r="B6349" s="134"/>
      <c r="F6349" s="141"/>
    </row>
    <row r="6350" spans="2:6" x14ac:dyDescent="0.25">
      <c r="B6350" s="134"/>
      <c r="F6350" s="141"/>
    </row>
    <row r="6351" spans="2:6" x14ac:dyDescent="0.25">
      <c r="B6351" s="134"/>
      <c r="F6351" s="141"/>
    </row>
    <row r="6352" spans="2:6" x14ac:dyDescent="0.25">
      <c r="B6352" s="134"/>
      <c r="F6352" s="141"/>
    </row>
    <row r="6353" spans="2:6" x14ac:dyDescent="0.25">
      <c r="B6353" s="134"/>
      <c r="F6353" s="141"/>
    </row>
    <row r="6354" spans="2:6" x14ac:dyDescent="0.25">
      <c r="B6354" s="134"/>
      <c r="F6354" s="141"/>
    </row>
    <row r="6355" spans="2:6" x14ac:dyDescent="0.25">
      <c r="B6355" s="134"/>
      <c r="F6355" s="141"/>
    </row>
    <row r="6356" spans="2:6" x14ac:dyDescent="0.25">
      <c r="B6356" s="134"/>
      <c r="F6356" s="141"/>
    </row>
    <row r="6357" spans="2:6" x14ac:dyDescent="0.25">
      <c r="B6357" s="134"/>
      <c r="F6357" s="141"/>
    </row>
    <row r="6358" spans="2:6" x14ac:dyDescent="0.25">
      <c r="B6358" s="134"/>
      <c r="F6358" s="141"/>
    </row>
    <row r="6359" spans="2:6" x14ac:dyDescent="0.25">
      <c r="B6359" s="134"/>
      <c r="F6359" s="141"/>
    </row>
    <row r="6360" spans="2:6" x14ac:dyDescent="0.25">
      <c r="B6360" s="134"/>
      <c r="F6360" s="141"/>
    </row>
    <row r="6361" spans="2:6" x14ac:dyDescent="0.25">
      <c r="B6361" s="134"/>
      <c r="F6361" s="141"/>
    </row>
    <row r="6362" spans="2:6" x14ac:dyDescent="0.25">
      <c r="B6362" s="134"/>
      <c r="F6362" s="141"/>
    </row>
    <row r="6363" spans="2:6" x14ac:dyDescent="0.25">
      <c r="B6363" s="134"/>
      <c r="F6363" s="141"/>
    </row>
    <row r="6364" spans="2:6" x14ac:dyDescent="0.25">
      <c r="B6364" s="134"/>
      <c r="F6364" s="141"/>
    </row>
    <row r="6365" spans="2:6" x14ac:dyDescent="0.25">
      <c r="B6365" s="134"/>
      <c r="F6365" s="141"/>
    </row>
    <row r="6366" spans="2:6" x14ac:dyDescent="0.25">
      <c r="B6366" s="134"/>
      <c r="F6366" s="141"/>
    </row>
    <row r="6367" spans="2:6" x14ac:dyDescent="0.25">
      <c r="B6367" s="134"/>
      <c r="F6367" s="141"/>
    </row>
    <row r="6368" spans="2:6" x14ac:dyDescent="0.25">
      <c r="B6368" s="134"/>
      <c r="F6368" s="141"/>
    </row>
    <row r="6369" spans="2:6" x14ac:dyDescent="0.25">
      <c r="B6369" s="134"/>
      <c r="F6369" s="141"/>
    </row>
    <row r="6370" spans="2:6" x14ac:dyDescent="0.25">
      <c r="B6370" s="134"/>
      <c r="F6370" s="141"/>
    </row>
    <row r="6371" spans="2:6" x14ac:dyDescent="0.25">
      <c r="B6371" s="134"/>
      <c r="F6371" s="141"/>
    </row>
    <row r="6372" spans="2:6" x14ac:dyDescent="0.25">
      <c r="B6372" s="134"/>
      <c r="F6372" s="141"/>
    </row>
    <row r="6373" spans="2:6" x14ac:dyDescent="0.25">
      <c r="B6373" s="134"/>
      <c r="F6373" s="141"/>
    </row>
    <row r="6374" spans="2:6" x14ac:dyDescent="0.25">
      <c r="B6374" s="134"/>
      <c r="F6374" s="141"/>
    </row>
    <row r="6375" spans="2:6" x14ac:dyDescent="0.25">
      <c r="B6375" s="134"/>
      <c r="F6375" s="141"/>
    </row>
    <row r="6376" spans="2:6" x14ac:dyDescent="0.25">
      <c r="B6376" s="134"/>
      <c r="F6376" s="141"/>
    </row>
    <row r="6377" spans="2:6" x14ac:dyDescent="0.25">
      <c r="B6377" s="134"/>
      <c r="F6377" s="141"/>
    </row>
    <row r="6378" spans="2:6" x14ac:dyDescent="0.25">
      <c r="B6378" s="134"/>
      <c r="F6378" s="141"/>
    </row>
    <row r="6379" spans="2:6" x14ac:dyDescent="0.25">
      <c r="B6379" s="134"/>
      <c r="F6379" s="141"/>
    </row>
    <row r="6380" spans="2:6" x14ac:dyDescent="0.25">
      <c r="B6380" s="134"/>
      <c r="F6380" s="141"/>
    </row>
    <row r="6381" spans="2:6" x14ac:dyDescent="0.25">
      <c r="B6381" s="134"/>
      <c r="F6381" s="141"/>
    </row>
    <row r="6382" spans="2:6" x14ac:dyDescent="0.25">
      <c r="B6382" s="134"/>
      <c r="F6382" s="141"/>
    </row>
    <row r="6383" spans="2:6" x14ac:dyDescent="0.25">
      <c r="B6383" s="134"/>
      <c r="F6383" s="141"/>
    </row>
    <row r="6384" spans="2:6" x14ac:dyDescent="0.25">
      <c r="B6384" s="134"/>
      <c r="F6384" s="141"/>
    </row>
    <row r="6385" spans="2:6" x14ac:dyDescent="0.25">
      <c r="B6385" s="134"/>
      <c r="F6385" s="141"/>
    </row>
    <row r="6386" spans="2:6" x14ac:dyDescent="0.25">
      <c r="B6386" s="134"/>
      <c r="F6386" s="141"/>
    </row>
    <row r="6387" spans="2:6" x14ac:dyDescent="0.25">
      <c r="B6387" s="134"/>
      <c r="F6387" s="141"/>
    </row>
    <row r="6388" spans="2:6" x14ac:dyDescent="0.25">
      <c r="B6388" s="134"/>
      <c r="F6388" s="141"/>
    </row>
    <row r="6389" spans="2:6" x14ac:dyDescent="0.25">
      <c r="B6389" s="134"/>
      <c r="F6389" s="141"/>
    </row>
    <row r="6390" spans="2:6" x14ac:dyDescent="0.25">
      <c r="B6390" s="134"/>
      <c r="F6390" s="141"/>
    </row>
    <row r="6391" spans="2:6" x14ac:dyDescent="0.25">
      <c r="B6391" s="134"/>
      <c r="F6391" s="141"/>
    </row>
    <row r="6392" spans="2:6" x14ac:dyDescent="0.25">
      <c r="B6392" s="134"/>
      <c r="F6392" s="141"/>
    </row>
    <row r="6393" spans="2:6" x14ac:dyDescent="0.25">
      <c r="B6393" s="134"/>
      <c r="F6393" s="141"/>
    </row>
    <row r="6394" spans="2:6" x14ac:dyDescent="0.25">
      <c r="B6394" s="134"/>
      <c r="F6394" s="141"/>
    </row>
    <row r="6395" spans="2:6" x14ac:dyDescent="0.25">
      <c r="B6395" s="134"/>
      <c r="F6395" s="141"/>
    </row>
    <row r="6396" spans="2:6" x14ac:dyDescent="0.25">
      <c r="B6396" s="134"/>
      <c r="F6396" s="141"/>
    </row>
    <row r="6397" spans="2:6" x14ac:dyDescent="0.25">
      <c r="B6397" s="134"/>
      <c r="F6397" s="141"/>
    </row>
    <row r="6398" spans="2:6" x14ac:dyDescent="0.25">
      <c r="B6398" s="134"/>
      <c r="F6398" s="141"/>
    </row>
    <row r="6399" spans="2:6" x14ac:dyDescent="0.25">
      <c r="B6399" s="134"/>
      <c r="F6399" s="141"/>
    </row>
    <row r="6400" spans="2:6" x14ac:dyDescent="0.25">
      <c r="B6400" s="134"/>
      <c r="F6400" s="141"/>
    </row>
    <row r="6401" spans="2:6" x14ac:dyDescent="0.25">
      <c r="B6401" s="134"/>
      <c r="F6401" s="141"/>
    </row>
    <row r="6402" spans="2:6" x14ac:dyDescent="0.25">
      <c r="B6402" s="134"/>
      <c r="F6402" s="141"/>
    </row>
    <row r="6403" spans="2:6" x14ac:dyDescent="0.25">
      <c r="B6403" s="134"/>
      <c r="F6403" s="141"/>
    </row>
    <row r="6404" spans="2:6" x14ac:dyDescent="0.25">
      <c r="B6404" s="134"/>
      <c r="F6404" s="141"/>
    </row>
    <row r="6405" spans="2:6" x14ac:dyDescent="0.25">
      <c r="B6405" s="134"/>
      <c r="F6405" s="141"/>
    </row>
    <row r="6406" spans="2:6" x14ac:dyDescent="0.25">
      <c r="B6406" s="134"/>
      <c r="F6406" s="141"/>
    </row>
    <row r="6407" spans="2:6" x14ac:dyDescent="0.25">
      <c r="B6407" s="134"/>
      <c r="F6407" s="141"/>
    </row>
    <row r="6408" spans="2:6" x14ac:dyDescent="0.25">
      <c r="B6408" s="134"/>
      <c r="F6408" s="141"/>
    </row>
    <row r="6409" spans="2:6" x14ac:dyDescent="0.25">
      <c r="B6409" s="134"/>
      <c r="F6409" s="141"/>
    </row>
    <row r="6410" spans="2:6" x14ac:dyDescent="0.25">
      <c r="B6410" s="134"/>
      <c r="F6410" s="141"/>
    </row>
    <row r="6411" spans="2:6" x14ac:dyDescent="0.25">
      <c r="B6411" s="134"/>
      <c r="F6411" s="141"/>
    </row>
    <row r="6412" spans="2:6" x14ac:dyDescent="0.25">
      <c r="B6412" s="134"/>
      <c r="F6412" s="141"/>
    </row>
    <row r="6413" spans="2:6" x14ac:dyDescent="0.25">
      <c r="B6413" s="134"/>
      <c r="F6413" s="141"/>
    </row>
    <row r="6414" spans="2:6" x14ac:dyDescent="0.25">
      <c r="B6414" s="134"/>
      <c r="F6414" s="141"/>
    </row>
    <row r="6415" spans="2:6" x14ac:dyDescent="0.25">
      <c r="B6415" s="134"/>
      <c r="F6415" s="141"/>
    </row>
    <row r="6416" spans="2:6" x14ac:dyDescent="0.25">
      <c r="B6416" s="134"/>
      <c r="F6416" s="141"/>
    </row>
    <row r="6417" spans="2:6" x14ac:dyDescent="0.25">
      <c r="B6417" s="134"/>
      <c r="F6417" s="141"/>
    </row>
    <row r="6418" spans="2:6" x14ac:dyDescent="0.25">
      <c r="B6418" s="134"/>
      <c r="F6418" s="141"/>
    </row>
    <row r="6419" spans="2:6" x14ac:dyDescent="0.25">
      <c r="B6419" s="134"/>
      <c r="F6419" s="141"/>
    </row>
    <row r="6420" spans="2:6" x14ac:dyDescent="0.25">
      <c r="B6420" s="134"/>
      <c r="F6420" s="141"/>
    </row>
    <row r="6421" spans="2:6" x14ac:dyDescent="0.25">
      <c r="B6421" s="134"/>
      <c r="F6421" s="141"/>
    </row>
    <row r="6422" spans="2:6" x14ac:dyDescent="0.25">
      <c r="B6422" s="134"/>
      <c r="F6422" s="141"/>
    </row>
    <row r="6423" spans="2:6" x14ac:dyDescent="0.25">
      <c r="B6423" s="134"/>
      <c r="F6423" s="141"/>
    </row>
    <row r="6424" spans="2:6" x14ac:dyDescent="0.25">
      <c r="B6424" s="134"/>
      <c r="F6424" s="141"/>
    </row>
    <row r="6425" spans="2:6" x14ac:dyDescent="0.25">
      <c r="B6425" s="134"/>
      <c r="F6425" s="141"/>
    </row>
    <row r="6426" spans="2:6" x14ac:dyDescent="0.25">
      <c r="B6426" s="134"/>
      <c r="F6426" s="141"/>
    </row>
    <row r="6427" spans="2:6" x14ac:dyDescent="0.25">
      <c r="B6427" s="134"/>
      <c r="F6427" s="141"/>
    </row>
    <row r="6428" spans="2:6" x14ac:dyDescent="0.25">
      <c r="B6428" s="134"/>
      <c r="F6428" s="141"/>
    </row>
    <row r="6429" spans="2:6" x14ac:dyDescent="0.25">
      <c r="B6429" s="134"/>
      <c r="F6429" s="141"/>
    </row>
    <row r="6430" spans="2:6" x14ac:dyDescent="0.25">
      <c r="B6430" s="134"/>
      <c r="F6430" s="141"/>
    </row>
    <row r="6431" spans="2:6" x14ac:dyDescent="0.25">
      <c r="B6431" s="134"/>
      <c r="F6431" s="141"/>
    </row>
    <row r="6432" spans="2:6" x14ac:dyDescent="0.25">
      <c r="B6432" s="134"/>
      <c r="F6432" s="141"/>
    </row>
    <row r="6433" spans="2:6" x14ac:dyDescent="0.25">
      <c r="B6433" s="134"/>
      <c r="F6433" s="141"/>
    </row>
    <row r="6434" spans="2:6" x14ac:dyDescent="0.25">
      <c r="B6434" s="134"/>
      <c r="F6434" s="141"/>
    </row>
    <row r="6435" spans="2:6" x14ac:dyDescent="0.25">
      <c r="B6435" s="134"/>
      <c r="F6435" s="141"/>
    </row>
    <row r="6436" spans="2:6" x14ac:dyDescent="0.25">
      <c r="B6436" s="134"/>
      <c r="F6436" s="141"/>
    </row>
    <row r="6437" spans="2:6" x14ac:dyDescent="0.25">
      <c r="B6437" s="134"/>
      <c r="F6437" s="141"/>
    </row>
    <row r="6438" spans="2:6" x14ac:dyDescent="0.25">
      <c r="B6438" s="134"/>
      <c r="F6438" s="141"/>
    </row>
    <row r="6439" spans="2:6" x14ac:dyDescent="0.25">
      <c r="B6439" s="134"/>
      <c r="F6439" s="141"/>
    </row>
    <row r="6440" spans="2:6" x14ac:dyDescent="0.25">
      <c r="B6440" s="134"/>
      <c r="F6440" s="141"/>
    </row>
    <row r="6441" spans="2:6" x14ac:dyDescent="0.25">
      <c r="B6441" s="134"/>
      <c r="F6441" s="141"/>
    </row>
    <row r="6442" spans="2:6" x14ac:dyDescent="0.25">
      <c r="B6442" s="134"/>
      <c r="F6442" s="141"/>
    </row>
    <row r="6443" spans="2:6" x14ac:dyDescent="0.25">
      <c r="B6443" s="134"/>
      <c r="F6443" s="141"/>
    </row>
    <row r="6444" spans="2:6" x14ac:dyDescent="0.25">
      <c r="B6444" s="134"/>
      <c r="F6444" s="141"/>
    </row>
    <row r="6445" spans="2:6" x14ac:dyDescent="0.25">
      <c r="B6445" s="134"/>
      <c r="F6445" s="141"/>
    </row>
    <row r="6446" spans="2:6" x14ac:dyDescent="0.25">
      <c r="B6446" s="134"/>
      <c r="F6446" s="141"/>
    </row>
    <row r="6447" spans="2:6" x14ac:dyDescent="0.25">
      <c r="B6447" s="134"/>
      <c r="F6447" s="141"/>
    </row>
    <row r="6448" spans="2:6" x14ac:dyDescent="0.25">
      <c r="B6448" s="134"/>
      <c r="F6448" s="141"/>
    </row>
    <row r="6449" spans="2:6" x14ac:dyDescent="0.25">
      <c r="B6449" s="134"/>
      <c r="F6449" s="141"/>
    </row>
    <row r="6450" spans="2:6" x14ac:dyDescent="0.25">
      <c r="B6450" s="134"/>
      <c r="F6450" s="141"/>
    </row>
    <row r="6451" spans="2:6" x14ac:dyDescent="0.25">
      <c r="B6451" s="134"/>
      <c r="F6451" s="141"/>
    </row>
    <row r="6452" spans="2:6" x14ac:dyDescent="0.25">
      <c r="B6452" s="134"/>
      <c r="F6452" s="141"/>
    </row>
    <row r="6453" spans="2:6" x14ac:dyDescent="0.25">
      <c r="B6453" s="134"/>
      <c r="F6453" s="141"/>
    </row>
    <row r="6454" spans="2:6" x14ac:dyDescent="0.25">
      <c r="B6454" s="134"/>
      <c r="F6454" s="141"/>
    </row>
    <row r="6455" spans="2:6" x14ac:dyDescent="0.25">
      <c r="B6455" s="134"/>
      <c r="F6455" s="141"/>
    </row>
    <row r="6456" spans="2:6" x14ac:dyDescent="0.25">
      <c r="B6456" s="134"/>
      <c r="F6456" s="141"/>
    </row>
    <row r="6457" spans="2:6" x14ac:dyDescent="0.25">
      <c r="B6457" s="134"/>
      <c r="F6457" s="141"/>
    </row>
    <row r="6458" spans="2:6" x14ac:dyDescent="0.25">
      <c r="B6458" s="134"/>
      <c r="F6458" s="141"/>
    </row>
    <row r="6459" spans="2:6" x14ac:dyDescent="0.25">
      <c r="B6459" s="134"/>
      <c r="F6459" s="141"/>
    </row>
    <row r="6460" spans="2:6" x14ac:dyDescent="0.25">
      <c r="B6460" s="134"/>
      <c r="F6460" s="141"/>
    </row>
    <row r="6461" spans="2:6" x14ac:dyDescent="0.25">
      <c r="B6461" s="134"/>
      <c r="F6461" s="141"/>
    </row>
    <row r="6462" spans="2:6" x14ac:dyDescent="0.25">
      <c r="B6462" s="134"/>
      <c r="F6462" s="141"/>
    </row>
    <row r="6463" spans="2:6" x14ac:dyDescent="0.25">
      <c r="B6463" s="134"/>
      <c r="F6463" s="141"/>
    </row>
    <row r="6464" spans="2:6" x14ac:dyDescent="0.25">
      <c r="B6464" s="134"/>
      <c r="F6464" s="141"/>
    </row>
    <row r="6465" spans="2:6" x14ac:dyDescent="0.25">
      <c r="B6465" s="134"/>
      <c r="F6465" s="141"/>
    </row>
    <row r="6466" spans="2:6" x14ac:dyDescent="0.25">
      <c r="B6466" s="134"/>
      <c r="F6466" s="141"/>
    </row>
    <row r="6467" spans="2:6" x14ac:dyDescent="0.25">
      <c r="B6467" s="134"/>
      <c r="F6467" s="141"/>
    </row>
    <row r="6468" spans="2:6" x14ac:dyDescent="0.25">
      <c r="B6468" s="134"/>
      <c r="F6468" s="141"/>
    </row>
    <row r="6469" spans="2:6" x14ac:dyDescent="0.25">
      <c r="B6469" s="134"/>
      <c r="F6469" s="141"/>
    </row>
    <row r="6470" spans="2:6" x14ac:dyDescent="0.25">
      <c r="B6470" s="134"/>
      <c r="F6470" s="141"/>
    </row>
    <row r="6471" spans="2:6" x14ac:dyDescent="0.25">
      <c r="B6471" s="134"/>
      <c r="F6471" s="141"/>
    </row>
    <row r="6472" spans="2:6" x14ac:dyDescent="0.25">
      <c r="B6472" s="134"/>
      <c r="F6472" s="141"/>
    </row>
    <row r="6473" spans="2:6" x14ac:dyDescent="0.25">
      <c r="B6473" s="134"/>
      <c r="F6473" s="141"/>
    </row>
    <row r="6474" spans="2:6" x14ac:dyDescent="0.25">
      <c r="B6474" s="134"/>
      <c r="F6474" s="141"/>
    </row>
    <row r="6475" spans="2:6" x14ac:dyDescent="0.25">
      <c r="B6475" s="134"/>
      <c r="F6475" s="141"/>
    </row>
    <row r="6476" spans="2:6" x14ac:dyDescent="0.25">
      <c r="B6476" s="134"/>
      <c r="F6476" s="141"/>
    </row>
    <row r="6477" spans="2:6" x14ac:dyDescent="0.25">
      <c r="B6477" s="134"/>
      <c r="F6477" s="141"/>
    </row>
    <row r="6478" spans="2:6" x14ac:dyDescent="0.25">
      <c r="B6478" s="134"/>
      <c r="F6478" s="141"/>
    </row>
    <row r="6479" spans="2:6" x14ac:dyDescent="0.25">
      <c r="B6479" s="134"/>
      <c r="F6479" s="141"/>
    </row>
    <row r="6480" spans="2:6" x14ac:dyDescent="0.25">
      <c r="B6480" s="134"/>
      <c r="F6480" s="141"/>
    </row>
    <row r="6481" spans="2:6" x14ac:dyDescent="0.25">
      <c r="B6481" s="134"/>
      <c r="F6481" s="141"/>
    </row>
    <row r="6482" spans="2:6" x14ac:dyDescent="0.25">
      <c r="B6482" s="134"/>
      <c r="F6482" s="141"/>
    </row>
    <row r="6483" spans="2:6" x14ac:dyDescent="0.25">
      <c r="B6483" s="134"/>
      <c r="F6483" s="141"/>
    </row>
    <row r="6484" spans="2:6" x14ac:dyDescent="0.25">
      <c r="B6484" s="134"/>
      <c r="F6484" s="141"/>
    </row>
    <row r="6485" spans="2:6" x14ac:dyDescent="0.25">
      <c r="B6485" s="134"/>
      <c r="F6485" s="141"/>
    </row>
    <row r="6486" spans="2:6" x14ac:dyDescent="0.25">
      <c r="B6486" s="134"/>
      <c r="F6486" s="141"/>
    </row>
    <row r="6487" spans="2:6" x14ac:dyDescent="0.25">
      <c r="B6487" s="134"/>
      <c r="F6487" s="141"/>
    </row>
    <row r="6488" spans="2:6" x14ac:dyDescent="0.25">
      <c r="B6488" s="134"/>
      <c r="F6488" s="141"/>
    </row>
    <row r="6489" spans="2:6" x14ac:dyDescent="0.25">
      <c r="B6489" s="134"/>
      <c r="F6489" s="141"/>
    </row>
    <row r="6490" spans="2:6" x14ac:dyDescent="0.25">
      <c r="B6490" s="134"/>
      <c r="F6490" s="141"/>
    </row>
    <row r="6491" spans="2:6" x14ac:dyDescent="0.25">
      <c r="B6491" s="134"/>
      <c r="F6491" s="141"/>
    </row>
    <row r="6492" spans="2:6" x14ac:dyDescent="0.25">
      <c r="B6492" s="134"/>
      <c r="F6492" s="141"/>
    </row>
    <row r="6493" spans="2:6" x14ac:dyDescent="0.25">
      <c r="B6493" s="134"/>
      <c r="F6493" s="141"/>
    </row>
    <row r="6494" spans="2:6" x14ac:dyDescent="0.25">
      <c r="B6494" s="134"/>
      <c r="F6494" s="141"/>
    </row>
    <row r="6495" spans="2:6" x14ac:dyDescent="0.25">
      <c r="B6495" s="134"/>
      <c r="F6495" s="141"/>
    </row>
    <row r="6496" spans="2:6" x14ac:dyDescent="0.25">
      <c r="B6496" s="134"/>
      <c r="F6496" s="141"/>
    </row>
    <row r="6497" spans="2:6" x14ac:dyDescent="0.25">
      <c r="B6497" s="134"/>
      <c r="F6497" s="141"/>
    </row>
    <row r="6498" spans="2:6" x14ac:dyDescent="0.25">
      <c r="B6498" s="134"/>
      <c r="F6498" s="141"/>
    </row>
    <row r="6499" spans="2:6" x14ac:dyDescent="0.25">
      <c r="B6499" s="134"/>
      <c r="F6499" s="141"/>
    </row>
    <row r="6500" spans="2:6" x14ac:dyDescent="0.25">
      <c r="B6500" s="134"/>
      <c r="F6500" s="141"/>
    </row>
    <row r="6501" spans="2:6" x14ac:dyDescent="0.25">
      <c r="B6501" s="134"/>
      <c r="F6501" s="141"/>
    </row>
    <row r="6502" spans="2:6" x14ac:dyDescent="0.25">
      <c r="B6502" s="134"/>
      <c r="F6502" s="141"/>
    </row>
    <row r="6503" spans="2:6" x14ac:dyDescent="0.25">
      <c r="B6503" s="134"/>
      <c r="F6503" s="141"/>
    </row>
    <row r="6504" spans="2:6" x14ac:dyDescent="0.25">
      <c r="B6504" s="134"/>
      <c r="F6504" s="141"/>
    </row>
    <row r="6505" spans="2:6" x14ac:dyDescent="0.25">
      <c r="B6505" s="134"/>
      <c r="F6505" s="141"/>
    </row>
    <row r="6506" spans="2:6" x14ac:dyDescent="0.25">
      <c r="B6506" s="134"/>
      <c r="F6506" s="141"/>
    </row>
    <row r="6507" spans="2:6" x14ac:dyDescent="0.25">
      <c r="B6507" s="134"/>
      <c r="F6507" s="141"/>
    </row>
    <row r="6508" spans="2:6" x14ac:dyDescent="0.25">
      <c r="B6508" s="134"/>
      <c r="F6508" s="141"/>
    </row>
    <row r="6509" spans="2:6" x14ac:dyDescent="0.25">
      <c r="B6509" s="134"/>
      <c r="F6509" s="141"/>
    </row>
    <row r="6510" spans="2:6" x14ac:dyDescent="0.25">
      <c r="B6510" s="134"/>
      <c r="F6510" s="141"/>
    </row>
    <row r="6511" spans="2:6" x14ac:dyDescent="0.25">
      <c r="B6511" s="134"/>
      <c r="F6511" s="141"/>
    </row>
    <row r="6512" spans="2:6" x14ac:dyDescent="0.25">
      <c r="B6512" s="134"/>
      <c r="F6512" s="141"/>
    </row>
    <row r="6513" spans="2:6" x14ac:dyDescent="0.25">
      <c r="B6513" s="134"/>
      <c r="F6513" s="141"/>
    </row>
    <row r="6514" spans="2:6" x14ac:dyDescent="0.25">
      <c r="B6514" s="134"/>
      <c r="F6514" s="141"/>
    </row>
    <row r="6515" spans="2:6" x14ac:dyDescent="0.25">
      <c r="B6515" s="134"/>
      <c r="F6515" s="141"/>
    </row>
    <row r="6516" spans="2:6" x14ac:dyDescent="0.25">
      <c r="B6516" s="134"/>
      <c r="F6516" s="141"/>
    </row>
    <row r="6517" spans="2:6" x14ac:dyDescent="0.25">
      <c r="B6517" s="134"/>
      <c r="F6517" s="141"/>
    </row>
    <row r="6518" spans="2:6" x14ac:dyDescent="0.25">
      <c r="B6518" s="134"/>
      <c r="F6518" s="141"/>
    </row>
    <row r="6519" spans="2:6" x14ac:dyDescent="0.25">
      <c r="B6519" s="134"/>
      <c r="F6519" s="141"/>
    </row>
    <row r="6520" spans="2:6" x14ac:dyDescent="0.25">
      <c r="B6520" s="134"/>
      <c r="F6520" s="141"/>
    </row>
    <row r="6521" spans="2:6" x14ac:dyDescent="0.25">
      <c r="B6521" s="134"/>
      <c r="F6521" s="141"/>
    </row>
    <row r="6522" spans="2:6" x14ac:dyDescent="0.25">
      <c r="B6522" s="134"/>
      <c r="F6522" s="141"/>
    </row>
    <row r="6523" spans="2:6" x14ac:dyDescent="0.25">
      <c r="B6523" s="134"/>
      <c r="F6523" s="141"/>
    </row>
    <row r="6524" spans="2:6" x14ac:dyDescent="0.25">
      <c r="B6524" s="134"/>
      <c r="F6524" s="141"/>
    </row>
    <row r="6525" spans="2:6" x14ac:dyDescent="0.25">
      <c r="B6525" s="134"/>
      <c r="F6525" s="141"/>
    </row>
    <row r="6526" spans="2:6" x14ac:dyDescent="0.25">
      <c r="B6526" s="134"/>
      <c r="F6526" s="141"/>
    </row>
    <row r="6527" spans="2:6" x14ac:dyDescent="0.25">
      <c r="B6527" s="134"/>
      <c r="F6527" s="141"/>
    </row>
    <row r="6528" spans="2:6" x14ac:dyDescent="0.25">
      <c r="B6528" s="134"/>
      <c r="F6528" s="141"/>
    </row>
    <row r="6529" spans="2:6" x14ac:dyDescent="0.25">
      <c r="B6529" s="134"/>
      <c r="F6529" s="141"/>
    </row>
    <row r="6530" spans="2:6" x14ac:dyDescent="0.25">
      <c r="B6530" s="134"/>
      <c r="F6530" s="141"/>
    </row>
    <row r="6531" spans="2:6" x14ac:dyDescent="0.25">
      <c r="B6531" s="134"/>
      <c r="F6531" s="141"/>
    </row>
    <row r="6532" spans="2:6" x14ac:dyDescent="0.25">
      <c r="B6532" s="134"/>
      <c r="F6532" s="141"/>
    </row>
    <row r="6533" spans="2:6" x14ac:dyDescent="0.25">
      <c r="B6533" s="134"/>
      <c r="F6533" s="141"/>
    </row>
    <row r="6534" spans="2:6" x14ac:dyDescent="0.25">
      <c r="B6534" s="134"/>
      <c r="F6534" s="141"/>
    </row>
    <row r="6535" spans="2:6" x14ac:dyDescent="0.25">
      <c r="B6535" s="134"/>
      <c r="F6535" s="141"/>
    </row>
    <row r="6536" spans="2:6" x14ac:dyDescent="0.25">
      <c r="B6536" s="134"/>
      <c r="F6536" s="141"/>
    </row>
    <row r="6537" spans="2:6" x14ac:dyDescent="0.25">
      <c r="B6537" s="134"/>
      <c r="F6537" s="141"/>
    </row>
    <row r="6538" spans="2:6" x14ac:dyDescent="0.25">
      <c r="B6538" s="134"/>
      <c r="F6538" s="141"/>
    </row>
    <row r="6539" spans="2:6" x14ac:dyDescent="0.25">
      <c r="B6539" s="134"/>
      <c r="F6539" s="141"/>
    </row>
    <row r="6540" spans="2:6" x14ac:dyDescent="0.25">
      <c r="B6540" s="134"/>
      <c r="F6540" s="141"/>
    </row>
    <row r="6541" spans="2:6" x14ac:dyDescent="0.25">
      <c r="B6541" s="134"/>
      <c r="F6541" s="141"/>
    </row>
    <row r="6542" spans="2:6" x14ac:dyDescent="0.25">
      <c r="B6542" s="134"/>
      <c r="F6542" s="141"/>
    </row>
    <row r="6543" spans="2:6" x14ac:dyDescent="0.25">
      <c r="B6543" s="134"/>
      <c r="F6543" s="141"/>
    </row>
    <row r="6544" spans="2:6" x14ac:dyDescent="0.25">
      <c r="B6544" s="134"/>
      <c r="F6544" s="141"/>
    </row>
    <row r="6545" spans="2:6" x14ac:dyDescent="0.25">
      <c r="B6545" s="134"/>
      <c r="F6545" s="141"/>
    </row>
    <row r="6546" spans="2:6" x14ac:dyDescent="0.25">
      <c r="B6546" s="134"/>
      <c r="F6546" s="141"/>
    </row>
    <row r="6547" spans="2:6" x14ac:dyDescent="0.25">
      <c r="B6547" s="134"/>
      <c r="F6547" s="141"/>
    </row>
    <row r="6548" spans="2:6" x14ac:dyDescent="0.25">
      <c r="B6548" s="134"/>
      <c r="F6548" s="141"/>
    </row>
    <row r="6549" spans="2:6" x14ac:dyDescent="0.25">
      <c r="B6549" s="134"/>
      <c r="F6549" s="141"/>
    </row>
    <row r="6550" spans="2:6" x14ac:dyDescent="0.25">
      <c r="B6550" s="134"/>
      <c r="F6550" s="141"/>
    </row>
    <row r="6551" spans="2:6" x14ac:dyDescent="0.25">
      <c r="B6551" s="134"/>
      <c r="F6551" s="141"/>
    </row>
    <row r="6552" spans="2:6" x14ac:dyDescent="0.25">
      <c r="B6552" s="134"/>
      <c r="F6552" s="141"/>
    </row>
    <row r="6553" spans="2:6" x14ac:dyDescent="0.25">
      <c r="B6553" s="134"/>
      <c r="F6553" s="141"/>
    </row>
    <row r="6554" spans="2:6" x14ac:dyDescent="0.25">
      <c r="B6554" s="134"/>
      <c r="F6554" s="141"/>
    </row>
    <row r="6555" spans="2:6" x14ac:dyDescent="0.25">
      <c r="B6555" s="134"/>
      <c r="F6555" s="141"/>
    </row>
    <row r="6556" spans="2:6" x14ac:dyDescent="0.25">
      <c r="B6556" s="134"/>
      <c r="F6556" s="141"/>
    </row>
    <row r="6557" spans="2:6" x14ac:dyDescent="0.25">
      <c r="B6557" s="134"/>
      <c r="F6557" s="141"/>
    </row>
    <row r="6558" spans="2:6" x14ac:dyDescent="0.25">
      <c r="B6558" s="134"/>
      <c r="F6558" s="141"/>
    </row>
    <row r="6559" spans="2:6" x14ac:dyDescent="0.25">
      <c r="B6559" s="134"/>
      <c r="F6559" s="141"/>
    </row>
    <row r="6560" spans="2:6" x14ac:dyDescent="0.25">
      <c r="B6560" s="134"/>
      <c r="F6560" s="141"/>
    </row>
    <row r="6561" spans="2:6" x14ac:dyDescent="0.25">
      <c r="B6561" s="134"/>
      <c r="F6561" s="141"/>
    </row>
    <row r="6562" spans="2:6" x14ac:dyDescent="0.25">
      <c r="B6562" s="134"/>
      <c r="F6562" s="141"/>
    </row>
    <row r="6563" spans="2:6" x14ac:dyDescent="0.25">
      <c r="B6563" s="134"/>
      <c r="F6563" s="141"/>
    </row>
    <row r="6564" spans="2:6" x14ac:dyDescent="0.25">
      <c r="B6564" s="134"/>
      <c r="F6564" s="141"/>
    </row>
    <row r="6565" spans="2:6" x14ac:dyDescent="0.25">
      <c r="B6565" s="134"/>
      <c r="F6565" s="141"/>
    </row>
    <row r="6566" spans="2:6" x14ac:dyDescent="0.25">
      <c r="B6566" s="134"/>
      <c r="F6566" s="141"/>
    </row>
    <row r="6567" spans="2:6" x14ac:dyDescent="0.25">
      <c r="B6567" s="134"/>
      <c r="F6567" s="141"/>
    </row>
    <row r="6568" spans="2:6" x14ac:dyDescent="0.25">
      <c r="B6568" s="134"/>
      <c r="F6568" s="141"/>
    </row>
    <row r="6569" spans="2:6" x14ac:dyDescent="0.25">
      <c r="B6569" s="134"/>
      <c r="F6569" s="141"/>
    </row>
    <row r="6570" spans="2:6" x14ac:dyDescent="0.25">
      <c r="B6570" s="134"/>
      <c r="F6570" s="141"/>
    </row>
    <row r="6571" spans="2:6" x14ac:dyDescent="0.25">
      <c r="B6571" s="134"/>
      <c r="F6571" s="141"/>
    </row>
    <row r="6572" spans="2:6" x14ac:dyDescent="0.25">
      <c r="B6572" s="134"/>
      <c r="F6572" s="141"/>
    </row>
    <row r="6573" spans="2:6" x14ac:dyDescent="0.25">
      <c r="B6573" s="134"/>
      <c r="F6573" s="141"/>
    </row>
    <row r="6574" spans="2:6" x14ac:dyDescent="0.25">
      <c r="B6574" s="134"/>
      <c r="F6574" s="141"/>
    </row>
    <row r="6575" spans="2:6" x14ac:dyDescent="0.25">
      <c r="B6575" s="134"/>
      <c r="F6575" s="141"/>
    </row>
    <row r="6576" spans="2:6" x14ac:dyDescent="0.25">
      <c r="B6576" s="134"/>
      <c r="F6576" s="141"/>
    </row>
    <row r="6577" spans="2:6" x14ac:dyDescent="0.25">
      <c r="B6577" s="134"/>
      <c r="F6577" s="141"/>
    </row>
    <row r="6578" spans="2:6" x14ac:dyDescent="0.25">
      <c r="B6578" s="134"/>
      <c r="F6578" s="141"/>
    </row>
    <row r="6579" spans="2:6" x14ac:dyDescent="0.25">
      <c r="B6579" s="134"/>
      <c r="F6579" s="141"/>
    </row>
    <row r="6580" spans="2:6" x14ac:dyDescent="0.25">
      <c r="B6580" s="134"/>
      <c r="F6580" s="141"/>
    </row>
    <row r="6581" spans="2:6" x14ac:dyDescent="0.25">
      <c r="B6581" s="134"/>
      <c r="F6581" s="141"/>
    </row>
    <row r="6582" spans="2:6" x14ac:dyDescent="0.25">
      <c r="B6582" s="134"/>
      <c r="F6582" s="141"/>
    </row>
    <row r="6583" spans="2:6" x14ac:dyDescent="0.25">
      <c r="B6583" s="134"/>
      <c r="F6583" s="141"/>
    </row>
    <row r="6584" spans="2:6" x14ac:dyDescent="0.25">
      <c r="B6584" s="134"/>
      <c r="F6584" s="141"/>
    </row>
    <row r="6585" spans="2:6" x14ac:dyDescent="0.25">
      <c r="B6585" s="134"/>
      <c r="F6585" s="141"/>
    </row>
    <row r="6586" spans="2:6" x14ac:dyDescent="0.25">
      <c r="B6586" s="134"/>
      <c r="F6586" s="141"/>
    </row>
    <row r="6587" spans="2:6" x14ac:dyDescent="0.25">
      <c r="B6587" s="134"/>
      <c r="F6587" s="141"/>
    </row>
    <row r="6588" spans="2:6" x14ac:dyDescent="0.25">
      <c r="B6588" s="134"/>
      <c r="F6588" s="141"/>
    </row>
    <row r="6589" spans="2:6" x14ac:dyDescent="0.25">
      <c r="B6589" s="134"/>
      <c r="F6589" s="141"/>
    </row>
    <row r="6590" spans="2:6" x14ac:dyDescent="0.25">
      <c r="B6590" s="134"/>
      <c r="F6590" s="141"/>
    </row>
    <row r="6591" spans="2:6" x14ac:dyDescent="0.25">
      <c r="B6591" s="134"/>
      <c r="F6591" s="141"/>
    </row>
    <row r="6592" spans="2:6" x14ac:dyDescent="0.25">
      <c r="B6592" s="134"/>
      <c r="F6592" s="141"/>
    </row>
    <row r="6593" spans="2:6" x14ac:dyDescent="0.25">
      <c r="B6593" s="134"/>
      <c r="F6593" s="141"/>
    </row>
    <row r="6594" spans="2:6" x14ac:dyDescent="0.25">
      <c r="B6594" s="134"/>
      <c r="F6594" s="141"/>
    </row>
    <row r="6595" spans="2:6" x14ac:dyDescent="0.25">
      <c r="B6595" s="134"/>
      <c r="F6595" s="141"/>
    </row>
    <row r="6596" spans="2:6" x14ac:dyDescent="0.25">
      <c r="B6596" s="134"/>
      <c r="F6596" s="141"/>
    </row>
    <row r="6597" spans="2:6" x14ac:dyDescent="0.25">
      <c r="B6597" s="134"/>
      <c r="F6597" s="141"/>
    </row>
    <row r="6598" spans="2:6" x14ac:dyDescent="0.25">
      <c r="B6598" s="134"/>
      <c r="F6598" s="141"/>
    </row>
    <row r="6599" spans="2:6" x14ac:dyDescent="0.25">
      <c r="B6599" s="134"/>
      <c r="F6599" s="141"/>
    </row>
    <row r="6600" spans="2:6" x14ac:dyDescent="0.25">
      <c r="B6600" s="134"/>
      <c r="F6600" s="141"/>
    </row>
    <row r="6601" spans="2:6" x14ac:dyDescent="0.25">
      <c r="B6601" s="134"/>
      <c r="F6601" s="141"/>
    </row>
    <row r="6602" spans="2:6" x14ac:dyDescent="0.25">
      <c r="B6602" s="134"/>
      <c r="F6602" s="141"/>
    </row>
    <row r="6603" spans="2:6" x14ac:dyDescent="0.25">
      <c r="B6603" s="134"/>
      <c r="F6603" s="141"/>
    </row>
    <row r="6604" spans="2:6" x14ac:dyDescent="0.25">
      <c r="B6604" s="134"/>
      <c r="F6604" s="141"/>
    </row>
    <row r="6605" spans="2:6" x14ac:dyDescent="0.25">
      <c r="B6605" s="134"/>
      <c r="F6605" s="141"/>
    </row>
    <row r="6606" spans="2:6" x14ac:dyDescent="0.25">
      <c r="B6606" s="134"/>
      <c r="F6606" s="141"/>
    </row>
    <row r="6607" spans="2:6" x14ac:dyDescent="0.25">
      <c r="B6607" s="134"/>
      <c r="F6607" s="141"/>
    </row>
    <row r="6608" spans="2:6" x14ac:dyDescent="0.25">
      <c r="B6608" s="134"/>
      <c r="F6608" s="141"/>
    </row>
    <row r="6609" spans="2:6" x14ac:dyDescent="0.25">
      <c r="B6609" s="134"/>
      <c r="F6609" s="141"/>
    </row>
    <row r="6610" spans="2:6" x14ac:dyDescent="0.25">
      <c r="B6610" s="134"/>
      <c r="F6610" s="141"/>
    </row>
    <row r="6611" spans="2:6" x14ac:dyDescent="0.25">
      <c r="B6611" s="134"/>
      <c r="F6611" s="141"/>
    </row>
    <row r="6612" spans="2:6" x14ac:dyDescent="0.25">
      <c r="B6612" s="134"/>
      <c r="F6612" s="141"/>
    </row>
    <row r="6613" spans="2:6" x14ac:dyDescent="0.25">
      <c r="B6613" s="134"/>
      <c r="F6613" s="141"/>
    </row>
    <row r="6614" spans="2:6" x14ac:dyDescent="0.25">
      <c r="B6614" s="134"/>
      <c r="F6614" s="141"/>
    </row>
    <row r="6615" spans="2:6" x14ac:dyDescent="0.25">
      <c r="B6615" s="134"/>
      <c r="F6615" s="141"/>
    </row>
    <row r="6616" spans="2:6" x14ac:dyDescent="0.25">
      <c r="B6616" s="134"/>
      <c r="F6616" s="141"/>
    </row>
    <row r="6617" spans="2:6" x14ac:dyDescent="0.25">
      <c r="B6617" s="134"/>
      <c r="F6617" s="141"/>
    </row>
    <row r="6618" spans="2:6" x14ac:dyDescent="0.25">
      <c r="B6618" s="134"/>
      <c r="F6618" s="141"/>
    </row>
    <row r="6619" spans="2:6" x14ac:dyDescent="0.25">
      <c r="B6619" s="134"/>
      <c r="F6619" s="141"/>
    </row>
    <row r="6620" spans="2:6" x14ac:dyDescent="0.25">
      <c r="B6620" s="134"/>
      <c r="F6620" s="141"/>
    </row>
    <row r="6621" spans="2:6" x14ac:dyDescent="0.25">
      <c r="B6621" s="134"/>
      <c r="F6621" s="141"/>
    </row>
    <row r="6622" spans="2:6" x14ac:dyDescent="0.25">
      <c r="B6622" s="134"/>
      <c r="F6622" s="141"/>
    </row>
    <row r="6623" spans="2:6" x14ac:dyDescent="0.25">
      <c r="B6623" s="134"/>
      <c r="F6623" s="141"/>
    </row>
    <row r="6624" spans="2:6" x14ac:dyDescent="0.25">
      <c r="B6624" s="134"/>
      <c r="F6624" s="141"/>
    </row>
    <row r="6625" spans="2:6" x14ac:dyDescent="0.25">
      <c r="B6625" s="134"/>
      <c r="F6625" s="141"/>
    </row>
    <row r="6626" spans="2:6" x14ac:dyDescent="0.25">
      <c r="B6626" s="134"/>
      <c r="F6626" s="141"/>
    </row>
    <row r="6627" spans="2:6" x14ac:dyDescent="0.25">
      <c r="B6627" s="134"/>
      <c r="F6627" s="141"/>
    </row>
    <row r="6628" spans="2:6" x14ac:dyDescent="0.25">
      <c r="B6628" s="134"/>
      <c r="F6628" s="141"/>
    </row>
    <row r="6629" spans="2:6" x14ac:dyDescent="0.25">
      <c r="B6629" s="134"/>
      <c r="F6629" s="141"/>
    </row>
    <row r="6630" spans="2:6" x14ac:dyDescent="0.25">
      <c r="B6630" s="134"/>
      <c r="F6630" s="141"/>
    </row>
    <row r="6631" spans="2:6" x14ac:dyDescent="0.25">
      <c r="B6631" s="134"/>
      <c r="F6631" s="141"/>
    </row>
    <row r="6632" spans="2:6" x14ac:dyDescent="0.25">
      <c r="B6632" s="134"/>
      <c r="F6632" s="141"/>
    </row>
    <row r="6633" spans="2:6" x14ac:dyDescent="0.25">
      <c r="B6633" s="134"/>
      <c r="F6633" s="141"/>
    </row>
    <row r="6634" spans="2:6" x14ac:dyDescent="0.25">
      <c r="B6634" s="134"/>
      <c r="F6634" s="141"/>
    </row>
    <row r="6635" spans="2:6" x14ac:dyDescent="0.25">
      <c r="B6635" s="134"/>
      <c r="F6635" s="141"/>
    </row>
    <row r="6636" spans="2:6" x14ac:dyDescent="0.25">
      <c r="B6636" s="134"/>
      <c r="F6636" s="141"/>
    </row>
    <row r="6637" spans="2:6" x14ac:dyDescent="0.25">
      <c r="B6637" s="134"/>
      <c r="F6637" s="141"/>
    </row>
    <row r="6638" spans="2:6" x14ac:dyDescent="0.25">
      <c r="B6638" s="134"/>
      <c r="F6638" s="141"/>
    </row>
    <row r="6639" spans="2:6" x14ac:dyDescent="0.25">
      <c r="B6639" s="134"/>
      <c r="F6639" s="141"/>
    </row>
    <row r="6640" spans="2:6" x14ac:dyDescent="0.25">
      <c r="B6640" s="134"/>
      <c r="F6640" s="141"/>
    </row>
    <row r="6641" spans="2:6" x14ac:dyDescent="0.25">
      <c r="B6641" s="134"/>
      <c r="F6641" s="141"/>
    </row>
    <row r="6642" spans="2:6" x14ac:dyDescent="0.25">
      <c r="B6642" s="134"/>
      <c r="F6642" s="141"/>
    </row>
    <row r="6643" spans="2:6" x14ac:dyDescent="0.25">
      <c r="B6643" s="134"/>
      <c r="F6643" s="141"/>
    </row>
    <row r="6644" spans="2:6" x14ac:dyDescent="0.25">
      <c r="B6644" s="134"/>
      <c r="F6644" s="141"/>
    </row>
    <row r="6645" spans="2:6" x14ac:dyDescent="0.25">
      <c r="B6645" s="134"/>
      <c r="F6645" s="141"/>
    </row>
  </sheetData>
  <pageMargins left="0.70866141732283472" right="0.70866141732283472" top="0.74803149606299213" bottom="0.74803149606299213" header="0.31496062992125984" footer="0.31496062992125984"/>
  <pageSetup paperSize="9" scale="86" fitToHeight="0" orientation="portrait" useFirstPageNumber="1" r:id="rId1"/>
  <headerFooter>
    <oddHeader>&amp;LFacilities Management Services&amp;CEskom GOU Properties &amp;R&amp;8Contract no: 46000xxxxx</oddHeader>
    <oddFooter>&amp;C1-&amp;P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927BF-59B7-479A-BD55-3AFCE40CB642}">
  <sheetPr>
    <pageSetUpPr fitToPage="1"/>
  </sheetPr>
  <dimension ref="A2:B77"/>
  <sheetViews>
    <sheetView view="pageBreakPreview" topLeftCell="A57" zoomScale="85" zoomScaleNormal="85" zoomScaleSheetLayoutView="85" workbookViewId="0">
      <selection activeCell="A91" sqref="A91"/>
    </sheetView>
  </sheetViews>
  <sheetFormatPr defaultColWidth="9.33203125" defaultRowHeight="13.2" x14ac:dyDescent="0.25"/>
  <cols>
    <col min="1" max="1" width="101.6640625" style="1" customWidth="1"/>
    <col min="2" max="2" width="60" style="1" customWidth="1"/>
    <col min="3" max="3" width="9.33203125" style="1" customWidth="1"/>
    <col min="4" max="16384" width="9.33203125" style="1"/>
  </cols>
  <sheetData>
    <row r="2" spans="1:2" ht="15" customHeight="1" x14ac:dyDescent="0.25">
      <c r="A2" s="106" t="s">
        <v>163</v>
      </c>
    </row>
    <row r="3" spans="1:2" x14ac:dyDescent="0.25">
      <c r="A3" s="107"/>
    </row>
    <row r="4" spans="1:2" x14ac:dyDescent="0.25">
      <c r="A4" s="107"/>
    </row>
    <row r="5" spans="1:2" ht="15" customHeight="1" x14ac:dyDescent="0.25">
      <c r="A5" s="108" t="s">
        <v>164</v>
      </c>
    </row>
    <row r="6" spans="1:2" x14ac:dyDescent="0.25">
      <c r="A6" s="109"/>
    </row>
    <row r="7" spans="1:2" ht="15" customHeight="1" x14ac:dyDescent="0.25">
      <c r="A7" s="108" t="s">
        <v>165</v>
      </c>
    </row>
    <row r="8" spans="1:2" x14ac:dyDescent="0.25">
      <c r="A8" s="110"/>
    </row>
    <row r="9" spans="1:2" ht="51" customHeight="1" x14ac:dyDescent="0.25">
      <c r="A9" s="110" t="s">
        <v>571</v>
      </c>
    </row>
    <row r="10" spans="1:2" x14ac:dyDescent="0.25">
      <c r="A10" s="110"/>
    </row>
    <row r="11" spans="1:2" ht="25.5" customHeight="1" x14ac:dyDescent="0.25">
      <c r="A11" s="110" t="s">
        <v>166</v>
      </c>
      <c r="B11" s="111"/>
    </row>
    <row r="12" spans="1:2" x14ac:dyDescent="0.25">
      <c r="A12" s="110"/>
    </row>
    <row r="13" spans="1:2" ht="15" customHeight="1" x14ac:dyDescent="0.25">
      <c r="A13" s="112" t="s">
        <v>163</v>
      </c>
    </row>
    <row r="14" spans="1:2" x14ac:dyDescent="0.25">
      <c r="A14" s="110"/>
    </row>
    <row r="15" spans="1:2" ht="25.5" customHeight="1" x14ac:dyDescent="0.25">
      <c r="A15" s="110" t="s">
        <v>167</v>
      </c>
    </row>
    <row r="16" spans="1:2" x14ac:dyDescent="0.25">
      <c r="A16" s="110"/>
    </row>
    <row r="17" spans="1:2" ht="15" customHeight="1" x14ac:dyDescent="0.25">
      <c r="A17" s="112" t="s">
        <v>168</v>
      </c>
      <c r="B17" s="113"/>
    </row>
    <row r="18" spans="1:2" x14ac:dyDescent="0.25">
      <c r="A18" s="110"/>
    </row>
    <row r="19" spans="1:2" ht="51" customHeight="1" x14ac:dyDescent="0.25">
      <c r="A19" s="110" t="s">
        <v>169</v>
      </c>
    </row>
    <row r="20" spans="1:2" x14ac:dyDescent="0.25">
      <c r="A20" s="110"/>
    </row>
    <row r="21" spans="1:2" ht="51" customHeight="1" x14ac:dyDescent="0.25">
      <c r="A21" s="110" t="s">
        <v>170</v>
      </c>
    </row>
    <row r="22" spans="1:2" x14ac:dyDescent="0.25">
      <c r="A22" s="110"/>
    </row>
    <row r="23" spans="1:2" ht="15" customHeight="1" x14ac:dyDescent="0.25">
      <c r="A23" s="112" t="s">
        <v>171</v>
      </c>
      <c r="B23" s="113"/>
    </row>
    <row r="24" spans="1:2" x14ac:dyDescent="0.25">
      <c r="A24" s="110"/>
    </row>
    <row r="25" spans="1:2" ht="25.5" customHeight="1" x14ac:dyDescent="0.25">
      <c r="A25" s="110" t="s">
        <v>572</v>
      </c>
    </row>
    <row r="26" spans="1:2" x14ac:dyDescent="0.25">
      <c r="A26" s="110"/>
    </row>
    <row r="27" spans="1:2" ht="51" customHeight="1" x14ac:dyDescent="0.25">
      <c r="A27" s="110" t="s">
        <v>573</v>
      </c>
    </row>
    <row r="28" spans="1:2" x14ac:dyDescent="0.25">
      <c r="A28" s="109"/>
    </row>
    <row r="29" spans="1:2" ht="15" customHeight="1" x14ac:dyDescent="0.25">
      <c r="A29" s="112" t="s">
        <v>172</v>
      </c>
      <c r="B29" s="113"/>
    </row>
    <row r="30" spans="1:2" x14ac:dyDescent="0.25">
      <c r="A30" s="110"/>
    </row>
    <row r="31" spans="1:2" ht="78" customHeight="1" x14ac:dyDescent="0.25">
      <c r="A31" s="110" t="s">
        <v>568</v>
      </c>
    </row>
    <row r="32" spans="1:2" x14ac:dyDescent="0.25">
      <c r="A32" s="109"/>
    </row>
    <row r="33" spans="1:2" ht="15" customHeight="1" x14ac:dyDescent="0.25">
      <c r="A33" s="112" t="s">
        <v>173</v>
      </c>
      <c r="B33" s="113"/>
    </row>
    <row r="34" spans="1:2" x14ac:dyDescent="0.25">
      <c r="A34" s="110"/>
    </row>
    <row r="35" spans="1:2" x14ac:dyDescent="0.25">
      <c r="A35" s="110" t="s">
        <v>569</v>
      </c>
    </row>
    <row r="36" spans="1:2" x14ac:dyDescent="0.25">
      <c r="A36" s="109"/>
    </row>
    <row r="37" spans="1:2" ht="15" customHeight="1" x14ac:dyDescent="0.25">
      <c r="A37" s="112" t="s">
        <v>174</v>
      </c>
      <c r="B37" s="113"/>
    </row>
    <row r="38" spans="1:2" x14ac:dyDescent="0.25">
      <c r="A38" s="110"/>
    </row>
    <row r="39" spans="1:2" ht="51" customHeight="1" x14ac:dyDescent="0.25">
      <c r="A39" s="110" t="s">
        <v>377</v>
      </c>
    </row>
    <row r="41" spans="1:2" ht="25.5" customHeight="1" x14ac:dyDescent="0.25">
      <c r="A41" s="110" t="s">
        <v>175</v>
      </c>
    </row>
    <row r="42" spans="1:2" x14ac:dyDescent="0.25">
      <c r="A42" s="109"/>
    </row>
    <row r="43" spans="1:2" ht="15" customHeight="1" x14ac:dyDescent="0.25">
      <c r="A43" s="112" t="s">
        <v>176</v>
      </c>
      <c r="B43" s="113"/>
    </row>
    <row r="44" spans="1:2" x14ac:dyDescent="0.25">
      <c r="A44" s="110"/>
    </row>
    <row r="45" spans="1:2" x14ac:dyDescent="0.25">
      <c r="A45" s="110" t="s">
        <v>177</v>
      </c>
    </row>
    <row r="46" spans="1:2" ht="25.5" customHeight="1" x14ac:dyDescent="0.25">
      <c r="A46" s="110" t="s">
        <v>178</v>
      </c>
    </row>
    <row r="47" spans="1:2" x14ac:dyDescent="0.25">
      <c r="A47" s="109"/>
    </row>
    <row r="48" spans="1:2" ht="15" customHeight="1" x14ac:dyDescent="0.25">
      <c r="A48" s="112" t="s">
        <v>179</v>
      </c>
      <c r="B48" s="113"/>
    </row>
    <row r="49" spans="1:1" x14ac:dyDescent="0.25">
      <c r="A49" s="110"/>
    </row>
    <row r="50" spans="1:1" ht="25.5" customHeight="1" x14ac:dyDescent="0.25">
      <c r="A50" s="110" t="s">
        <v>180</v>
      </c>
    </row>
    <row r="51" spans="1:1" x14ac:dyDescent="0.25">
      <c r="A51" s="110"/>
    </row>
    <row r="52" spans="1:1" x14ac:dyDescent="0.25">
      <c r="A52" s="114"/>
    </row>
    <row r="53" spans="1:1" ht="15" customHeight="1" x14ac:dyDescent="0.25">
      <c r="A53" s="112" t="s">
        <v>182</v>
      </c>
    </row>
    <row r="54" spans="1:1" x14ac:dyDescent="0.25">
      <c r="A54" s="109"/>
    </row>
    <row r="55" spans="1:1" ht="15" customHeight="1" x14ac:dyDescent="0.25">
      <c r="A55" s="112" t="s">
        <v>183</v>
      </c>
    </row>
    <row r="56" spans="1:1" x14ac:dyDescent="0.25">
      <c r="A56" s="109"/>
    </row>
    <row r="57" spans="1:1" ht="38.25" customHeight="1" x14ac:dyDescent="0.25">
      <c r="A57" s="110" t="s">
        <v>184</v>
      </c>
    </row>
    <row r="58" spans="1:1" x14ac:dyDescent="0.25">
      <c r="A58" s="110"/>
    </row>
    <row r="59" spans="1:1" x14ac:dyDescent="0.25">
      <c r="A59" s="109"/>
    </row>
    <row r="60" spans="1:1" ht="15" customHeight="1" x14ac:dyDescent="0.25">
      <c r="A60" s="112" t="s">
        <v>185</v>
      </c>
    </row>
    <row r="61" spans="1:1" x14ac:dyDescent="0.25">
      <c r="A61" s="109"/>
    </row>
    <row r="62" spans="1:1" ht="15" customHeight="1" x14ac:dyDescent="0.25">
      <c r="A62" s="112" t="s">
        <v>186</v>
      </c>
    </row>
    <row r="63" spans="1:1" x14ac:dyDescent="0.25">
      <c r="A63" s="110"/>
    </row>
    <row r="64" spans="1:1" ht="51" customHeight="1" x14ac:dyDescent="0.25">
      <c r="A64" s="110" t="s">
        <v>187</v>
      </c>
    </row>
    <row r="65" spans="1:1" x14ac:dyDescent="0.25">
      <c r="A65" s="110"/>
    </row>
    <row r="66" spans="1:1" ht="15" customHeight="1" x14ac:dyDescent="0.25">
      <c r="A66" s="112" t="s">
        <v>188</v>
      </c>
    </row>
    <row r="67" spans="1:1" x14ac:dyDescent="0.25">
      <c r="A67" s="109"/>
    </row>
    <row r="68" spans="1:1" ht="15" customHeight="1" x14ac:dyDescent="0.25">
      <c r="A68" s="112" t="s">
        <v>189</v>
      </c>
    </row>
    <row r="69" spans="1:1" x14ac:dyDescent="0.25">
      <c r="A69" s="109"/>
    </row>
    <row r="70" spans="1:1" ht="25.5" customHeight="1" x14ac:dyDescent="0.25">
      <c r="A70" s="110" t="s">
        <v>190</v>
      </c>
    </row>
    <row r="71" spans="1:1" x14ac:dyDescent="0.25">
      <c r="A71" s="110"/>
    </row>
    <row r="72" spans="1:1" ht="38.25" customHeight="1" x14ac:dyDescent="0.25">
      <c r="A72" s="110" t="s">
        <v>570</v>
      </c>
    </row>
    <row r="73" spans="1:1" x14ac:dyDescent="0.25">
      <c r="A73" s="110"/>
    </row>
    <row r="74" spans="1:1" ht="15" customHeight="1" x14ac:dyDescent="0.25">
      <c r="A74" s="112" t="s">
        <v>191</v>
      </c>
    </row>
    <row r="75" spans="1:1" x14ac:dyDescent="0.25">
      <c r="A75" s="110"/>
    </row>
    <row r="76" spans="1:1" x14ac:dyDescent="0.25">
      <c r="A76" s="110" t="s">
        <v>192</v>
      </c>
    </row>
    <row r="77" spans="1:1" ht="15" customHeight="1" x14ac:dyDescent="0.25">
      <c r="A77" s="115"/>
    </row>
  </sheetData>
  <pageMargins left="0.70866141732283472" right="0.70866141732283472" top="0.74803149606299213" bottom="0.74803149606299213" header="0.31496062992125978" footer="0.31496062992125978"/>
  <pageSetup paperSize="9" scale="97" fitToHeight="0" orientation="portrait" useFirstPageNumber="1" r:id="rId1"/>
  <headerFooter alignWithMargins="0">
    <oddHeader>&amp;LFacilities Management Services&amp;CEskom GOU Properties&amp;R&amp;8 Contract no: 46000xxxxx</oddHeader>
    <oddFooter>&amp;CSUP-&amp;P</oddFooter>
  </headerFooter>
  <rowBreaks count="1" manualBreakCount="1">
    <brk id="42"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311E7-A819-407F-B6A7-DB940C6B9B44}">
  <dimension ref="A1:G66"/>
  <sheetViews>
    <sheetView view="pageBreakPreview" topLeftCell="A7" zoomScaleNormal="100" zoomScaleSheetLayoutView="100" workbookViewId="0">
      <selection activeCell="F16" sqref="F16:F64"/>
    </sheetView>
  </sheetViews>
  <sheetFormatPr defaultRowHeight="13.8" x14ac:dyDescent="0.3"/>
  <cols>
    <col min="1" max="1" width="11.44140625" style="224" customWidth="1"/>
    <col min="2" max="2" width="18.5546875" style="224" bestFit="1" customWidth="1"/>
    <col min="3" max="3" width="48.88671875" style="224" customWidth="1"/>
    <col min="4" max="4" width="11.44140625" style="224" customWidth="1"/>
    <col min="5" max="5" width="11.5546875" style="224" customWidth="1"/>
    <col min="6" max="6" width="13.109375" style="224" bestFit="1" customWidth="1"/>
    <col min="7" max="7" width="17" style="224" customWidth="1"/>
    <col min="8" max="253" width="9.109375" style="224"/>
    <col min="254" max="254" width="13.109375" style="224" customWidth="1"/>
    <col min="255" max="255" width="10.6640625" style="224" bestFit="1" customWidth="1"/>
    <col min="256" max="256" width="44.109375" style="224" customWidth="1"/>
    <col min="257" max="258" width="9.109375" style="224"/>
    <col min="259" max="260" width="13.109375" style="224" bestFit="1" customWidth="1"/>
    <col min="261" max="509" width="9.109375" style="224"/>
    <col min="510" max="510" width="13.109375" style="224" customWidth="1"/>
    <col min="511" max="511" width="10.6640625" style="224" bestFit="1" customWidth="1"/>
    <col min="512" max="512" width="44.109375" style="224" customWidth="1"/>
    <col min="513" max="514" width="9.109375" style="224"/>
    <col min="515" max="516" width="13.109375" style="224" bestFit="1" customWidth="1"/>
    <col min="517" max="765" width="9.109375" style="224"/>
    <col min="766" max="766" width="13.109375" style="224" customWidth="1"/>
    <col min="767" max="767" width="10.6640625" style="224" bestFit="1" customWidth="1"/>
    <col min="768" max="768" width="44.109375" style="224" customWidth="1"/>
    <col min="769" max="770" width="9.109375" style="224"/>
    <col min="771" max="772" width="13.109375" style="224" bestFit="1" customWidth="1"/>
    <col min="773" max="1021" width="9.109375" style="224"/>
    <col min="1022" max="1022" width="13.109375" style="224" customWidth="1"/>
    <col min="1023" max="1023" width="10.6640625" style="224" bestFit="1" customWidth="1"/>
    <col min="1024" max="1024" width="44.109375" style="224" customWidth="1"/>
    <col min="1025" max="1026" width="9.109375" style="224"/>
    <col min="1027" max="1028" width="13.109375" style="224" bestFit="1" customWidth="1"/>
    <col min="1029" max="1277" width="9.109375" style="224"/>
    <col min="1278" max="1278" width="13.109375" style="224" customWidth="1"/>
    <col min="1279" max="1279" width="10.6640625" style="224" bestFit="1" customWidth="1"/>
    <col min="1280" max="1280" width="44.109375" style="224" customWidth="1"/>
    <col min="1281" max="1282" width="9.109375" style="224"/>
    <col min="1283" max="1284" width="13.109375" style="224" bestFit="1" customWidth="1"/>
    <col min="1285" max="1533" width="9.109375" style="224"/>
    <col min="1534" max="1534" width="13.109375" style="224" customWidth="1"/>
    <col min="1535" max="1535" width="10.6640625" style="224" bestFit="1" customWidth="1"/>
    <col min="1536" max="1536" width="44.109375" style="224" customWidth="1"/>
    <col min="1537" max="1538" width="9.109375" style="224"/>
    <col min="1539" max="1540" width="13.109375" style="224" bestFit="1" customWidth="1"/>
    <col min="1541" max="1789" width="9.109375" style="224"/>
    <col min="1790" max="1790" width="13.109375" style="224" customWidth="1"/>
    <col min="1791" max="1791" width="10.6640625" style="224" bestFit="1" customWidth="1"/>
    <col min="1792" max="1792" width="44.109375" style="224" customWidth="1"/>
    <col min="1793" max="1794" width="9.109375" style="224"/>
    <col min="1795" max="1796" width="13.109375" style="224" bestFit="1" customWidth="1"/>
    <col min="1797" max="2045" width="9.109375" style="224"/>
    <col min="2046" max="2046" width="13.109375" style="224" customWidth="1"/>
    <col min="2047" max="2047" width="10.6640625" style="224" bestFit="1" customWidth="1"/>
    <col min="2048" max="2048" width="44.109375" style="224" customWidth="1"/>
    <col min="2049" max="2050" width="9.109375" style="224"/>
    <col min="2051" max="2052" width="13.109375" style="224" bestFit="1" customWidth="1"/>
    <col min="2053" max="2301" width="9.109375" style="224"/>
    <col min="2302" max="2302" width="13.109375" style="224" customWidth="1"/>
    <col min="2303" max="2303" width="10.6640625" style="224" bestFit="1" customWidth="1"/>
    <col min="2304" max="2304" width="44.109375" style="224" customWidth="1"/>
    <col min="2305" max="2306" width="9.109375" style="224"/>
    <col min="2307" max="2308" width="13.109375" style="224" bestFit="1" customWidth="1"/>
    <col min="2309" max="2557" width="9.109375" style="224"/>
    <col min="2558" max="2558" width="13.109375" style="224" customWidth="1"/>
    <col min="2559" max="2559" width="10.6640625" style="224" bestFit="1" customWidth="1"/>
    <col min="2560" max="2560" width="44.109375" style="224" customWidth="1"/>
    <col min="2561" max="2562" width="9.109375" style="224"/>
    <col min="2563" max="2564" width="13.109375" style="224" bestFit="1" customWidth="1"/>
    <col min="2565" max="2813" width="9.109375" style="224"/>
    <col min="2814" max="2814" width="13.109375" style="224" customWidth="1"/>
    <col min="2815" max="2815" width="10.6640625" style="224" bestFit="1" customWidth="1"/>
    <col min="2816" max="2816" width="44.109375" style="224" customWidth="1"/>
    <col min="2817" max="2818" width="9.109375" style="224"/>
    <col min="2819" max="2820" width="13.109375" style="224" bestFit="1" customWidth="1"/>
    <col min="2821" max="3069" width="9.109375" style="224"/>
    <col min="3070" max="3070" width="13.109375" style="224" customWidth="1"/>
    <col min="3071" max="3071" width="10.6640625" style="224" bestFit="1" customWidth="1"/>
    <col min="3072" max="3072" width="44.109375" style="224" customWidth="1"/>
    <col min="3073" max="3074" width="9.109375" style="224"/>
    <col min="3075" max="3076" width="13.109375" style="224" bestFit="1" customWidth="1"/>
    <col min="3077" max="3325" width="9.109375" style="224"/>
    <col min="3326" max="3326" width="13.109375" style="224" customWidth="1"/>
    <col min="3327" max="3327" width="10.6640625" style="224" bestFit="1" customWidth="1"/>
    <col min="3328" max="3328" width="44.109375" style="224" customWidth="1"/>
    <col min="3329" max="3330" width="9.109375" style="224"/>
    <col min="3331" max="3332" width="13.109375" style="224" bestFit="1" customWidth="1"/>
    <col min="3333" max="3581" width="9.109375" style="224"/>
    <col min="3582" max="3582" width="13.109375" style="224" customWidth="1"/>
    <col min="3583" max="3583" width="10.6640625" style="224" bestFit="1" customWidth="1"/>
    <col min="3584" max="3584" width="44.109375" style="224" customWidth="1"/>
    <col min="3585" max="3586" width="9.109375" style="224"/>
    <col min="3587" max="3588" width="13.109375" style="224" bestFit="1" customWidth="1"/>
    <col min="3589" max="3837" width="9.109375" style="224"/>
    <col min="3838" max="3838" width="13.109375" style="224" customWidth="1"/>
    <col min="3839" max="3839" width="10.6640625" style="224" bestFit="1" customWidth="1"/>
    <col min="3840" max="3840" width="44.109375" style="224" customWidth="1"/>
    <col min="3841" max="3842" width="9.109375" style="224"/>
    <col min="3843" max="3844" width="13.109375" style="224" bestFit="1" customWidth="1"/>
    <col min="3845" max="4093" width="9.109375" style="224"/>
    <col min="4094" max="4094" width="13.109375" style="224" customWidth="1"/>
    <col min="4095" max="4095" width="10.6640625" style="224" bestFit="1" customWidth="1"/>
    <col min="4096" max="4096" width="44.109375" style="224" customWidth="1"/>
    <col min="4097" max="4098" width="9.109375" style="224"/>
    <col min="4099" max="4100" width="13.109375" style="224" bestFit="1" customWidth="1"/>
    <col min="4101" max="4349" width="9.109375" style="224"/>
    <col min="4350" max="4350" width="13.109375" style="224" customWidth="1"/>
    <col min="4351" max="4351" width="10.6640625" style="224" bestFit="1" customWidth="1"/>
    <col min="4352" max="4352" width="44.109375" style="224" customWidth="1"/>
    <col min="4353" max="4354" width="9.109375" style="224"/>
    <col min="4355" max="4356" width="13.109375" style="224" bestFit="1" customWidth="1"/>
    <col min="4357" max="4605" width="9.109375" style="224"/>
    <col min="4606" max="4606" width="13.109375" style="224" customWidth="1"/>
    <col min="4607" max="4607" width="10.6640625" style="224" bestFit="1" customWidth="1"/>
    <col min="4608" max="4608" width="44.109375" style="224" customWidth="1"/>
    <col min="4609" max="4610" width="9.109375" style="224"/>
    <col min="4611" max="4612" width="13.109375" style="224" bestFit="1" customWidth="1"/>
    <col min="4613" max="4861" width="9.109375" style="224"/>
    <col min="4862" max="4862" width="13.109375" style="224" customWidth="1"/>
    <col min="4863" max="4863" width="10.6640625" style="224" bestFit="1" customWidth="1"/>
    <col min="4864" max="4864" width="44.109375" style="224" customWidth="1"/>
    <col min="4865" max="4866" width="9.109375" style="224"/>
    <col min="4867" max="4868" width="13.109375" style="224" bestFit="1" customWidth="1"/>
    <col min="4869" max="5117" width="9.109375" style="224"/>
    <col min="5118" max="5118" width="13.109375" style="224" customWidth="1"/>
    <col min="5119" max="5119" width="10.6640625" style="224" bestFit="1" customWidth="1"/>
    <col min="5120" max="5120" width="44.109375" style="224" customWidth="1"/>
    <col min="5121" max="5122" width="9.109375" style="224"/>
    <col min="5123" max="5124" width="13.109375" style="224" bestFit="1" customWidth="1"/>
    <col min="5125" max="5373" width="9.109375" style="224"/>
    <col min="5374" max="5374" width="13.109375" style="224" customWidth="1"/>
    <col min="5375" max="5375" width="10.6640625" style="224" bestFit="1" customWidth="1"/>
    <col min="5376" max="5376" width="44.109375" style="224" customWidth="1"/>
    <col min="5377" max="5378" width="9.109375" style="224"/>
    <col min="5379" max="5380" width="13.109375" style="224" bestFit="1" customWidth="1"/>
    <col min="5381" max="5629" width="9.109375" style="224"/>
    <col min="5630" max="5630" width="13.109375" style="224" customWidth="1"/>
    <col min="5631" max="5631" width="10.6640625" style="224" bestFit="1" customWidth="1"/>
    <col min="5632" max="5632" width="44.109375" style="224" customWidth="1"/>
    <col min="5633" max="5634" width="9.109375" style="224"/>
    <col min="5635" max="5636" width="13.109375" style="224" bestFit="1" customWidth="1"/>
    <col min="5637" max="5885" width="9.109375" style="224"/>
    <col min="5886" max="5886" width="13.109375" style="224" customWidth="1"/>
    <col min="5887" max="5887" width="10.6640625" style="224" bestFit="1" customWidth="1"/>
    <col min="5888" max="5888" width="44.109375" style="224" customWidth="1"/>
    <col min="5889" max="5890" width="9.109375" style="224"/>
    <col min="5891" max="5892" width="13.109375" style="224" bestFit="1" customWidth="1"/>
    <col min="5893" max="6141" width="9.109375" style="224"/>
    <col min="6142" max="6142" width="13.109375" style="224" customWidth="1"/>
    <col min="6143" max="6143" width="10.6640625" style="224" bestFit="1" customWidth="1"/>
    <col min="6144" max="6144" width="44.109375" style="224" customWidth="1"/>
    <col min="6145" max="6146" width="9.109375" style="224"/>
    <col min="6147" max="6148" width="13.109375" style="224" bestFit="1" customWidth="1"/>
    <col min="6149" max="6397" width="9.109375" style="224"/>
    <col min="6398" max="6398" width="13.109375" style="224" customWidth="1"/>
    <col min="6399" max="6399" width="10.6640625" style="224" bestFit="1" customWidth="1"/>
    <col min="6400" max="6400" width="44.109375" style="224" customWidth="1"/>
    <col min="6401" max="6402" width="9.109375" style="224"/>
    <col min="6403" max="6404" width="13.109375" style="224" bestFit="1" customWidth="1"/>
    <col min="6405" max="6653" width="9.109375" style="224"/>
    <col min="6654" max="6654" width="13.109375" style="224" customWidth="1"/>
    <col min="6655" max="6655" width="10.6640625" style="224" bestFit="1" customWidth="1"/>
    <col min="6656" max="6656" width="44.109375" style="224" customWidth="1"/>
    <col min="6657" max="6658" width="9.109375" style="224"/>
    <col min="6659" max="6660" width="13.109375" style="224" bestFit="1" customWidth="1"/>
    <col min="6661" max="6909" width="9.109375" style="224"/>
    <col min="6910" max="6910" width="13.109375" style="224" customWidth="1"/>
    <col min="6911" max="6911" width="10.6640625" style="224" bestFit="1" customWidth="1"/>
    <col min="6912" max="6912" width="44.109375" style="224" customWidth="1"/>
    <col min="6913" max="6914" width="9.109375" style="224"/>
    <col min="6915" max="6916" width="13.109375" style="224" bestFit="1" customWidth="1"/>
    <col min="6917" max="7165" width="9.109375" style="224"/>
    <col min="7166" max="7166" width="13.109375" style="224" customWidth="1"/>
    <col min="7167" max="7167" width="10.6640625" style="224" bestFit="1" customWidth="1"/>
    <col min="7168" max="7168" width="44.109375" style="224" customWidth="1"/>
    <col min="7169" max="7170" width="9.109375" style="224"/>
    <col min="7171" max="7172" width="13.109375" style="224" bestFit="1" customWidth="1"/>
    <col min="7173" max="7421" width="9.109375" style="224"/>
    <col min="7422" max="7422" width="13.109375" style="224" customWidth="1"/>
    <col min="7423" max="7423" width="10.6640625" style="224" bestFit="1" customWidth="1"/>
    <col min="7424" max="7424" width="44.109375" style="224" customWidth="1"/>
    <col min="7425" max="7426" width="9.109375" style="224"/>
    <col min="7427" max="7428" width="13.109375" style="224" bestFit="1" customWidth="1"/>
    <col min="7429" max="7677" width="9.109375" style="224"/>
    <col min="7678" max="7678" width="13.109375" style="224" customWidth="1"/>
    <col min="7679" max="7679" width="10.6640625" style="224" bestFit="1" customWidth="1"/>
    <col min="7680" max="7680" width="44.109375" style="224" customWidth="1"/>
    <col min="7681" max="7682" width="9.109375" style="224"/>
    <col min="7683" max="7684" width="13.109375" style="224" bestFit="1" customWidth="1"/>
    <col min="7685" max="7933" width="9.109375" style="224"/>
    <col min="7934" max="7934" width="13.109375" style="224" customWidth="1"/>
    <col min="7935" max="7935" width="10.6640625" style="224" bestFit="1" customWidth="1"/>
    <col min="7936" max="7936" width="44.109375" style="224" customWidth="1"/>
    <col min="7937" max="7938" width="9.109375" style="224"/>
    <col min="7939" max="7940" width="13.109375" style="224" bestFit="1" customWidth="1"/>
    <col min="7941" max="8189" width="9.109375" style="224"/>
    <col min="8190" max="8190" width="13.109375" style="224" customWidth="1"/>
    <col min="8191" max="8191" width="10.6640625" style="224" bestFit="1" customWidth="1"/>
    <col min="8192" max="8192" width="44.109375" style="224" customWidth="1"/>
    <col min="8193" max="8194" width="9.109375" style="224"/>
    <col min="8195" max="8196" width="13.109375" style="224" bestFit="1" customWidth="1"/>
    <col min="8197" max="8445" width="9.109375" style="224"/>
    <col min="8446" max="8446" width="13.109375" style="224" customWidth="1"/>
    <col min="8447" max="8447" width="10.6640625" style="224" bestFit="1" customWidth="1"/>
    <col min="8448" max="8448" width="44.109375" style="224" customWidth="1"/>
    <col min="8449" max="8450" width="9.109375" style="224"/>
    <col min="8451" max="8452" width="13.109375" style="224" bestFit="1" customWidth="1"/>
    <col min="8453" max="8701" width="9.109375" style="224"/>
    <col min="8702" max="8702" width="13.109375" style="224" customWidth="1"/>
    <col min="8703" max="8703" width="10.6640625" style="224" bestFit="1" customWidth="1"/>
    <col min="8704" max="8704" width="44.109375" style="224" customWidth="1"/>
    <col min="8705" max="8706" width="9.109375" style="224"/>
    <col min="8707" max="8708" width="13.109375" style="224" bestFit="1" customWidth="1"/>
    <col min="8709" max="8957" width="9.109375" style="224"/>
    <col min="8958" max="8958" width="13.109375" style="224" customWidth="1"/>
    <col min="8959" max="8959" width="10.6640625" style="224" bestFit="1" customWidth="1"/>
    <col min="8960" max="8960" width="44.109375" style="224" customWidth="1"/>
    <col min="8961" max="8962" width="9.109375" style="224"/>
    <col min="8963" max="8964" width="13.109375" style="224" bestFit="1" customWidth="1"/>
    <col min="8965" max="9213" width="9.109375" style="224"/>
    <col min="9214" max="9214" width="13.109375" style="224" customWidth="1"/>
    <col min="9215" max="9215" width="10.6640625" style="224" bestFit="1" customWidth="1"/>
    <col min="9216" max="9216" width="44.109375" style="224" customWidth="1"/>
    <col min="9217" max="9218" width="9.109375" style="224"/>
    <col min="9219" max="9220" width="13.109375" style="224" bestFit="1" customWidth="1"/>
    <col min="9221" max="9469" width="9.109375" style="224"/>
    <col min="9470" max="9470" width="13.109375" style="224" customWidth="1"/>
    <col min="9471" max="9471" width="10.6640625" style="224" bestFit="1" customWidth="1"/>
    <col min="9472" max="9472" width="44.109375" style="224" customWidth="1"/>
    <col min="9473" max="9474" width="9.109375" style="224"/>
    <col min="9475" max="9476" width="13.109375" style="224" bestFit="1" customWidth="1"/>
    <col min="9477" max="9725" width="9.109375" style="224"/>
    <col min="9726" max="9726" width="13.109375" style="224" customWidth="1"/>
    <col min="9727" max="9727" width="10.6640625" style="224" bestFit="1" customWidth="1"/>
    <col min="9728" max="9728" width="44.109375" style="224" customWidth="1"/>
    <col min="9729" max="9730" width="9.109375" style="224"/>
    <col min="9731" max="9732" width="13.109375" style="224" bestFit="1" customWidth="1"/>
    <col min="9733" max="9981" width="9.109375" style="224"/>
    <col min="9982" max="9982" width="13.109375" style="224" customWidth="1"/>
    <col min="9983" max="9983" width="10.6640625" style="224" bestFit="1" customWidth="1"/>
    <col min="9984" max="9984" width="44.109375" style="224" customWidth="1"/>
    <col min="9985" max="9986" width="9.109375" style="224"/>
    <col min="9987" max="9988" width="13.109375" style="224" bestFit="1" customWidth="1"/>
    <col min="9989" max="10237" width="9.109375" style="224"/>
    <col min="10238" max="10238" width="13.109375" style="224" customWidth="1"/>
    <col min="10239" max="10239" width="10.6640625" style="224" bestFit="1" customWidth="1"/>
    <col min="10240" max="10240" width="44.109375" style="224" customWidth="1"/>
    <col min="10241" max="10242" width="9.109375" style="224"/>
    <col min="10243" max="10244" width="13.109375" style="224" bestFit="1" customWidth="1"/>
    <col min="10245" max="10493" width="9.109375" style="224"/>
    <col min="10494" max="10494" width="13.109375" style="224" customWidth="1"/>
    <col min="10495" max="10495" width="10.6640625" style="224" bestFit="1" customWidth="1"/>
    <col min="10496" max="10496" width="44.109375" style="224" customWidth="1"/>
    <col min="10497" max="10498" width="9.109375" style="224"/>
    <col min="10499" max="10500" width="13.109375" style="224" bestFit="1" customWidth="1"/>
    <col min="10501" max="10749" width="9.109375" style="224"/>
    <col min="10750" max="10750" width="13.109375" style="224" customWidth="1"/>
    <col min="10751" max="10751" width="10.6640625" style="224" bestFit="1" customWidth="1"/>
    <col min="10752" max="10752" width="44.109375" style="224" customWidth="1"/>
    <col min="10753" max="10754" width="9.109375" style="224"/>
    <col min="10755" max="10756" width="13.109375" style="224" bestFit="1" customWidth="1"/>
    <col min="10757" max="11005" width="9.109375" style="224"/>
    <col min="11006" max="11006" width="13.109375" style="224" customWidth="1"/>
    <col min="11007" max="11007" width="10.6640625" style="224" bestFit="1" customWidth="1"/>
    <col min="11008" max="11008" width="44.109375" style="224" customWidth="1"/>
    <col min="11009" max="11010" width="9.109375" style="224"/>
    <col min="11011" max="11012" width="13.109375" style="224" bestFit="1" customWidth="1"/>
    <col min="11013" max="11261" width="9.109375" style="224"/>
    <col min="11262" max="11262" width="13.109375" style="224" customWidth="1"/>
    <col min="11263" max="11263" width="10.6640625" style="224" bestFit="1" customWidth="1"/>
    <col min="11264" max="11264" width="44.109375" style="224" customWidth="1"/>
    <col min="11265" max="11266" width="9.109375" style="224"/>
    <col min="11267" max="11268" width="13.109375" style="224" bestFit="1" customWidth="1"/>
    <col min="11269" max="11517" width="9.109375" style="224"/>
    <col min="11518" max="11518" width="13.109375" style="224" customWidth="1"/>
    <col min="11519" max="11519" width="10.6640625" style="224" bestFit="1" customWidth="1"/>
    <col min="11520" max="11520" width="44.109375" style="224" customWidth="1"/>
    <col min="11521" max="11522" width="9.109375" style="224"/>
    <col min="11523" max="11524" width="13.109375" style="224" bestFit="1" customWidth="1"/>
    <col min="11525" max="11773" width="9.109375" style="224"/>
    <col min="11774" max="11774" width="13.109375" style="224" customWidth="1"/>
    <col min="11775" max="11775" width="10.6640625" style="224" bestFit="1" customWidth="1"/>
    <col min="11776" max="11776" width="44.109375" style="224" customWidth="1"/>
    <col min="11777" max="11778" width="9.109375" style="224"/>
    <col min="11779" max="11780" width="13.109375" style="224" bestFit="1" customWidth="1"/>
    <col min="11781" max="12029" width="9.109375" style="224"/>
    <col min="12030" max="12030" width="13.109375" style="224" customWidth="1"/>
    <col min="12031" max="12031" width="10.6640625" style="224" bestFit="1" customWidth="1"/>
    <col min="12032" max="12032" width="44.109375" style="224" customWidth="1"/>
    <col min="12033" max="12034" width="9.109375" style="224"/>
    <col min="12035" max="12036" width="13.109375" style="224" bestFit="1" customWidth="1"/>
    <col min="12037" max="12285" width="9.109375" style="224"/>
    <col min="12286" max="12286" width="13.109375" style="224" customWidth="1"/>
    <col min="12287" max="12287" width="10.6640625" style="224" bestFit="1" customWidth="1"/>
    <col min="12288" max="12288" width="44.109375" style="224" customWidth="1"/>
    <col min="12289" max="12290" width="9.109375" style="224"/>
    <col min="12291" max="12292" width="13.109375" style="224" bestFit="1" customWidth="1"/>
    <col min="12293" max="12541" width="9.109375" style="224"/>
    <col min="12542" max="12542" width="13.109375" style="224" customWidth="1"/>
    <col min="12543" max="12543" width="10.6640625" style="224" bestFit="1" customWidth="1"/>
    <col min="12544" max="12544" width="44.109375" style="224" customWidth="1"/>
    <col min="12545" max="12546" width="9.109375" style="224"/>
    <col min="12547" max="12548" width="13.109375" style="224" bestFit="1" customWidth="1"/>
    <col min="12549" max="12797" width="9.109375" style="224"/>
    <col min="12798" max="12798" width="13.109375" style="224" customWidth="1"/>
    <col min="12799" max="12799" width="10.6640625" style="224" bestFit="1" customWidth="1"/>
    <col min="12800" max="12800" width="44.109375" style="224" customWidth="1"/>
    <col min="12801" max="12802" width="9.109375" style="224"/>
    <col min="12803" max="12804" width="13.109375" style="224" bestFit="1" customWidth="1"/>
    <col min="12805" max="13053" width="9.109375" style="224"/>
    <col min="13054" max="13054" width="13.109375" style="224" customWidth="1"/>
    <col min="13055" max="13055" width="10.6640625" style="224" bestFit="1" customWidth="1"/>
    <col min="13056" max="13056" width="44.109375" style="224" customWidth="1"/>
    <col min="13057" max="13058" width="9.109375" style="224"/>
    <col min="13059" max="13060" width="13.109375" style="224" bestFit="1" customWidth="1"/>
    <col min="13061" max="13309" width="9.109375" style="224"/>
    <col min="13310" max="13310" width="13.109375" style="224" customWidth="1"/>
    <col min="13311" max="13311" width="10.6640625" style="224" bestFit="1" customWidth="1"/>
    <col min="13312" max="13312" width="44.109375" style="224" customWidth="1"/>
    <col min="13313" max="13314" width="9.109375" style="224"/>
    <col min="13315" max="13316" width="13.109375" style="224" bestFit="1" customWidth="1"/>
    <col min="13317" max="13565" width="9.109375" style="224"/>
    <col min="13566" max="13566" width="13.109375" style="224" customWidth="1"/>
    <col min="13567" max="13567" width="10.6640625" style="224" bestFit="1" customWidth="1"/>
    <col min="13568" max="13568" width="44.109375" style="224" customWidth="1"/>
    <col min="13569" max="13570" width="9.109375" style="224"/>
    <col min="13571" max="13572" width="13.109375" style="224" bestFit="1" customWidth="1"/>
    <col min="13573" max="13821" width="9.109375" style="224"/>
    <col min="13822" max="13822" width="13.109375" style="224" customWidth="1"/>
    <col min="13823" max="13823" width="10.6640625" style="224" bestFit="1" customWidth="1"/>
    <col min="13824" max="13824" width="44.109375" style="224" customWidth="1"/>
    <col min="13825" max="13826" width="9.109375" style="224"/>
    <col min="13827" max="13828" width="13.109375" style="224" bestFit="1" customWidth="1"/>
    <col min="13829" max="14077" width="9.109375" style="224"/>
    <col min="14078" max="14078" width="13.109375" style="224" customWidth="1"/>
    <col min="14079" max="14079" width="10.6640625" style="224" bestFit="1" customWidth="1"/>
    <col min="14080" max="14080" width="44.109375" style="224" customWidth="1"/>
    <col min="14081" max="14082" width="9.109375" style="224"/>
    <col min="14083" max="14084" width="13.109375" style="224" bestFit="1" customWidth="1"/>
    <col min="14085" max="14333" width="9.109375" style="224"/>
    <col min="14334" max="14334" width="13.109375" style="224" customWidth="1"/>
    <col min="14335" max="14335" width="10.6640625" style="224" bestFit="1" customWidth="1"/>
    <col min="14336" max="14336" width="44.109375" style="224" customWidth="1"/>
    <col min="14337" max="14338" width="9.109375" style="224"/>
    <col min="14339" max="14340" width="13.109375" style="224" bestFit="1" customWidth="1"/>
    <col min="14341" max="14589" width="9.109375" style="224"/>
    <col min="14590" max="14590" width="13.109375" style="224" customWidth="1"/>
    <col min="14591" max="14591" width="10.6640625" style="224" bestFit="1" customWidth="1"/>
    <col min="14592" max="14592" width="44.109375" style="224" customWidth="1"/>
    <col min="14593" max="14594" width="9.109375" style="224"/>
    <col min="14595" max="14596" width="13.109375" style="224" bestFit="1" customWidth="1"/>
    <col min="14597" max="14845" width="9.109375" style="224"/>
    <col min="14846" max="14846" width="13.109375" style="224" customWidth="1"/>
    <col min="14847" max="14847" width="10.6640625" style="224" bestFit="1" customWidth="1"/>
    <col min="14848" max="14848" width="44.109375" style="224" customWidth="1"/>
    <col min="14849" max="14850" width="9.109375" style="224"/>
    <col min="14851" max="14852" width="13.109375" style="224" bestFit="1" customWidth="1"/>
    <col min="14853" max="15101" width="9.109375" style="224"/>
    <col min="15102" max="15102" width="13.109375" style="224" customWidth="1"/>
    <col min="15103" max="15103" width="10.6640625" style="224" bestFit="1" customWidth="1"/>
    <col min="15104" max="15104" width="44.109375" style="224" customWidth="1"/>
    <col min="15105" max="15106" width="9.109375" style="224"/>
    <col min="15107" max="15108" width="13.109375" style="224" bestFit="1" customWidth="1"/>
    <col min="15109" max="15357" width="9.109375" style="224"/>
    <col min="15358" max="15358" width="13.109375" style="224" customWidth="1"/>
    <col min="15359" max="15359" width="10.6640625" style="224" bestFit="1" customWidth="1"/>
    <col min="15360" max="15360" width="44.109375" style="224" customWidth="1"/>
    <col min="15361" max="15362" width="9.109375" style="224"/>
    <col min="15363" max="15364" width="13.109375" style="224" bestFit="1" customWidth="1"/>
    <col min="15365" max="15613" width="9.109375" style="224"/>
    <col min="15614" max="15614" width="13.109375" style="224" customWidth="1"/>
    <col min="15615" max="15615" width="10.6640625" style="224" bestFit="1" customWidth="1"/>
    <col min="15616" max="15616" width="44.109375" style="224" customWidth="1"/>
    <col min="15617" max="15618" width="9.109375" style="224"/>
    <col min="15619" max="15620" width="13.109375" style="224" bestFit="1" customWidth="1"/>
    <col min="15621" max="15869" width="9.109375" style="224"/>
    <col min="15870" max="15870" width="13.109375" style="224" customWidth="1"/>
    <col min="15871" max="15871" width="10.6640625" style="224" bestFit="1" customWidth="1"/>
    <col min="15872" max="15872" width="44.109375" style="224" customWidth="1"/>
    <col min="15873" max="15874" width="9.109375" style="224"/>
    <col min="15875" max="15876" width="13.109375" style="224" bestFit="1" customWidth="1"/>
    <col min="15877" max="16125" width="9.109375" style="224"/>
    <col min="16126" max="16126" width="13.109375" style="224" customWidth="1"/>
    <col min="16127" max="16127" width="10.6640625" style="224" bestFit="1" customWidth="1"/>
    <col min="16128" max="16128" width="44.109375" style="224" customWidth="1"/>
    <col min="16129" max="16130" width="9.109375" style="224"/>
    <col min="16131" max="16132" width="13.109375" style="224" bestFit="1" customWidth="1"/>
    <col min="16133" max="16384" width="9.109375" style="224"/>
  </cols>
  <sheetData>
    <row r="1" spans="1:7" x14ac:dyDescent="0.3">
      <c r="A1" s="223" t="s">
        <v>444</v>
      </c>
    </row>
    <row r="2" spans="1:7" x14ac:dyDescent="0.3">
      <c r="A2" s="223" t="s">
        <v>593</v>
      </c>
    </row>
    <row r="3" spans="1:7" x14ac:dyDescent="0.3">
      <c r="A3" s="223" t="s">
        <v>445</v>
      </c>
    </row>
    <row r="4" spans="1:7" x14ac:dyDescent="0.3">
      <c r="A4" s="225"/>
    </row>
    <row r="6" spans="1:7" ht="36" customHeight="1" x14ac:dyDescent="0.3">
      <c r="A6" s="226" t="s">
        <v>446</v>
      </c>
      <c r="B6" s="227" t="s">
        <v>447</v>
      </c>
      <c r="C6" s="228" t="s">
        <v>202</v>
      </c>
      <c r="D6" s="229" t="s">
        <v>13</v>
      </c>
      <c r="E6" s="229" t="s">
        <v>438</v>
      </c>
      <c r="F6" s="230" t="s">
        <v>14</v>
      </c>
      <c r="G6" s="230" t="s">
        <v>15</v>
      </c>
    </row>
    <row r="7" spans="1:7" x14ac:dyDescent="0.3">
      <c r="A7" s="231"/>
      <c r="B7" s="232"/>
      <c r="C7" s="233"/>
      <c r="D7" s="232"/>
      <c r="E7" s="234"/>
      <c r="F7" s="235"/>
      <c r="G7" s="235"/>
    </row>
    <row r="8" spans="1:7" x14ac:dyDescent="0.3">
      <c r="A8" s="231"/>
      <c r="B8" s="232"/>
      <c r="C8" s="233" t="s">
        <v>448</v>
      </c>
      <c r="D8" s="232"/>
      <c r="E8" s="234"/>
      <c r="F8" s="235"/>
      <c r="G8" s="235"/>
    </row>
    <row r="9" spans="1:7" x14ac:dyDescent="0.3">
      <c r="A9" s="231"/>
      <c r="B9" s="232"/>
      <c r="C9" s="233"/>
      <c r="D9" s="232"/>
      <c r="E9" s="234"/>
      <c r="F9" s="236"/>
      <c r="G9" s="235"/>
    </row>
    <row r="10" spans="1:7" x14ac:dyDescent="0.3">
      <c r="A10" s="237"/>
      <c r="B10" s="238" t="s">
        <v>449</v>
      </c>
      <c r="C10" s="239" t="s">
        <v>450</v>
      </c>
      <c r="D10" s="240"/>
      <c r="E10" s="240"/>
      <c r="F10" s="241"/>
      <c r="G10" s="242"/>
    </row>
    <row r="11" spans="1:7" x14ac:dyDescent="0.3">
      <c r="A11" s="237"/>
      <c r="B11" s="238"/>
      <c r="C11" s="239"/>
      <c r="D11" s="240"/>
      <c r="E11" s="240"/>
      <c r="F11" s="241"/>
      <c r="G11" s="242"/>
    </row>
    <row r="12" spans="1:7" x14ac:dyDescent="0.3">
      <c r="A12" s="237"/>
      <c r="B12" s="238" t="s">
        <v>451</v>
      </c>
      <c r="C12" s="243" t="s">
        <v>452</v>
      </c>
      <c r="D12" s="244"/>
      <c r="E12" s="240"/>
      <c r="F12" s="241"/>
      <c r="G12" s="242"/>
    </row>
    <row r="13" spans="1:7" x14ac:dyDescent="0.3">
      <c r="A13" s="237"/>
      <c r="B13" s="238"/>
      <c r="C13" s="243"/>
      <c r="D13" s="244"/>
      <c r="E13" s="240"/>
      <c r="F13" s="241"/>
      <c r="G13" s="242"/>
    </row>
    <row r="14" spans="1:7" ht="69" x14ac:dyDescent="0.3">
      <c r="A14" s="237"/>
      <c r="B14" s="238"/>
      <c r="C14" s="245" t="s">
        <v>453</v>
      </c>
      <c r="D14" s="244"/>
      <c r="E14" s="240"/>
      <c r="F14" s="241"/>
      <c r="G14" s="242"/>
    </row>
    <row r="15" spans="1:7" x14ac:dyDescent="0.3">
      <c r="A15" s="237"/>
      <c r="B15" s="238"/>
      <c r="C15" s="246"/>
      <c r="D15" s="244"/>
      <c r="E15" s="240"/>
      <c r="F15" s="241"/>
      <c r="G15" s="242"/>
    </row>
    <row r="16" spans="1:7" x14ac:dyDescent="0.3">
      <c r="A16" s="237" t="s">
        <v>454</v>
      </c>
      <c r="B16" s="247" t="s">
        <v>455</v>
      </c>
      <c r="C16" s="246" t="s">
        <v>456</v>
      </c>
      <c r="D16" s="244" t="s">
        <v>375</v>
      </c>
      <c r="E16" s="240">
        <v>1</v>
      </c>
      <c r="F16" s="241"/>
      <c r="G16" s="242">
        <f>F16*E16</f>
        <v>0</v>
      </c>
    </row>
    <row r="17" spans="1:7" x14ac:dyDescent="0.3">
      <c r="A17" s="248"/>
      <c r="B17" s="247"/>
      <c r="C17" s="249"/>
      <c r="D17" s="244"/>
      <c r="E17" s="240"/>
      <c r="F17" s="241"/>
      <c r="G17" s="242"/>
    </row>
    <row r="18" spans="1:7" x14ac:dyDescent="0.3">
      <c r="A18" s="248" t="s">
        <v>457</v>
      </c>
      <c r="B18" s="247" t="s">
        <v>458</v>
      </c>
      <c r="C18" s="246"/>
      <c r="D18" s="244" t="s">
        <v>375</v>
      </c>
      <c r="E18" s="240">
        <v>1</v>
      </c>
      <c r="F18" s="241"/>
      <c r="G18" s="242">
        <f>F18*E18</f>
        <v>0</v>
      </c>
    </row>
    <row r="19" spans="1:7" x14ac:dyDescent="0.3">
      <c r="A19" s="248"/>
      <c r="B19" s="247"/>
      <c r="C19" s="246"/>
      <c r="D19" s="244"/>
      <c r="E19" s="240"/>
      <c r="F19" s="241"/>
      <c r="G19" s="242"/>
    </row>
    <row r="20" spans="1:7" x14ac:dyDescent="0.3">
      <c r="A20" s="248" t="s">
        <v>459</v>
      </c>
      <c r="B20" s="247" t="s">
        <v>460</v>
      </c>
      <c r="C20" s="246"/>
      <c r="D20" s="244" t="s">
        <v>375</v>
      </c>
      <c r="E20" s="240">
        <v>1</v>
      </c>
      <c r="F20" s="241"/>
      <c r="G20" s="242">
        <f>F20*E20</f>
        <v>0</v>
      </c>
    </row>
    <row r="21" spans="1:7" x14ac:dyDescent="0.3">
      <c r="A21" s="248"/>
      <c r="B21" s="247"/>
      <c r="C21" s="246"/>
      <c r="D21" s="244"/>
      <c r="E21" s="240"/>
      <c r="F21" s="241"/>
      <c r="G21" s="242"/>
    </row>
    <row r="22" spans="1:7" x14ac:dyDescent="0.3">
      <c r="A22" s="248" t="s">
        <v>461</v>
      </c>
      <c r="B22" s="247" t="s">
        <v>462</v>
      </c>
      <c r="C22" s="246"/>
      <c r="D22" s="244" t="s">
        <v>375</v>
      </c>
      <c r="E22" s="240">
        <v>1</v>
      </c>
      <c r="F22" s="241"/>
      <c r="G22" s="242">
        <f>F22*E22</f>
        <v>0</v>
      </c>
    </row>
    <row r="23" spans="1:7" x14ac:dyDescent="0.3">
      <c r="A23" s="250"/>
      <c r="B23" s="238"/>
      <c r="C23" s="246"/>
      <c r="D23" s="244"/>
      <c r="E23" s="240"/>
      <c r="F23" s="241"/>
      <c r="G23" s="242"/>
    </row>
    <row r="24" spans="1:7" x14ac:dyDescent="0.3">
      <c r="A24" s="237" t="s">
        <v>463</v>
      </c>
      <c r="B24" s="251" t="s">
        <v>464</v>
      </c>
      <c r="C24" s="252" t="s">
        <v>465</v>
      </c>
      <c r="D24" s="244"/>
      <c r="E24" s="240"/>
      <c r="F24" s="241"/>
      <c r="G24" s="242"/>
    </row>
    <row r="25" spans="1:7" x14ac:dyDescent="0.3">
      <c r="A25" s="237"/>
      <c r="B25" s="238"/>
      <c r="C25" s="253"/>
      <c r="D25" s="244"/>
      <c r="E25" s="240"/>
      <c r="F25" s="241"/>
      <c r="G25" s="242"/>
    </row>
    <row r="26" spans="1:7" x14ac:dyDescent="0.3">
      <c r="A26" s="237" t="s">
        <v>466</v>
      </c>
      <c r="B26" s="254" t="s">
        <v>467</v>
      </c>
      <c r="C26" s="243" t="s">
        <v>468</v>
      </c>
      <c r="D26" s="244"/>
      <c r="E26" s="240"/>
      <c r="F26" s="241"/>
      <c r="G26" s="242"/>
    </row>
    <row r="27" spans="1:7" x14ac:dyDescent="0.3">
      <c r="A27" s="237"/>
      <c r="B27" s="238"/>
      <c r="C27" s="255"/>
      <c r="D27" s="244"/>
      <c r="E27" s="240"/>
      <c r="F27" s="241"/>
      <c r="G27" s="242"/>
    </row>
    <row r="28" spans="1:7" x14ac:dyDescent="0.3">
      <c r="A28" s="237" t="s">
        <v>469</v>
      </c>
      <c r="B28" s="238" t="s">
        <v>470</v>
      </c>
      <c r="C28" s="247" t="s">
        <v>471</v>
      </c>
      <c r="D28" s="244" t="s">
        <v>375</v>
      </c>
      <c r="E28" s="240">
        <v>1</v>
      </c>
      <c r="F28" s="241"/>
      <c r="G28" s="242">
        <f>F28*E28</f>
        <v>0</v>
      </c>
    </row>
    <row r="29" spans="1:7" x14ac:dyDescent="0.3">
      <c r="A29" s="237"/>
      <c r="B29" s="238"/>
      <c r="C29" s="247"/>
      <c r="D29" s="244"/>
      <c r="E29" s="240"/>
      <c r="F29" s="241"/>
      <c r="G29" s="242"/>
    </row>
    <row r="30" spans="1:7" x14ac:dyDescent="0.3">
      <c r="A30" s="237" t="s">
        <v>472</v>
      </c>
      <c r="B30" s="238" t="s">
        <v>473</v>
      </c>
      <c r="C30" s="243" t="s">
        <v>474</v>
      </c>
      <c r="D30" s="244"/>
      <c r="E30" s="240"/>
      <c r="F30" s="241"/>
      <c r="G30" s="242"/>
    </row>
    <row r="31" spans="1:7" x14ac:dyDescent="0.3">
      <c r="A31" s="237"/>
      <c r="B31" s="238"/>
      <c r="C31" s="247"/>
      <c r="D31" s="244"/>
      <c r="E31" s="240"/>
      <c r="F31" s="241"/>
      <c r="G31" s="242"/>
    </row>
    <row r="32" spans="1:7" x14ac:dyDescent="0.3">
      <c r="A32" s="237" t="s">
        <v>475</v>
      </c>
      <c r="B32" s="238" t="s">
        <v>476</v>
      </c>
      <c r="C32" s="247" t="s">
        <v>477</v>
      </c>
      <c r="D32" s="244" t="s">
        <v>375</v>
      </c>
      <c r="E32" s="240">
        <v>1</v>
      </c>
      <c r="F32" s="241"/>
      <c r="G32" s="242">
        <f>F32*E32</f>
        <v>0</v>
      </c>
    </row>
    <row r="33" spans="1:7" x14ac:dyDescent="0.3">
      <c r="A33" s="237"/>
      <c r="B33" s="238"/>
      <c r="C33" s="247"/>
      <c r="D33" s="244"/>
      <c r="E33" s="240"/>
      <c r="F33" s="241"/>
      <c r="G33" s="242"/>
    </row>
    <row r="34" spans="1:7" x14ac:dyDescent="0.3">
      <c r="A34" s="237" t="s">
        <v>478</v>
      </c>
      <c r="B34" s="238" t="s">
        <v>479</v>
      </c>
      <c r="C34" s="247" t="s">
        <v>480</v>
      </c>
      <c r="D34" s="244" t="s">
        <v>375</v>
      </c>
      <c r="E34" s="240">
        <v>1</v>
      </c>
      <c r="F34" s="241"/>
      <c r="G34" s="242">
        <f>F34*E34</f>
        <v>0</v>
      </c>
    </row>
    <row r="35" spans="1:7" x14ac:dyDescent="0.3">
      <c r="A35" s="237"/>
      <c r="B35" s="238"/>
      <c r="C35" s="247"/>
      <c r="D35" s="244"/>
      <c r="E35" s="240"/>
      <c r="F35" s="241"/>
      <c r="G35" s="242"/>
    </row>
    <row r="36" spans="1:7" x14ac:dyDescent="0.3">
      <c r="A36" s="237" t="s">
        <v>481</v>
      </c>
      <c r="B36" s="238" t="s">
        <v>482</v>
      </c>
      <c r="C36" s="247" t="s">
        <v>483</v>
      </c>
      <c r="D36" s="244" t="s">
        <v>375</v>
      </c>
      <c r="E36" s="240">
        <v>1</v>
      </c>
      <c r="F36" s="241"/>
      <c r="G36" s="242">
        <f>F36*E36</f>
        <v>0</v>
      </c>
    </row>
    <row r="37" spans="1:7" x14ac:dyDescent="0.3">
      <c r="A37" s="237"/>
      <c r="B37" s="238"/>
      <c r="C37" s="247"/>
      <c r="D37" s="244"/>
      <c r="E37" s="240"/>
      <c r="F37" s="241"/>
      <c r="G37" s="242"/>
    </row>
    <row r="38" spans="1:7" x14ac:dyDescent="0.3">
      <c r="A38" s="237" t="s">
        <v>484</v>
      </c>
      <c r="B38" s="238" t="s">
        <v>485</v>
      </c>
      <c r="C38" s="247" t="s">
        <v>486</v>
      </c>
      <c r="D38" s="244" t="s">
        <v>375</v>
      </c>
      <c r="E38" s="240">
        <v>1</v>
      </c>
      <c r="F38" s="241"/>
      <c r="G38" s="242">
        <f>F38*E38</f>
        <v>0</v>
      </c>
    </row>
    <row r="39" spans="1:7" x14ac:dyDescent="0.3">
      <c r="A39" s="237"/>
      <c r="B39" s="238"/>
      <c r="C39" s="247"/>
      <c r="D39" s="244"/>
      <c r="E39" s="240"/>
      <c r="F39" s="241"/>
      <c r="G39" s="242"/>
    </row>
    <row r="40" spans="1:7" x14ac:dyDescent="0.3">
      <c r="A40" s="237" t="s">
        <v>487</v>
      </c>
      <c r="B40" s="238" t="s">
        <v>488</v>
      </c>
      <c r="C40" s="247"/>
      <c r="D40" s="244" t="s">
        <v>375</v>
      </c>
      <c r="E40" s="240">
        <v>1</v>
      </c>
      <c r="F40" s="241"/>
      <c r="G40" s="242">
        <f>F40*E40</f>
        <v>0</v>
      </c>
    </row>
    <row r="41" spans="1:7" x14ac:dyDescent="0.3">
      <c r="A41" s="237"/>
      <c r="B41" s="238"/>
      <c r="C41" s="247"/>
      <c r="D41" s="244"/>
      <c r="E41" s="240"/>
      <c r="F41" s="241"/>
      <c r="G41" s="242"/>
    </row>
    <row r="42" spans="1:7" x14ac:dyDescent="0.3">
      <c r="A42" s="237" t="s">
        <v>489</v>
      </c>
      <c r="B42" s="238" t="s">
        <v>490</v>
      </c>
      <c r="C42" s="247"/>
      <c r="D42" s="244" t="s">
        <v>375</v>
      </c>
      <c r="E42" s="240">
        <v>1</v>
      </c>
      <c r="F42" s="241"/>
      <c r="G42" s="242">
        <f>F42*E42</f>
        <v>0</v>
      </c>
    </row>
    <row r="43" spans="1:7" x14ac:dyDescent="0.3">
      <c r="A43" s="237"/>
      <c r="B43" s="238"/>
      <c r="C43" s="247"/>
      <c r="D43" s="244"/>
      <c r="E43" s="240"/>
      <c r="F43" s="241"/>
      <c r="G43" s="242"/>
    </row>
    <row r="44" spans="1:7" x14ac:dyDescent="0.3">
      <c r="A44" s="237" t="s">
        <v>491</v>
      </c>
      <c r="B44" s="238" t="s">
        <v>492</v>
      </c>
      <c r="C44" s="247"/>
      <c r="D44" s="244" t="s">
        <v>375</v>
      </c>
      <c r="E44" s="240">
        <v>1</v>
      </c>
      <c r="F44" s="241"/>
      <c r="G44" s="242">
        <f>F44*E44</f>
        <v>0</v>
      </c>
    </row>
    <row r="45" spans="1:7" x14ac:dyDescent="0.3">
      <c r="A45" s="237"/>
      <c r="B45" s="238"/>
      <c r="C45" s="247"/>
      <c r="D45" s="244"/>
      <c r="E45" s="240"/>
      <c r="F45" s="241"/>
      <c r="G45" s="242"/>
    </row>
    <row r="46" spans="1:7" x14ac:dyDescent="0.3">
      <c r="A46" s="237" t="s">
        <v>493</v>
      </c>
      <c r="B46" s="238" t="s">
        <v>494</v>
      </c>
      <c r="C46" s="247" t="s">
        <v>495</v>
      </c>
      <c r="D46" s="244" t="s">
        <v>375</v>
      </c>
      <c r="E46" s="240">
        <v>1</v>
      </c>
      <c r="F46" s="241"/>
      <c r="G46" s="242">
        <f>F46*E46</f>
        <v>0</v>
      </c>
    </row>
    <row r="47" spans="1:7" x14ac:dyDescent="0.3">
      <c r="A47" s="237"/>
      <c r="B47" s="238"/>
      <c r="C47" s="247"/>
      <c r="D47" s="244"/>
      <c r="E47" s="240"/>
      <c r="F47" s="241"/>
      <c r="G47" s="242"/>
    </row>
    <row r="48" spans="1:7" x14ac:dyDescent="0.3">
      <c r="A48" s="237">
        <v>1.6</v>
      </c>
      <c r="B48" s="238" t="s">
        <v>496</v>
      </c>
      <c r="C48" s="243" t="s">
        <v>497</v>
      </c>
      <c r="D48" s="244"/>
      <c r="E48" s="240"/>
      <c r="F48" s="241"/>
      <c r="G48" s="242"/>
    </row>
    <row r="49" spans="1:7" x14ac:dyDescent="0.3">
      <c r="A49" s="237"/>
      <c r="B49" s="238"/>
      <c r="C49" s="256"/>
      <c r="D49" s="244"/>
      <c r="E49" s="240"/>
      <c r="F49" s="241"/>
      <c r="G49" s="242"/>
    </row>
    <row r="50" spans="1:7" x14ac:dyDescent="0.3">
      <c r="A50" s="237" t="s">
        <v>498</v>
      </c>
      <c r="B50" s="238" t="s">
        <v>499</v>
      </c>
      <c r="C50" s="247" t="s">
        <v>562</v>
      </c>
      <c r="D50" s="244" t="s">
        <v>375</v>
      </c>
      <c r="E50" s="240">
        <v>1</v>
      </c>
      <c r="F50" s="241"/>
      <c r="G50" s="242">
        <f>F50*E50</f>
        <v>0</v>
      </c>
    </row>
    <row r="51" spans="1:7" x14ac:dyDescent="0.3">
      <c r="A51" s="237"/>
      <c r="B51" s="238"/>
      <c r="C51" s="256"/>
      <c r="D51" s="244"/>
      <c r="E51" s="240"/>
      <c r="F51" s="241"/>
      <c r="G51" s="242"/>
    </row>
    <row r="52" spans="1:7" ht="27.6" x14ac:dyDescent="0.3">
      <c r="A52" s="237">
        <v>1.7</v>
      </c>
      <c r="B52" s="238" t="s">
        <v>500</v>
      </c>
      <c r="C52" s="257" t="s">
        <v>501</v>
      </c>
      <c r="D52" s="244"/>
      <c r="E52" s="240"/>
      <c r="F52" s="241"/>
      <c r="G52" s="242">
        <f t="shared" ref="G52" si="0">F52*E52</f>
        <v>0</v>
      </c>
    </row>
    <row r="53" spans="1:7" x14ac:dyDescent="0.3">
      <c r="A53" s="237"/>
      <c r="B53" s="238"/>
      <c r="C53" s="255"/>
      <c r="D53" s="244"/>
      <c r="E53" s="240"/>
      <c r="F53" s="241"/>
      <c r="G53" s="242"/>
    </row>
    <row r="54" spans="1:7" x14ac:dyDescent="0.3">
      <c r="A54" s="237" t="s">
        <v>502</v>
      </c>
      <c r="B54" s="238" t="s">
        <v>503</v>
      </c>
      <c r="C54" s="247" t="s">
        <v>477</v>
      </c>
      <c r="D54" s="244" t="s">
        <v>375</v>
      </c>
      <c r="E54" s="240">
        <v>1</v>
      </c>
      <c r="F54" s="241"/>
      <c r="G54" s="242">
        <f>F54*E54</f>
        <v>0</v>
      </c>
    </row>
    <row r="55" spans="1:7" x14ac:dyDescent="0.3">
      <c r="A55" s="237"/>
      <c r="B55" s="238"/>
      <c r="C55" s="247"/>
      <c r="D55" s="244"/>
      <c r="E55" s="240"/>
      <c r="F55" s="241"/>
      <c r="G55" s="242"/>
    </row>
    <row r="56" spans="1:7" x14ac:dyDescent="0.3">
      <c r="A56" s="237" t="s">
        <v>504</v>
      </c>
      <c r="B56" s="238" t="s">
        <v>505</v>
      </c>
      <c r="C56" s="247" t="s">
        <v>480</v>
      </c>
      <c r="D56" s="244" t="s">
        <v>375</v>
      </c>
      <c r="E56" s="240">
        <v>1</v>
      </c>
      <c r="F56" s="241"/>
      <c r="G56" s="242">
        <f>F56*E56</f>
        <v>0</v>
      </c>
    </row>
    <row r="57" spans="1:7" x14ac:dyDescent="0.3">
      <c r="A57" s="237"/>
      <c r="B57" s="238"/>
      <c r="C57" s="247"/>
      <c r="D57" s="244"/>
      <c r="E57" s="240"/>
      <c r="F57" s="241"/>
      <c r="G57" s="242"/>
    </row>
    <row r="58" spans="1:7" x14ac:dyDescent="0.3">
      <c r="A58" s="237" t="s">
        <v>506</v>
      </c>
      <c r="B58" s="238" t="s">
        <v>507</v>
      </c>
      <c r="C58" s="247" t="s">
        <v>508</v>
      </c>
      <c r="D58" s="244" t="s">
        <v>375</v>
      </c>
      <c r="E58" s="240">
        <v>1</v>
      </c>
      <c r="F58" s="241"/>
      <c r="G58" s="242">
        <f>F58*E58</f>
        <v>0</v>
      </c>
    </row>
    <row r="59" spans="1:7" x14ac:dyDescent="0.3">
      <c r="A59" s="237"/>
      <c r="B59" s="238"/>
      <c r="C59" s="247"/>
      <c r="D59" s="244"/>
      <c r="E59" s="240"/>
      <c r="F59" s="241"/>
      <c r="G59" s="242"/>
    </row>
    <row r="60" spans="1:7" x14ac:dyDescent="0.3">
      <c r="A60" s="237" t="s">
        <v>509</v>
      </c>
      <c r="B60" s="238" t="s">
        <v>510</v>
      </c>
      <c r="C60" s="247" t="s">
        <v>511</v>
      </c>
      <c r="D60" s="244" t="s">
        <v>375</v>
      </c>
      <c r="E60" s="240">
        <v>1</v>
      </c>
      <c r="F60" s="241"/>
      <c r="G60" s="242">
        <f>F60*E60</f>
        <v>0</v>
      </c>
    </row>
    <row r="61" spans="1:7" x14ac:dyDescent="0.3">
      <c r="A61" s="237"/>
      <c r="B61" s="238"/>
      <c r="C61" s="247"/>
      <c r="D61" s="244"/>
      <c r="E61" s="240"/>
      <c r="F61" s="241"/>
      <c r="G61" s="242"/>
    </row>
    <row r="62" spans="1:7" x14ac:dyDescent="0.3">
      <c r="A62" s="237" t="s">
        <v>512</v>
      </c>
      <c r="B62" s="238" t="s">
        <v>513</v>
      </c>
      <c r="C62" s="247" t="s">
        <v>514</v>
      </c>
      <c r="D62" s="244" t="s">
        <v>375</v>
      </c>
      <c r="E62" s="240">
        <v>1</v>
      </c>
      <c r="F62" s="241"/>
      <c r="G62" s="242">
        <f>F62*E62</f>
        <v>0</v>
      </c>
    </row>
    <row r="63" spans="1:7" x14ac:dyDescent="0.3">
      <c r="A63" s="237"/>
      <c r="B63" s="238"/>
      <c r="C63" s="247"/>
      <c r="D63" s="244"/>
      <c r="E63" s="240"/>
      <c r="F63" s="241"/>
      <c r="G63" s="242"/>
    </row>
    <row r="64" spans="1:7" ht="27.6" x14ac:dyDescent="0.3">
      <c r="A64" s="258" t="s">
        <v>515</v>
      </c>
      <c r="B64" s="259" t="s">
        <v>516</v>
      </c>
      <c r="C64" s="260" t="s">
        <v>517</v>
      </c>
      <c r="D64" s="261" t="s">
        <v>375</v>
      </c>
      <c r="E64" s="262">
        <v>1</v>
      </c>
      <c r="F64" s="263"/>
      <c r="G64" s="242">
        <f>F64*E64</f>
        <v>0</v>
      </c>
    </row>
    <row r="65" spans="1:7" x14ac:dyDescent="0.3">
      <c r="A65" s="248"/>
      <c r="B65" s="264"/>
      <c r="C65" s="265"/>
      <c r="D65" s="266"/>
      <c r="E65" s="267"/>
      <c r="F65" s="268"/>
      <c r="G65" s="269"/>
    </row>
    <row r="66" spans="1:7" ht="25.5" customHeight="1" x14ac:dyDescent="0.3">
      <c r="A66" s="270"/>
      <c r="B66" s="270"/>
      <c r="C66" s="271" t="s">
        <v>518</v>
      </c>
      <c r="D66" s="272"/>
      <c r="E66" s="272"/>
      <c r="F66" s="273"/>
      <c r="G66" s="274">
        <f>SUM(G10:G64)</f>
        <v>0</v>
      </c>
    </row>
  </sheetData>
  <pageMargins left="0.7" right="0.7" top="0.75" bottom="0.75" header="0.3" footer="0.3"/>
  <pageSetup scale="6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26314-C205-40CA-B3A3-8F4D2C1B6220}">
  <dimension ref="A1:K92"/>
  <sheetViews>
    <sheetView view="pageBreakPreview" topLeftCell="A6" zoomScaleNormal="100" zoomScaleSheetLayoutView="100" workbookViewId="0">
      <selection activeCell="E16" sqref="E16:E88"/>
    </sheetView>
  </sheetViews>
  <sheetFormatPr defaultColWidth="9.109375" defaultRowHeight="13.8" x14ac:dyDescent="0.3"/>
  <cols>
    <col min="1" max="1" width="9.109375" style="224"/>
    <col min="2" max="2" width="50.88671875" style="224" customWidth="1"/>
    <col min="3" max="3" width="19.6640625" style="224" customWidth="1"/>
    <col min="4" max="4" width="11" style="224" bestFit="1" customWidth="1"/>
    <col min="5" max="5" width="12.88671875" style="224" bestFit="1" customWidth="1"/>
    <col min="6" max="6" width="14.109375" style="224" customWidth="1"/>
    <col min="7" max="16384" width="9.109375" style="224"/>
  </cols>
  <sheetData>
    <row r="1" spans="1:11" x14ac:dyDescent="0.3">
      <c r="A1" s="223" t="s">
        <v>444</v>
      </c>
    </row>
    <row r="2" spans="1:11" x14ac:dyDescent="0.3">
      <c r="A2" s="223" t="s">
        <v>593</v>
      </c>
    </row>
    <row r="3" spans="1:11" x14ac:dyDescent="0.3">
      <c r="A3" s="223" t="s">
        <v>445</v>
      </c>
    </row>
    <row r="6" spans="1:11" ht="36" customHeight="1" x14ac:dyDescent="0.3">
      <c r="A6" s="275" t="s">
        <v>446</v>
      </c>
      <c r="B6" s="276" t="s">
        <v>202</v>
      </c>
      <c r="C6" s="277" t="s">
        <v>13</v>
      </c>
      <c r="D6" s="278" t="s">
        <v>438</v>
      </c>
      <c r="E6" s="278" t="s">
        <v>14</v>
      </c>
      <c r="F6" s="278" t="s">
        <v>15</v>
      </c>
    </row>
    <row r="7" spans="1:11" x14ac:dyDescent="0.3">
      <c r="A7" s="231"/>
      <c r="B7" s="232"/>
      <c r="C7" s="233"/>
      <c r="D7" s="232"/>
      <c r="E7" s="234"/>
      <c r="F7" s="232"/>
    </row>
    <row r="8" spans="1:11" x14ac:dyDescent="0.3">
      <c r="A8" s="231"/>
      <c r="B8" s="279" t="s">
        <v>519</v>
      </c>
      <c r="C8" s="233"/>
      <c r="D8" s="232"/>
      <c r="E8" s="234"/>
      <c r="F8" s="232"/>
    </row>
    <row r="9" spans="1:11" x14ac:dyDescent="0.3">
      <c r="A9" s="231"/>
      <c r="B9" s="280"/>
      <c r="C9" s="233"/>
      <c r="D9" s="232"/>
      <c r="E9" s="234"/>
      <c r="F9" s="232"/>
    </row>
    <row r="10" spans="1:11" x14ac:dyDescent="0.3">
      <c r="A10" s="231"/>
      <c r="B10" s="279" t="s">
        <v>520</v>
      </c>
      <c r="C10" s="233"/>
      <c r="D10" s="232"/>
      <c r="E10" s="234"/>
      <c r="F10" s="232"/>
    </row>
    <row r="11" spans="1:11" x14ac:dyDescent="0.3">
      <c r="A11" s="231"/>
      <c r="B11" s="279"/>
      <c r="C11" s="233"/>
      <c r="D11" s="232"/>
      <c r="E11" s="234"/>
      <c r="F11" s="232"/>
    </row>
    <row r="12" spans="1:11" x14ac:dyDescent="0.3">
      <c r="A12" s="231"/>
      <c r="B12" s="280" t="s">
        <v>521</v>
      </c>
      <c r="C12" s="233"/>
      <c r="D12" s="232"/>
      <c r="E12" s="234"/>
      <c r="F12" s="232"/>
    </row>
    <row r="13" spans="1:11" x14ac:dyDescent="0.3">
      <c r="A13" s="237"/>
      <c r="B13" s="238"/>
      <c r="C13" s="239"/>
      <c r="D13" s="240"/>
      <c r="E13" s="240"/>
      <c r="F13" s="240"/>
    </row>
    <row r="14" spans="1:11" s="285" customFormat="1" ht="27.6" x14ac:dyDescent="0.25">
      <c r="A14" s="281">
        <v>1</v>
      </c>
      <c r="B14" s="282" t="s">
        <v>522</v>
      </c>
      <c r="C14" s="283"/>
      <c r="D14" s="283"/>
      <c r="E14" s="284"/>
      <c r="F14" s="283"/>
    </row>
    <row r="15" spans="1:11" s="291" customFormat="1" x14ac:dyDescent="0.25">
      <c r="A15" s="286"/>
      <c r="B15" s="287"/>
      <c r="C15" s="288"/>
      <c r="D15" s="289"/>
      <c r="E15" s="290"/>
      <c r="F15" s="289" t="str">
        <f t="shared" ref="F15:F52" si="0">IF(C15="","",ROUND((D15*E15),2))</f>
        <v/>
      </c>
      <c r="G15" s="285"/>
      <c r="H15" s="285"/>
      <c r="I15" s="285"/>
      <c r="J15" s="285"/>
      <c r="K15" s="285"/>
    </row>
    <row r="16" spans="1:11" s="291" customFormat="1" x14ac:dyDescent="0.25">
      <c r="A16" s="286" t="s">
        <v>454</v>
      </c>
      <c r="B16" s="287" t="s">
        <v>523</v>
      </c>
      <c r="C16" s="288" t="s">
        <v>375</v>
      </c>
      <c r="D16" s="289">
        <v>1</v>
      </c>
      <c r="E16" s="292"/>
      <c r="F16" s="293">
        <f>IF(C16="","",ROUND((D16*E16),2))</f>
        <v>0</v>
      </c>
      <c r="G16" s="285"/>
      <c r="H16" s="285"/>
      <c r="I16" s="285"/>
      <c r="J16" s="285"/>
      <c r="K16" s="285"/>
    </row>
    <row r="17" spans="1:11" s="291" customFormat="1" x14ac:dyDescent="0.25">
      <c r="A17" s="286"/>
      <c r="B17" s="287"/>
      <c r="C17" s="288"/>
      <c r="D17" s="289"/>
      <c r="E17" s="292"/>
      <c r="F17" s="293"/>
      <c r="G17" s="285"/>
      <c r="H17" s="285"/>
      <c r="I17" s="285"/>
      <c r="J17" s="285"/>
      <c r="K17" s="285"/>
    </row>
    <row r="18" spans="1:11" s="291" customFormat="1" x14ac:dyDescent="0.25">
      <c r="A18" s="286" t="s">
        <v>463</v>
      </c>
      <c r="B18" s="287" t="s">
        <v>524</v>
      </c>
      <c r="C18" s="288" t="s">
        <v>375</v>
      </c>
      <c r="D18" s="289">
        <v>1</v>
      </c>
      <c r="E18" s="292"/>
      <c r="F18" s="293">
        <f>IF(C18="","",ROUND((D18*E18),2))</f>
        <v>0</v>
      </c>
      <c r="G18" s="285"/>
      <c r="H18" s="285"/>
      <c r="I18" s="285"/>
      <c r="J18" s="285"/>
      <c r="K18" s="285"/>
    </row>
    <row r="19" spans="1:11" s="291" customFormat="1" x14ac:dyDescent="0.25">
      <c r="A19" s="286"/>
      <c r="B19" s="287"/>
      <c r="C19" s="288"/>
      <c r="D19" s="289"/>
      <c r="E19" s="292"/>
      <c r="F19" s="293"/>
      <c r="G19" s="285"/>
      <c r="H19" s="285"/>
      <c r="I19" s="285"/>
      <c r="J19" s="285"/>
      <c r="K19" s="285"/>
    </row>
    <row r="20" spans="1:11" s="291" customFormat="1" x14ac:dyDescent="0.25">
      <c r="A20" s="286" t="s">
        <v>472</v>
      </c>
      <c r="B20" s="287" t="s">
        <v>525</v>
      </c>
      <c r="C20" s="288" t="s">
        <v>375</v>
      </c>
      <c r="D20" s="289">
        <v>1</v>
      </c>
      <c r="E20" s="292"/>
      <c r="F20" s="293">
        <f>IF(C20="","",ROUND((D20*E20),2))</f>
        <v>0</v>
      </c>
      <c r="G20" s="285"/>
      <c r="H20" s="285"/>
      <c r="I20" s="285"/>
      <c r="J20" s="285"/>
      <c r="K20" s="285"/>
    </row>
    <row r="21" spans="1:11" s="291" customFormat="1" x14ac:dyDescent="0.25">
      <c r="A21" s="286"/>
      <c r="B21" s="287"/>
      <c r="C21" s="288"/>
      <c r="D21" s="289"/>
      <c r="E21" s="292"/>
      <c r="F21" s="293"/>
      <c r="G21" s="285"/>
      <c r="H21" s="285"/>
      <c r="I21" s="285"/>
      <c r="J21" s="285"/>
      <c r="K21" s="285"/>
    </row>
    <row r="22" spans="1:11" s="291" customFormat="1" ht="27.6" x14ac:dyDescent="0.25">
      <c r="A22" s="286" t="s">
        <v>484</v>
      </c>
      <c r="B22" s="287" t="s">
        <v>526</v>
      </c>
      <c r="C22" s="288" t="s">
        <v>375</v>
      </c>
      <c r="D22" s="289">
        <v>1</v>
      </c>
      <c r="E22" s="292"/>
      <c r="F22" s="293">
        <f>IF(C22="","",ROUND((D22*E22),2))</f>
        <v>0</v>
      </c>
      <c r="G22" s="285"/>
      <c r="H22" s="285"/>
      <c r="I22" s="285"/>
      <c r="J22" s="285"/>
      <c r="K22" s="285"/>
    </row>
    <row r="23" spans="1:11" s="291" customFormat="1" x14ac:dyDescent="0.25">
      <c r="A23" s="286"/>
      <c r="B23" s="287"/>
      <c r="C23" s="288"/>
      <c r="D23" s="289"/>
      <c r="E23" s="292"/>
      <c r="F23" s="293"/>
      <c r="G23" s="285"/>
      <c r="H23" s="285"/>
      <c r="I23" s="285"/>
      <c r="J23" s="285"/>
      <c r="K23" s="285"/>
    </row>
    <row r="24" spans="1:11" s="291" customFormat="1" x14ac:dyDescent="0.25">
      <c r="A24" s="286">
        <v>1.5</v>
      </c>
      <c r="B24" s="287" t="s">
        <v>527</v>
      </c>
      <c r="C24" s="288" t="s">
        <v>375</v>
      </c>
      <c r="D24" s="289">
        <v>1</v>
      </c>
      <c r="E24" s="292"/>
      <c r="F24" s="293">
        <f t="shared" si="0"/>
        <v>0</v>
      </c>
      <c r="G24" s="285"/>
      <c r="H24" s="285"/>
      <c r="I24" s="285"/>
      <c r="J24" s="285"/>
      <c r="K24" s="285"/>
    </row>
    <row r="25" spans="1:11" s="291" customFormat="1" x14ac:dyDescent="0.25">
      <c r="A25" s="286"/>
      <c r="B25" s="287"/>
      <c r="C25" s="288"/>
      <c r="D25" s="289"/>
      <c r="E25" s="292"/>
      <c r="F25" s="293"/>
      <c r="G25" s="285"/>
      <c r="H25" s="285"/>
      <c r="I25" s="285"/>
      <c r="J25" s="285"/>
      <c r="K25" s="285"/>
    </row>
    <row r="26" spans="1:11" s="291" customFormat="1" x14ac:dyDescent="0.25">
      <c r="A26" s="286">
        <v>1.6</v>
      </c>
      <c r="B26" s="287" t="s">
        <v>528</v>
      </c>
      <c r="C26" s="288" t="s">
        <v>375</v>
      </c>
      <c r="D26" s="289">
        <v>1</v>
      </c>
      <c r="E26" s="292"/>
      <c r="F26" s="293">
        <f t="shared" si="0"/>
        <v>0</v>
      </c>
      <c r="G26" s="285"/>
      <c r="H26" s="285"/>
      <c r="I26" s="285"/>
      <c r="J26" s="285"/>
      <c r="K26" s="285"/>
    </row>
    <row r="27" spans="1:11" s="291" customFormat="1" x14ac:dyDescent="0.25">
      <c r="A27" s="286"/>
      <c r="B27" s="287"/>
      <c r="C27" s="288"/>
      <c r="D27" s="289"/>
      <c r="E27" s="292"/>
      <c r="F27" s="293"/>
      <c r="G27" s="285"/>
      <c r="H27" s="285"/>
      <c r="I27" s="285"/>
      <c r="J27" s="285"/>
      <c r="K27" s="285"/>
    </row>
    <row r="28" spans="1:11" s="291" customFormat="1" x14ac:dyDescent="0.25">
      <c r="A28" s="286">
        <v>1.7</v>
      </c>
      <c r="B28" s="287" t="s">
        <v>529</v>
      </c>
      <c r="C28" s="288" t="s">
        <v>375</v>
      </c>
      <c r="D28" s="289">
        <v>1</v>
      </c>
      <c r="E28" s="292"/>
      <c r="F28" s="293">
        <f t="shared" si="0"/>
        <v>0</v>
      </c>
      <c r="G28" s="285"/>
      <c r="H28" s="285"/>
      <c r="I28" s="285"/>
      <c r="J28" s="285"/>
      <c r="K28" s="285"/>
    </row>
    <row r="29" spans="1:11" s="291" customFormat="1" x14ac:dyDescent="0.25">
      <c r="A29" s="286"/>
      <c r="B29" s="287"/>
      <c r="C29" s="288"/>
      <c r="D29" s="289"/>
      <c r="E29" s="292"/>
      <c r="F29" s="293"/>
      <c r="G29" s="285"/>
      <c r="H29" s="285"/>
      <c r="I29" s="285"/>
      <c r="J29" s="285"/>
      <c r="K29" s="285"/>
    </row>
    <row r="30" spans="1:11" s="291" customFormat="1" x14ac:dyDescent="0.25">
      <c r="A30" s="286">
        <v>1.8</v>
      </c>
      <c r="B30" s="287" t="s">
        <v>530</v>
      </c>
      <c r="C30" s="288" t="s">
        <v>375</v>
      </c>
      <c r="D30" s="289">
        <v>1</v>
      </c>
      <c r="E30" s="292"/>
      <c r="F30" s="293">
        <f t="shared" si="0"/>
        <v>0</v>
      </c>
      <c r="G30" s="285"/>
      <c r="H30" s="285"/>
      <c r="I30" s="285"/>
      <c r="J30" s="285"/>
      <c r="K30" s="285"/>
    </row>
    <row r="31" spans="1:11" s="291" customFormat="1" x14ac:dyDescent="0.25">
      <c r="A31" s="286"/>
      <c r="B31" s="287"/>
      <c r="C31" s="288"/>
      <c r="D31" s="289"/>
      <c r="E31" s="292"/>
      <c r="F31" s="293"/>
      <c r="G31" s="285"/>
      <c r="H31" s="285"/>
      <c r="I31" s="285"/>
      <c r="J31" s="285"/>
      <c r="K31" s="285"/>
    </row>
    <row r="32" spans="1:11" s="291" customFormat="1" x14ac:dyDescent="0.25">
      <c r="A32" s="286" t="s">
        <v>531</v>
      </c>
      <c r="B32" s="287" t="s">
        <v>532</v>
      </c>
      <c r="C32" s="288" t="s">
        <v>375</v>
      </c>
      <c r="D32" s="289">
        <v>1</v>
      </c>
      <c r="E32" s="292"/>
      <c r="F32" s="293">
        <f t="shared" si="0"/>
        <v>0</v>
      </c>
      <c r="G32" s="285"/>
      <c r="H32" s="285"/>
      <c r="I32" s="285"/>
      <c r="J32" s="285"/>
      <c r="K32" s="285"/>
    </row>
    <row r="33" spans="1:11" s="291" customFormat="1" x14ac:dyDescent="0.25">
      <c r="A33" s="286"/>
      <c r="B33" s="287"/>
      <c r="C33" s="288"/>
      <c r="D33" s="289"/>
      <c r="E33" s="292"/>
      <c r="F33" s="293"/>
      <c r="G33" s="285"/>
      <c r="H33" s="285"/>
      <c r="I33" s="285"/>
      <c r="J33" s="285"/>
      <c r="K33" s="285"/>
    </row>
    <row r="34" spans="1:11" s="291" customFormat="1" x14ac:dyDescent="0.25">
      <c r="A34" s="286" t="s">
        <v>533</v>
      </c>
      <c r="B34" s="287" t="s">
        <v>534</v>
      </c>
      <c r="C34" s="288" t="s">
        <v>375</v>
      </c>
      <c r="D34" s="289">
        <v>1</v>
      </c>
      <c r="E34" s="292"/>
      <c r="F34" s="293">
        <f t="shared" si="0"/>
        <v>0</v>
      </c>
      <c r="G34" s="285"/>
      <c r="H34" s="285"/>
      <c r="I34" s="285"/>
      <c r="J34" s="285"/>
      <c r="K34" s="285"/>
    </row>
    <row r="35" spans="1:11" s="291" customFormat="1" x14ac:dyDescent="0.25">
      <c r="A35" s="286"/>
      <c r="B35" s="287"/>
      <c r="C35" s="288"/>
      <c r="D35" s="289"/>
      <c r="E35" s="292"/>
      <c r="F35" s="293"/>
      <c r="G35" s="285"/>
      <c r="H35" s="285"/>
      <c r="I35" s="285"/>
      <c r="J35" s="285"/>
      <c r="K35" s="285"/>
    </row>
    <row r="36" spans="1:11" s="291" customFormat="1" ht="41.4" x14ac:dyDescent="0.25">
      <c r="A36" s="286">
        <v>1.1100000000000001</v>
      </c>
      <c r="B36" s="287" t="s">
        <v>535</v>
      </c>
      <c r="C36" s="288" t="s">
        <v>375</v>
      </c>
      <c r="D36" s="289">
        <v>1</v>
      </c>
      <c r="E36" s="292"/>
      <c r="F36" s="293">
        <f t="shared" si="0"/>
        <v>0</v>
      </c>
      <c r="G36" s="285"/>
      <c r="H36" s="285"/>
      <c r="I36" s="285"/>
      <c r="J36" s="285"/>
      <c r="K36" s="285"/>
    </row>
    <row r="37" spans="1:11" s="291" customFormat="1" x14ac:dyDescent="0.25">
      <c r="A37" s="286"/>
      <c r="B37" s="287"/>
      <c r="C37" s="288"/>
      <c r="D37" s="289"/>
      <c r="E37" s="292"/>
      <c r="F37" s="293"/>
      <c r="G37" s="285"/>
      <c r="H37" s="285"/>
      <c r="I37" s="285"/>
      <c r="J37" s="285"/>
      <c r="K37" s="285"/>
    </row>
    <row r="38" spans="1:11" s="285" customFormat="1" ht="41.4" x14ac:dyDescent="0.25">
      <c r="A38" s="281">
        <v>2</v>
      </c>
      <c r="B38" s="282" t="s">
        <v>536</v>
      </c>
      <c r="C38" s="294"/>
      <c r="D38" s="295"/>
      <c r="E38" s="296"/>
      <c r="F38" s="297"/>
    </row>
    <row r="39" spans="1:11" s="285" customFormat="1" x14ac:dyDescent="0.25">
      <c r="A39" s="286"/>
      <c r="B39" s="287"/>
      <c r="C39" s="288"/>
      <c r="D39" s="289"/>
      <c r="E39" s="292"/>
      <c r="F39" s="293" t="str">
        <f t="shared" si="0"/>
        <v/>
      </c>
    </row>
    <row r="40" spans="1:11" s="285" customFormat="1" ht="96.6" x14ac:dyDescent="0.25">
      <c r="A40" s="286">
        <v>2.1</v>
      </c>
      <c r="B40" s="287" t="s">
        <v>537</v>
      </c>
      <c r="C40" s="288" t="s">
        <v>375</v>
      </c>
      <c r="D40" s="289">
        <v>1</v>
      </c>
      <c r="E40" s="292"/>
      <c r="F40" s="293">
        <f>IF(C40="","",ROUND((D40*E40),2))</f>
        <v>0</v>
      </c>
    </row>
    <row r="41" spans="1:11" s="285" customFormat="1" x14ac:dyDescent="0.25">
      <c r="A41" s="286"/>
      <c r="B41" s="287"/>
      <c r="C41" s="288"/>
      <c r="D41" s="289"/>
      <c r="E41" s="292"/>
      <c r="F41" s="293"/>
    </row>
    <row r="42" spans="1:11" s="285" customFormat="1" x14ac:dyDescent="0.25">
      <c r="A42" s="286">
        <v>2.2000000000000002</v>
      </c>
      <c r="B42" s="298" t="s">
        <v>538</v>
      </c>
      <c r="C42" s="288" t="s">
        <v>375</v>
      </c>
      <c r="D42" s="289">
        <v>1</v>
      </c>
      <c r="E42" s="292"/>
      <c r="F42" s="293">
        <f t="shared" si="0"/>
        <v>0</v>
      </c>
    </row>
    <row r="43" spans="1:11" s="285" customFormat="1" x14ac:dyDescent="0.25">
      <c r="A43" s="286"/>
      <c r="B43" s="298"/>
      <c r="C43" s="288"/>
      <c r="D43" s="289"/>
      <c r="E43" s="292"/>
      <c r="F43" s="293"/>
    </row>
    <row r="44" spans="1:11" s="285" customFormat="1" ht="27.6" x14ac:dyDescent="0.25">
      <c r="A44" s="286">
        <v>2.2999999999999998</v>
      </c>
      <c r="B44" s="287" t="s">
        <v>539</v>
      </c>
      <c r="C44" s="288" t="s">
        <v>375</v>
      </c>
      <c r="D44" s="289">
        <v>1</v>
      </c>
      <c r="E44" s="292"/>
      <c r="F44" s="293">
        <f t="shared" si="0"/>
        <v>0</v>
      </c>
    </row>
    <row r="45" spans="1:11" s="285" customFormat="1" x14ac:dyDescent="0.25">
      <c r="A45" s="286"/>
      <c r="B45" s="287"/>
      <c r="C45" s="288"/>
      <c r="D45" s="289"/>
      <c r="E45" s="292"/>
      <c r="F45" s="293"/>
    </row>
    <row r="46" spans="1:11" s="285" customFormat="1" x14ac:dyDescent="0.25">
      <c r="A46" s="286">
        <v>2.4</v>
      </c>
      <c r="B46" s="287" t="s">
        <v>540</v>
      </c>
      <c r="C46" s="288" t="s">
        <v>375</v>
      </c>
      <c r="D46" s="289">
        <v>1</v>
      </c>
      <c r="E46" s="292"/>
      <c r="F46" s="293">
        <f t="shared" si="0"/>
        <v>0</v>
      </c>
    </row>
    <row r="47" spans="1:11" s="285" customFormat="1" x14ac:dyDescent="0.25">
      <c r="A47" s="286"/>
      <c r="B47" s="287"/>
      <c r="C47" s="288"/>
      <c r="D47" s="289"/>
      <c r="E47" s="292"/>
      <c r="F47" s="293"/>
    </row>
    <row r="48" spans="1:11" s="285" customFormat="1" x14ac:dyDescent="0.25">
      <c r="A48" s="286">
        <v>2.5</v>
      </c>
      <c r="B48" s="287" t="s">
        <v>541</v>
      </c>
      <c r="C48" s="288" t="s">
        <v>375</v>
      </c>
      <c r="D48" s="289">
        <v>1</v>
      </c>
      <c r="E48" s="292"/>
      <c r="F48" s="293">
        <f t="shared" si="0"/>
        <v>0</v>
      </c>
    </row>
    <row r="49" spans="1:6" s="285" customFormat="1" x14ac:dyDescent="0.25">
      <c r="A49" s="286"/>
      <c r="B49" s="287"/>
      <c r="C49" s="288"/>
      <c r="D49" s="289"/>
      <c r="E49" s="292"/>
      <c r="F49" s="293"/>
    </row>
    <row r="50" spans="1:6" s="285" customFormat="1" x14ac:dyDescent="0.25">
      <c r="A50" s="281">
        <v>3</v>
      </c>
      <c r="B50" s="299" t="s">
        <v>542</v>
      </c>
      <c r="C50" s="294"/>
      <c r="D50" s="295"/>
      <c r="E50" s="296"/>
      <c r="F50" s="297"/>
    </row>
    <row r="51" spans="1:6" s="285" customFormat="1" x14ac:dyDescent="0.25">
      <c r="A51" s="286"/>
      <c r="B51" s="287"/>
      <c r="C51" s="288"/>
      <c r="D51" s="289"/>
      <c r="E51" s="292"/>
      <c r="F51" s="293" t="str">
        <f t="shared" si="0"/>
        <v/>
      </c>
    </row>
    <row r="52" spans="1:6" s="285" customFormat="1" ht="41.4" x14ac:dyDescent="0.25">
      <c r="A52" s="286">
        <v>3.1</v>
      </c>
      <c r="B52" s="287" t="s">
        <v>543</v>
      </c>
      <c r="C52" s="288" t="s">
        <v>375</v>
      </c>
      <c r="D52" s="289">
        <v>1</v>
      </c>
      <c r="E52" s="292"/>
      <c r="F52" s="293">
        <f t="shared" si="0"/>
        <v>0</v>
      </c>
    </row>
    <row r="53" spans="1:6" s="285" customFormat="1" x14ac:dyDescent="0.25">
      <c r="A53" s="286"/>
      <c r="B53" s="287"/>
      <c r="C53" s="288"/>
      <c r="D53" s="289"/>
      <c r="E53" s="292"/>
      <c r="F53" s="293"/>
    </row>
    <row r="54" spans="1:6" s="285" customFormat="1" x14ac:dyDescent="0.25">
      <c r="A54" s="281">
        <v>4</v>
      </c>
      <c r="B54" s="300" t="s">
        <v>544</v>
      </c>
      <c r="C54" s="294"/>
      <c r="D54" s="295"/>
      <c r="E54" s="296"/>
      <c r="F54" s="297"/>
    </row>
    <row r="55" spans="1:6" s="285" customFormat="1" x14ac:dyDescent="0.25">
      <c r="A55" s="286"/>
      <c r="B55" s="287"/>
      <c r="C55" s="288"/>
      <c r="D55" s="289"/>
      <c r="E55" s="292"/>
      <c r="F55" s="293" t="str">
        <f t="shared" ref="F55:F58" si="1">IF(C55="","",ROUND((D55*E55),2))</f>
        <v/>
      </c>
    </row>
    <row r="56" spans="1:6" s="285" customFormat="1" ht="41.4" x14ac:dyDescent="0.25">
      <c r="A56" s="286">
        <v>4.0999999999999996</v>
      </c>
      <c r="B56" s="298" t="s">
        <v>545</v>
      </c>
      <c r="C56" s="288" t="s">
        <v>375</v>
      </c>
      <c r="D56" s="289">
        <v>1</v>
      </c>
      <c r="E56" s="292"/>
      <c r="F56" s="293">
        <f t="shared" si="1"/>
        <v>0</v>
      </c>
    </row>
    <row r="57" spans="1:6" s="285" customFormat="1" x14ac:dyDescent="0.25">
      <c r="A57" s="286"/>
      <c r="B57" s="301" t="s">
        <v>546</v>
      </c>
      <c r="C57" s="288"/>
      <c r="D57" s="289"/>
      <c r="E57" s="292"/>
      <c r="F57" s="293" t="str">
        <f t="shared" si="1"/>
        <v/>
      </c>
    </row>
    <row r="58" spans="1:6" s="285" customFormat="1" x14ac:dyDescent="0.25">
      <c r="A58" s="286"/>
      <c r="B58" s="287"/>
      <c r="C58" s="288"/>
      <c r="D58" s="289"/>
      <c r="E58" s="292"/>
      <c r="F58" s="293" t="str">
        <f t="shared" si="1"/>
        <v/>
      </c>
    </row>
    <row r="59" spans="1:6" s="285" customFormat="1" x14ac:dyDescent="0.25">
      <c r="A59" s="281">
        <v>5</v>
      </c>
      <c r="B59" s="300" t="s">
        <v>547</v>
      </c>
      <c r="C59" s="294"/>
      <c r="D59" s="295"/>
      <c r="E59" s="296"/>
      <c r="F59" s="297"/>
    </row>
    <row r="60" spans="1:6" s="285" customFormat="1" x14ac:dyDescent="0.25">
      <c r="A60" s="286"/>
      <c r="B60" s="287"/>
      <c r="C60" s="288"/>
      <c r="D60" s="289"/>
      <c r="E60" s="292"/>
      <c r="F60" s="293" t="str">
        <f t="shared" ref="F60:F61" si="2">IF(C60="","",ROUND((D60*E60),2))</f>
        <v/>
      </c>
    </row>
    <row r="61" spans="1:6" s="285" customFormat="1" ht="27.6" x14ac:dyDescent="0.25">
      <c r="A61" s="286">
        <v>5.0999999999999996</v>
      </c>
      <c r="B61" s="302" t="s">
        <v>548</v>
      </c>
      <c r="C61" s="288" t="s">
        <v>375</v>
      </c>
      <c r="D61" s="289">
        <v>1</v>
      </c>
      <c r="E61" s="292"/>
      <c r="F61" s="293">
        <f t="shared" si="2"/>
        <v>0</v>
      </c>
    </row>
    <row r="62" spans="1:6" s="285" customFormat="1" x14ac:dyDescent="0.25">
      <c r="A62" s="286"/>
      <c r="B62" s="301"/>
      <c r="C62" s="288"/>
      <c r="D62" s="289"/>
      <c r="E62" s="292"/>
      <c r="F62" s="293"/>
    </row>
    <row r="63" spans="1:6" s="285" customFormat="1" x14ac:dyDescent="0.25">
      <c r="A63" s="286"/>
      <c r="B63" s="301"/>
      <c r="C63" s="288"/>
      <c r="D63" s="289"/>
      <c r="E63" s="292"/>
      <c r="F63" s="293"/>
    </row>
    <row r="64" spans="1:6" s="285" customFormat="1" x14ac:dyDescent="0.25">
      <c r="A64" s="286"/>
      <c r="B64" s="301"/>
      <c r="C64" s="288"/>
      <c r="D64" s="289"/>
      <c r="E64" s="292"/>
      <c r="F64" s="293"/>
    </row>
    <row r="65" spans="1:6" s="285" customFormat="1" x14ac:dyDescent="0.25">
      <c r="A65" s="281">
        <v>6</v>
      </c>
      <c r="B65" s="300" t="s">
        <v>549</v>
      </c>
      <c r="C65" s="294"/>
      <c r="D65" s="295"/>
      <c r="E65" s="296"/>
      <c r="F65" s="297"/>
    </row>
    <row r="66" spans="1:6" s="285" customFormat="1" x14ac:dyDescent="0.25">
      <c r="A66" s="286"/>
      <c r="B66" s="303"/>
      <c r="C66" s="288"/>
      <c r="D66" s="289"/>
      <c r="E66" s="292"/>
      <c r="F66" s="293"/>
    </row>
    <row r="67" spans="1:6" s="285" customFormat="1" ht="82.8" x14ac:dyDescent="0.25">
      <c r="A67" s="286">
        <v>6.1</v>
      </c>
      <c r="B67" s="302" t="s">
        <v>550</v>
      </c>
      <c r="C67" s="288" t="s">
        <v>375</v>
      </c>
      <c r="D67" s="289">
        <v>1</v>
      </c>
      <c r="E67" s="292"/>
      <c r="F67" s="293">
        <f t="shared" ref="F67" si="3">IF(C67="","",ROUND((D67*E67),2))</f>
        <v>0</v>
      </c>
    </row>
    <row r="68" spans="1:6" s="285" customFormat="1" x14ac:dyDescent="0.25">
      <c r="A68" s="286"/>
      <c r="B68" s="302"/>
      <c r="C68" s="288"/>
      <c r="D68" s="289"/>
      <c r="E68" s="292"/>
      <c r="F68" s="293"/>
    </row>
    <row r="69" spans="1:6" s="285" customFormat="1" x14ac:dyDescent="0.25">
      <c r="A69" s="281">
        <v>7</v>
      </c>
      <c r="B69" s="300" t="s">
        <v>551</v>
      </c>
      <c r="C69" s="283"/>
      <c r="D69" s="283"/>
      <c r="E69" s="292"/>
      <c r="F69" s="304"/>
    </row>
    <row r="70" spans="1:6" s="285" customFormat="1" x14ac:dyDescent="0.25">
      <c r="A70" s="286"/>
      <c r="B70" s="287"/>
      <c r="C70" s="288"/>
      <c r="D70" s="289"/>
      <c r="E70" s="292"/>
      <c r="F70" s="293"/>
    </row>
    <row r="71" spans="1:6" s="285" customFormat="1" x14ac:dyDescent="0.25">
      <c r="A71" s="286">
        <v>8.1</v>
      </c>
      <c r="B71" s="287" t="s">
        <v>552</v>
      </c>
      <c r="C71" s="288" t="s">
        <v>375</v>
      </c>
      <c r="D71" s="289">
        <v>1</v>
      </c>
      <c r="E71" s="292"/>
      <c r="F71" s="293">
        <f t="shared" ref="F71" si="4">IF(C71="","",ROUND((D71*E71),2))</f>
        <v>0</v>
      </c>
    </row>
    <row r="72" spans="1:6" s="285" customFormat="1" x14ac:dyDescent="0.25">
      <c r="A72" s="286"/>
      <c r="B72" s="287"/>
      <c r="C72" s="288"/>
      <c r="D72" s="289"/>
      <c r="E72" s="292"/>
      <c r="F72" s="293"/>
    </row>
    <row r="73" spans="1:6" s="285" customFormat="1" x14ac:dyDescent="0.25">
      <c r="A73" s="286">
        <v>8.1999999999999993</v>
      </c>
      <c r="B73" s="287" t="s">
        <v>553</v>
      </c>
      <c r="C73" s="288" t="s">
        <v>375</v>
      </c>
      <c r="D73" s="289">
        <v>1</v>
      </c>
      <c r="E73" s="292"/>
      <c r="F73" s="293">
        <f t="shared" ref="F73" si="5">IF(C73="","",ROUND((D73*E73),2))</f>
        <v>0</v>
      </c>
    </row>
    <row r="74" spans="1:6" s="285" customFormat="1" x14ac:dyDescent="0.25">
      <c r="A74" s="286"/>
      <c r="B74" s="287"/>
      <c r="C74" s="288"/>
      <c r="D74" s="289"/>
      <c r="E74" s="292"/>
      <c r="F74" s="293"/>
    </row>
    <row r="75" spans="1:6" s="285" customFormat="1" ht="27.6" x14ac:dyDescent="0.25">
      <c r="A75" s="281">
        <v>9</v>
      </c>
      <c r="B75" s="300" t="s">
        <v>554</v>
      </c>
      <c r="C75" s="283"/>
      <c r="D75" s="283"/>
      <c r="E75" s="292"/>
      <c r="F75" s="304"/>
    </row>
    <row r="76" spans="1:6" s="285" customFormat="1" x14ac:dyDescent="0.25">
      <c r="A76" s="286"/>
      <c r="B76" s="287"/>
      <c r="C76" s="288"/>
      <c r="D76" s="289"/>
      <c r="E76" s="292"/>
      <c r="F76" s="293"/>
    </row>
    <row r="77" spans="1:6" s="285" customFormat="1" x14ac:dyDescent="0.25">
      <c r="A77" s="286">
        <v>9.1</v>
      </c>
      <c r="B77" s="287" t="s">
        <v>555</v>
      </c>
      <c r="C77" s="288" t="s">
        <v>375</v>
      </c>
      <c r="D77" s="289">
        <v>1</v>
      </c>
      <c r="E77" s="292"/>
      <c r="F77" s="293">
        <f t="shared" ref="F77" si="6">IF(C77="","",ROUND((D77*E77),2))</f>
        <v>0</v>
      </c>
    </row>
    <row r="78" spans="1:6" s="285" customFormat="1" x14ac:dyDescent="0.25">
      <c r="A78" s="286"/>
      <c r="B78" s="287"/>
      <c r="C78" s="288"/>
      <c r="D78" s="289"/>
      <c r="E78" s="292"/>
      <c r="F78" s="293"/>
    </row>
    <row r="79" spans="1:6" s="285" customFormat="1" ht="27.6" x14ac:dyDescent="0.25">
      <c r="A79" s="286">
        <v>9.1999999999999993</v>
      </c>
      <c r="B79" s="287" t="s">
        <v>556</v>
      </c>
      <c r="C79" s="288" t="s">
        <v>375</v>
      </c>
      <c r="D79" s="289">
        <v>1</v>
      </c>
      <c r="E79" s="292"/>
      <c r="F79" s="293">
        <f t="shared" ref="F79" si="7">IF(C79="","",ROUND((D79*E79),2))</f>
        <v>0</v>
      </c>
    </row>
    <row r="80" spans="1:6" s="285" customFormat="1" x14ac:dyDescent="0.25">
      <c r="A80" s="286"/>
      <c r="B80" s="287"/>
      <c r="C80" s="288"/>
      <c r="D80" s="289"/>
      <c r="E80" s="292"/>
      <c r="F80" s="293"/>
    </row>
    <row r="81" spans="1:6" s="285" customFormat="1" ht="27.6" x14ac:dyDescent="0.25">
      <c r="A81" s="286">
        <v>9.3000000000000007</v>
      </c>
      <c r="B81" s="287" t="s">
        <v>557</v>
      </c>
      <c r="C81" s="288" t="s">
        <v>375</v>
      </c>
      <c r="D81" s="289">
        <v>1</v>
      </c>
      <c r="E81" s="292"/>
      <c r="F81" s="293">
        <f t="shared" ref="F81" si="8">IF(C81="","",ROUND((D81*E81),2))</f>
        <v>0</v>
      </c>
    </row>
    <row r="82" spans="1:6" s="285" customFormat="1" x14ac:dyDescent="0.25">
      <c r="A82" s="286"/>
      <c r="B82" s="287"/>
      <c r="C82" s="288"/>
      <c r="D82" s="289"/>
      <c r="E82" s="292"/>
      <c r="F82" s="293"/>
    </row>
    <row r="83" spans="1:6" s="285" customFormat="1" x14ac:dyDescent="0.25">
      <c r="A83" s="281">
        <v>10</v>
      </c>
      <c r="B83" s="300" t="s">
        <v>558</v>
      </c>
      <c r="C83" s="283"/>
      <c r="D83" s="283"/>
      <c r="E83" s="292"/>
      <c r="F83" s="304"/>
    </row>
    <row r="84" spans="1:6" s="285" customFormat="1" x14ac:dyDescent="0.25">
      <c r="A84" s="286"/>
      <c r="B84" s="287"/>
      <c r="C84" s="288"/>
      <c r="D84" s="289"/>
      <c r="E84" s="292"/>
      <c r="F84" s="293"/>
    </row>
    <row r="85" spans="1:6" s="285" customFormat="1" x14ac:dyDescent="0.25">
      <c r="A85" s="286">
        <v>10.1</v>
      </c>
      <c r="B85" s="287" t="s">
        <v>559</v>
      </c>
      <c r="C85" s="288" t="s">
        <v>375</v>
      </c>
      <c r="D85" s="289">
        <v>1</v>
      </c>
      <c r="E85" s="292"/>
      <c r="F85" s="293">
        <f t="shared" ref="F85" si="9">IF(C85="","",ROUND((D85*E85),2))</f>
        <v>0</v>
      </c>
    </row>
    <row r="86" spans="1:6" s="285" customFormat="1" x14ac:dyDescent="0.25">
      <c r="A86" s="286"/>
      <c r="B86" s="287"/>
      <c r="C86" s="288"/>
      <c r="D86" s="289"/>
      <c r="E86" s="292"/>
      <c r="F86" s="293"/>
    </row>
    <row r="87" spans="1:6" s="285" customFormat="1" x14ac:dyDescent="0.25">
      <c r="A87" s="286">
        <v>10.199999999999999</v>
      </c>
      <c r="B87" s="287" t="s">
        <v>560</v>
      </c>
      <c r="C87" s="288" t="s">
        <v>375</v>
      </c>
      <c r="D87" s="289">
        <v>1</v>
      </c>
      <c r="E87" s="292"/>
      <c r="F87" s="293">
        <f>IF(C87="","",ROUND((D87*E87),2))</f>
        <v>0</v>
      </c>
    </row>
    <row r="88" spans="1:6" s="285" customFormat="1" x14ac:dyDescent="0.25">
      <c r="A88" s="286"/>
      <c r="B88" s="287"/>
      <c r="C88" s="288"/>
      <c r="D88" s="289"/>
      <c r="E88" s="292"/>
      <c r="F88" s="293"/>
    </row>
    <row r="89" spans="1:6" s="285" customFormat="1" x14ac:dyDescent="0.25">
      <c r="A89" s="286">
        <v>11</v>
      </c>
      <c r="B89" s="303" t="s">
        <v>561</v>
      </c>
      <c r="C89" s="288"/>
      <c r="D89" s="289"/>
      <c r="E89" s="305"/>
      <c r="F89" s="293"/>
    </row>
    <row r="90" spans="1:6" s="285" customFormat="1" x14ac:dyDescent="0.25">
      <c r="A90" s="306"/>
      <c r="B90" s="307"/>
      <c r="C90" s="308"/>
      <c r="D90" s="309"/>
      <c r="E90" s="310"/>
      <c r="F90" s="311"/>
    </row>
    <row r="91" spans="1:6" s="285" customFormat="1" ht="24" customHeight="1" x14ac:dyDescent="0.3">
      <c r="A91" s="312"/>
      <c r="B91" s="271" t="s">
        <v>518</v>
      </c>
      <c r="C91" s="313"/>
      <c r="D91" s="314"/>
      <c r="E91" s="315"/>
      <c r="F91" s="316">
        <f>SUM(F14:F89)</f>
        <v>0</v>
      </c>
    </row>
    <row r="92" spans="1:6" s="285" customFormat="1" x14ac:dyDescent="0.25">
      <c r="A92" s="317"/>
      <c r="B92" s="318"/>
      <c r="C92" s="319"/>
      <c r="D92" s="320"/>
      <c r="E92" s="321"/>
      <c r="F92" s="321"/>
    </row>
  </sheetData>
  <protectedRanges>
    <protectedRange sqref="E15:E91" name="Range1"/>
  </protectedRanges>
  <pageMargins left="0.7" right="0.7" top="0.75" bottom="0.75" header="0.3" footer="0.3"/>
  <pageSetup paperSize="9" scale="4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24"/>
  <sheetViews>
    <sheetView view="pageBreakPreview" zoomScaleNormal="100" zoomScaleSheetLayoutView="100" workbookViewId="0">
      <selection activeCell="E12" sqref="E12:E22"/>
    </sheetView>
  </sheetViews>
  <sheetFormatPr defaultColWidth="9.33203125" defaultRowHeight="11.4" x14ac:dyDescent="0.2"/>
  <cols>
    <col min="1" max="1" width="9.33203125" style="85"/>
    <col min="2" max="2" width="57.5546875" style="85" customWidth="1"/>
    <col min="3" max="3" width="9.33203125" style="86" customWidth="1"/>
    <col min="4" max="4" width="9.44140625" style="78" customWidth="1"/>
    <col min="5" max="5" width="12.33203125" style="87" customWidth="1"/>
    <col min="6" max="6" width="14.33203125" style="80" customWidth="1"/>
    <col min="7" max="16384" width="9.33203125" style="75"/>
  </cols>
  <sheetData>
    <row r="1" spans="1:6" s="70" customFormat="1" ht="12" x14ac:dyDescent="0.25">
      <c r="A1" s="65" t="s">
        <v>17</v>
      </c>
      <c r="B1" s="66"/>
      <c r="C1" s="67" t="s">
        <v>13</v>
      </c>
      <c r="D1" s="67" t="s">
        <v>69</v>
      </c>
      <c r="E1" s="68" t="s">
        <v>14</v>
      </c>
      <c r="F1" s="69" t="s">
        <v>15</v>
      </c>
    </row>
    <row r="2" spans="1:6" ht="12" x14ac:dyDescent="0.25">
      <c r="A2" s="71"/>
      <c r="B2" s="72" t="s">
        <v>199</v>
      </c>
      <c r="C2" s="71"/>
      <c r="D2" s="71"/>
      <c r="E2" s="73"/>
      <c r="F2" s="74"/>
    </row>
    <row r="3" spans="1:6" x14ac:dyDescent="0.2">
      <c r="A3" s="71"/>
      <c r="B3" s="76"/>
      <c r="C3" s="77"/>
      <c r="E3" s="79"/>
    </row>
    <row r="4" spans="1:6" ht="28.5" customHeight="1" x14ac:dyDescent="0.2">
      <c r="A4" s="71"/>
      <c r="B4" s="81" t="s">
        <v>76</v>
      </c>
      <c r="C4" s="71"/>
      <c r="D4" s="71"/>
      <c r="E4" s="80"/>
      <c r="F4" s="74"/>
    </row>
    <row r="5" spans="1:6" ht="12" x14ac:dyDescent="0.2">
      <c r="A5" s="71"/>
      <c r="B5" s="81"/>
      <c r="C5" s="71"/>
      <c r="D5" s="71"/>
      <c r="E5" s="80"/>
      <c r="F5" s="74"/>
    </row>
    <row r="6" spans="1:6" ht="28.5" customHeight="1" x14ac:dyDescent="0.2">
      <c r="A6" s="71"/>
      <c r="B6" s="81" t="s">
        <v>193</v>
      </c>
      <c r="C6" s="71"/>
      <c r="D6" s="71"/>
      <c r="E6" s="80"/>
      <c r="F6" s="74"/>
    </row>
    <row r="7" spans="1:6" x14ac:dyDescent="0.2">
      <c r="A7" s="71"/>
      <c r="B7" s="82"/>
      <c r="C7" s="71"/>
      <c r="D7" s="71"/>
      <c r="E7" s="80"/>
      <c r="F7" s="74"/>
    </row>
    <row r="8" spans="1:6" ht="12" x14ac:dyDescent="0.2">
      <c r="A8" s="71"/>
      <c r="B8" s="81" t="s">
        <v>36</v>
      </c>
      <c r="C8" s="71"/>
      <c r="D8" s="71"/>
      <c r="E8" s="80"/>
      <c r="F8" s="74"/>
    </row>
    <row r="9" spans="1:6" ht="12" x14ac:dyDescent="0.2">
      <c r="A9" s="71"/>
      <c r="B9" s="81"/>
      <c r="C9" s="71"/>
      <c r="D9" s="71"/>
      <c r="E9" s="80"/>
      <c r="F9" s="74"/>
    </row>
    <row r="10" spans="1:6" ht="12" x14ac:dyDescent="0.2">
      <c r="A10" s="71"/>
      <c r="B10" s="81" t="s">
        <v>37</v>
      </c>
      <c r="C10" s="71"/>
      <c r="D10" s="71"/>
      <c r="E10" s="80"/>
      <c r="F10" s="74"/>
    </row>
    <row r="11" spans="1:6" x14ac:dyDescent="0.2">
      <c r="A11" s="71"/>
      <c r="B11" s="82"/>
      <c r="C11" s="71"/>
      <c r="D11" s="71"/>
      <c r="E11" s="80"/>
      <c r="F11" s="74"/>
    </row>
    <row r="12" spans="1:6" ht="13.2" x14ac:dyDescent="0.2">
      <c r="A12" s="71">
        <v>1</v>
      </c>
      <c r="B12" s="82" t="s">
        <v>38</v>
      </c>
      <c r="C12" s="71" t="s">
        <v>78</v>
      </c>
      <c r="D12" s="71">
        <v>491.77</v>
      </c>
      <c r="E12" s="80"/>
      <c r="F12" s="74">
        <f t="shared" ref="F12:F22" si="0">E12*D12</f>
        <v>0</v>
      </c>
    </row>
    <row r="13" spans="1:6" x14ac:dyDescent="0.2">
      <c r="A13" s="71"/>
      <c r="B13" s="82"/>
      <c r="C13" s="71"/>
      <c r="D13" s="71"/>
      <c r="E13" s="80"/>
      <c r="F13" s="74"/>
    </row>
    <row r="14" spans="1:6" ht="22.8" x14ac:dyDescent="0.2">
      <c r="A14" s="71">
        <v>2</v>
      </c>
      <c r="B14" s="82" t="s">
        <v>194</v>
      </c>
      <c r="C14" s="71" t="s">
        <v>19</v>
      </c>
      <c r="D14" s="71">
        <v>120</v>
      </c>
      <c r="E14" s="80"/>
      <c r="F14" s="74">
        <f t="shared" si="0"/>
        <v>0</v>
      </c>
    </row>
    <row r="15" spans="1:6" x14ac:dyDescent="0.2">
      <c r="A15" s="71"/>
      <c r="B15" s="82"/>
      <c r="C15" s="71"/>
      <c r="D15" s="71"/>
      <c r="E15" s="80"/>
      <c r="F15" s="74"/>
    </row>
    <row r="16" spans="1:6" ht="12" x14ac:dyDescent="0.2">
      <c r="A16" s="71"/>
      <c r="B16" s="81" t="s">
        <v>39</v>
      </c>
      <c r="C16" s="71"/>
      <c r="D16" s="71"/>
      <c r="E16" s="80"/>
      <c r="F16" s="74"/>
    </row>
    <row r="17" spans="1:6" ht="12" x14ac:dyDescent="0.2">
      <c r="A17" s="71"/>
      <c r="B17" s="81"/>
      <c r="C17" s="71"/>
      <c r="D17" s="71"/>
      <c r="E17" s="80"/>
      <c r="F17" s="74"/>
    </row>
    <row r="18" spans="1:6" ht="24" x14ac:dyDescent="0.2">
      <c r="A18" s="71"/>
      <c r="B18" s="81" t="s">
        <v>40</v>
      </c>
      <c r="C18" s="71"/>
      <c r="D18" s="71"/>
      <c r="E18" s="80"/>
      <c r="F18" s="74"/>
    </row>
    <row r="19" spans="1:6" ht="12" x14ac:dyDescent="0.2">
      <c r="A19" s="71"/>
      <c r="B19" s="81"/>
      <c r="C19" s="71"/>
      <c r="D19" s="71"/>
      <c r="E19" s="80"/>
      <c r="F19" s="74"/>
    </row>
    <row r="20" spans="1:6" ht="22.8" x14ac:dyDescent="0.2">
      <c r="A20" s="71">
        <v>3</v>
      </c>
      <c r="B20" s="82" t="s">
        <v>79</v>
      </c>
      <c r="C20" s="71" t="s">
        <v>78</v>
      </c>
      <c r="D20" s="71">
        <v>491.77</v>
      </c>
      <c r="E20" s="80"/>
      <c r="F20" s="74">
        <f t="shared" si="0"/>
        <v>0</v>
      </c>
    </row>
    <row r="21" spans="1:6" x14ac:dyDescent="0.2">
      <c r="A21" s="71"/>
      <c r="B21" s="82"/>
      <c r="C21" s="71"/>
      <c r="D21" s="71"/>
      <c r="E21" s="80"/>
      <c r="F21" s="74"/>
    </row>
    <row r="22" spans="1:6" ht="22.8" x14ac:dyDescent="0.2">
      <c r="A22" s="71">
        <v>4</v>
      </c>
      <c r="B22" s="82" t="s">
        <v>41</v>
      </c>
      <c r="C22" s="71" t="s">
        <v>78</v>
      </c>
      <c r="D22" s="71">
        <v>491.77</v>
      </c>
      <c r="E22" s="80"/>
      <c r="F22" s="74">
        <f t="shared" si="0"/>
        <v>0</v>
      </c>
    </row>
    <row r="23" spans="1:6" x14ac:dyDescent="0.2">
      <c r="A23" s="71"/>
      <c r="B23" s="82"/>
      <c r="C23" s="71"/>
      <c r="D23" s="71"/>
      <c r="E23" s="80"/>
      <c r="F23" s="74"/>
    </row>
    <row r="24" spans="1:6" ht="33.75" customHeight="1" x14ac:dyDescent="0.25">
      <c r="A24" s="83"/>
      <c r="B24" s="116"/>
      <c r="C24" s="83"/>
      <c r="D24" s="116"/>
      <c r="E24" s="84"/>
      <c r="F24" s="117">
        <f>SUM(F12:F22)</f>
        <v>0</v>
      </c>
    </row>
  </sheetData>
  <customSheetViews>
    <customSheetView guid="{7598ACD8-EE0E-412E-8EC9-3351AE21874F}" scale="110" showPageBreaks="1" fitToPage="1" printArea="1" view="pageBreakPreview" topLeftCell="A1207">
      <selection activeCell="C1242" sqref="C1242"/>
      <rowBreaks count="9" manualBreakCount="9">
        <brk id="42" max="6" man="1"/>
        <brk id="426" max="6" man="1"/>
        <brk id="486" max="6" man="1"/>
        <brk id="612" max="6" man="1"/>
        <brk id="724" max="6" man="1"/>
        <brk id="780" max="6" man="1"/>
        <brk id="1032" max="6" man="1"/>
        <brk id="1094" max="6" man="1"/>
        <brk id="1144" max="6" man="1"/>
      </rowBreaks>
      <pageMargins left="0.70866141732283472" right="0.70866141732283472" top="0.74803149606299213" bottom="0.74803149606299213" header="0.31496062992125984" footer="0.31496062992125984"/>
      <pageSetup paperSize="9" scale="73" fitToHeight="0" orientation="portrait" useFirstPageNumber="1" r:id="rId1"/>
      <headerFooter>
        <oddHeader>&amp;R&amp;8ESKOM MAINTENANCE BILL ZONES 1 TO 4</oddHeader>
        <oddFooter>&amp;C2-&amp;P</oddFooter>
      </headerFooter>
    </customSheetView>
  </customSheetViews>
  <pageMargins left="0.70866141732283472" right="0.70866141732283472" top="0.74803149606299213" bottom="0.74803149606299213" header="0.31496062992125984" footer="0.31496062992125984"/>
  <pageSetup paperSize="9" scale="78" fitToHeight="0" orientation="portrait" useFirstPageNumber="1" r:id="rId2"/>
  <headerFooter>
    <oddHeader>&amp;LFacilities Management Services&amp;CEskom GOU Properties&amp;R&amp;8Contract no: 46000xxxxx</oddHeader>
    <oddFooter>&amp;C2-&amp;P</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310"/>
  <sheetViews>
    <sheetView showWhiteSpace="0" view="pageBreakPreview" topLeftCell="A283" zoomScaleNormal="80" zoomScaleSheetLayoutView="100" workbookViewId="0">
      <selection activeCell="K279" sqref="K279"/>
    </sheetView>
  </sheetViews>
  <sheetFormatPr defaultRowHeight="13.2" x14ac:dyDescent="0.25"/>
  <cols>
    <col min="1" max="1" width="9.33203125" style="31"/>
    <col min="2" max="2" width="67.33203125" style="12" customWidth="1"/>
    <col min="3" max="3" width="11.6640625" style="13" customWidth="1"/>
    <col min="4" max="4" width="12.33203125" style="14" customWidth="1"/>
    <col min="5" max="5" width="12.33203125" style="46" customWidth="1"/>
    <col min="6" max="6" width="14.33203125" style="48" customWidth="1"/>
    <col min="7" max="7" width="11.33203125" style="10" customWidth="1"/>
    <col min="8" max="8" width="0.33203125" style="10" customWidth="1"/>
    <col min="9" max="255" width="9.33203125" style="10"/>
    <col min="256" max="256" width="68.6640625" style="10" customWidth="1"/>
    <col min="257" max="257" width="11.6640625" style="10" customWidth="1"/>
    <col min="258" max="258" width="12.33203125" style="10" customWidth="1"/>
    <col min="259" max="259" width="11.33203125" style="10" customWidth="1"/>
    <col min="260" max="260" width="14.33203125" style="10" customWidth="1"/>
    <col min="261" max="262" width="9.33203125" style="10"/>
    <col min="263" max="263" width="41.33203125" style="10" customWidth="1"/>
    <col min="264" max="511" width="9.33203125" style="10"/>
    <col min="512" max="512" width="68.6640625" style="10" customWidth="1"/>
    <col min="513" max="513" width="11.6640625" style="10" customWidth="1"/>
    <col min="514" max="514" width="12.33203125" style="10" customWidth="1"/>
    <col min="515" max="515" width="11.33203125" style="10" customWidth="1"/>
    <col min="516" max="516" width="14.33203125" style="10" customWidth="1"/>
    <col min="517" max="518" width="9.33203125" style="10"/>
    <col min="519" max="519" width="41.33203125" style="10" customWidth="1"/>
    <col min="520" max="767" width="9.33203125" style="10"/>
    <col min="768" max="768" width="68.6640625" style="10" customWidth="1"/>
    <col min="769" max="769" width="11.6640625" style="10" customWidth="1"/>
    <col min="770" max="770" width="12.33203125" style="10" customWidth="1"/>
    <col min="771" max="771" width="11.33203125" style="10" customWidth="1"/>
    <col min="772" max="772" width="14.33203125" style="10" customWidth="1"/>
    <col min="773" max="774" width="9.33203125" style="10"/>
    <col min="775" max="775" width="41.33203125" style="10" customWidth="1"/>
    <col min="776" max="1023" width="9.33203125" style="10"/>
    <col min="1024" max="1024" width="68.6640625" style="10" customWidth="1"/>
    <col min="1025" max="1025" width="11.6640625" style="10" customWidth="1"/>
    <col min="1026" max="1026" width="12.33203125" style="10" customWidth="1"/>
    <col min="1027" max="1027" width="11.33203125" style="10" customWidth="1"/>
    <col min="1028" max="1028" width="14.33203125" style="10" customWidth="1"/>
    <col min="1029" max="1030" width="9.33203125" style="10"/>
    <col min="1031" max="1031" width="41.33203125" style="10" customWidth="1"/>
    <col min="1032" max="1279" width="9.33203125" style="10"/>
    <col min="1280" max="1280" width="68.6640625" style="10" customWidth="1"/>
    <col min="1281" max="1281" width="11.6640625" style="10" customWidth="1"/>
    <col min="1282" max="1282" width="12.33203125" style="10" customWidth="1"/>
    <col min="1283" max="1283" width="11.33203125" style="10" customWidth="1"/>
    <col min="1284" max="1284" width="14.33203125" style="10" customWidth="1"/>
    <col min="1285" max="1286" width="9.33203125" style="10"/>
    <col min="1287" max="1287" width="41.33203125" style="10" customWidth="1"/>
    <col min="1288" max="1535" width="9.33203125" style="10"/>
    <col min="1536" max="1536" width="68.6640625" style="10" customWidth="1"/>
    <col min="1537" max="1537" width="11.6640625" style="10" customWidth="1"/>
    <col min="1538" max="1538" width="12.33203125" style="10" customWidth="1"/>
    <col min="1539" max="1539" width="11.33203125" style="10" customWidth="1"/>
    <col min="1540" max="1540" width="14.33203125" style="10" customWidth="1"/>
    <col min="1541" max="1542" width="9.33203125" style="10"/>
    <col min="1543" max="1543" width="41.33203125" style="10" customWidth="1"/>
    <col min="1544" max="1791" width="9.33203125" style="10"/>
    <col min="1792" max="1792" width="68.6640625" style="10" customWidth="1"/>
    <col min="1793" max="1793" width="11.6640625" style="10" customWidth="1"/>
    <col min="1794" max="1794" width="12.33203125" style="10" customWidth="1"/>
    <col min="1795" max="1795" width="11.33203125" style="10" customWidth="1"/>
    <col min="1796" max="1796" width="14.33203125" style="10" customWidth="1"/>
    <col min="1797" max="1798" width="9.33203125" style="10"/>
    <col min="1799" max="1799" width="41.33203125" style="10" customWidth="1"/>
    <col min="1800" max="2047" width="9.33203125" style="10"/>
    <col min="2048" max="2048" width="68.6640625" style="10" customWidth="1"/>
    <col min="2049" max="2049" width="11.6640625" style="10" customWidth="1"/>
    <col min="2050" max="2050" width="12.33203125" style="10" customWidth="1"/>
    <col min="2051" max="2051" width="11.33203125" style="10" customWidth="1"/>
    <col min="2052" max="2052" width="14.33203125" style="10" customWidth="1"/>
    <col min="2053" max="2054" width="9.33203125" style="10"/>
    <col min="2055" max="2055" width="41.33203125" style="10" customWidth="1"/>
    <col min="2056" max="2303" width="9.33203125" style="10"/>
    <col min="2304" max="2304" width="68.6640625" style="10" customWidth="1"/>
    <col min="2305" max="2305" width="11.6640625" style="10" customWidth="1"/>
    <col min="2306" max="2306" width="12.33203125" style="10" customWidth="1"/>
    <col min="2307" max="2307" width="11.33203125" style="10" customWidth="1"/>
    <col min="2308" max="2308" width="14.33203125" style="10" customWidth="1"/>
    <col min="2309" max="2310" width="9.33203125" style="10"/>
    <col min="2311" max="2311" width="41.33203125" style="10" customWidth="1"/>
    <col min="2312" max="2559" width="9.33203125" style="10"/>
    <col min="2560" max="2560" width="68.6640625" style="10" customWidth="1"/>
    <col min="2561" max="2561" width="11.6640625" style="10" customWidth="1"/>
    <col min="2562" max="2562" width="12.33203125" style="10" customWidth="1"/>
    <col min="2563" max="2563" width="11.33203125" style="10" customWidth="1"/>
    <col min="2564" max="2564" width="14.33203125" style="10" customWidth="1"/>
    <col min="2565" max="2566" width="9.33203125" style="10"/>
    <col min="2567" max="2567" width="41.33203125" style="10" customWidth="1"/>
    <col min="2568" max="2815" width="9.33203125" style="10"/>
    <col min="2816" max="2816" width="68.6640625" style="10" customWidth="1"/>
    <col min="2817" max="2817" width="11.6640625" style="10" customWidth="1"/>
    <col min="2818" max="2818" width="12.33203125" style="10" customWidth="1"/>
    <col min="2819" max="2819" width="11.33203125" style="10" customWidth="1"/>
    <col min="2820" max="2820" width="14.33203125" style="10" customWidth="1"/>
    <col min="2821" max="2822" width="9.33203125" style="10"/>
    <col min="2823" max="2823" width="41.33203125" style="10" customWidth="1"/>
    <col min="2824" max="3071" width="9.33203125" style="10"/>
    <col min="3072" max="3072" width="68.6640625" style="10" customWidth="1"/>
    <col min="3073" max="3073" width="11.6640625" style="10" customWidth="1"/>
    <col min="3074" max="3074" width="12.33203125" style="10" customWidth="1"/>
    <col min="3075" max="3075" width="11.33203125" style="10" customWidth="1"/>
    <col min="3076" max="3076" width="14.33203125" style="10" customWidth="1"/>
    <col min="3077" max="3078" width="9.33203125" style="10"/>
    <col min="3079" max="3079" width="41.33203125" style="10" customWidth="1"/>
    <col min="3080" max="3327" width="9.33203125" style="10"/>
    <col min="3328" max="3328" width="68.6640625" style="10" customWidth="1"/>
    <col min="3329" max="3329" width="11.6640625" style="10" customWidth="1"/>
    <col min="3330" max="3330" width="12.33203125" style="10" customWidth="1"/>
    <col min="3331" max="3331" width="11.33203125" style="10" customWidth="1"/>
    <col min="3332" max="3332" width="14.33203125" style="10" customWidth="1"/>
    <col min="3333" max="3334" width="9.33203125" style="10"/>
    <col min="3335" max="3335" width="41.33203125" style="10" customWidth="1"/>
    <col min="3336" max="3583" width="9.33203125" style="10"/>
    <col min="3584" max="3584" width="68.6640625" style="10" customWidth="1"/>
    <col min="3585" max="3585" width="11.6640625" style="10" customWidth="1"/>
    <col min="3586" max="3586" width="12.33203125" style="10" customWidth="1"/>
    <col min="3587" max="3587" width="11.33203125" style="10" customWidth="1"/>
    <col min="3588" max="3588" width="14.33203125" style="10" customWidth="1"/>
    <col min="3589" max="3590" width="9.33203125" style="10"/>
    <col min="3591" max="3591" width="41.33203125" style="10" customWidth="1"/>
    <col min="3592" max="3839" width="9.33203125" style="10"/>
    <col min="3840" max="3840" width="68.6640625" style="10" customWidth="1"/>
    <col min="3841" max="3841" width="11.6640625" style="10" customWidth="1"/>
    <col min="3842" max="3842" width="12.33203125" style="10" customWidth="1"/>
    <col min="3843" max="3843" width="11.33203125" style="10" customWidth="1"/>
    <col min="3844" max="3844" width="14.33203125" style="10" customWidth="1"/>
    <col min="3845" max="3846" width="9.33203125" style="10"/>
    <col min="3847" max="3847" width="41.33203125" style="10" customWidth="1"/>
    <col min="3848" max="4095" width="9.33203125" style="10"/>
    <col min="4096" max="4096" width="68.6640625" style="10" customWidth="1"/>
    <col min="4097" max="4097" width="11.6640625" style="10" customWidth="1"/>
    <col min="4098" max="4098" width="12.33203125" style="10" customWidth="1"/>
    <col min="4099" max="4099" width="11.33203125" style="10" customWidth="1"/>
    <col min="4100" max="4100" width="14.33203125" style="10" customWidth="1"/>
    <col min="4101" max="4102" width="9.33203125" style="10"/>
    <col min="4103" max="4103" width="41.33203125" style="10" customWidth="1"/>
    <col min="4104" max="4351" width="9.33203125" style="10"/>
    <col min="4352" max="4352" width="68.6640625" style="10" customWidth="1"/>
    <col min="4353" max="4353" width="11.6640625" style="10" customWidth="1"/>
    <col min="4354" max="4354" width="12.33203125" style="10" customWidth="1"/>
    <col min="4355" max="4355" width="11.33203125" style="10" customWidth="1"/>
    <col min="4356" max="4356" width="14.33203125" style="10" customWidth="1"/>
    <col min="4357" max="4358" width="9.33203125" style="10"/>
    <col min="4359" max="4359" width="41.33203125" style="10" customWidth="1"/>
    <col min="4360" max="4607" width="9.33203125" style="10"/>
    <col min="4608" max="4608" width="68.6640625" style="10" customWidth="1"/>
    <col min="4609" max="4609" width="11.6640625" style="10" customWidth="1"/>
    <col min="4610" max="4610" width="12.33203125" style="10" customWidth="1"/>
    <col min="4611" max="4611" width="11.33203125" style="10" customWidth="1"/>
    <col min="4612" max="4612" width="14.33203125" style="10" customWidth="1"/>
    <col min="4613" max="4614" width="9.33203125" style="10"/>
    <col min="4615" max="4615" width="41.33203125" style="10" customWidth="1"/>
    <col min="4616" max="4863" width="9.33203125" style="10"/>
    <col min="4864" max="4864" width="68.6640625" style="10" customWidth="1"/>
    <col min="4865" max="4865" width="11.6640625" style="10" customWidth="1"/>
    <col min="4866" max="4866" width="12.33203125" style="10" customWidth="1"/>
    <col min="4867" max="4867" width="11.33203125" style="10" customWidth="1"/>
    <col min="4868" max="4868" width="14.33203125" style="10" customWidth="1"/>
    <col min="4869" max="4870" width="9.33203125" style="10"/>
    <col min="4871" max="4871" width="41.33203125" style="10" customWidth="1"/>
    <col min="4872" max="5119" width="9.33203125" style="10"/>
    <col min="5120" max="5120" width="68.6640625" style="10" customWidth="1"/>
    <col min="5121" max="5121" width="11.6640625" style="10" customWidth="1"/>
    <col min="5122" max="5122" width="12.33203125" style="10" customWidth="1"/>
    <col min="5123" max="5123" width="11.33203125" style="10" customWidth="1"/>
    <col min="5124" max="5124" width="14.33203125" style="10" customWidth="1"/>
    <col min="5125" max="5126" width="9.33203125" style="10"/>
    <col min="5127" max="5127" width="41.33203125" style="10" customWidth="1"/>
    <col min="5128" max="5375" width="9.33203125" style="10"/>
    <col min="5376" max="5376" width="68.6640625" style="10" customWidth="1"/>
    <col min="5377" max="5377" width="11.6640625" style="10" customWidth="1"/>
    <col min="5378" max="5378" width="12.33203125" style="10" customWidth="1"/>
    <col min="5379" max="5379" width="11.33203125" style="10" customWidth="1"/>
    <col min="5380" max="5380" width="14.33203125" style="10" customWidth="1"/>
    <col min="5381" max="5382" width="9.33203125" style="10"/>
    <col min="5383" max="5383" width="41.33203125" style="10" customWidth="1"/>
    <col min="5384" max="5631" width="9.33203125" style="10"/>
    <col min="5632" max="5632" width="68.6640625" style="10" customWidth="1"/>
    <col min="5633" max="5633" width="11.6640625" style="10" customWidth="1"/>
    <col min="5634" max="5634" width="12.33203125" style="10" customWidth="1"/>
    <col min="5635" max="5635" width="11.33203125" style="10" customWidth="1"/>
    <col min="5636" max="5636" width="14.33203125" style="10" customWidth="1"/>
    <col min="5637" max="5638" width="9.33203125" style="10"/>
    <col min="5639" max="5639" width="41.33203125" style="10" customWidth="1"/>
    <col min="5640" max="5887" width="9.33203125" style="10"/>
    <col min="5888" max="5888" width="68.6640625" style="10" customWidth="1"/>
    <col min="5889" max="5889" width="11.6640625" style="10" customWidth="1"/>
    <col min="5890" max="5890" width="12.33203125" style="10" customWidth="1"/>
    <col min="5891" max="5891" width="11.33203125" style="10" customWidth="1"/>
    <col min="5892" max="5892" width="14.33203125" style="10" customWidth="1"/>
    <col min="5893" max="5894" width="9.33203125" style="10"/>
    <col min="5895" max="5895" width="41.33203125" style="10" customWidth="1"/>
    <col min="5896" max="6143" width="9.33203125" style="10"/>
    <col min="6144" max="6144" width="68.6640625" style="10" customWidth="1"/>
    <col min="6145" max="6145" width="11.6640625" style="10" customWidth="1"/>
    <col min="6146" max="6146" width="12.33203125" style="10" customWidth="1"/>
    <col min="6147" max="6147" width="11.33203125" style="10" customWidth="1"/>
    <col min="6148" max="6148" width="14.33203125" style="10" customWidth="1"/>
    <col min="6149" max="6150" width="9.33203125" style="10"/>
    <col min="6151" max="6151" width="41.33203125" style="10" customWidth="1"/>
    <col min="6152" max="6399" width="9.33203125" style="10"/>
    <col min="6400" max="6400" width="68.6640625" style="10" customWidth="1"/>
    <col min="6401" max="6401" width="11.6640625" style="10" customWidth="1"/>
    <col min="6402" max="6402" width="12.33203125" style="10" customWidth="1"/>
    <col min="6403" max="6403" width="11.33203125" style="10" customWidth="1"/>
    <col min="6404" max="6404" width="14.33203125" style="10" customWidth="1"/>
    <col min="6405" max="6406" width="9.33203125" style="10"/>
    <col min="6407" max="6407" width="41.33203125" style="10" customWidth="1"/>
    <col min="6408" max="6655" width="9.33203125" style="10"/>
    <col min="6656" max="6656" width="68.6640625" style="10" customWidth="1"/>
    <col min="6657" max="6657" width="11.6640625" style="10" customWidth="1"/>
    <col min="6658" max="6658" width="12.33203125" style="10" customWidth="1"/>
    <col min="6659" max="6659" width="11.33203125" style="10" customWidth="1"/>
    <col min="6660" max="6660" width="14.33203125" style="10" customWidth="1"/>
    <col min="6661" max="6662" width="9.33203125" style="10"/>
    <col min="6663" max="6663" width="41.33203125" style="10" customWidth="1"/>
    <col min="6664" max="6911" width="9.33203125" style="10"/>
    <col min="6912" max="6912" width="68.6640625" style="10" customWidth="1"/>
    <col min="6913" max="6913" width="11.6640625" style="10" customWidth="1"/>
    <col min="6914" max="6914" width="12.33203125" style="10" customWidth="1"/>
    <col min="6915" max="6915" width="11.33203125" style="10" customWidth="1"/>
    <col min="6916" max="6916" width="14.33203125" style="10" customWidth="1"/>
    <col min="6917" max="6918" width="9.33203125" style="10"/>
    <col min="6919" max="6919" width="41.33203125" style="10" customWidth="1"/>
    <col min="6920" max="7167" width="9.33203125" style="10"/>
    <col min="7168" max="7168" width="68.6640625" style="10" customWidth="1"/>
    <col min="7169" max="7169" width="11.6640625" style="10" customWidth="1"/>
    <col min="7170" max="7170" width="12.33203125" style="10" customWidth="1"/>
    <col min="7171" max="7171" width="11.33203125" style="10" customWidth="1"/>
    <col min="7172" max="7172" width="14.33203125" style="10" customWidth="1"/>
    <col min="7173" max="7174" width="9.33203125" style="10"/>
    <col min="7175" max="7175" width="41.33203125" style="10" customWidth="1"/>
    <col min="7176" max="7423" width="9.33203125" style="10"/>
    <col min="7424" max="7424" width="68.6640625" style="10" customWidth="1"/>
    <col min="7425" max="7425" width="11.6640625" style="10" customWidth="1"/>
    <col min="7426" max="7426" width="12.33203125" style="10" customWidth="1"/>
    <col min="7427" max="7427" width="11.33203125" style="10" customWidth="1"/>
    <col min="7428" max="7428" width="14.33203125" style="10" customWidth="1"/>
    <col min="7429" max="7430" width="9.33203125" style="10"/>
    <col min="7431" max="7431" width="41.33203125" style="10" customWidth="1"/>
    <col min="7432" max="7679" width="9.33203125" style="10"/>
    <col min="7680" max="7680" width="68.6640625" style="10" customWidth="1"/>
    <col min="7681" max="7681" width="11.6640625" style="10" customWidth="1"/>
    <col min="7682" max="7682" width="12.33203125" style="10" customWidth="1"/>
    <col min="7683" max="7683" width="11.33203125" style="10" customWidth="1"/>
    <col min="7684" max="7684" width="14.33203125" style="10" customWidth="1"/>
    <col min="7685" max="7686" width="9.33203125" style="10"/>
    <col min="7687" max="7687" width="41.33203125" style="10" customWidth="1"/>
    <col min="7688" max="7935" width="9.33203125" style="10"/>
    <col min="7936" max="7936" width="68.6640625" style="10" customWidth="1"/>
    <col min="7937" max="7937" width="11.6640625" style="10" customWidth="1"/>
    <col min="7938" max="7938" width="12.33203125" style="10" customWidth="1"/>
    <col min="7939" max="7939" width="11.33203125" style="10" customWidth="1"/>
    <col min="7940" max="7940" width="14.33203125" style="10" customWidth="1"/>
    <col min="7941" max="7942" width="9.33203125" style="10"/>
    <col min="7943" max="7943" width="41.33203125" style="10" customWidth="1"/>
    <col min="7944" max="8191" width="9.33203125" style="10"/>
    <col min="8192" max="8192" width="68.6640625" style="10" customWidth="1"/>
    <col min="8193" max="8193" width="11.6640625" style="10" customWidth="1"/>
    <col min="8194" max="8194" width="12.33203125" style="10" customWidth="1"/>
    <col min="8195" max="8195" width="11.33203125" style="10" customWidth="1"/>
    <col min="8196" max="8196" width="14.33203125" style="10" customWidth="1"/>
    <col min="8197" max="8198" width="9.33203125" style="10"/>
    <col min="8199" max="8199" width="41.33203125" style="10" customWidth="1"/>
    <col min="8200" max="8447" width="9.33203125" style="10"/>
    <col min="8448" max="8448" width="68.6640625" style="10" customWidth="1"/>
    <col min="8449" max="8449" width="11.6640625" style="10" customWidth="1"/>
    <col min="8450" max="8450" width="12.33203125" style="10" customWidth="1"/>
    <col min="8451" max="8451" width="11.33203125" style="10" customWidth="1"/>
    <col min="8452" max="8452" width="14.33203125" style="10" customWidth="1"/>
    <col min="8453" max="8454" width="9.33203125" style="10"/>
    <col min="8455" max="8455" width="41.33203125" style="10" customWidth="1"/>
    <col min="8456" max="8703" width="9.33203125" style="10"/>
    <col min="8704" max="8704" width="68.6640625" style="10" customWidth="1"/>
    <col min="8705" max="8705" width="11.6640625" style="10" customWidth="1"/>
    <col min="8706" max="8706" width="12.33203125" style="10" customWidth="1"/>
    <col min="8707" max="8707" width="11.33203125" style="10" customWidth="1"/>
    <col min="8708" max="8708" width="14.33203125" style="10" customWidth="1"/>
    <col min="8709" max="8710" width="9.33203125" style="10"/>
    <col min="8711" max="8711" width="41.33203125" style="10" customWidth="1"/>
    <col min="8712" max="8959" width="9.33203125" style="10"/>
    <col min="8960" max="8960" width="68.6640625" style="10" customWidth="1"/>
    <col min="8961" max="8961" width="11.6640625" style="10" customWidth="1"/>
    <col min="8962" max="8962" width="12.33203125" style="10" customWidth="1"/>
    <col min="8963" max="8963" width="11.33203125" style="10" customWidth="1"/>
    <col min="8964" max="8964" width="14.33203125" style="10" customWidth="1"/>
    <col min="8965" max="8966" width="9.33203125" style="10"/>
    <col min="8967" max="8967" width="41.33203125" style="10" customWidth="1"/>
    <col min="8968" max="9215" width="9.33203125" style="10"/>
    <col min="9216" max="9216" width="68.6640625" style="10" customWidth="1"/>
    <col min="9217" max="9217" width="11.6640625" style="10" customWidth="1"/>
    <col min="9218" max="9218" width="12.33203125" style="10" customWidth="1"/>
    <col min="9219" max="9219" width="11.33203125" style="10" customWidth="1"/>
    <col min="9220" max="9220" width="14.33203125" style="10" customWidth="1"/>
    <col min="9221" max="9222" width="9.33203125" style="10"/>
    <col min="9223" max="9223" width="41.33203125" style="10" customWidth="1"/>
    <col min="9224" max="9471" width="9.33203125" style="10"/>
    <col min="9472" max="9472" width="68.6640625" style="10" customWidth="1"/>
    <col min="9473" max="9473" width="11.6640625" style="10" customWidth="1"/>
    <col min="9474" max="9474" width="12.33203125" style="10" customWidth="1"/>
    <col min="9475" max="9475" width="11.33203125" style="10" customWidth="1"/>
    <col min="9476" max="9476" width="14.33203125" style="10" customWidth="1"/>
    <col min="9477" max="9478" width="9.33203125" style="10"/>
    <col min="9479" max="9479" width="41.33203125" style="10" customWidth="1"/>
    <col min="9480" max="9727" width="9.33203125" style="10"/>
    <col min="9728" max="9728" width="68.6640625" style="10" customWidth="1"/>
    <col min="9729" max="9729" width="11.6640625" style="10" customWidth="1"/>
    <col min="9730" max="9730" width="12.33203125" style="10" customWidth="1"/>
    <col min="9731" max="9731" width="11.33203125" style="10" customWidth="1"/>
    <col min="9732" max="9732" width="14.33203125" style="10" customWidth="1"/>
    <col min="9733" max="9734" width="9.33203125" style="10"/>
    <col min="9735" max="9735" width="41.33203125" style="10" customWidth="1"/>
    <col min="9736" max="9983" width="9.33203125" style="10"/>
    <col min="9984" max="9984" width="68.6640625" style="10" customWidth="1"/>
    <col min="9985" max="9985" width="11.6640625" style="10" customWidth="1"/>
    <col min="9986" max="9986" width="12.33203125" style="10" customWidth="1"/>
    <col min="9987" max="9987" width="11.33203125" style="10" customWidth="1"/>
    <col min="9988" max="9988" width="14.33203125" style="10" customWidth="1"/>
    <col min="9989" max="9990" width="9.33203125" style="10"/>
    <col min="9991" max="9991" width="41.33203125" style="10" customWidth="1"/>
    <col min="9992" max="10239" width="9.33203125" style="10"/>
    <col min="10240" max="10240" width="68.6640625" style="10" customWidth="1"/>
    <col min="10241" max="10241" width="11.6640625" style="10" customWidth="1"/>
    <col min="10242" max="10242" width="12.33203125" style="10" customWidth="1"/>
    <col min="10243" max="10243" width="11.33203125" style="10" customWidth="1"/>
    <col min="10244" max="10244" width="14.33203125" style="10" customWidth="1"/>
    <col min="10245" max="10246" width="9.33203125" style="10"/>
    <col min="10247" max="10247" width="41.33203125" style="10" customWidth="1"/>
    <col min="10248" max="10495" width="9.33203125" style="10"/>
    <col min="10496" max="10496" width="68.6640625" style="10" customWidth="1"/>
    <col min="10497" max="10497" width="11.6640625" style="10" customWidth="1"/>
    <col min="10498" max="10498" width="12.33203125" style="10" customWidth="1"/>
    <col min="10499" max="10499" width="11.33203125" style="10" customWidth="1"/>
    <col min="10500" max="10500" width="14.33203125" style="10" customWidth="1"/>
    <col min="10501" max="10502" width="9.33203125" style="10"/>
    <col min="10503" max="10503" width="41.33203125" style="10" customWidth="1"/>
    <col min="10504" max="10751" width="9.33203125" style="10"/>
    <col min="10752" max="10752" width="68.6640625" style="10" customWidth="1"/>
    <col min="10753" max="10753" width="11.6640625" style="10" customWidth="1"/>
    <col min="10754" max="10754" width="12.33203125" style="10" customWidth="1"/>
    <col min="10755" max="10755" width="11.33203125" style="10" customWidth="1"/>
    <col min="10756" max="10756" width="14.33203125" style="10" customWidth="1"/>
    <col min="10757" max="10758" width="9.33203125" style="10"/>
    <col min="10759" max="10759" width="41.33203125" style="10" customWidth="1"/>
    <col min="10760" max="11007" width="9.33203125" style="10"/>
    <col min="11008" max="11008" width="68.6640625" style="10" customWidth="1"/>
    <col min="11009" max="11009" width="11.6640625" style="10" customWidth="1"/>
    <col min="11010" max="11010" width="12.33203125" style="10" customWidth="1"/>
    <col min="11011" max="11011" width="11.33203125" style="10" customWidth="1"/>
    <col min="11012" max="11012" width="14.33203125" style="10" customWidth="1"/>
    <col min="11013" max="11014" width="9.33203125" style="10"/>
    <col min="11015" max="11015" width="41.33203125" style="10" customWidth="1"/>
    <col min="11016" max="11263" width="9.33203125" style="10"/>
    <col min="11264" max="11264" width="68.6640625" style="10" customWidth="1"/>
    <col min="11265" max="11265" width="11.6640625" style="10" customWidth="1"/>
    <col min="11266" max="11266" width="12.33203125" style="10" customWidth="1"/>
    <col min="11267" max="11267" width="11.33203125" style="10" customWidth="1"/>
    <col min="11268" max="11268" width="14.33203125" style="10" customWidth="1"/>
    <col min="11269" max="11270" width="9.33203125" style="10"/>
    <col min="11271" max="11271" width="41.33203125" style="10" customWidth="1"/>
    <col min="11272" max="11519" width="9.33203125" style="10"/>
    <col min="11520" max="11520" width="68.6640625" style="10" customWidth="1"/>
    <col min="11521" max="11521" width="11.6640625" style="10" customWidth="1"/>
    <col min="11522" max="11522" width="12.33203125" style="10" customWidth="1"/>
    <col min="11523" max="11523" width="11.33203125" style="10" customWidth="1"/>
    <col min="11524" max="11524" width="14.33203125" style="10" customWidth="1"/>
    <col min="11525" max="11526" width="9.33203125" style="10"/>
    <col min="11527" max="11527" width="41.33203125" style="10" customWidth="1"/>
    <col min="11528" max="11775" width="9.33203125" style="10"/>
    <col min="11776" max="11776" width="68.6640625" style="10" customWidth="1"/>
    <col min="11777" max="11777" width="11.6640625" style="10" customWidth="1"/>
    <col min="11778" max="11778" width="12.33203125" style="10" customWidth="1"/>
    <col min="11779" max="11779" width="11.33203125" style="10" customWidth="1"/>
    <col min="11780" max="11780" width="14.33203125" style="10" customWidth="1"/>
    <col min="11781" max="11782" width="9.33203125" style="10"/>
    <col min="11783" max="11783" width="41.33203125" style="10" customWidth="1"/>
    <col min="11784" max="12031" width="9.33203125" style="10"/>
    <col min="12032" max="12032" width="68.6640625" style="10" customWidth="1"/>
    <col min="12033" max="12033" width="11.6640625" style="10" customWidth="1"/>
    <col min="12034" max="12034" width="12.33203125" style="10" customWidth="1"/>
    <col min="12035" max="12035" width="11.33203125" style="10" customWidth="1"/>
    <col min="12036" max="12036" width="14.33203125" style="10" customWidth="1"/>
    <col min="12037" max="12038" width="9.33203125" style="10"/>
    <col min="12039" max="12039" width="41.33203125" style="10" customWidth="1"/>
    <col min="12040" max="12287" width="9.33203125" style="10"/>
    <col min="12288" max="12288" width="68.6640625" style="10" customWidth="1"/>
    <col min="12289" max="12289" width="11.6640625" style="10" customWidth="1"/>
    <col min="12290" max="12290" width="12.33203125" style="10" customWidth="1"/>
    <col min="12291" max="12291" width="11.33203125" style="10" customWidth="1"/>
    <col min="12292" max="12292" width="14.33203125" style="10" customWidth="1"/>
    <col min="12293" max="12294" width="9.33203125" style="10"/>
    <col min="12295" max="12295" width="41.33203125" style="10" customWidth="1"/>
    <col min="12296" max="12543" width="9.33203125" style="10"/>
    <col min="12544" max="12544" width="68.6640625" style="10" customWidth="1"/>
    <col min="12545" max="12545" width="11.6640625" style="10" customWidth="1"/>
    <col min="12546" max="12546" width="12.33203125" style="10" customWidth="1"/>
    <col min="12547" max="12547" width="11.33203125" style="10" customWidth="1"/>
    <col min="12548" max="12548" width="14.33203125" style="10" customWidth="1"/>
    <col min="12549" max="12550" width="9.33203125" style="10"/>
    <col min="12551" max="12551" width="41.33203125" style="10" customWidth="1"/>
    <col min="12552" max="12799" width="9.33203125" style="10"/>
    <col min="12800" max="12800" width="68.6640625" style="10" customWidth="1"/>
    <col min="12801" max="12801" width="11.6640625" style="10" customWidth="1"/>
    <col min="12802" max="12802" width="12.33203125" style="10" customWidth="1"/>
    <col min="12803" max="12803" width="11.33203125" style="10" customWidth="1"/>
    <col min="12804" max="12804" width="14.33203125" style="10" customWidth="1"/>
    <col min="12805" max="12806" width="9.33203125" style="10"/>
    <col min="12807" max="12807" width="41.33203125" style="10" customWidth="1"/>
    <col min="12808" max="13055" width="9.33203125" style="10"/>
    <col min="13056" max="13056" width="68.6640625" style="10" customWidth="1"/>
    <col min="13057" max="13057" width="11.6640625" style="10" customWidth="1"/>
    <col min="13058" max="13058" width="12.33203125" style="10" customWidth="1"/>
    <col min="13059" max="13059" width="11.33203125" style="10" customWidth="1"/>
    <col min="13060" max="13060" width="14.33203125" style="10" customWidth="1"/>
    <col min="13061" max="13062" width="9.33203125" style="10"/>
    <col min="13063" max="13063" width="41.33203125" style="10" customWidth="1"/>
    <col min="13064" max="13311" width="9.33203125" style="10"/>
    <col min="13312" max="13312" width="68.6640625" style="10" customWidth="1"/>
    <col min="13313" max="13313" width="11.6640625" style="10" customWidth="1"/>
    <col min="13314" max="13314" width="12.33203125" style="10" customWidth="1"/>
    <col min="13315" max="13315" width="11.33203125" style="10" customWidth="1"/>
    <col min="13316" max="13316" width="14.33203125" style="10" customWidth="1"/>
    <col min="13317" max="13318" width="9.33203125" style="10"/>
    <col min="13319" max="13319" width="41.33203125" style="10" customWidth="1"/>
    <col min="13320" max="13567" width="9.33203125" style="10"/>
    <col min="13568" max="13568" width="68.6640625" style="10" customWidth="1"/>
    <col min="13569" max="13569" width="11.6640625" style="10" customWidth="1"/>
    <col min="13570" max="13570" width="12.33203125" style="10" customWidth="1"/>
    <col min="13571" max="13571" width="11.33203125" style="10" customWidth="1"/>
    <col min="13572" max="13572" width="14.33203125" style="10" customWidth="1"/>
    <col min="13573" max="13574" width="9.33203125" style="10"/>
    <col min="13575" max="13575" width="41.33203125" style="10" customWidth="1"/>
    <col min="13576" max="13823" width="9.33203125" style="10"/>
    <col min="13824" max="13824" width="68.6640625" style="10" customWidth="1"/>
    <col min="13825" max="13825" width="11.6640625" style="10" customWidth="1"/>
    <col min="13826" max="13826" width="12.33203125" style="10" customWidth="1"/>
    <col min="13827" max="13827" width="11.33203125" style="10" customWidth="1"/>
    <col min="13828" max="13828" width="14.33203125" style="10" customWidth="1"/>
    <col min="13829" max="13830" width="9.33203125" style="10"/>
    <col min="13831" max="13831" width="41.33203125" style="10" customWidth="1"/>
    <col min="13832" max="14079" width="9.33203125" style="10"/>
    <col min="14080" max="14080" width="68.6640625" style="10" customWidth="1"/>
    <col min="14081" max="14081" width="11.6640625" style="10" customWidth="1"/>
    <col min="14082" max="14082" width="12.33203125" style="10" customWidth="1"/>
    <col min="14083" max="14083" width="11.33203125" style="10" customWidth="1"/>
    <col min="14084" max="14084" width="14.33203125" style="10" customWidth="1"/>
    <col min="14085" max="14086" width="9.33203125" style="10"/>
    <col min="14087" max="14087" width="41.33203125" style="10" customWidth="1"/>
    <col min="14088" max="14335" width="9.33203125" style="10"/>
    <col min="14336" max="14336" width="68.6640625" style="10" customWidth="1"/>
    <col min="14337" max="14337" width="11.6640625" style="10" customWidth="1"/>
    <col min="14338" max="14338" width="12.33203125" style="10" customWidth="1"/>
    <col min="14339" max="14339" width="11.33203125" style="10" customWidth="1"/>
    <col min="14340" max="14340" width="14.33203125" style="10" customWidth="1"/>
    <col min="14341" max="14342" width="9.33203125" style="10"/>
    <col min="14343" max="14343" width="41.33203125" style="10" customWidth="1"/>
    <col min="14344" max="14591" width="9.33203125" style="10"/>
    <col min="14592" max="14592" width="68.6640625" style="10" customWidth="1"/>
    <col min="14593" max="14593" width="11.6640625" style="10" customWidth="1"/>
    <col min="14594" max="14594" width="12.33203125" style="10" customWidth="1"/>
    <col min="14595" max="14595" width="11.33203125" style="10" customWidth="1"/>
    <col min="14596" max="14596" width="14.33203125" style="10" customWidth="1"/>
    <col min="14597" max="14598" width="9.33203125" style="10"/>
    <col min="14599" max="14599" width="41.33203125" style="10" customWidth="1"/>
    <col min="14600" max="14847" width="9.33203125" style="10"/>
    <col min="14848" max="14848" width="68.6640625" style="10" customWidth="1"/>
    <col min="14849" max="14849" width="11.6640625" style="10" customWidth="1"/>
    <col min="14850" max="14850" width="12.33203125" style="10" customWidth="1"/>
    <col min="14851" max="14851" width="11.33203125" style="10" customWidth="1"/>
    <col min="14852" max="14852" width="14.33203125" style="10" customWidth="1"/>
    <col min="14853" max="14854" width="9.33203125" style="10"/>
    <col min="14855" max="14855" width="41.33203125" style="10" customWidth="1"/>
    <col min="14856" max="15103" width="9.33203125" style="10"/>
    <col min="15104" max="15104" width="68.6640625" style="10" customWidth="1"/>
    <col min="15105" max="15105" width="11.6640625" style="10" customWidth="1"/>
    <col min="15106" max="15106" width="12.33203125" style="10" customWidth="1"/>
    <col min="15107" max="15107" width="11.33203125" style="10" customWidth="1"/>
    <col min="15108" max="15108" width="14.33203125" style="10" customWidth="1"/>
    <col min="15109" max="15110" width="9.33203125" style="10"/>
    <col min="15111" max="15111" width="41.33203125" style="10" customWidth="1"/>
    <col min="15112" max="15359" width="9.33203125" style="10"/>
    <col min="15360" max="15360" width="68.6640625" style="10" customWidth="1"/>
    <col min="15361" max="15361" width="11.6640625" style="10" customWidth="1"/>
    <col min="15362" max="15362" width="12.33203125" style="10" customWidth="1"/>
    <col min="15363" max="15363" width="11.33203125" style="10" customWidth="1"/>
    <col min="15364" max="15364" width="14.33203125" style="10" customWidth="1"/>
    <col min="15365" max="15366" width="9.33203125" style="10"/>
    <col min="15367" max="15367" width="41.33203125" style="10" customWidth="1"/>
    <col min="15368" max="15615" width="9.33203125" style="10"/>
    <col min="15616" max="15616" width="68.6640625" style="10" customWidth="1"/>
    <col min="15617" max="15617" width="11.6640625" style="10" customWidth="1"/>
    <col min="15618" max="15618" width="12.33203125" style="10" customWidth="1"/>
    <col min="15619" max="15619" width="11.33203125" style="10" customWidth="1"/>
    <col min="15620" max="15620" width="14.33203125" style="10" customWidth="1"/>
    <col min="15621" max="15622" width="9.33203125" style="10"/>
    <col min="15623" max="15623" width="41.33203125" style="10" customWidth="1"/>
    <col min="15624" max="15871" width="9.33203125" style="10"/>
    <col min="15872" max="15872" width="68.6640625" style="10" customWidth="1"/>
    <col min="15873" max="15873" width="11.6640625" style="10" customWidth="1"/>
    <col min="15874" max="15874" width="12.33203125" style="10" customWidth="1"/>
    <col min="15875" max="15875" width="11.33203125" style="10" customWidth="1"/>
    <col min="15876" max="15876" width="14.33203125" style="10" customWidth="1"/>
    <col min="15877" max="15878" width="9.33203125" style="10"/>
    <col min="15879" max="15879" width="41.33203125" style="10" customWidth="1"/>
    <col min="15880" max="16127" width="9.33203125" style="10"/>
    <col min="16128" max="16128" width="68.6640625" style="10" customWidth="1"/>
    <col min="16129" max="16129" width="11.6640625" style="10" customWidth="1"/>
    <col min="16130" max="16130" width="12.33203125" style="10" customWidth="1"/>
    <col min="16131" max="16131" width="11.33203125" style="10" customWidth="1"/>
    <col min="16132" max="16132" width="14.33203125" style="10" customWidth="1"/>
    <col min="16133" max="16134" width="9.33203125" style="10"/>
    <col min="16135" max="16135" width="41.33203125" style="10" customWidth="1"/>
    <col min="16136" max="16384" width="9.33203125" style="10"/>
  </cols>
  <sheetData>
    <row r="1" spans="1:6" x14ac:dyDescent="0.25">
      <c r="A1" s="41" t="s">
        <v>16</v>
      </c>
      <c r="B1" s="42"/>
      <c r="C1" s="43" t="s">
        <v>54</v>
      </c>
      <c r="D1" s="44" t="s">
        <v>70</v>
      </c>
      <c r="E1" s="45" t="s">
        <v>44</v>
      </c>
      <c r="F1" s="50" t="s">
        <v>45</v>
      </c>
    </row>
    <row r="2" spans="1:6" x14ac:dyDescent="0.25">
      <c r="A2" s="11"/>
      <c r="F2" s="49"/>
    </row>
    <row r="3" spans="1:6" ht="13.8" x14ac:dyDescent="0.25">
      <c r="A3" s="11"/>
      <c r="B3" s="15" t="s">
        <v>195</v>
      </c>
      <c r="F3" s="49"/>
    </row>
    <row r="4" spans="1:6" x14ac:dyDescent="0.25">
      <c r="A4" s="11"/>
      <c r="F4" s="49"/>
    </row>
    <row r="5" spans="1:6" x14ac:dyDescent="0.25">
      <c r="A5" s="11"/>
      <c r="B5" s="16"/>
      <c r="D5" s="54"/>
      <c r="F5" s="49"/>
    </row>
    <row r="6" spans="1:6" x14ac:dyDescent="0.25">
      <c r="A6" s="11"/>
      <c r="B6" s="16" t="s">
        <v>196</v>
      </c>
      <c r="D6" s="54"/>
      <c r="F6" s="49"/>
    </row>
    <row r="7" spans="1:6" x14ac:dyDescent="0.25">
      <c r="A7" s="11"/>
      <c r="D7" s="54"/>
      <c r="F7" s="49"/>
    </row>
    <row r="8" spans="1:6" x14ac:dyDescent="0.25">
      <c r="A8" s="11"/>
      <c r="B8" s="16" t="s">
        <v>46</v>
      </c>
      <c r="D8" s="54"/>
      <c r="F8" s="49"/>
    </row>
    <row r="9" spans="1:6" x14ac:dyDescent="0.25">
      <c r="A9" s="11"/>
      <c r="B9" s="16"/>
      <c r="D9" s="54"/>
      <c r="F9" s="49"/>
    </row>
    <row r="10" spans="1:6" ht="30.75" customHeight="1" x14ac:dyDescent="0.25">
      <c r="A10" s="11"/>
      <c r="B10" s="16" t="s">
        <v>151</v>
      </c>
      <c r="D10" s="54"/>
    </row>
    <row r="11" spans="1:6" x14ac:dyDescent="0.25">
      <c r="A11" s="11" t="s">
        <v>43</v>
      </c>
      <c r="B11" s="12" t="s">
        <v>81</v>
      </c>
      <c r="C11" s="13" t="s">
        <v>22</v>
      </c>
      <c r="D11" s="54">
        <v>2</v>
      </c>
      <c r="F11" s="48">
        <f>D11*E11</f>
        <v>0</v>
      </c>
    </row>
    <row r="12" spans="1:6" x14ac:dyDescent="0.25">
      <c r="A12" s="11"/>
      <c r="D12" s="54"/>
      <c r="F12" s="48">
        <f t="shared" ref="F12:F55" si="0">D12*E12</f>
        <v>0</v>
      </c>
    </row>
    <row r="13" spans="1:6" ht="30" customHeight="1" x14ac:dyDescent="0.25">
      <c r="A13" s="88"/>
      <c r="B13" s="16" t="s">
        <v>151</v>
      </c>
      <c r="C13" s="89"/>
      <c r="D13" s="90"/>
      <c r="E13" s="91"/>
      <c r="F13" s="48">
        <f t="shared" si="0"/>
        <v>0</v>
      </c>
    </row>
    <row r="14" spans="1:6" x14ac:dyDescent="0.25">
      <c r="A14" s="88" t="s">
        <v>18</v>
      </c>
      <c r="B14" s="12" t="s">
        <v>82</v>
      </c>
      <c r="C14" s="89" t="s">
        <v>22</v>
      </c>
      <c r="D14" s="90">
        <v>1</v>
      </c>
      <c r="E14" s="91"/>
      <c r="F14" s="48">
        <f t="shared" si="0"/>
        <v>0</v>
      </c>
    </row>
    <row r="15" spans="1:6" x14ac:dyDescent="0.25">
      <c r="A15" s="88"/>
      <c r="C15" s="89"/>
      <c r="D15" s="90"/>
      <c r="E15" s="91"/>
      <c r="F15" s="48">
        <f t="shared" si="0"/>
        <v>0</v>
      </c>
    </row>
    <row r="16" spans="1:6" ht="28.5" customHeight="1" x14ac:dyDescent="0.25">
      <c r="A16" s="11"/>
      <c r="B16" s="16" t="s">
        <v>151</v>
      </c>
      <c r="D16" s="54"/>
      <c r="F16" s="48">
        <f t="shared" si="0"/>
        <v>0</v>
      </c>
    </row>
    <row r="17" spans="1:6" x14ac:dyDescent="0.25">
      <c r="A17" s="11" t="s">
        <v>21</v>
      </c>
      <c r="B17" s="12" t="s">
        <v>83</v>
      </c>
      <c r="C17" s="13" t="s">
        <v>22</v>
      </c>
      <c r="D17" s="54">
        <v>7</v>
      </c>
      <c r="F17" s="48">
        <f t="shared" si="0"/>
        <v>0</v>
      </c>
    </row>
    <row r="18" spans="1:6" x14ac:dyDescent="0.25">
      <c r="A18" s="11"/>
      <c r="D18" s="54"/>
      <c r="F18" s="48">
        <f t="shared" si="0"/>
        <v>0</v>
      </c>
    </row>
    <row r="19" spans="1:6" ht="27" customHeight="1" x14ac:dyDescent="0.25">
      <c r="A19" s="11"/>
      <c r="B19" s="16" t="s">
        <v>151</v>
      </c>
      <c r="D19" s="54"/>
      <c r="F19" s="48">
        <f t="shared" si="0"/>
        <v>0</v>
      </c>
    </row>
    <row r="20" spans="1:6" x14ac:dyDescent="0.25">
      <c r="A20" s="11"/>
      <c r="D20" s="54"/>
      <c r="F20" s="48">
        <f t="shared" si="0"/>
        <v>0</v>
      </c>
    </row>
    <row r="21" spans="1:6" x14ac:dyDescent="0.25">
      <c r="A21" s="11" t="s">
        <v>24</v>
      </c>
      <c r="B21" s="12" t="s">
        <v>84</v>
      </c>
      <c r="C21" s="13" t="s">
        <v>22</v>
      </c>
      <c r="D21" s="54">
        <v>1</v>
      </c>
      <c r="F21" s="48">
        <f t="shared" si="0"/>
        <v>0</v>
      </c>
    </row>
    <row r="22" spans="1:6" x14ac:dyDescent="0.25">
      <c r="A22" s="88"/>
      <c r="C22" s="89"/>
      <c r="D22" s="90"/>
      <c r="E22" s="91"/>
      <c r="F22" s="48">
        <f t="shared" si="0"/>
        <v>0</v>
      </c>
    </row>
    <row r="23" spans="1:6" x14ac:dyDescent="0.25">
      <c r="A23" s="88"/>
      <c r="C23" s="89"/>
      <c r="D23" s="90"/>
      <c r="E23" s="91"/>
      <c r="F23" s="48">
        <f t="shared" si="0"/>
        <v>0</v>
      </c>
    </row>
    <row r="24" spans="1:6" ht="66" x14ac:dyDescent="0.25">
      <c r="A24" s="88"/>
      <c r="B24" s="93" t="s">
        <v>87</v>
      </c>
      <c r="C24" s="89"/>
      <c r="D24" s="90"/>
      <c r="E24" s="91"/>
      <c r="F24" s="48">
        <f t="shared" si="0"/>
        <v>0</v>
      </c>
    </row>
    <row r="25" spans="1:6" x14ac:dyDescent="0.25">
      <c r="A25" s="88"/>
      <c r="C25" s="89"/>
      <c r="D25" s="90"/>
      <c r="E25" s="91"/>
      <c r="F25" s="48">
        <f t="shared" si="0"/>
        <v>0</v>
      </c>
    </row>
    <row r="26" spans="1:6" x14ac:dyDescent="0.25">
      <c r="A26" s="88" t="s">
        <v>25</v>
      </c>
      <c r="B26" s="12" t="s">
        <v>86</v>
      </c>
      <c r="C26" s="89" t="s">
        <v>22</v>
      </c>
      <c r="D26" s="90">
        <v>3</v>
      </c>
      <c r="E26" s="91"/>
      <c r="F26" s="48">
        <f t="shared" si="0"/>
        <v>0</v>
      </c>
    </row>
    <row r="27" spans="1:6" x14ac:dyDescent="0.25">
      <c r="A27" s="11"/>
      <c r="D27" s="54"/>
      <c r="F27" s="48">
        <f t="shared" si="0"/>
        <v>0</v>
      </c>
    </row>
    <row r="28" spans="1:6" x14ac:dyDescent="0.25">
      <c r="A28" s="11"/>
      <c r="B28" s="19" t="s">
        <v>47</v>
      </c>
      <c r="D28" s="54"/>
      <c r="F28" s="48">
        <f t="shared" si="0"/>
        <v>0</v>
      </c>
    </row>
    <row r="29" spans="1:6" x14ac:dyDescent="0.25">
      <c r="A29" s="11"/>
      <c r="B29" s="18"/>
      <c r="D29" s="54"/>
      <c r="F29" s="48">
        <f t="shared" si="0"/>
        <v>0</v>
      </c>
    </row>
    <row r="30" spans="1:6" x14ac:dyDescent="0.25">
      <c r="A30" s="11"/>
      <c r="B30" s="19" t="s">
        <v>48</v>
      </c>
      <c r="D30" s="54"/>
      <c r="F30" s="48">
        <f t="shared" si="0"/>
        <v>0</v>
      </c>
    </row>
    <row r="31" spans="1:6" x14ac:dyDescent="0.25">
      <c r="A31" s="11"/>
      <c r="B31" s="18"/>
      <c r="D31" s="54"/>
      <c r="F31" s="48">
        <f t="shared" si="0"/>
        <v>0</v>
      </c>
    </row>
    <row r="32" spans="1:6" x14ac:dyDescent="0.25">
      <c r="A32" s="11"/>
      <c r="B32" s="18"/>
      <c r="D32" s="54"/>
      <c r="F32" s="48">
        <f t="shared" si="0"/>
        <v>0</v>
      </c>
    </row>
    <row r="33" spans="1:8" ht="39.6" x14ac:dyDescent="0.25">
      <c r="A33" s="11" t="s">
        <v>26</v>
      </c>
      <c r="B33" s="18" t="s">
        <v>85</v>
      </c>
      <c r="C33" s="13" t="s">
        <v>22</v>
      </c>
      <c r="D33" s="54">
        <v>3</v>
      </c>
      <c r="F33" s="48">
        <f t="shared" si="0"/>
        <v>0</v>
      </c>
    </row>
    <row r="34" spans="1:8" x14ac:dyDescent="0.25">
      <c r="A34" s="88"/>
      <c r="B34" s="18"/>
      <c r="C34" s="89"/>
      <c r="D34" s="90"/>
      <c r="E34" s="91"/>
      <c r="F34" s="48">
        <f t="shared" si="0"/>
        <v>0</v>
      </c>
    </row>
    <row r="35" spans="1:8" ht="39.6" x14ac:dyDescent="0.25">
      <c r="A35" s="88" t="s">
        <v>27</v>
      </c>
      <c r="B35" s="18" t="s">
        <v>88</v>
      </c>
      <c r="C35" s="89" t="s">
        <v>22</v>
      </c>
      <c r="D35" s="90">
        <v>18</v>
      </c>
      <c r="E35" s="91"/>
      <c r="F35" s="48">
        <f t="shared" si="0"/>
        <v>0</v>
      </c>
    </row>
    <row r="36" spans="1:8" x14ac:dyDescent="0.25">
      <c r="A36" s="88"/>
      <c r="B36" s="18"/>
      <c r="C36" s="89"/>
      <c r="D36" s="90"/>
      <c r="E36" s="91"/>
      <c r="F36" s="92"/>
    </row>
    <row r="37" spans="1:8" x14ac:dyDescent="0.25">
      <c r="A37" s="118"/>
      <c r="B37" s="124"/>
      <c r="C37" s="120"/>
      <c r="D37" s="121"/>
      <c r="E37" s="122"/>
      <c r="F37" s="125">
        <f>SUM(F10:F35)</f>
        <v>0</v>
      </c>
    </row>
    <row r="38" spans="1:8" x14ac:dyDescent="0.25">
      <c r="A38" s="11"/>
      <c r="B38" s="18"/>
      <c r="D38" s="54"/>
      <c r="F38" s="48">
        <f t="shared" si="0"/>
        <v>0</v>
      </c>
    </row>
    <row r="39" spans="1:8" x14ac:dyDescent="0.25">
      <c r="A39" s="11"/>
      <c r="B39" s="16" t="s">
        <v>197</v>
      </c>
      <c r="F39" s="48">
        <f t="shared" si="0"/>
        <v>0</v>
      </c>
    </row>
    <row r="40" spans="1:8" x14ac:dyDescent="0.25">
      <c r="A40" s="11"/>
      <c r="F40" s="48">
        <f t="shared" si="0"/>
        <v>0</v>
      </c>
    </row>
    <row r="41" spans="1:8" x14ac:dyDescent="0.25">
      <c r="A41" s="11"/>
      <c r="B41" s="19" t="s">
        <v>49</v>
      </c>
      <c r="D41" s="54"/>
      <c r="F41" s="48">
        <f t="shared" si="0"/>
        <v>0</v>
      </c>
    </row>
    <row r="42" spans="1:8" x14ac:dyDescent="0.25">
      <c r="A42" s="11"/>
      <c r="B42" s="18"/>
      <c r="D42" s="54"/>
      <c r="F42" s="48">
        <f t="shared" si="0"/>
        <v>0</v>
      </c>
    </row>
    <row r="43" spans="1:8" ht="79.2" x14ac:dyDescent="0.25">
      <c r="A43" s="11"/>
      <c r="B43" s="20" t="s">
        <v>152</v>
      </c>
      <c r="D43" s="54"/>
      <c r="F43" s="48">
        <f t="shared" si="0"/>
        <v>0</v>
      </c>
    </row>
    <row r="44" spans="1:8" x14ac:dyDescent="0.25">
      <c r="A44" s="11"/>
      <c r="D44" s="54"/>
      <c r="F44" s="48">
        <f t="shared" si="0"/>
        <v>0</v>
      </c>
    </row>
    <row r="45" spans="1:8" ht="26.4" x14ac:dyDescent="0.25">
      <c r="A45" s="11" t="s">
        <v>43</v>
      </c>
      <c r="B45" s="12" t="s">
        <v>52</v>
      </c>
      <c r="C45" s="13" t="s">
        <v>20</v>
      </c>
      <c r="D45" s="54">
        <v>491</v>
      </c>
      <c r="F45" s="48">
        <f t="shared" si="0"/>
        <v>0</v>
      </c>
      <c r="H45" s="10">
        <v>2697</v>
      </c>
    </row>
    <row r="46" spans="1:8" x14ac:dyDescent="0.25">
      <c r="A46" s="11"/>
      <c r="D46" s="54"/>
      <c r="F46" s="48">
        <f t="shared" si="0"/>
        <v>0</v>
      </c>
    </row>
    <row r="47" spans="1:8" x14ac:dyDescent="0.25">
      <c r="A47" s="11"/>
      <c r="B47" s="16" t="s">
        <v>50</v>
      </c>
      <c r="D47" s="54"/>
      <c r="F47" s="48">
        <f t="shared" si="0"/>
        <v>0</v>
      </c>
    </row>
    <row r="48" spans="1:8" x14ac:dyDescent="0.25">
      <c r="A48" s="11"/>
      <c r="B48" s="16"/>
      <c r="D48" s="54"/>
      <c r="F48" s="48">
        <f t="shared" si="0"/>
        <v>0</v>
      </c>
    </row>
    <row r="49" spans="1:6" x14ac:dyDescent="0.25">
      <c r="A49" s="11" t="s">
        <v>18</v>
      </c>
      <c r="B49" s="18" t="s">
        <v>71</v>
      </c>
      <c r="C49" s="13" t="s">
        <v>19</v>
      </c>
      <c r="D49" s="54">
        <v>121</v>
      </c>
      <c r="F49" s="48">
        <f t="shared" si="0"/>
        <v>0</v>
      </c>
    </row>
    <row r="50" spans="1:6" x14ac:dyDescent="0.25">
      <c r="A50" s="11"/>
      <c r="D50" s="54"/>
      <c r="F50" s="48">
        <f t="shared" si="0"/>
        <v>0</v>
      </c>
    </row>
    <row r="51" spans="1:6" ht="13.8" x14ac:dyDescent="0.25">
      <c r="A51" s="11"/>
      <c r="B51" s="22" t="s">
        <v>55</v>
      </c>
      <c r="D51" s="54"/>
      <c r="F51" s="48">
        <f t="shared" si="0"/>
        <v>0</v>
      </c>
    </row>
    <row r="52" spans="1:6" x14ac:dyDescent="0.25">
      <c r="A52" s="11"/>
      <c r="B52" s="18"/>
      <c r="D52" s="54"/>
      <c r="F52" s="48">
        <f t="shared" si="0"/>
        <v>0</v>
      </c>
    </row>
    <row r="53" spans="1:6" x14ac:dyDescent="0.25">
      <c r="A53" s="17"/>
      <c r="B53" s="16" t="s">
        <v>72</v>
      </c>
      <c r="C53" s="21"/>
      <c r="D53" s="55"/>
      <c r="E53" s="57"/>
      <c r="F53" s="48">
        <f t="shared" si="0"/>
        <v>0</v>
      </c>
    </row>
    <row r="54" spans="1:6" x14ac:dyDescent="0.25">
      <c r="A54" s="17"/>
      <c r="C54" s="21"/>
      <c r="D54" s="55"/>
      <c r="E54" s="57"/>
      <c r="F54" s="48">
        <f t="shared" si="0"/>
        <v>0</v>
      </c>
    </row>
    <row r="55" spans="1:6" ht="41.25" customHeight="1" x14ac:dyDescent="0.25">
      <c r="A55" s="17">
        <v>3</v>
      </c>
      <c r="B55" s="12" t="s">
        <v>80</v>
      </c>
      <c r="C55" s="21" t="s">
        <v>19</v>
      </c>
      <c r="D55" s="54">
        <v>50</v>
      </c>
      <c r="F55" s="48">
        <f t="shared" si="0"/>
        <v>0</v>
      </c>
    </row>
    <row r="56" spans="1:6" x14ac:dyDescent="0.25">
      <c r="A56" s="11"/>
      <c r="D56" s="54"/>
      <c r="F56" s="49"/>
    </row>
    <row r="57" spans="1:6" x14ac:dyDescent="0.25">
      <c r="A57" s="118"/>
      <c r="B57" s="119"/>
      <c r="C57" s="120"/>
      <c r="D57" s="121"/>
      <c r="E57" s="122"/>
      <c r="F57" s="123">
        <f>SUM(F43:F55)</f>
        <v>0</v>
      </c>
    </row>
    <row r="58" spans="1:6" x14ac:dyDescent="0.25">
      <c r="A58" s="88"/>
      <c r="C58" s="89"/>
      <c r="D58" s="90"/>
      <c r="E58" s="91"/>
      <c r="F58" s="94"/>
    </row>
    <row r="59" spans="1:6" x14ac:dyDescent="0.25">
      <c r="A59" s="11"/>
      <c r="B59" s="16" t="s">
        <v>198</v>
      </c>
      <c r="D59" s="54"/>
      <c r="F59" s="49"/>
    </row>
    <row r="60" spans="1:6" x14ac:dyDescent="0.25">
      <c r="A60" s="88"/>
      <c r="B60" s="16"/>
      <c r="C60" s="89"/>
      <c r="D60" s="90"/>
      <c r="E60" s="91"/>
      <c r="F60" s="94"/>
    </row>
    <row r="61" spans="1:6" x14ac:dyDescent="0.25">
      <c r="A61" s="88"/>
      <c r="B61" s="16" t="s">
        <v>145</v>
      </c>
      <c r="C61" s="89"/>
      <c r="D61" s="90"/>
      <c r="E61" s="91"/>
      <c r="F61" s="94"/>
    </row>
    <row r="62" spans="1:6" x14ac:dyDescent="0.25">
      <c r="A62" s="11"/>
      <c r="D62" s="54"/>
      <c r="F62" s="49"/>
    </row>
    <row r="63" spans="1:6" ht="15.75" customHeight="1" x14ac:dyDescent="0.25">
      <c r="A63" s="11"/>
      <c r="B63" s="19" t="s">
        <v>144</v>
      </c>
      <c r="D63" s="54"/>
      <c r="F63" s="49"/>
    </row>
    <row r="64" spans="1:6" ht="9" customHeight="1" x14ac:dyDescent="0.25">
      <c r="A64" s="11"/>
      <c r="B64" s="18"/>
      <c r="D64" s="54"/>
      <c r="F64" s="49"/>
    </row>
    <row r="65" spans="1:7" x14ac:dyDescent="0.25">
      <c r="A65" s="11" t="s">
        <v>43</v>
      </c>
      <c r="B65" s="18" t="s">
        <v>58</v>
      </c>
      <c r="C65" s="13" t="s">
        <v>20</v>
      </c>
      <c r="D65" s="54">
        <v>491.77</v>
      </c>
      <c r="F65" s="49">
        <f>E65*D65</f>
        <v>0</v>
      </c>
    </row>
    <row r="66" spans="1:7" x14ac:dyDescent="0.25">
      <c r="A66" s="11"/>
      <c r="D66" s="54"/>
      <c r="F66" s="49"/>
    </row>
    <row r="67" spans="1:7" x14ac:dyDescent="0.25">
      <c r="A67" s="11"/>
      <c r="B67" s="16" t="s">
        <v>59</v>
      </c>
      <c r="D67" s="54"/>
      <c r="F67" s="49"/>
      <c r="G67" s="16"/>
    </row>
    <row r="68" spans="1:7" x14ac:dyDescent="0.25">
      <c r="A68" s="88"/>
      <c r="B68" s="16"/>
      <c r="C68" s="89"/>
      <c r="D68" s="90"/>
      <c r="E68" s="91"/>
      <c r="F68" s="94"/>
      <c r="G68" s="16"/>
    </row>
    <row r="69" spans="1:7" x14ac:dyDescent="0.25">
      <c r="A69" s="88"/>
      <c r="B69" s="16" t="s">
        <v>145</v>
      </c>
      <c r="C69" s="89"/>
      <c r="D69" s="90"/>
      <c r="E69" s="91"/>
      <c r="F69" s="94"/>
      <c r="G69" s="16"/>
    </row>
    <row r="70" spans="1:7" x14ac:dyDescent="0.25">
      <c r="A70" s="11"/>
      <c r="D70" s="54"/>
      <c r="F70" s="49"/>
      <c r="G70" s="16"/>
    </row>
    <row r="71" spans="1:7" ht="66.75" customHeight="1" x14ac:dyDescent="0.25">
      <c r="A71" s="11"/>
      <c r="B71" s="16" t="s">
        <v>73</v>
      </c>
      <c r="D71" s="54"/>
      <c r="F71" s="49"/>
      <c r="G71" s="16"/>
    </row>
    <row r="72" spans="1:7" ht="12.75" customHeight="1" x14ac:dyDescent="0.25">
      <c r="A72" s="11"/>
      <c r="B72" s="16"/>
      <c r="D72" s="54"/>
      <c r="F72" s="49"/>
      <c r="G72" s="16"/>
    </row>
    <row r="73" spans="1:7" ht="12.75" customHeight="1" x14ac:dyDescent="0.25">
      <c r="A73" s="11" t="s">
        <v>18</v>
      </c>
      <c r="B73" s="12" t="s">
        <v>74</v>
      </c>
      <c r="C73" s="13" t="s">
        <v>23</v>
      </c>
      <c r="D73" s="54">
        <v>1</v>
      </c>
      <c r="F73" s="49"/>
      <c r="G73" s="16"/>
    </row>
    <row r="74" spans="1:7" ht="12.75" customHeight="1" x14ac:dyDescent="0.25">
      <c r="A74" s="11"/>
      <c r="B74" s="16"/>
      <c r="D74" s="54"/>
      <c r="F74" s="49"/>
      <c r="G74" s="16"/>
    </row>
    <row r="75" spans="1:7" ht="12.75" customHeight="1" x14ac:dyDescent="0.25">
      <c r="A75" s="11" t="s">
        <v>21</v>
      </c>
      <c r="B75" s="12" t="s">
        <v>75</v>
      </c>
      <c r="C75" s="13" t="s">
        <v>23</v>
      </c>
      <c r="D75" s="54">
        <v>1</v>
      </c>
      <c r="F75" s="49"/>
      <c r="G75" s="16"/>
    </row>
    <row r="76" spans="1:7" ht="12.75" customHeight="1" x14ac:dyDescent="0.25">
      <c r="A76" s="88"/>
      <c r="C76" s="89"/>
      <c r="D76" s="90"/>
      <c r="E76" s="91"/>
      <c r="F76" s="94"/>
      <c r="G76" s="16"/>
    </row>
    <row r="77" spans="1:7" ht="12.75" customHeight="1" x14ac:dyDescent="0.25">
      <c r="A77" s="118"/>
      <c r="B77" s="119"/>
      <c r="C77" s="120"/>
      <c r="D77" s="121"/>
      <c r="E77" s="122"/>
      <c r="F77" s="123">
        <f>SUM(F61:F76)</f>
        <v>0</v>
      </c>
      <c r="G77" s="16"/>
    </row>
    <row r="78" spans="1:7" ht="12.75" customHeight="1" x14ac:dyDescent="0.25">
      <c r="A78" s="88"/>
      <c r="C78" s="89"/>
      <c r="D78" s="90"/>
      <c r="E78" s="91"/>
      <c r="F78" s="94"/>
      <c r="G78" s="16"/>
    </row>
    <row r="79" spans="1:7" x14ac:dyDescent="0.25">
      <c r="A79" s="88"/>
      <c r="B79" s="16" t="s">
        <v>403</v>
      </c>
      <c r="C79" s="89"/>
      <c r="D79" s="95"/>
      <c r="E79" s="96"/>
      <c r="F79" s="97"/>
    </row>
    <row r="80" spans="1:7" x14ac:dyDescent="0.25">
      <c r="A80" s="88"/>
      <c r="C80" s="89"/>
      <c r="D80" s="95"/>
      <c r="E80" s="96"/>
      <c r="F80" s="97"/>
    </row>
    <row r="81" spans="1:6" x14ac:dyDescent="0.25">
      <c r="A81" s="88"/>
      <c r="B81" s="16" t="s">
        <v>94</v>
      </c>
      <c r="C81" s="89"/>
      <c r="D81" s="95"/>
      <c r="E81" s="96"/>
      <c r="F81" s="97"/>
    </row>
    <row r="82" spans="1:6" x14ac:dyDescent="0.25">
      <c r="A82" s="88"/>
      <c r="B82" s="16"/>
      <c r="C82" s="89"/>
      <c r="D82" s="95"/>
      <c r="E82" s="96"/>
      <c r="F82" s="97"/>
    </row>
    <row r="83" spans="1:6" ht="26.4" x14ac:dyDescent="0.25">
      <c r="A83" s="88"/>
      <c r="B83" s="12" t="s">
        <v>95</v>
      </c>
      <c r="C83" s="89"/>
      <c r="D83" s="95"/>
      <c r="E83" s="96"/>
      <c r="F83" s="97"/>
    </row>
    <row r="84" spans="1:6" x14ac:dyDescent="0.25">
      <c r="A84" s="88"/>
      <c r="C84" s="89"/>
      <c r="D84" s="95"/>
      <c r="E84" s="96"/>
      <c r="F84" s="97"/>
    </row>
    <row r="85" spans="1:6" x14ac:dyDescent="0.25">
      <c r="A85" s="88"/>
      <c r="B85" s="16" t="s">
        <v>96</v>
      </c>
      <c r="C85" s="89"/>
      <c r="D85" s="95"/>
      <c r="E85" s="96"/>
      <c r="F85" s="97"/>
    </row>
    <row r="86" spans="1:6" x14ac:dyDescent="0.25">
      <c r="A86" s="88"/>
      <c r="B86" s="16"/>
      <c r="C86" s="89"/>
      <c r="D86" s="95"/>
      <c r="E86" s="96"/>
      <c r="F86" s="97"/>
    </row>
    <row r="87" spans="1:6" ht="39.6" x14ac:dyDescent="0.25">
      <c r="A87" s="88"/>
      <c r="B87" s="12" t="s">
        <v>97</v>
      </c>
      <c r="C87" s="89"/>
      <c r="D87" s="95"/>
      <c r="E87" s="96"/>
      <c r="F87" s="97"/>
    </row>
    <row r="88" spans="1:6" ht="53.25" customHeight="1" x14ac:dyDescent="0.25">
      <c r="A88" s="88"/>
      <c r="B88" s="98" t="s">
        <v>98</v>
      </c>
      <c r="C88" s="89"/>
      <c r="D88" s="95"/>
      <c r="E88" s="96"/>
      <c r="F88" s="97"/>
    </row>
    <row r="89" spans="1:6" x14ac:dyDescent="0.25">
      <c r="A89" s="88"/>
      <c r="B89" s="16"/>
      <c r="C89" s="89"/>
      <c r="D89" s="95"/>
      <c r="E89" s="96"/>
      <c r="F89" s="97"/>
    </row>
    <row r="90" spans="1:6" x14ac:dyDescent="0.25">
      <c r="A90" s="88"/>
      <c r="B90" s="16" t="s">
        <v>99</v>
      </c>
      <c r="C90" s="89"/>
      <c r="D90" s="95"/>
      <c r="E90" s="96"/>
      <c r="F90" s="97"/>
    </row>
    <row r="91" spans="1:6" x14ac:dyDescent="0.25">
      <c r="A91" s="88"/>
      <c r="B91" s="16"/>
      <c r="C91" s="89"/>
      <c r="D91" s="95"/>
      <c r="E91" s="96"/>
      <c r="F91" s="97"/>
    </row>
    <row r="92" spans="1:6" ht="26.4" x14ac:dyDescent="0.25">
      <c r="A92" s="88"/>
      <c r="B92" s="12" t="s">
        <v>100</v>
      </c>
      <c r="C92" s="89"/>
      <c r="D92" s="95"/>
      <c r="E92" s="96"/>
      <c r="F92" s="97"/>
    </row>
    <row r="93" spans="1:6" x14ac:dyDescent="0.25">
      <c r="A93" s="88"/>
      <c r="C93" s="89"/>
      <c r="D93" s="95"/>
      <c r="E93" s="96"/>
      <c r="F93" s="97"/>
    </row>
    <row r="94" spans="1:6" x14ac:dyDescent="0.25">
      <c r="A94" s="88"/>
      <c r="B94" s="12" t="s">
        <v>101</v>
      </c>
      <c r="C94" s="89"/>
      <c r="D94" s="95"/>
      <c r="E94" s="96"/>
      <c r="F94" s="97"/>
    </row>
    <row r="95" spans="1:6" x14ac:dyDescent="0.25">
      <c r="A95" s="88"/>
      <c r="C95" s="89"/>
      <c r="D95" s="95"/>
      <c r="E95" s="96"/>
      <c r="F95" s="97"/>
    </row>
    <row r="96" spans="1:6" ht="26.4" x14ac:dyDescent="0.25">
      <c r="A96" s="88"/>
      <c r="B96" s="12" t="s">
        <v>102</v>
      </c>
      <c r="C96" s="89"/>
      <c r="D96" s="95"/>
      <c r="E96" s="96"/>
      <c r="F96" s="97"/>
    </row>
    <row r="97" spans="1:6" x14ac:dyDescent="0.25">
      <c r="A97" s="88"/>
      <c r="C97" s="89"/>
      <c r="D97" s="95"/>
      <c r="E97" s="96"/>
      <c r="F97" s="97"/>
    </row>
    <row r="98" spans="1:6" ht="13.8" x14ac:dyDescent="0.25">
      <c r="A98" s="88"/>
      <c r="B98" s="99" t="s">
        <v>103</v>
      </c>
      <c r="C98" s="89"/>
      <c r="D98" s="95"/>
      <c r="E98" s="96"/>
      <c r="F98" s="97"/>
    </row>
    <row r="99" spans="1:6" ht="13.8" x14ac:dyDescent="0.25">
      <c r="A99" s="88"/>
      <c r="B99" s="99"/>
      <c r="C99" s="89"/>
      <c r="D99" s="95"/>
      <c r="E99" s="96"/>
      <c r="F99" s="97"/>
    </row>
    <row r="100" spans="1:6" ht="53.25" customHeight="1" x14ac:dyDescent="0.25">
      <c r="A100" s="88"/>
      <c r="B100" s="100" t="s">
        <v>104</v>
      </c>
      <c r="C100" s="89"/>
      <c r="D100" s="95"/>
      <c r="E100" s="96"/>
      <c r="F100" s="97"/>
    </row>
    <row r="101" spans="1:6" x14ac:dyDescent="0.25">
      <c r="A101" s="88"/>
      <c r="C101" s="89"/>
      <c r="D101" s="95"/>
      <c r="E101" s="96"/>
      <c r="F101" s="97"/>
    </row>
    <row r="102" spans="1:6" x14ac:dyDescent="0.25">
      <c r="A102" s="88"/>
      <c r="B102" s="16" t="s">
        <v>105</v>
      </c>
      <c r="C102" s="89"/>
      <c r="D102" s="95"/>
      <c r="E102" s="96"/>
      <c r="F102" s="97"/>
    </row>
    <row r="103" spans="1:6" x14ac:dyDescent="0.25">
      <c r="A103" s="88"/>
      <c r="B103" s="16"/>
      <c r="C103" s="89"/>
      <c r="D103" s="95"/>
      <c r="E103" s="96"/>
      <c r="F103" s="97"/>
    </row>
    <row r="104" spans="1:6" ht="39.6" x14ac:dyDescent="0.25">
      <c r="A104" s="88"/>
      <c r="B104" s="12" t="s">
        <v>106</v>
      </c>
      <c r="C104" s="89"/>
      <c r="D104" s="95"/>
      <c r="E104" s="96"/>
      <c r="F104" s="97"/>
    </row>
    <row r="105" spans="1:6" x14ac:dyDescent="0.25">
      <c r="A105" s="88"/>
      <c r="C105" s="89"/>
      <c r="D105" s="95"/>
      <c r="E105" s="96"/>
      <c r="F105" s="97"/>
    </row>
    <row r="106" spans="1:6" x14ac:dyDescent="0.25">
      <c r="A106" s="88"/>
      <c r="B106" s="16" t="s">
        <v>107</v>
      </c>
      <c r="C106" s="89"/>
      <c r="D106" s="95"/>
      <c r="E106" s="96"/>
      <c r="F106" s="97"/>
    </row>
    <row r="107" spans="1:6" x14ac:dyDescent="0.25">
      <c r="A107" s="88"/>
      <c r="B107" s="16"/>
      <c r="C107" s="89"/>
      <c r="D107" s="95"/>
      <c r="E107" s="96"/>
      <c r="F107" s="97"/>
    </row>
    <row r="108" spans="1:6" ht="29.25" customHeight="1" x14ac:dyDescent="0.25">
      <c r="A108" s="88"/>
      <c r="B108" s="16" t="s">
        <v>108</v>
      </c>
      <c r="C108" s="89"/>
      <c r="D108" s="95"/>
      <c r="E108" s="96"/>
      <c r="F108" s="101"/>
    </row>
    <row r="109" spans="1:6" x14ac:dyDescent="0.25">
      <c r="A109" s="88"/>
      <c r="B109" s="12" t="s">
        <v>109</v>
      </c>
      <c r="C109" s="89"/>
      <c r="D109" s="95"/>
      <c r="E109" s="96"/>
      <c r="F109" s="101"/>
    </row>
    <row r="110" spans="1:6" x14ac:dyDescent="0.25">
      <c r="A110" s="88"/>
      <c r="B110" s="12" t="s">
        <v>110</v>
      </c>
      <c r="C110" s="89"/>
      <c r="D110" s="95"/>
      <c r="E110" s="96"/>
      <c r="F110" s="101"/>
    </row>
    <row r="111" spans="1:6" x14ac:dyDescent="0.25">
      <c r="A111" s="88"/>
      <c r="B111" s="12" t="s">
        <v>111</v>
      </c>
      <c r="C111" s="89"/>
      <c r="D111" s="95"/>
      <c r="E111" s="96"/>
      <c r="F111" s="101"/>
    </row>
    <row r="112" spans="1:6" x14ac:dyDescent="0.25">
      <c r="A112" s="88"/>
      <c r="B112" s="12" t="s">
        <v>112</v>
      </c>
      <c r="C112" s="89"/>
      <c r="D112" s="95"/>
      <c r="E112" s="96"/>
      <c r="F112" s="101"/>
    </row>
    <row r="113" spans="1:6" x14ac:dyDescent="0.25">
      <c r="A113" s="88"/>
      <c r="B113" s="12" t="s">
        <v>113</v>
      </c>
      <c r="C113" s="89"/>
      <c r="D113" s="95"/>
      <c r="E113" s="96"/>
      <c r="F113" s="101"/>
    </row>
    <row r="114" spans="1:6" x14ac:dyDescent="0.25">
      <c r="A114" s="88"/>
      <c r="B114" s="12" t="s">
        <v>114</v>
      </c>
      <c r="C114" s="89"/>
      <c r="D114" s="95"/>
      <c r="E114" s="96"/>
      <c r="F114" s="101"/>
    </row>
    <row r="115" spans="1:6" x14ac:dyDescent="0.25">
      <c r="A115" s="88"/>
      <c r="B115" s="12" t="s">
        <v>115</v>
      </c>
      <c r="C115" s="89"/>
      <c r="D115" s="95"/>
      <c r="E115" s="96"/>
      <c r="F115" s="101"/>
    </row>
    <row r="116" spans="1:6" x14ac:dyDescent="0.25">
      <c r="A116" s="88"/>
      <c r="B116" s="12" t="s">
        <v>116</v>
      </c>
      <c r="C116" s="89"/>
      <c r="D116" s="95"/>
      <c r="E116" s="96"/>
      <c r="F116" s="101"/>
    </row>
    <row r="117" spans="1:6" x14ac:dyDescent="0.25">
      <c r="A117" s="88"/>
      <c r="B117" s="12" t="s">
        <v>117</v>
      </c>
      <c r="C117" s="89"/>
      <c r="D117" s="95"/>
      <c r="E117" s="96"/>
      <c r="F117" s="101"/>
    </row>
    <row r="118" spans="1:6" x14ac:dyDescent="0.25">
      <c r="A118" s="88"/>
      <c r="B118" s="12" t="s">
        <v>118</v>
      </c>
      <c r="C118" s="89"/>
      <c r="D118" s="95"/>
      <c r="E118" s="96"/>
      <c r="F118" s="101"/>
    </row>
    <row r="119" spans="1:6" x14ac:dyDescent="0.25">
      <c r="A119" s="88"/>
      <c r="B119" s="12" t="s">
        <v>119</v>
      </c>
      <c r="C119" s="89"/>
      <c r="D119" s="95"/>
      <c r="E119" s="96"/>
      <c r="F119" s="101"/>
    </row>
    <row r="120" spans="1:6" x14ac:dyDescent="0.25">
      <c r="A120" s="88"/>
      <c r="B120" s="12" t="s">
        <v>120</v>
      </c>
      <c r="C120" s="89"/>
      <c r="D120" s="95"/>
      <c r="E120" s="96"/>
      <c r="F120" s="101"/>
    </row>
    <row r="121" spans="1:6" x14ac:dyDescent="0.25">
      <c r="A121" s="88"/>
      <c r="B121" s="12" t="s">
        <v>121</v>
      </c>
      <c r="C121" s="89"/>
      <c r="D121" s="95"/>
      <c r="E121" s="96"/>
      <c r="F121" s="101"/>
    </row>
    <row r="122" spans="1:6" x14ac:dyDescent="0.25">
      <c r="A122" s="88"/>
      <c r="B122" s="12" t="s">
        <v>122</v>
      </c>
      <c r="C122" s="89"/>
      <c r="D122" s="95"/>
      <c r="E122" s="96"/>
      <c r="F122" s="101"/>
    </row>
    <row r="123" spans="1:6" x14ac:dyDescent="0.25">
      <c r="A123" s="88"/>
      <c r="B123" s="16"/>
      <c r="C123" s="89"/>
      <c r="D123" s="95"/>
      <c r="E123" s="96"/>
      <c r="F123" s="97"/>
    </row>
    <row r="124" spans="1:6" x14ac:dyDescent="0.25">
      <c r="A124" s="88"/>
      <c r="B124" s="16" t="s">
        <v>123</v>
      </c>
      <c r="C124" s="89"/>
      <c r="D124" s="95"/>
      <c r="E124" s="96"/>
      <c r="F124" s="97"/>
    </row>
    <row r="125" spans="1:6" x14ac:dyDescent="0.25">
      <c r="A125" s="88"/>
      <c r="B125" s="16"/>
      <c r="C125" s="89"/>
      <c r="D125" s="95"/>
      <c r="E125" s="96"/>
      <c r="F125" s="97"/>
    </row>
    <row r="126" spans="1:6" x14ac:dyDescent="0.25">
      <c r="A126" s="88"/>
      <c r="B126" s="16" t="s">
        <v>145</v>
      </c>
      <c r="C126" s="89"/>
      <c r="D126" s="95"/>
      <c r="E126" s="96"/>
      <c r="F126" s="97"/>
    </row>
    <row r="127" spans="1:6" x14ac:dyDescent="0.25">
      <c r="A127" s="88"/>
      <c r="B127" s="102"/>
      <c r="C127" s="89"/>
      <c r="D127" s="95"/>
      <c r="E127" s="96"/>
      <c r="F127" s="101"/>
    </row>
    <row r="128" spans="1:6" x14ac:dyDescent="0.25">
      <c r="A128" s="88"/>
      <c r="B128" s="16" t="s">
        <v>143</v>
      </c>
      <c r="C128" s="89"/>
      <c r="D128" s="95"/>
      <c r="E128" s="96"/>
      <c r="F128" s="101"/>
    </row>
    <row r="129" spans="1:8" x14ac:dyDescent="0.25">
      <c r="A129" s="88"/>
      <c r="C129" s="89"/>
      <c r="D129" s="90"/>
      <c r="E129" s="96"/>
      <c r="F129" s="101"/>
    </row>
    <row r="130" spans="1:8" ht="66" x14ac:dyDescent="0.25">
      <c r="A130" s="88" t="s">
        <v>43</v>
      </c>
      <c r="B130" s="103" t="s">
        <v>408</v>
      </c>
      <c r="C130" s="89" t="s">
        <v>22</v>
      </c>
      <c r="D130" s="90">
        <v>7</v>
      </c>
      <c r="E130" s="96"/>
      <c r="F130" s="101">
        <f>D130*E130</f>
        <v>0</v>
      </c>
      <c r="H130" s="10">
        <v>2773</v>
      </c>
    </row>
    <row r="131" spans="1:8" x14ac:dyDescent="0.25">
      <c r="A131" s="88"/>
      <c r="B131" s="103"/>
      <c r="C131" s="89"/>
      <c r="D131" s="90"/>
      <c r="E131" s="96"/>
      <c r="F131" s="101">
        <f t="shared" ref="F131:F196" si="1">D131*E131</f>
        <v>0</v>
      </c>
    </row>
    <row r="132" spans="1:8" ht="26.4" x14ac:dyDescent="0.25">
      <c r="A132" s="104" t="s">
        <v>18</v>
      </c>
      <c r="B132" s="103" t="s">
        <v>409</v>
      </c>
      <c r="C132" s="89" t="s">
        <v>22</v>
      </c>
      <c r="D132" s="90">
        <v>1</v>
      </c>
      <c r="E132" s="96"/>
      <c r="F132" s="101">
        <f t="shared" si="1"/>
        <v>0</v>
      </c>
    </row>
    <row r="133" spans="1:8" x14ac:dyDescent="0.25">
      <c r="A133" s="88"/>
      <c r="B133" s="103"/>
      <c r="C133" s="89"/>
      <c r="D133" s="90"/>
      <c r="E133" s="96"/>
      <c r="F133" s="101">
        <f t="shared" si="1"/>
        <v>0</v>
      </c>
    </row>
    <row r="134" spans="1:8" ht="39.6" x14ac:dyDescent="0.25">
      <c r="A134" s="104" t="s">
        <v>21</v>
      </c>
      <c r="B134" s="12" t="s">
        <v>410</v>
      </c>
      <c r="C134" s="89" t="s">
        <v>22</v>
      </c>
      <c r="D134" s="90">
        <f>3+18</f>
        <v>21</v>
      </c>
      <c r="E134" s="96"/>
      <c r="F134" s="101">
        <f t="shared" si="1"/>
        <v>0</v>
      </c>
    </row>
    <row r="135" spans="1:8" x14ac:dyDescent="0.25">
      <c r="A135" s="88"/>
      <c r="C135" s="89"/>
      <c r="D135" s="90"/>
      <c r="E135" s="96"/>
      <c r="F135" s="101">
        <f t="shared" si="1"/>
        <v>0</v>
      </c>
    </row>
    <row r="136" spans="1:8" x14ac:dyDescent="0.25">
      <c r="A136" s="88"/>
      <c r="B136" s="16" t="s">
        <v>124</v>
      </c>
      <c r="C136" s="89"/>
      <c r="D136" s="95"/>
      <c r="E136" s="96"/>
      <c r="F136" s="101">
        <f t="shared" si="1"/>
        <v>0</v>
      </c>
      <c r="G136" s="16"/>
    </row>
    <row r="137" spans="1:8" x14ac:dyDescent="0.25">
      <c r="A137" s="88"/>
      <c r="B137" s="16"/>
      <c r="C137" s="89"/>
      <c r="D137" s="95"/>
      <c r="E137" s="96"/>
      <c r="F137" s="101">
        <f t="shared" si="1"/>
        <v>0</v>
      </c>
      <c r="G137" s="16"/>
    </row>
    <row r="138" spans="1:8" ht="39.6" x14ac:dyDescent="0.25">
      <c r="A138" s="88" t="s">
        <v>24</v>
      </c>
      <c r="B138" s="103" t="s">
        <v>411</v>
      </c>
      <c r="C138" s="89" t="s">
        <v>22</v>
      </c>
      <c r="D138" s="90">
        <f>8+3+18</f>
        <v>29</v>
      </c>
      <c r="E138" s="96"/>
      <c r="F138" s="101">
        <f t="shared" si="1"/>
        <v>0</v>
      </c>
      <c r="H138" s="10">
        <v>1128</v>
      </c>
    </row>
    <row r="139" spans="1:8" x14ac:dyDescent="0.25">
      <c r="A139" s="88"/>
      <c r="B139" s="16"/>
      <c r="C139" s="89"/>
      <c r="D139" s="90"/>
      <c r="E139" s="96"/>
      <c r="F139" s="101">
        <f t="shared" si="1"/>
        <v>0</v>
      </c>
      <c r="G139" s="16"/>
    </row>
    <row r="140" spans="1:8" ht="52.8" x14ac:dyDescent="0.25">
      <c r="A140" s="88" t="s">
        <v>25</v>
      </c>
      <c r="B140" s="12" t="s">
        <v>412</v>
      </c>
      <c r="C140" s="89" t="s">
        <v>22</v>
      </c>
      <c r="D140" s="90">
        <v>29</v>
      </c>
      <c r="E140" s="96"/>
      <c r="F140" s="101">
        <f t="shared" si="1"/>
        <v>0</v>
      </c>
      <c r="G140" s="16"/>
    </row>
    <row r="141" spans="1:8" x14ac:dyDescent="0.25">
      <c r="A141" s="88"/>
      <c r="C141" s="89"/>
      <c r="D141" s="90"/>
      <c r="E141" s="96"/>
      <c r="F141" s="101">
        <f t="shared" si="1"/>
        <v>0</v>
      </c>
      <c r="G141" s="16"/>
    </row>
    <row r="142" spans="1:8" ht="26.4" x14ac:dyDescent="0.25">
      <c r="A142" s="88" t="s">
        <v>26</v>
      </c>
      <c r="B142" s="12" t="s">
        <v>413</v>
      </c>
      <c r="C142" s="89" t="s">
        <v>23</v>
      </c>
      <c r="D142" s="90">
        <f>1+3</f>
        <v>4</v>
      </c>
      <c r="E142" s="96"/>
      <c r="F142" s="101">
        <f t="shared" si="1"/>
        <v>0</v>
      </c>
      <c r="G142" s="12"/>
    </row>
    <row r="143" spans="1:8" x14ac:dyDescent="0.25">
      <c r="A143" s="88"/>
      <c r="B143" s="16"/>
      <c r="C143" s="89"/>
      <c r="D143" s="90"/>
      <c r="E143" s="96"/>
      <c r="F143" s="101">
        <f t="shared" si="1"/>
        <v>0</v>
      </c>
      <c r="G143" s="12"/>
    </row>
    <row r="144" spans="1:8" ht="26.4" x14ac:dyDescent="0.25">
      <c r="A144" s="88" t="s">
        <v>27</v>
      </c>
      <c r="B144" s="12" t="s">
        <v>414</v>
      </c>
      <c r="C144" s="89" t="s">
        <v>23</v>
      </c>
      <c r="D144" s="90">
        <f>1+3</f>
        <v>4</v>
      </c>
      <c r="E144" s="96"/>
      <c r="F144" s="101">
        <f t="shared" si="1"/>
        <v>0</v>
      </c>
      <c r="G144" s="12"/>
    </row>
    <row r="145" spans="1:8" x14ac:dyDescent="0.25">
      <c r="A145" s="88"/>
      <c r="C145" s="89"/>
      <c r="D145" s="90"/>
      <c r="E145" s="96"/>
      <c r="F145" s="101">
        <f t="shared" si="1"/>
        <v>0</v>
      </c>
      <c r="G145" s="16"/>
    </row>
    <row r="146" spans="1:8" x14ac:dyDescent="0.25">
      <c r="A146" s="88"/>
      <c r="B146" s="16" t="s">
        <v>136</v>
      </c>
      <c r="C146" s="89"/>
      <c r="D146" s="90"/>
      <c r="E146" s="96"/>
      <c r="F146" s="101">
        <f t="shared" si="1"/>
        <v>0</v>
      </c>
      <c r="G146" s="16"/>
    </row>
    <row r="147" spans="1:8" x14ac:dyDescent="0.25">
      <c r="A147" s="88"/>
      <c r="B147" s="16"/>
      <c r="C147" s="89"/>
      <c r="D147" s="90"/>
      <c r="E147" s="96"/>
      <c r="F147" s="101">
        <f t="shared" si="1"/>
        <v>0</v>
      </c>
      <c r="G147" s="12"/>
    </row>
    <row r="148" spans="1:8" ht="26.4" x14ac:dyDescent="0.25">
      <c r="A148" s="88" t="s">
        <v>28</v>
      </c>
      <c r="B148" s="12" t="s">
        <v>415</v>
      </c>
      <c r="C148" s="89" t="s">
        <v>22</v>
      </c>
      <c r="D148" s="90">
        <v>3</v>
      </c>
      <c r="E148" s="96"/>
      <c r="F148" s="101">
        <f t="shared" si="1"/>
        <v>0</v>
      </c>
    </row>
    <row r="149" spans="1:8" x14ac:dyDescent="0.25">
      <c r="A149" s="88"/>
      <c r="C149" s="89"/>
      <c r="D149" s="90"/>
      <c r="E149" s="96"/>
      <c r="F149" s="101">
        <f t="shared" si="1"/>
        <v>0</v>
      </c>
    </row>
    <row r="150" spans="1:8" ht="39.6" x14ac:dyDescent="0.25">
      <c r="A150" s="88" t="s">
        <v>29</v>
      </c>
      <c r="B150" s="12" t="s">
        <v>416</v>
      </c>
      <c r="C150" s="89" t="s">
        <v>22</v>
      </c>
      <c r="D150" s="90">
        <f>7+1+3+18</f>
        <v>29</v>
      </c>
      <c r="E150" s="96"/>
      <c r="F150" s="101">
        <f t="shared" si="1"/>
        <v>0</v>
      </c>
      <c r="H150" s="10">
        <v>2739</v>
      </c>
    </row>
    <row r="151" spans="1:8" x14ac:dyDescent="0.25">
      <c r="A151" s="88"/>
      <c r="C151" s="89"/>
      <c r="D151" s="90"/>
      <c r="E151" s="96"/>
      <c r="F151" s="101">
        <f t="shared" si="1"/>
        <v>0</v>
      </c>
    </row>
    <row r="152" spans="1:8" ht="39.6" x14ac:dyDescent="0.25">
      <c r="A152" s="88" t="s">
        <v>30</v>
      </c>
      <c r="B152" s="12" t="s">
        <v>417</v>
      </c>
      <c r="C152" s="89" t="s">
        <v>22</v>
      </c>
      <c r="D152" s="90">
        <f>6+14+4+6+36</f>
        <v>66</v>
      </c>
      <c r="E152" s="96"/>
      <c r="F152" s="101">
        <f t="shared" si="1"/>
        <v>0</v>
      </c>
      <c r="H152" s="10">
        <v>2016</v>
      </c>
    </row>
    <row r="153" spans="1:8" x14ac:dyDescent="0.25">
      <c r="A153" s="88"/>
      <c r="C153" s="89"/>
      <c r="D153" s="90"/>
      <c r="E153" s="96"/>
      <c r="F153" s="101">
        <f t="shared" si="1"/>
        <v>0</v>
      </c>
    </row>
    <row r="154" spans="1:8" ht="39.6" x14ac:dyDescent="0.25">
      <c r="A154" s="88" t="s">
        <v>31</v>
      </c>
      <c r="B154" s="12" t="s">
        <v>418</v>
      </c>
      <c r="C154" s="89" t="s">
        <v>22</v>
      </c>
      <c r="D154" s="90">
        <f>7+2+3+18</f>
        <v>30</v>
      </c>
      <c r="E154" s="96"/>
      <c r="F154" s="101">
        <f t="shared" si="1"/>
        <v>0</v>
      </c>
      <c r="H154" s="10">
        <v>2017</v>
      </c>
    </row>
    <row r="155" spans="1:8" x14ac:dyDescent="0.25">
      <c r="A155" s="88"/>
      <c r="C155" s="89"/>
      <c r="D155" s="90"/>
      <c r="E155" s="96"/>
      <c r="F155" s="101">
        <f t="shared" si="1"/>
        <v>0</v>
      </c>
    </row>
    <row r="156" spans="1:8" ht="39.6" x14ac:dyDescent="0.25">
      <c r="A156" s="88" t="s">
        <v>32</v>
      </c>
      <c r="B156" s="12" t="s">
        <v>419</v>
      </c>
      <c r="C156" s="89" t="s">
        <v>22</v>
      </c>
      <c r="D156" s="90">
        <f>7+1+3+18</f>
        <v>29</v>
      </c>
      <c r="E156" s="96"/>
      <c r="F156" s="101">
        <f t="shared" si="1"/>
        <v>0</v>
      </c>
      <c r="H156" s="10">
        <v>2018</v>
      </c>
    </row>
    <row r="157" spans="1:8" x14ac:dyDescent="0.25">
      <c r="A157" s="88"/>
      <c r="C157" s="89"/>
      <c r="D157" s="90"/>
      <c r="E157" s="96"/>
      <c r="F157" s="101">
        <f t="shared" si="1"/>
        <v>0</v>
      </c>
    </row>
    <row r="158" spans="1:8" ht="39.6" x14ac:dyDescent="0.25">
      <c r="A158" s="88" t="s">
        <v>33</v>
      </c>
      <c r="B158" s="12" t="s">
        <v>420</v>
      </c>
      <c r="C158" s="89" t="s">
        <v>22</v>
      </c>
      <c r="D158" s="90">
        <v>1</v>
      </c>
      <c r="E158" s="96"/>
      <c r="F158" s="101">
        <f t="shared" si="1"/>
        <v>0</v>
      </c>
    </row>
    <row r="159" spans="1:8" x14ac:dyDescent="0.25">
      <c r="A159" s="88"/>
      <c r="C159" s="89"/>
      <c r="D159" s="90"/>
      <c r="E159" s="96"/>
      <c r="F159" s="101">
        <f t="shared" si="1"/>
        <v>0</v>
      </c>
    </row>
    <row r="160" spans="1:8" ht="39.6" x14ac:dyDescent="0.25">
      <c r="A160" s="88" t="s">
        <v>35</v>
      </c>
      <c r="B160" s="12" t="s">
        <v>421</v>
      </c>
      <c r="C160" s="89" t="s">
        <v>22</v>
      </c>
      <c r="D160" s="90">
        <v>1</v>
      </c>
      <c r="E160" s="96"/>
      <c r="F160" s="101">
        <f t="shared" si="1"/>
        <v>0</v>
      </c>
    </row>
    <row r="161" spans="1:8" x14ac:dyDescent="0.25">
      <c r="A161" s="88"/>
      <c r="C161" s="89"/>
      <c r="D161" s="90"/>
      <c r="E161" s="96"/>
      <c r="F161" s="101">
        <f t="shared" si="1"/>
        <v>0</v>
      </c>
    </row>
    <row r="162" spans="1:8" ht="39.6" x14ac:dyDescent="0.25">
      <c r="A162" s="88" t="s">
        <v>34</v>
      </c>
      <c r="B162" s="12" t="s">
        <v>422</v>
      </c>
      <c r="C162" s="89" t="s">
        <v>22</v>
      </c>
      <c r="D162" s="90">
        <v>1</v>
      </c>
      <c r="E162" s="96"/>
      <c r="F162" s="101">
        <f t="shared" si="1"/>
        <v>0</v>
      </c>
    </row>
    <row r="163" spans="1:8" x14ac:dyDescent="0.25">
      <c r="A163" s="88"/>
      <c r="C163" s="89"/>
      <c r="D163" s="90"/>
      <c r="E163" s="96"/>
      <c r="F163" s="101">
        <f t="shared" si="1"/>
        <v>0</v>
      </c>
    </row>
    <row r="164" spans="1:8" x14ac:dyDescent="0.25">
      <c r="A164" s="88"/>
      <c r="B164" s="16" t="s">
        <v>140</v>
      </c>
      <c r="C164" s="89"/>
      <c r="D164" s="90"/>
      <c r="E164" s="96"/>
      <c r="F164" s="101">
        <f t="shared" si="1"/>
        <v>0</v>
      </c>
    </row>
    <row r="165" spans="1:8" x14ac:dyDescent="0.25">
      <c r="A165" s="88"/>
      <c r="C165" s="89"/>
      <c r="D165" s="90"/>
      <c r="E165" s="96"/>
      <c r="F165" s="101">
        <f t="shared" si="1"/>
        <v>0</v>
      </c>
    </row>
    <row r="166" spans="1:8" ht="39.6" x14ac:dyDescent="0.25">
      <c r="A166" s="88" t="s">
        <v>42</v>
      </c>
      <c r="B166" s="103" t="s">
        <v>423</v>
      </c>
      <c r="C166" s="89" t="s">
        <v>22</v>
      </c>
      <c r="D166" s="90">
        <f>7+2+3+18</f>
        <v>30</v>
      </c>
      <c r="E166" s="96"/>
      <c r="F166" s="101">
        <f t="shared" si="1"/>
        <v>0</v>
      </c>
      <c r="H166" s="10">
        <v>2021</v>
      </c>
    </row>
    <row r="167" spans="1:8" x14ac:dyDescent="0.25">
      <c r="A167" s="88"/>
      <c r="C167" s="89"/>
      <c r="D167" s="90"/>
      <c r="E167" s="96"/>
      <c r="F167" s="101">
        <f t="shared" si="1"/>
        <v>0</v>
      </c>
    </row>
    <row r="168" spans="1:8" x14ac:dyDescent="0.25">
      <c r="A168" s="88"/>
      <c r="B168" s="16" t="s">
        <v>141</v>
      </c>
      <c r="C168" s="89"/>
      <c r="D168" s="90"/>
      <c r="E168" s="96"/>
      <c r="F168" s="101">
        <f t="shared" si="1"/>
        <v>0</v>
      </c>
    </row>
    <row r="169" spans="1:8" x14ac:dyDescent="0.25">
      <c r="A169" s="88"/>
      <c r="B169" s="16"/>
      <c r="C169" s="89"/>
      <c r="D169" s="90"/>
      <c r="E169" s="96"/>
      <c r="F169" s="101"/>
    </row>
    <row r="170" spans="1:8" x14ac:dyDescent="0.25">
      <c r="A170" s="88"/>
      <c r="B170" s="16" t="s">
        <v>407</v>
      </c>
      <c r="C170" s="89"/>
      <c r="D170" s="90"/>
      <c r="E170" s="96"/>
      <c r="F170" s="101"/>
    </row>
    <row r="171" spans="1:8" x14ac:dyDescent="0.25">
      <c r="A171" s="88"/>
      <c r="B171" s="16"/>
      <c r="C171" s="89"/>
      <c r="D171" s="90"/>
      <c r="E171" s="96"/>
      <c r="F171" s="101">
        <f t="shared" si="1"/>
        <v>0</v>
      </c>
    </row>
    <row r="172" spans="1:8" ht="39.6" x14ac:dyDescent="0.25">
      <c r="A172" s="88" t="s">
        <v>125</v>
      </c>
      <c r="B172" s="12" t="s">
        <v>424</v>
      </c>
      <c r="C172" s="89" t="s">
        <v>23</v>
      </c>
      <c r="D172" s="90">
        <v>4</v>
      </c>
      <c r="E172" s="96"/>
      <c r="F172" s="101">
        <f t="shared" si="1"/>
        <v>0</v>
      </c>
    </row>
    <row r="173" spans="1:8" x14ac:dyDescent="0.25">
      <c r="A173" s="88"/>
      <c r="C173" s="89"/>
      <c r="D173" s="90"/>
      <c r="E173" s="96"/>
      <c r="F173" s="101">
        <f t="shared" si="1"/>
        <v>0</v>
      </c>
    </row>
    <row r="174" spans="1:8" ht="39.6" x14ac:dyDescent="0.25">
      <c r="A174" s="88" t="s">
        <v>126</v>
      </c>
      <c r="B174" s="12" t="s">
        <v>425</v>
      </c>
      <c r="C174" s="89" t="s">
        <v>23</v>
      </c>
      <c r="D174" s="90">
        <v>4</v>
      </c>
      <c r="E174" s="96"/>
      <c r="F174" s="101">
        <f t="shared" si="1"/>
        <v>0</v>
      </c>
    </row>
    <row r="175" spans="1:8" x14ac:dyDescent="0.25">
      <c r="A175" s="88"/>
      <c r="C175" s="89"/>
      <c r="D175" s="90"/>
      <c r="E175" s="96"/>
      <c r="F175" s="101">
        <f t="shared" si="1"/>
        <v>0</v>
      </c>
    </row>
    <row r="176" spans="1:8" ht="26.4" x14ac:dyDescent="0.25">
      <c r="A176" s="88" t="s">
        <v>127</v>
      </c>
      <c r="B176" s="12" t="s">
        <v>426</v>
      </c>
      <c r="C176" s="89" t="s">
        <v>22</v>
      </c>
      <c r="D176" s="90">
        <v>2</v>
      </c>
      <c r="E176" s="96"/>
      <c r="F176" s="101">
        <f t="shared" si="1"/>
        <v>0</v>
      </c>
      <c r="H176" s="10">
        <v>2028</v>
      </c>
    </row>
    <row r="177" spans="1:8" x14ac:dyDescent="0.25">
      <c r="A177" s="88"/>
      <c r="C177" s="89"/>
      <c r="D177" s="90"/>
      <c r="E177" s="96"/>
      <c r="F177" s="101">
        <f t="shared" si="1"/>
        <v>0</v>
      </c>
    </row>
    <row r="178" spans="1:8" ht="39.6" x14ac:dyDescent="0.25">
      <c r="A178" s="88" t="s">
        <v>128</v>
      </c>
      <c r="B178" s="12" t="s">
        <v>427</v>
      </c>
      <c r="C178" s="89" t="s">
        <v>22</v>
      </c>
      <c r="D178" s="90">
        <v>2</v>
      </c>
      <c r="E178" s="96"/>
      <c r="F178" s="101">
        <f t="shared" si="1"/>
        <v>0</v>
      </c>
      <c r="H178" s="10">
        <v>2029</v>
      </c>
    </row>
    <row r="179" spans="1:8" x14ac:dyDescent="0.25">
      <c r="A179" s="88"/>
      <c r="C179" s="89"/>
      <c r="D179" s="90"/>
      <c r="E179" s="96"/>
      <c r="F179" s="101">
        <f t="shared" si="1"/>
        <v>0</v>
      </c>
    </row>
    <row r="180" spans="1:8" ht="39.6" x14ac:dyDescent="0.25">
      <c r="A180" s="88" t="s">
        <v>129</v>
      </c>
      <c r="B180" s="12" t="s">
        <v>428</v>
      </c>
      <c r="C180" s="89" t="s">
        <v>23</v>
      </c>
      <c r="D180" s="90">
        <v>2</v>
      </c>
      <c r="E180" s="96"/>
      <c r="F180" s="101">
        <f t="shared" si="1"/>
        <v>0</v>
      </c>
    </row>
    <row r="181" spans="1:8" x14ac:dyDescent="0.25">
      <c r="A181" s="88"/>
      <c r="C181" s="89"/>
      <c r="D181" s="90"/>
      <c r="E181" s="96"/>
      <c r="F181" s="101">
        <f t="shared" si="1"/>
        <v>0</v>
      </c>
    </row>
    <row r="182" spans="1:8" x14ac:dyDescent="0.25">
      <c r="A182" s="88"/>
      <c r="C182" s="89"/>
      <c r="D182" s="90"/>
      <c r="E182" s="96"/>
      <c r="F182" s="101">
        <f t="shared" si="1"/>
        <v>0</v>
      </c>
    </row>
    <row r="183" spans="1:8" x14ac:dyDescent="0.25">
      <c r="A183" s="88"/>
      <c r="B183" s="16" t="s">
        <v>142</v>
      </c>
      <c r="C183" s="89"/>
      <c r="D183" s="90"/>
      <c r="E183" s="96"/>
      <c r="F183" s="101">
        <f t="shared" si="1"/>
        <v>0</v>
      </c>
    </row>
    <row r="184" spans="1:8" x14ac:dyDescent="0.25">
      <c r="A184" s="88"/>
      <c r="B184" s="16"/>
      <c r="C184" s="89"/>
      <c r="D184" s="90"/>
      <c r="E184" s="96"/>
      <c r="F184" s="101">
        <f t="shared" si="1"/>
        <v>0</v>
      </c>
    </row>
    <row r="185" spans="1:8" x14ac:dyDescent="0.25">
      <c r="A185" s="88"/>
      <c r="B185" s="16"/>
      <c r="C185" s="89"/>
      <c r="D185" s="90"/>
      <c r="E185" s="96"/>
      <c r="F185" s="101">
        <f t="shared" si="1"/>
        <v>0</v>
      </c>
    </row>
    <row r="186" spans="1:8" ht="39.6" x14ac:dyDescent="0.25">
      <c r="A186" s="88" t="s">
        <v>130</v>
      </c>
      <c r="B186" s="12" t="s">
        <v>429</v>
      </c>
      <c r="C186" s="89" t="s">
        <v>23</v>
      </c>
      <c r="D186" s="90">
        <v>4</v>
      </c>
      <c r="E186" s="96"/>
      <c r="F186" s="101">
        <f t="shared" si="1"/>
        <v>0</v>
      </c>
    </row>
    <row r="187" spans="1:8" x14ac:dyDescent="0.25">
      <c r="A187" s="88"/>
      <c r="C187" s="89"/>
      <c r="D187" s="90"/>
      <c r="E187" s="96"/>
      <c r="F187" s="101">
        <f t="shared" si="1"/>
        <v>0</v>
      </c>
    </row>
    <row r="188" spans="1:8" x14ac:dyDescent="0.25">
      <c r="A188" s="88"/>
      <c r="B188" s="105" t="s">
        <v>155</v>
      </c>
      <c r="C188" s="89"/>
      <c r="D188" s="90"/>
      <c r="E188" s="96"/>
      <c r="F188" s="101">
        <f t="shared" si="1"/>
        <v>0</v>
      </c>
    </row>
    <row r="189" spans="1:8" x14ac:dyDescent="0.25">
      <c r="A189" s="88"/>
      <c r="C189" s="89"/>
      <c r="D189" s="90"/>
      <c r="E189" s="96"/>
      <c r="F189" s="101">
        <f t="shared" si="1"/>
        <v>0</v>
      </c>
    </row>
    <row r="190" spans="1:8" x14ac:dyDescent="0.25">
      <c r="A190" s="88"/>
      <c r="B190" s="105" t="s">
        <v>156</v>
      </c>
      <c r="C190" s="89"/>
      <c r="D190" s="90"/>
      <c r="E190" s="96"/>
      <c r="F190" s="101">
        <f t="shared" si="1"/>
        <v>0</v>
      </c>
    </row>
    <row r="191" spans="1:8" x14ac:dyDescent="0.25">
      <c r="A191" s="88"/>
      <c r="C191" s="89"/>
      <c r="D191" s="90"/>
      <c r="E191" s="96"/>
      <c r="F191" s="101">
        <f t="shared" si="1"/>
        <v>0</v>
      </c>
    </row>
    <row r="192" spans="1:8" ht="66" x14ac:dyDescent="0.25">
      <c r="A192" s="88" t="s">
        <v>131</v>
      </c>
      <c r="B192" s="12" t="s">
        <v>430</v>
      </c>
      <c r="C192" s="89" t="s">
        <v>23</v>
      </c>
      <c r="D192" s="90">
        <v>4</v>
      </c>
      <c r="E192" s="96"/>
      <c r="F192" s="101">
        <f t="shared" si="1"/>
        <v>0</v>
      </c>
    </row>
    <row r="193" spans="1:6" x14ac:dyDescent="0.25">
      <c r="A193" s="88"/>
      <c r="C193" s="89"/>
      <c r="D193" s="90"/>
      <c r="E193" s="96"/>
      <c r="F193" s="101">
        <f t="shared" si="1"/>
        <v>0</v>
      </c>
    </row>
    <row r="194" spans="1:6" x14ac:dyDescent="0.25">
      <c r="A194" s="88"/>
      <c r="B194" s="105" t="s">
        <v>157</v>
      </c>
      <c r="C194" s="89"/>
      <c r="D194" s="90"/>
      <c r="E194" s="96"/>
      <c r="F194" s="101">
        <f t="shared" si="1"/>
        <v>0</v>
      </c>
    </row>
    <row r="195" spans="1:6" x14ac:dyDescent="0.25">
      <c r="A195" s="88"/>
      <c r="C195" s="89"/>
      <c r="D195" s="90"/>
      <c r="E195" s="96"/>
      <c r="F195" s="101">
        <f t="shared" si="1"/>
        <v>0</v>
      </c>
    </row>
    <row r="196" spans="1:6" ht="52.8" x14ac:dyDescent="0.25">
      <c r="A196" s="88" t="s">
        <v>132</v>
      </c>
      <c r="B196" s="12" t="s">
        <v>431</v>
      </c>
      <c r="C196" s="89" t="s">
        <v>23</v>
      </c>
      <c r="D196" s="90">
        <v>5</v>
      </c>
      <c r="E196" s="96"/>
      <c r="F196" s="101">
        <f t="shared" si="1"/>
        <v>0</v>
      </c>
    </row>
    <row r="197" spans="1:6" x14ac:dyDescent="0.25">
      <c r="A197" s="88"/>
      <c r="C197" s="89"/>
      <c r="D197" s="90"/>
      <c r="E197" s="96"/>
      <c r="F197" s="101">
        <f t="shared" ref="F197:F218" si="2">D197*E197</f>
        <v>0</v>
      </c>
    </row>
    <row r="198" spans="1:6" x14ac:dyDescent="0.25">
      <c r="A198" s="88"/>
      <c r="B198" s="105" t="s">
        <v>158</v>
      </c>
      <c r="C198" s="89"/>
      <c r="D198" s="90"/>
      <c r="E198" s="96"/>
      <c r="F198" s="101">
        <f t="shared" si="2"/>
        <v>0</v>
      </c>
    </row>
    <row r="199" spans="1:6" x14ac:dyDescent="0.25">
      <c r="A199" s="88"/>
      <c r="C199" s="89"/>
      <c r="D199" s="90"/>
      <c r="E199" s="96"/>
      <c r="F199" s="101">
        <f t="shared" si="2"/>
        <v>0</v>
      </c>
    </row>
    <row r="200" spans="1:6" ht="52.8" x14ac:dyDescent="0.25">
      <c r="A200" s="88" t="s">
        <v>133</v>
      </c>
      <c r="B200" s="12" t="s">
        <v>432</v>
      </c>
      <c r="C200" s="89" t="s">
        <v>23</v>
      </c>
      <c r="D200" s="90">
        <v>4</v>
      </c>
      <c r="E200" s="96"/>
      <c r="F200" s="101">
        <f t="shared" si="2"/>
        <v>0</v>
      </c>
    </row>
    <row r="201" spans="1:6" x14ac:dyDescent="0.25">
      <c r="A201" s="88"/>
      <c r="C201" s="89"/>
      <c r="D201" s="90"/>
      <c r="E201" s="96"/>
      <c r="F201" s="101">
        <f t="shared" si="2"/>
        <v>0</v>
      </c>
    </row>
    <row r="202" spans="1:6" ht="39.6" x14ac:dyDescent="0.25">
      <c r="A202" s="88" t="s">
        <v>134</v>
      </c>
      <c r="B202" s="12" t="s">
        <v>433</v>
      </c>
      <c r="C202" s="89" t="s">
        <v>23</v>
      </c>
      <c r="D202" s="90">
        <v>1</v>
      </c>
      <c r="E202" s="96"/>
      <c r="F202" s="101">
        <f t="shared" si="2"/>
        <v>0</v>
      </c>
    </row>
    <row r="203" spans="1:6" x14ac:dyDescent="0.25">
      <c r="A203" s="88"/>
      <c r="C203" s="89"/>
      <c r="D203" s="90"/>
      <c r="E203" s="96"/>
      <c r="F203" s="101">
        <f t="shared" si="2"/>
        <v>0</v>
      </c>
    </row>
    <row r="204" spans="1:6" x14ac:dyDescent="0.25">
      <c r="A204" s="88"/>
      <c r="B204" s="105" t="s">
        <v>159</v>
      </c>
      <c r="C204" s="89"/>
      <c r="D204" s="90"/>
      <c r="E204" s="96"/>
      <c r="F204" s="101">
        <f t="shared" si="2"/>
        <v>0</v>
      </c>
    </row>
    <row r="205" spans="1:6" x14ac:dyDescent="0.25">
      <c r="A205" s="88"/>
      <c r="C205" s="89"/>
      <c r="D205" s="90"/>
      <c r="E205" s="96"/>
      <c r="F205" s="101">
        <f t="shared" si="2"/>
        <v>0</v>
      </c>
    </row>
    <row r="206" spans="1:6" ht="39.6" x14ac:dyDescent="0.25">
      <c r="A206" s="88" t="s">
        <v>135</v>
      </c>
      <c r="B206" s="12" t="s">
        <v>434</v>
      </c>
      <c r="C206" s="89" t="s">
        <v>23</v>
      </c>
      <c r="D206" s="90">
        <v>5</v>
      </c>
      <c r="E206" s="96"/>
      <c r="F206" s="101">
        <f t="shared" si="2"/>
        <v>0</v>
      </c>
    </row>
    <row r="207" spans="1:6" x14ac:dyDescent="0.25">
      <c r="A207" s="88"/>
      <c r="C207" s="89"/>
      <c r="D207" s="90"/>
      <c r="E207" s="96"/>
      <c r="F207" s="101">
        <f t="shared" si="2"/>
        <v>0</v>
      </c>
    </row>
    <row r="208" spans="1:6" x14ac:dyDescent="0.25">
      <c r="A208" s="88"/>
      <c r="B208" s="105" t="s">
        <v>160</v>
      </c>
      <c r="C208" s="89"/>
      <c r="D208" s="90"/>
      <c r="E208" s="96"/>
      <c r="F208" s="101">
        <f t="shared" si="2"/>
        <v>0</v>
      </c>
    </row>
    <row r="209" spans="1:6" x14ac:dyDescent="0.25">
      <c r="A209" s="88"/>
      <c r="C209" s="89"/>
      <c r="D209" s="90"/>
      <c r="E209" s="96"/>
      <c r="F209" s="101">
        <f t="shared" si="2"/>
        <v>0</v>
      </c>
    </row>
    <row r="210" spans="1:6" ht="39.6" x14ac:dyDescent="0.25">
      <c r="A210" s="88" t="s">
        <v>137</v>
      </c>
      <c r="B210" s="12" t="s">
        <v>435</v>
      </c>
      <c r="C210" s="89" t="s">
        <v>23</v>
      </c>
      <c r="D210" s="90">
        <v>9</v>
      </c>
      <c r="E210" s="96"/>
      <c r="F210" s="101">
        <f t="shared" si="2"/>
        <v>0</v>
      </c>
    </row>
    <row r="211" spans="1:6" x14ac:dyDescent="0.25">
      <c r="A211" s="88"/>
      <c r="C211" s="89"/>
      <c r="D211" s="90"/>
      <c r="E211" s="96"/>
      <c r="F211" s="101">
        <f t="shared" si="2"/>
        <v>0</v>
      </c>
    </row>
    <row r="212" spans="1:6" x14ac:dyDescent="0.25">
      <c r="A212" s="88"/>
      <c r="B212" s="105" t="s">
        <v>161</v>
      </c>
      <c r="C212" s="89"/>
      <c r="D212" s="90"/>
      <c r="E212" s="96"/>
      <c r="F212" s="101">
        <f t="shared" si="2"/>
        <v>0</v>
      </c>
    </row>
    <row r="213" spans="1:6" x14ac:dyDescent="0.25">
      <c r="A213" s="88"/>
      <c r="C213" s="89"/>
      <c r="D213" s="90"/>
      <c r="E213" s="96"/>
      <c r="F213" s="101">
        <f t="shared" si="2"/>
        <v>0</v>
      </c>
    </row>
    <row r="214" spans="1:6" x14ac:dyDescent="0.25">
      <c r="A214" s="88"/>
      <c r="B214" s="105" t="s">
        <v>162</v>
      </c>
      <c r="C214" s="89"/>
      <c r="D214" s="90"/>
      <c r="E214" s="96"/>
      <c r="F214" s="101">
        <f t="shared" si="2"/>
        <v>0</v>
      </c>
    </row>
    <row r="215" spans="1:6" x14ac:dyDescent="0.25">
      <c r="A215" s="88"/>
      <c r="C215" s="89"/>
      <c r="D215" s="90"/>
      <c r="E215" s="96"/>
      <c r="F215" s="101">
        <f t="shared" si="2"/>
        <v>0</v>
      </c>
    </row>
    <row r="216" spans="1:6" ht="52.8" x14ac:dyDescent="0.25">
      <c r="A216" s="88" t="s">
        <v>138</v>
      </c>
      <c r="B216" s="12" t="s">
        <v>436</v>
      </c>
      <c r="C216" s="89" t="s">
        <v>23</v>
      </c>
      <c r="D216" s="90">
        <v>1</v>
      </c>
      <c r="E216" s="96"/>
      <c r="F216" s="101">
        <f t="shared" si="2"/>
        <v>0</v>
      </c>
    </row>
    <row r="217" spans="1:6" x14ac:dyDescent="0.25">
      <c r="A217" s="88"/>
      <c r="C217" s="89"/>
      <c r="D217" s="90"/>
      <c r="E217" s="96"/>
      <c r="F217" s="101">
        <f t="shared" si="2"/>
        <v>0</v>
      </c>
    </row>
    <row r="218" spans="1:6" ht="26.4" x14ac:dyDescent="0.25">
      <c r="A218" s="88" t="s">
        <v>139</v>
      </c>
      <c r="B218" s="12" t="s">
        <v>437</v>
      </c>
      <c r="C218" s="89" t="s">
        <v>23</v>
      </c>
      <c r="D218" s="90">
        <v>1</v>
      </c>
      <c r="E218" s="96"/>
      <c r="F218" s="101">
        <f t="shared" si="2"/>
        <v>0</v>
      </c>
    </row>
    <row r="219" spans="1:6" x14ac:dyDescent="0.25">
      <c r="A219" s="88"/>
      <c r="C219" s="89"/>
      <c r="D219" s="90"/>
      <c r="E219" s="96"/>
      <c r="F219" s="97"/>
    </row>
    <row r="220" spans="1:6" x14ac:dyDescent="0.25">
      <c r="A220" s="118"/>
      <c r="B220" s="119"/>
      <c r="C220" s="120"/>
      <c r="D220" s="121"/>
      <c r="E220" s="126"/>
      <c r="F220" s="127">
        <f>SUM(F82:F218)</f>
        <v>0</v>
      </c>
    </row>
    <row r="221" spans="1:6" x14ac:dyDescent="0.25">
      <c r="A221" s="88"/>
      <c r="C221" s="89"/>
      <c r="D221" s="90"/>
      <c r="E221" s="96"/>
      <c r="F221" s="97"/>
    </row>
    <row r="222" spans="1:6" x14ac:dyDescent="0.25">
      <c r="A222" s="11"/>
      <c r="B222" s="16" t="s">
        <v>404</v>
      </c>
      <c r="D222" s="54"/>
      <c r="F222" s="49"/>
    </row>
    <row r="223" spans="1:6" x14ac:dyDescent="0.25">
      <c r="A223" s="88"/>
      <c r="B223" s="16"/>
      <c r="C223" s="89"/>
      <c r="D223" s="90"/>
      <c r="E223" s="91"/>
      <c r="F223" s="94"/>
    </row>
    <row r="224" spans="1:6" x14ac:dyDescent="0.25">
      <c r="A224" s="88"/>
      <c r="B224" s="16" t="s">
        <v>145</v>
      </c>
      <c r="C224" s="89"/>
      <c r="D224" s="90"/>
      <c r="E224" s="91"/>
      <c r="F224" s="94"/>
    </row>
    <row r="225" spans="1:9" x14ac:dyDescent="0.25">
      <c r="A225" s="11"/>
      <c r="D225" s="54"/>
      <c r="F225" s="49"/>
    </row>
    <row r="226" spans="1:9" x14ac:dyDescent="0.25">
      <c r="A226" s="11"/>
      <c r="B226" s="16" t="s">
        <v>56</v>
      </c>
      <c r="D226" s="54"/>
    </row>
    <row r="227" spans="1:9" x14ac:dyDescent="0.25">
      <c r="A227" s="11"/>
      <c r="D227" s="54"/>
    </row>
    <row r="228" spans="1:9" ht="39.6" x14ac:dyDescent="0.25">
      <c r="A228" s="88"/>
      <c r="B228" s="16" t="s">
        <v>92</v>
      </c>
      <c r="C228" s="89"/>
      <c r="D228" s="90"/>
      <c r="E228" s="91"/>
      <c r="F228" s="92"/>
    </row>
    <row r="229" spans="1:9" x14ac:dyDescent="0.25">
      <c r="A229" s="88"/>
      <c r="C229" s="89"/>
      <c r="D229" s="90"/>
      <c r="E229" s="91"/>
      <c r="F229" s="92"/>
    </row>
    <row r="230" spans="1:9" x14ac:dyDescent="0.25">
      <c r="A230" s="88" t="s">
        <v>43</v>
      </c>
      <c r="B230" s="12" t="s">
        <v>93</v>
      </c>
      <c r="C230" s="89" t="s">
        <v>22</v>
      </c>
      <c r="D230" s="90">
        <f>3+18</f>
        <v>21</v>
      </c>
      <c r="E230" s="91"/>
      <c r="F230" s="92">
        <f>E230*D230</f>
        <v>0</v>
      </c>
    </row>
    <row r="231" spans="1:9" x14ac:dyDescent="0.25">
      <c r="A231" s="88"/>
      <c r="C231" s="89"/>
      <c r="D231" s="90"/>
      <c r="E231" s="91"/>
      <c r="F231" s="92">
        <f t="shared" ref="F231:F238" si="3">E231*D231</f>
        <v>0</v>
      </c>
    </row>
    <row r="232" spans="1:9" x14ac:dyDescent="0.25">
      <c r="A232" s="88"/>
      <c r="B232" s="16" t="s">
        <v>89</v>
      </c>
      <c r="C232" s="89"/>
      <c r="D232" s="90"/>
      <c r="E232" s="91"/>
      <c r="F232" s="92">
        <f t="shared" si="3"/>
        <v>0</v>
      </c>
    </row>
    <row r="233" spans="1:9" x14ac:dyDescent="0.25">
      <c r="A233" s="88"/>
      <c r="C233" s="89"/>
      <c r="D233" s="90"/>
      <c r="E233" s="91"/>
      <c r="F233" s="92">
        <f t="shared" si="3"/>
        <v>0</v>
      </c>
    </row>
    <row r="234" spans="1:9" x14ac:dyDescent="0.25">
      <c r="A234" s="88" t="s">
        <v>18</v>
      </c>
      <c r="B234" s="12" t="s">
        <v>90</v>
      </c>
      <c r="C234" s="89" t="s">
        <v>22</v>
      </c>
      <c r="D234" s="90">
        <v>3</v>
      </c>
      <c r="E234" s="91"/>
      <c r="F234" s="92">
        <f t="shared" si="3"/>
        <v>0</v>
      </c>
    </row>
    <row r="235" spans="1:9" x14ac:dyDescent="0.25">
      <c r="A235" s="88"/>
      <c r="C235" s="89"/>
      <c r="D235" s="90"/>
      <c r="E235" s="91"/>
      <c r="F235" s="92">
        <f t="shared" si="3"/>
        <v>0</v>
      </c>
    </row>
    <row r="236" spans="1:9" x14ac:dyDescent="0.25">
      <c r="A236" s="88" t="s">
        <v>21</v>
      </c>
      <c r="B236" s="12" t="s">
        <v>77</v>
      </c>
      <c r="C236" s="89" t="s">
        <v>22</v>
      </c>
      <c r="D236" s="90">
        <v>7</v>
      </c>
      <c r="E236" s="91"/>
      <c r="F236" s="92">
        <f t="shared" si="3"/>
        <v>0</v>
      </c>
      <c r="I236" s="180"/>
    </row>
    <row r="237" spans="1:9" x14ac:dyDescent="0.25">
      <c r="A237" s="88"/>
      <c r="C237" s="89"/>
      <c r="D237" s="90"/>
      <c r="E237" s="91"/>
      <c r="F237" s="92">
        <f t="shared" si="3"/>
        <v>0</v>
      </c>
    </row>
    <row r="238" spans="1:9" x14ac:dyDescent="0.25">
      <c r="A238" s="88" t="s">
        <v>24</v>
      </c>
      <c r="B238" s="12" t="s">
        <v>91</v>
      </c>
      <c r="C238" s="89" t="s">
        <v>22</v>
      </c>
      <c r="D238" s="90">
        <v>1</v>
      </c>
      <c r="E238" s="91"/>
      <c r="F238" s="92">
        <f t="shared" si="3"/>
        <v>0</v>
      </c>
    </row>
    <row r="239" spans="1:9" x14ac:dyDescent="0.25">
      <c r="A239" s="88"/>
      <c r="C239" s="89"/>
      <c r="D239" s="90"/>
      <c r="E239" s="91"/>
      <c r="F239" s="92"/>
    </row>
    <row r="240" spans="1:9" x14ac:dyDescent="0.25">
      <c r="A240" s="11"/>
      <c r="D240" s="54"/>
    </row>
    <row r="241" spans="1:6" ht="13.8" thickBot="1" x14ac:dyDescent="0.3">
      <c r="A241" s="23"/>
      <c r="B241" s="24"/>
      <c r="C241" s="25"/>
      <c r="D241" s="56"/>
      <c r="E241" s="58"/>
      <c r="F241" s="51">
        <f>SUM(F223:F238)</f>
        <v>0</v>
      </c>
    </row>
    <row r="242" spans="1:6" ht="13.8" thickTop="1" x14ac:dyDescent="0.25">
      <c r="A242" s="11"/>
      <c r="B242" s="16"/>
      <c r="F242" s="49"/>
    </row>
    <row r="243" spans="1:6" x14ac:dyDescent="0.25">
      <c r="A243" s="11"/>
      <c r="B243" s="16" t="s">
        <v>405</v>
      </c>
      <c r="F243" s="49"/>
    </row>
    <row r="244" spans="1:6" x14ac:dyDescent="0.25">
      <c r="A244" s="11"/>
      <c r="F244" s="49"/>
    </row>
    <row r="245" spans="1:6" ht="79.5" customHeight="1" x14ac:dyDescent="0.25">
      <c r="A245" s="11"/>
      <c r="B245" s="16" t="s">
        <v>146</v>
      </c>
      <c r="D245" s="54"/>
      <c r="F245" s="49"/>
    </row>
    <row r="246" spans="1:6" x14ac:dyDescent="0.25">
      <c r="A246" s="11"/>
      <c r="B246" s="16"/>
      <c r="D246" s="54"/>
      <c r="F246" s="49"/>
    </row>
    <row r="247" spans="1:6" x14ac:dyDescent="0.25">
      <c r="A247" s="11" t="s">
        <v>43</v>
      </c>
      <c r="B247" s="12" t="s">
        <v>147</v>
      </c>
      <c r="C247" s="13" t="s">
        <v>20</v>
      </c>
      <c r="D247" s="54">
        <v>80</v>
      </c>
      <c r="F247" s="48">
        <f>E247*D247</f>
        <v>0</v>
      </c>
    </row>
    <row r="248" spans="1:6" x14ac:dyDescent="0.25">
      <c r="A248" s="88"/>
      <c r="C248" s="89"/>
      <c r="D248" s="90"/>
      <c r="E248" s="91"/>
      <c r="F248" s="48">
        <f t="shared" ref="F248:F251" si="4">E248*D248</f>
        <v>0</v>
      </c>
    </row>
    <row r="249" spans="1:6" ht="26.4" x14ac:dyDescent="0.25">
      <c r="A249" s="88"/>
      <c r="B249" s="16" t="s">
        <v>149</v>
      </c>
      <c r="C249" s="89"/>
      <c r="D249" s="90"/>
      <c r="E249" s="91"/>
      <c r="F249" s="48">
        <f t="shared" si="4"/>
        <v>0</v>
      </c>
    </row>
    <row r="250" spans="1:6" x14ac:dyDescent="0.25">
      <c r="A250" s="11"/>
      <c r="D250" s="54"/>
      <c r="F250" s="48">
        <f t="shared" si="4"/>
        <v>0</v>
      </c>
    </row>
    <row r="251" spans="1:6" x14ac:dyDescent="0.25">
      <c r="A251" s="11" t="s">
        <v>18</v>
      </c>
      <c r="B251" s="12" t="s">
        <v>148</v>
      </c>
      <c r="C251" s="13" t="s">
        <v>20</v>
      </c>
      <c r="D251" s="54">
        <v>50</v>
      </c>
      <c r="F251" s="48">
        <f t="shared" si="4"/>
        <v>0</v>
      </c>
    </row>
    <row r="252" spans="1:6" x14ac:dyDescent="0.25">
      <c r="A252" s="11"/>
      <c r="D252" s="54"/>
      <c r="F252" s="49"/>
    </row>
    <row r="253" spans="1:6" x14ac:dyDescent="0.25">
      <c r="A253" s="27"/>
      <c r="B253" s="28"/>
      <c r="C253" s="29"/>
      <c r="D253" s="30"/>
      <c r="E253" s="47"/>
      <c r="F253" s="52">
        <f>SUM(F246:F251)</f>
        <v>0</v>
      </c>
    </row>
    <row r="254" spans="1:6" ht="13.8" thickBot="1" x14ac:dyDescent="0.3">
      <c r="A254" s="23"/>
      <c r="B254" s="24"/>
      <c r="C254" s="25"/>
      <c r="D254" s="26"/>
      <c r="E254" s="58"/>
      <c r="F254" s="51"/>
    </row>
    <row r="255" spans="1:6" ht="13.8" thickTop="1" x14ac:dyDescent="0.25">
      <c r="A255" s="11"/>
      <c r="F255" s="49"/>
    </row>
    <row r="256" spans="1:6" x14ac:dyDescent="0.25">
      <c r="A256" s="11"/>
      <c r="B256" s="16" t="s">
        <v>406</v>
      </c>
      <c r="F256" s="49"/>
    </row>
    <row r="257" spans="1:8" x14ac:dyDescent="0.25">
      <c r="A257" s="11"/>
      <c r="F257" s="49"/>
    </row>
    <row r="258" spans="1:8" x14ac:dyDescent="0.25">
      <c r="A258" s="11"/>
      <c r="B258" s="16" t="s">
        <v>51</v>
      </c>
      <c r="D258" s="54"/>
      <c r="F258" s="49"/>
    </row>
    <row r="259" spans="1:8" x14ac:dyDescent="0.25">
      <c r="A259" s="11"/>
      <c r="B259" s="16"/>
      <c r="D259" s="54"/>
      <c r="F259" s="49"/>
    </row>
    <row r="260" spans="1:8" ht="41.4" x14ac:dyDescent="0.25">
      <c r="A260" s="11"/>
      <c r="B260" s="15" t="s">
        <v>150</v>
      </c>
      <c r="D260" s="54"/>
    </row>
    <row r="261" spans="1:8" x14ac:dyDescent="0.25">
      <c r="A261" s="11"/>
      <c r="D261" s="54"/>
    </row>
    <row r="262" spans="1:8" x14ac:dyDescent="0.25">
      <c r="A262" s="11" t="s">
        <v>43</v>
      </c>
      <c r="B262" s="12" t="s">
        <v>57</v>
      </c>
      <c r="C262" s="13" t="s">
        <v>20</v>
      </c>
      <c r="D262" s="54">
        <v>100</v>
      </c>
      <c r="F262" s="48">
        <f t="shared" ref="F262:F268" si="5">E262*D262</f>
        <v>0</v>
      </c>
      <c r="H262" s="10">
        <v>2587</v>
      </c>
    </row>
    <row r="263" spans="1:8" x14ac:dyDescent="0.25">
      <c r="A263" s="11"/>
      <c r="D263" s="54"/>
      <c r="F263" s="48">
        <f t="shared" si="5"/>
        <v>0</v>
      </c>
    </row>
    <row r="264" spans="1:8" x14ac:dyDescent="0.25">
      <c r="A264" s="11" t="s">
        <v>18</v>
      </c>
      <c r="B264" s="12" t="s">
        <v>53</v>
      </c>
      <c r="C264" s="13" t="s">
        <v>19</v>
      </c>
      <c r="D264" s="10"/>
      <c r="F264" s="48">
        <f>E264*D265</f>
        <v>0</v>
      </c>
      <c r="H264" s="10">
        <v>2588</v>
      </c>
    </row>
    <row r="265" spans="1:8" x14ac:dyDescent="0.25">
      <c r="A265" s="11"/>
      <c r="D265" s="54">
        <v>100</v>
      </c>
    </row>
    <row r="266" spans="1:8" x14ac:dyDescent="0.25">
      <c r="A266" s="11"/>
      <c r="B266" s="16" t="s">
        <v>153</v>
      </c>
      <c r="D266" s="54"/>
      <c r="F266" s="48">
        <f t="shared" si="5"/>
        <v>0</v>
      </c>
    </row>
    <row r="267" spans="1:8" x14ac:dyDescent="0.25">
      <c r="A267" s="88"/>
      <c r="C267" s="89"/>
      <c r="D267" s="90"/>
      <c r="E267" s="91"/>
      <c r="F267" s="48">
        <f t="shared" si="5"/>
        <v>0</v>
      </c>
    </row>
    <row r="268" spans="1:8" x14ac:dyDescent="0.25">
      <c r="A268" s="88" t="s">
        <v>21</v>
      </c>
      <c r="B268" s="12" t="s">
        <v>154</v>
      </c>
      <c r="C268" s="89" t="s">
        <v>20</v>
      </c>
      <c r="D268" s="90">
        <v>255</v>
      </c>
      <c r="E268" s="91"/>
      <c r="F268" s="48">
        <f t="shared" si="5"/>
        <v>0</v>
      </c>
    </row>
    <row r="269" spans="1:8" x14ac:dyDescent="0.25">
      <c r="A269" s="88"/>
      <c r="C269" s="89"/>
      <c r="D269" s="90"/>
      <c r="E269" s="91"/>
      <c r="F269" s="92"/>
    </row>
    <row r="270" spans="1:8" x14ac:dyDescent="0.25">
      <c r="A270" s="118"/>
      <c r="B270" s="119"/>
      <c r="C270" s="120"/>
      <c r="D270" s="121"/>
      <c r="E270" s="122"/>
      <c r="F270" s="123">
        <f>SUM(F260:F268)</f>
        <v>0</v>
      </c>
    </row>
    <row r="271" spans="1:8" x14ac:dyDescent="0.25">
      <c r="A271" s="324"/>
      <c r="B271" s="325" t="s">
        <v>575</v>
      </c>
      <c r="C271" s="89"/>
      <c r="D271" s="95"/>
      <c r="E271" s="96"/>
      <c r="F271" s="97"/>
    </row>
    <row r="272" spans="1:8" x14ac:dyDescent="0.25">
      <c r="A272" s="324"/>
      <c r="B272" s="329" t="s">
        <v>145</v>
      </c>
      <c r="C272" s="89"/>
      <c r="D272" s="95"/>
      <c r="E272" s="96"/>
      <c r="F272" s="97"/>
    </row>
    <row r="273" spans="1:6" x14ac:dyDescent="0.25">
      <c r="A273" s="324"/>
      <c r="B273" s="329"/>
      <c r="C273" s="89"/>
      <c r="D273" s="95"/>
      <c r="E273" s="96"/>
      <c r="F273" s="97"/>
    </row>
    <row r="274" spans="1:6" x14ac:dyDescent="0.25">
      <c r="A274" s="324"/>
      <c r="B274" s="327" t="s">
        <v>576</v>
      </c>
      <c r="C274" s="89"/>
      <c r="D274" s="90"/>
      <c r="E274" s="96"/>
      <c r="F274" s="97"/>
    </row>
    <row r="275" spans="1:6" x14ac:dyDescent="0.25">
      <c r="B275" s="327"/>
      <c r="C275" s="89"/>
      <c r="D275" s="90"/>
      <c r="E275" s="96"/>
      <c r="F275" s="97"/>
    </row>
    <row r="276" spans="1:6" ht="26.4" x14ac:dyDescent="0.25">
      <c r="A276" s="31" t="s">
        <v>43</v>
      </c>
      <c r="B276" s="326" t="s">
        <v>577</v>
      </c>
      <c r="C276" s="89" t="s">
        <v>22</v>
      </c>
      <c r="D276" s="90">
        <v>1</v>
      </c>
      <c r="E276" s="96"/>
      <c r="F276" s="97">
        <f>D276*E276</f>
        <v>0</v>
      </c>
    </row>
    <row r="277" spans="1:6" x14ac:dyDescent="0.25">
      <c r="B277" s="327"/>
      <c r="C277" s="89"/>
      <c r="D277" s="90"/>
      <c r="E277" s="96"/>
      <c r="F277" s="97">
        <f t="shared" ref="F277:F306" si="6">D277*E277</f>
        <v>0</v>
      </c>
    </row>
    <row r="278" spans="1:6" x14ac:dyDescent="0.25">
      <c r="A278" s="31" t="s">
        <v>18</v>
      </c>
      <c r="B278" s="326" t="s">
        <v>578</v>
      </c>
      <c r="C278" s="89" t="s">
        <v>22</v>
      </c>
      <c r="D278" s="90">
        <v>3</v>
      </c>
      <c r="E278" s="96"/>
      <c r="F278" s="97">
        <f t="shared" si="6"/>
        <v>0</v>
      </c>
    </row>
    <row r="279" spans="1:6" x14ac:dyDescent="0.25">
      <c r="B279" s="327"/>
      <c r="C279" s="89"/>
      <c r="D279" s="90"/>
      <c r="E279" s="96"/>
      <c r="F279" s="97">
        <f t="shared" si="6"/>
        <v>0</v>
      </c>
    </row>
    <row r="280" spans="1:6" x14ac:dyDescent="0.25">
      <c r="A280" s="31" t="s">
        <v>21</v>
      </c>
      <c r="B280" s="326" t="s">
        <v>579</v>
      </c>
      <c r="C280" s="89" t="s">
        <v>22</v>
      </c>
      <c r="D280" s="90">
        <v>10</v>
      </c>
      <c r="E280" s="96"/>
      <c r="F280" s="97">
        <f t="shared" si="6"/>
        <v>0</v>
      </c>
    </row>
    <row r="281" spans="1:6" x14ac:dyDescent="0.25">
      <c r="B281" s="327"/>
      <c r="C281" s="89"/>
      <c r="D281" s="90"/>
      <c r="E281" s="96"/>
      <c r="F281" s="97">
        <f t="shared" si="6"/>
        <v>0</v>
      </c>
    </row>
    <row r="282" spans="1:6" x14ac:dyDescent="0.25">
      <c r="B282" s="327" t="s">
        <v>580</v>
      </c>
      <c r="C282" s="89"/>
      <c r="D282" s="90"/>
      <c r="E282" s="96"/>
      <c r="F282" s="97">
        <f t="shared" si="6"/>
        <v>0</v>
      </c>
    </row>
    <row r="283" spans="1:6" x14ac:dyDescent="0.25">
      <c r="B283" s="327"/>
      <c r="C283" s="89"/>
      <c r="D283" s="90"/>
      <c r="E283" s="96"/>
      <c r="F283" s="97">
        <f t="shared" si="6"/>
        <v>0</v>
      </c>
    </row>
    <row r="284" spans="1:6" ht="26.4" x14ac:dyDescent="0.25">
      <c r="A284" s="31" t="s">
        <v>24</v>
      </c>
      <c r="B284" s="326" t="s">
        <v>581</v>
      </c>
      <c r="C284" s="89" t="s">
        <v>19</v>
      </c>
      <c r="D284" s="90">
        <v>150</v>
      </c>
      <c r="E284" s="96"/>
      <c r="F284" s="97">
        <f t="shared" si="6"/>
        <v>0</v>
      </c>
    </row>
    <row r="285" spans="1:6" x14ac:dyDescent="0.25">
      <c r="B285" s="327"/>
      <c r="C285" s="89"/>
      <c r="D285" s="90"/>
      <c r="E285" s="96"/>
      <c r="F285" s="97">
        <f t="shared" si="6"/>
        <v>0</v>
      </c>
    </row>
    <row r="286" spans="1:6" ht="26.4" x14ac:dyDescent="0.25">
      <c r="A286" s="31" t="s">
        <v>25</v>
      </c>
      <c r="B286" s="326" t="s">
        <v>582</v>
      </c>
      <c r="C286" s="89" t="s">
        <v>22</v>
      </c>
      <c r="D286" s="90">
        <v>20</v>
      </c>
      <c r="E286" s="96"/>
      <c r="F286" s="97">
        <f t="shared" si="6"/>
        <v>0</v>
      </c>
    </row>
    <row r="287" spans="1:6" x14ac:dyDescent="0.25">
      <c r="B287" s="326"/>
      <c r="C287" s="89"/>
      <c r="D287" s="90"/>
      <c r="E287" s="96"/>
      <c r="F287" s="97">
        <f t="shared" si="6"/>
        <v>0</v>
      </c>
    </row>
    <row r="288" spans="1:6" x14ac:dyDescent="0.25">
      <c r="A288" s="31" t="s">
        <v>26</v>
      </c>
      <c r="B288" s="326" t="s">
        <v>583</v>
      </c>
      <c r="C288" s="89" t="s">
        <v>22</v>
      </c>
      <c r="D288" s="90">
        <v>7</v>
      </c>
      <c r="E288" s="96"/>
      <c r="F288" s="97">
        <f t="shared" si="6"/>
        <v>0</v>
      </c>
    </row>
    <row r="289" spans="1:6" x14ac:dyDescent="0.25">
      <c r="B289" s="326"/>
      <c r="C289" s="89"/>
      <c r="D289" s="90"/>
      <c r="E289" s="96"/>
      <c r="F289" s="97">
        <f t="shared" si="6"/>
        <v>0</v>
      </c>
    </row>
    <row r="290" spans="1:6" x14ac:dyDescent="0.25">
      <c r="A290" s="31" t="s">
        <v>27</v>
      </c>
      <c r="B290" s="326" t="s">
        <v>584</v>
      </c>
      <c r="C290" s="89" t="s">
        <v>22</v>
      </c>
      <c r="D290" s="90">
        <v>1</v>
      </c>
      <c r="E290" s="96"/>
      <c r="F290" s="97">
        <f t="shared" si="6"/>
        <v>0</v>
      </c>
    </row>
    <row r="291" spans="1:6" x14ac:dyDescent="0.25">
      <c r="B291" s="326"/>
      <c r="C291" s="89"/>
      <c r="D291" s="90"/>
      <c r="E291" s="96"/>
      <c r="F291" s="97">
        <f t="shared" si="6"/>
        <v>0</v>
      </c>
    </row>
    <row r="292" spans="1:6" x14ac:dyDescent="0.25">
      <c r="A292" s="31" t="s">
        <v>28</v>
      </c>
      <c r="B292" s="326" t="s">
        <v>585</v>
      </c>
      <c r="C292" s="89" t="s">
        <v>22</v>
      </c>
      <c r="D292" s="90">
        <v>1</v>
      </c>
      <c r="E292" s="96"/>
      <c r="F292" s="97">
        <f t="shared" si="6"/>
        <v>0</v>
      </c>
    </row>
    <row r="293" spans="1:6" x14ac:dyDescent="0.25">
      <c r="B293" s="326"/>
      <c r="C293" s="89"/>
      <c r="D293" s="90"/>
      <c r="E293" s="96"/>
      <c r="F293" s="97">
        <f t="shared" si="6"/>
        <v>0</v>
      </c>
    </row>
    <row r="294" spans="1:6" x14ac:dyDescent="0.25">
      <c r="A294" s="31" t="s">
        <v>29</v>
      </c>
      <c r="B294" s="326" t="s">
        <v>586</v>
      </c>
      <c r="C294" s="89" t="s">
        <v>22</v>
      </c>
      <c r="D294" s="90">
        <v>80</v>
      </c>
      <c r="E294" s="96"/>
      <c r="F294" s="97">
        <f t="shared" si="6"/>
        <v>0</v>
      </c>
    </row>
    <row r="295" spans="1:6" x14ac:dyDescent="0.25">
      <c r="B295" s="326"/>
      <c r="C295" s="89"/>
      <c r="D295" s="90"/>
      <c r="E295" s="96"/>
      <c r="F295" s="97">
        <f t="shared" si="6"/>
        <v>0</v>
      </c>
    </row>
    <row r="296" spans="1:6" x14ac:dyDescent="0.25">
      <c r="A296" s="31" t="s">
        <v>30</v>
      </c>
      <c r="B296" s="326" t="s">
        <v>587</v>
      </c>
      <c r="C296" s="89" t="s">
        <v>22</v>
      </c>
      <c r="D296" s="90">
        <v>20</v>
      </c>
      <c r="E296" s="96"/>
      <c r="F296" s="97">
        <f t="shared" si="6"/>
        <v>0</v>
      </c>
    </row>
    <row r="297" spans="1:6" x14ac:dyDescent="0.25">
      <c r="B297" s="326"/>
      <c r="C297" s="89"/>
      <c r="D297" s="90"/>
      <c r="E297" s="96"/>
      <c r="F297" s="97">
        <f t="shared" si="6"/>
        <v>0</v>
      </c>
    </row>
    <row r="298" spans="1:6" ht="26.4" x14ac:dyDescent="0.25">
      <c r="A298" s="31" t="s">
        <v>31</v>
      </c>
      <c r="B298" s="326" t="s">
        <v>588</v>
      </c>
      <c r="C298" s="89" t="s">
        <v>23</v>
      </c>
      <c r="D298" s="90">
        <v>10</v>
      </c>
      <c r="E298" s="96"/>
      <c r="F298" s="97">
        <f t="shared" si="6"/>
        <v>0</v>
      </c>
    </row>
    <row r="299" spans="1:6" x14ac:dyDescent="0.25">
      <c r="B299" s="326"/>
      <c r="C299" s="89"/>
      <c r="D299" s="90"/>
      <c r="E299" s="96"/>
      <c r="F299" s="97">
        <f t="shared" si="6"/>
        <v>0</v>
      </c>
    </row>
    <row r="300" spans="1:6" x14ac:dyDescent="0.25">
      <c r="A300" s="31" t="s">
        <v>32</v>
      </c>
      <c r="B300" s="326" t="s">
        <v>589</v>
      </c>
      <c r="C300" s="89" t="s">
        <v>22</v>
      </c>
      <c r="D300" s="90">
        <v>7</v>
      </c>
      <c r="E300" s="96"/>
      <c r="F300" s="97">
        <f t="shared" si="6"/>
        <v>0</v>
      </c>
    </row>
    <row r="301" spans="1:6" x14ac:dyDescent="0.25">
      <c r="B301" s="326"/>
      <c r="C301" s="89"/>
      <c r="D301" s="90"/>
      <c r="E301" s="96"/>
      <c r="F301" s="97">
        <f t="shared" si="6"/>
        <v>0</v>
      </c>
    </row>
    <row r="302" spans="1:6" x14ac:dyDescent="0.25">
      <c r="A302" s="31" t="s">
        <v>33</v>
      </c>
      <c r="B302" s="326" t="s">
        <v>590</v>
      </c>
      <c r="C302" s="89" t="s">
        <v>22</v>
      </c>
      <c r="D302" s="90">
        <v>7</v>
      </c>
      <c r="E302" s="96"/>
      <c r="F302" s="97">
        <f t="shared" si="6"/>
        <v>0</v>
      </c>
    </row>
    <row r="303" spans="1:6" x14ac:dyDescent="0.25">
      <c r="B303" s="327"/>
      <c r="C303" s="89"/>
      <c r="D303" s="90"/>
      <c r="E303" s="96"/>
      <c r="F303" s="97">
        <f t="shared" si="6"/>
        <v>0</v>
      </c>
    </row>
    <row r="304" spans="1:6" x14ac:dyDescent="0.25">
      <c r="A304" s="31" t="s">
        <v>35</v>
      </c>
      <c r="B304" s="326" t="s">
        <v>591</v>
      </c>
      <c r="C304" s="89" t="s">
        <v>23</v>
      </c>
      <c r="D304" s="90">
        <v>2</v>
      </c>
      <c r="E304" s="96"/>
      <c r="F304" s="97">
        <f t="shared" si="6"/>
        <v>0</v>
      </c>
    </row>
    <row r="305" spans="1:6" x14ac:dyDescent="0.25">
      <c r="B305" s="326"/>
      <c r="C305" s="89"/>
      <c r="D305" s="90"/>
      <c r="E305" s="96"/>
      <c r="F305" s="97">
        <f t="shared" si="6"/>
        <v>0</v>
      </c>
    </row>
    <row r="306" spans="1:6" x14ac:dyDescent="0.25">
      <c r="A306" s="31" t="s">
        <v>34</v>
      </c>
      <c r="B306" s="326" t="s">
        <v>592</v>
      </c>
      <c r="C306" s="89" t="s">
        <v>23</v>
      </c>
      <c r="D306" s="90">
        <v>1</v>
      </c>
      <c r="E306" s="96"/>
      <c r="F306" s="97">
        <f t="shared" si="6"/>
        <v>0</v>
      </c>
    </row>
    <row r="307" spans="1:6" x14ac:dyDescent="0.25">
      <c r="B307" s="326"/>
      <c r="C307" s="89"/>
      <c r="D307" s="90"/>
      <c r="E307" s="96"/>
      <c r="F307" s="97"/>
    </row>
    <row r="308" spans="1:6" x14ac:dyDescent="0.25">
      <c r="B308" s="328"/>
      <c r="C308" s="89"/>
      <c r="D308" s="90"/>
      <c r="E308" s="96"/>
      <c r="F308" s="127">
        <f>SUM(F276:F306)</f>
        <v>0</v>
      </c>
    </row>
    <row r="310" spans="1:6" x14ac:dyDescent="0.25">
      <c r="A310" s="173"/>
      <c r="B310" s="178"/>
      <c r="C310" s="120"/>
      <c r="D310" s="174"/>
      <c r="E310" s="122"/>
      <c r="F310" s="179">
        <f>F37+F57+F77+F220+F241+F253+F270+F308</f>
        <v>0</v>
      </c>
    </row>
  </sheetData>
  <sheetProtection selectLockedCells="1"/>
  <customSheetViews>
    <customSheetView guid="{7598ACD8-EE0E-412E-8EC9-3351AE21874F}" showPageBreaks="1" fitToPage="1" printArea="1" view="pageBreakPreview" topLeftCell="A3736">
      <selection activeCell="C3760" sqref="C3760"/>
      <rowBreaks count="42" manualBreakCount="42">
        <brk id="66" max="6" man="1"/>
        <brk id="132" max="6" man="1"/>
        <brk id="196" max="6" man="1"/>
        <brk id="328" max="6" man="1"/>
        <brk id="390" max="6" man="1"/>
        <brk id="547" max="6" man="1"/>
        <brk id="788" max="6" man="1"/>
        <brk id="917" max="6" man="1"/>
        <brk id="1000" max="6" man="1"/>
        <brk id="1061" max="6" man="1"/>
        <brk id="1129" max="6" man="1"/>
        <brk id="1417" max="6" man="1"/>
        <brk id="1480" max="6" man="1"/>
        <brk id="1688" max="6" man="1"/>
        <brk id="1751" max="6" man="1"/>
        <brk id="1889" max="6" man="1"/>
        <brk id="2009" max="6" man="1"/>
        <brk id="2074" max="6" man="1"/>
        <brk id="2268" max="6" man="1"/>
        <brk id="2323" max="6" man="1"/>
        <brk id="2544" max="6" man="1"/>
        <brk id="2597" max="6" man="1"/>
        <brk id="2659" max="6" man="1"/>
        <brk id="2725" max="6" man="1"/>
        <brk id="2854" max="6" man="1"/>
        <brk id="2937" max="6" man="1"/>
        <brk id="3167" max="6" man="1"/>
        <brk id="3399" max="6" man="1"/>
        <brk id="3615" max="6" man="1"/>
        <brk id="3842" max="6" man="1"/>
        <brk id="4038" max="6" man="1"/>
        <brk id="4045" max="6" man="1"/>
        <brk id="4120" max="6" man="1"/>
        <brk id="4297" max="6" man="1"/>
        <brk id="4364" max="6" man="1"/>
        <brk id="4550" max="6" man="1"/>
        <brk id="4561" max="6" man="1"/>
        <brk id="4634" max="6" man="1"/>
        <brk id="4795" max="6" man="1"/>
        <brk id="4856" max="6" man="1"/>
        <brk id="4912" max="6" man="1"/>
        <brk id="5099" max="6" man="1"/>
      </rowBreaks>
      <pageMargins left="0.70866141732283472" right="0.70866141732283472" top="0.74803149606299213" bottom="0.74803149606299213" header="0.31496062992125984" footer="0.31496062992125984"/>
      <pageSetup paperSize="9" scale="65" fitToHeight="0" orientation="portrait" useFirstPageNumber="1" r:id="rId1"/>
      <headerFooter>
        <oddHeader>&amp;R&amp;8ESKOM MAINTENANCE BILL ZONES 1 TO 4</oddHeader>
        <oddFooter>&amp;C3-&amp;P</oddFooter>
      </headerFooter>
    </customSheetView>
  </customSheetViews>
  <pageMargins left="0.70866141732283472" right="0.70866141732283472" top="0.74803149606299213" bottom="0.74803149606299213" header="0.31496062992125984" footer="0.31496062992125984"/>
  <pageSetup paperSize="9" scale="48" fitToHeight="0" orientation="portrait" useFirstPageNumber="1" r:id="rId2"/>
  <headerFooter>
    <oddHeader>&amp;LFacilities Management Services (FMS)&amp;CEskom GOU Properties&amp;R&amp;8Contract no: 46000</oddHeader>
    <oddFooter>&amp;C3-&amp;P</oddFooter>
  </headerFooter>
  <rowBreaks count="2" manualBreakCount="2">
    <brk id="242" max="5" man="1"/>
    <brk id="254" max="16383" man="1"/>
  </rowBreaks>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50EB6F-AE1A-44CD-8A58-81FDD163703E}">
  <dimension ref="A1:H279"/>
  <sheetViews>
    <sheetView workbookViewId="0">
      <selection activeCell="B21" sqref="B21"/>
    </sheetView>
  </sheetViews>
  <sheetFormatPr defaultColWidth="11.44140625" defaultRowHeight="15.6" x14ac:dyDescent="0.3"/>
  <cols>
    <col min="1" max="1" width="6.44140625" style="185" bestFit="1" customWidth="1"/>
    <col min="2" max="2" width="77.5546875" style="186" customWidth="1"/>
    <col min="3" max="3" width="9.44140625" style="188" customWidth="1"/>
    <col min="4" max="4" width="10.44140625" style="191" customWidth="1"/>
    <col min="5" max="5" width="14.5546875" style="215" customWidth="1"/>
    <col min="6" max="6" width="15.5546875" style="217" customWidth="1"/>
    <col min="7" max="256" width="11.44140625" style="191"/>
    <col min="257" max="257" width="6.44140625" style="191" bestFit="1" customWidth="1"/>
    <col min="258" max="258" width="77.5546875" style="191" customWidth="1"/>
    <col min="259" max="259" width="9.44140625" style="191" customWidth="1"/>
    <col min="260" max="260" width="10.44140625" style="191" customWidth="1"/>
    <col min="261" max="261" width="14.5546875" style="191" customWidth="1"/>
    <col min="262" max="262" width="15.5546875" style="191" customWidth="1"/>
    <col min="263" max="512" width="11.44140625" style="191"/>
    <col min="513" max="513" width="6.44140625" style="191" bestFit="1" customWidth="1"/>
    <col min="514" max="514" width="77.5546875" style="191" customWidth="1"/>
    <col min="515" max="515" width="9.44140625" style="191" customWidth="1"/>
    <col min="516" max="516" width="10.44140625" style="191" customWidth="1"/>
    <col min="517" max="517" width="14.5546875" style="191" customWidth="1"/>
    <col min="518" max="518" width="15.5546875" style="191" customWidth="1"/>
    <col min="519" max="768" width="11.44140625" style="191"/>
    <col min="769" max="769" width="6.44140625" style="191" bestFit="1" customWidth="1"/>
    <col min="770" max="770" width="77.5546875" style="191" customWidth="1"/>
    <col min="771" max="771" width="9.44140625" style="191" customWidth="1"/>
    <col min="772" max="772" width="10.44140625" style="191" customWidth="1"/>
    <col min="773" max="773" width="14.5546875" style="191" customWidth="1"/>
    <col min="774" max="774" width="15.5546875" style="191" customWidth="1"/>
    <col min="775" max="1024" width="11.44140625" style="191"/>
    <col min="1025" max="1025" width="6.44140625" style="191" bestFit="1" customWidth="1"/>
    <col min="1026" max="1026" width="77.5546875" style="191" customWidth="1"/>
    <col min="1027" max="1027" width="9.44140625" style="191" customWidth="1"/>
    <col min="1028" max="1028" width="10.44140625" style="191" customWidth="1"/>
    <col min="1029" max="1029" width="14.5546875" style="191" customWidth="1"/>
    <col min="1030" max="1030" width="15.5546875" style="191" customWidth="1"/>
    <col min="1031" max="1280" width="11.44140625" style="191"/>
    <col min="1281" max="1281" width="6.44140625" style="191" bestFit="1" customWidth="1"/>
    <col min="1282" max="1282" width="77.5546875" style="191" customWidth="1"/>
    <col min="1283" max="1283" width="9.44140625" style="191" customWidth="1"/>
    <col min="1284" max="1284" width="10.44140625" style="191" customWidth="1"/>
    <col min="1285" max="1285" width="14.5546875" style="191" customWidth="1"/>
    <col min="1286" max="1286" width="15.5546875" style="191" customWidth="1"/>
    <col min="1287" max="1536" width="11.44140625" style="191"/>
    <col min="1537" max="1537" width="6.44140625" style="191" bestFit="1" customWidth="1"/>
    <col min="1538" max="1538" width="77.5546875" style="191" customWidth="1"/>
    <col min="1539" max="1539" width="9.44140625" style="191" customWidth="1"/>
    <col min="1540" max="1540" width="10.44140625" style="191" customWidth="1"/>
    <col min="1541" max="1541" width="14.5546875" style="191" customWidth="1"/>
    <col min="1542" max="1542" width="15.5546875" style="191" customWidth="1"/>
    <col min="1543" max="1792" width="11.44140625" style="191"/>
    <col min="1793" max="1793" width="6.44140625" style="191" bestFit="1" customWidth="1"/>
    <col min="1794" max="1794" width="77.5546875" style="191" customWidth="1"/>
    <col min="1795" max="1795" width="9.44140625" style="191" customWidth="1"/>
    <col min="1796" max="1796" width="10.44140625" style="191" customWidth="1"/>
    <col min="1797" max="1797" width="14.5546875" style="191" customWidth="1"/>
    <col min="1798" max="1798" width="15.5546875" style="191" customWidth="1"/>
    <col min="1799" max="2048" width="11.44140625" style="191"/>
    <col min="2049" max="2049" width="6.44140625" style="191" bestFit="1" customWidth="1"/>
    <col min="2050" max="2050" width="77.5546875" style="191" customWidth="1"/>
    <col min="2051" max="2051" width="9.44140625" style="191" customWidth="1"/>
    <col min="2052" max="2052" width="10.44140625" style="191" customWidth="1"/>
    <col min="2053" max="2053" width="14.5546875" style="191" customWidth="1"/>
    <col min="2054" max="2054" width="15.5546875" style="191" customWidth="1"/>
    <col min="2055" max="2304" width="11.44140625" style="191"/>
    <col min="2305" max="2305" width="6.44140625" style="191" bestFit="1" customWidth="1"/>
    <col min="2306" max="2306" width="77.5546875" style="191" customWidth="1"/>
    <col min="2307" max="2307" width="9.44140625" style="191" customWidth="1"/>
    <col min="2308" max="2308" width="10.44140625" style="191" customWidth="1"/>
    <col min="2309" max="2309" width="14.5546875" style="191" customWidth="1"/>
    <col min="2310" max="2310" width="15.5546875" style="191" customWidth="1"/>
    <col min="2311" max="2560" width="11.44140625" style="191"/>
    <col min="2561" max="2561" width="6.44140625" style="191" bestFit="1" customWidth="1"/>
    <col min="2562" max="2562" width="77.5546875" style="191" customWidth="1"/>
    <col min="2563" max="2563" width="9.44140625" style="191" customWidth="1"/>
    <col min="2564" max="2564" width="10.44140625" style="191" customWidth="1"/>
    <col min="2565" max="2565" width="14.5546875" style="191" customWidth="1"/>
    <col min="2566" max="2566" width="15.5546875" style="191" customWidth="1"/>
    <col min="2567" max="2816" width="11.44140625" style="191"/>
    <col min="2817" max="2817" width="6.44140625" style="191" bestFit="1" customWidth="1"/>
    <col min="2818" max="2818" width="77.5546875" style="191" customWidth="1"/>
    <col min="2819" max="2819" width="9.44140625" style="191" customWidth="1"/>
    <col min="2820" max="2820" width="10.44140625" style="191" customWidth="1"/>
    <col min="2821" max="2821" width="14.5546875" style="191" customWidth="1"/>
    <col min="2822" max="2822" width="15.5546875" style="191" customWidth="1"/>
    <col min="2823" max="3072" width="11.44140625" style="191"/>
    <col min="3073" max="3073" width="6.44140625" style="191" bestFit="1" customWidth="1"/>
    <col min="3074" max="3074" width="77.5546875" style="191" customWidth="1"/>
    <col min="3075" max="3075" width="9.44140625" style="191" customWidth="1"/>
    <col min="3076" max="3076" width="10.44140625" style="191" customWidth="1"/>
    <col min="3077" max="3077" width="14.5546875" style="191" customWidth="1"/>
    <col min="3078" max="3078" width="15.5546875" style="191" customWidth="1"/>
    <col min="3079" max="3328" width="11.44140625" style="191"/>
    <col min="3329" max="3329" width="6.44140625" style="191" bestFit="1" customWidth="1"/>
    <col min="3330" max="3330" width="77.5546875" style="191" customWidth="1"/>
    <col min="3331" max="3331" width="9.44140625" style="191" customWidth="1"/>
    <col min="3332" max="3332" width="10.44140625" style="191" customWidth="1"/>
    <col min="3333" max="3333" width="14.5546875" style="191" customWidth="1"/>
    <col min="3334" max="3334" width="15.5546875" style="191" customWidth="1"/>
    <col min="3335" max="3584" width="11.44140625" style="191"/>
    <col min="3585" max="3585" width="6.44140625" style="191" bestFit="1" customWidth="1"/>
    <col min="3586" max="3586" width="77.5546875" style="191" customWidth="1"/>
    <col min="3587" max="3587" width="9.44140625" style="191" customWidth="1"/>
    <col min="3588" max="3588" width="10.44140625" style="191" customWidth="1"/>
    <col min="3589" max="3589" width="14.5546875" style="191" customWidth="1"/>
    <col min="3590" max="3590" width="15.5546875" style="191" customWidth="1"/>
    <col min="3591" max="3840" width="11.44140625" style="191"/>
    <col min="3841" max="3841" width="6.44140625" style="191" bestFit="1" customWidth="1"/>
    <col min="3842" max="3842" width="77.5546875" style="191" customWidth="1"/>
    <col min="3843" max="3843" width="9.44140625" style="191" customWidth="1"/>
    <col min="3844" max="3844" width="10.44140625" style="191" customWidth="1"/>
    <col min="3845" max="3845" width="14.5546875" style="191" customWidth="1"/>
    <col min="3846" max="3846" width="15.5546875" style="191" customWidth="1"/>
    <col min="3847" max="4096" width="11.44140625" style="191"/>
    <col min="4097" max="4097" width="6.44140625" style="191" bestFit="1" customWidth="1"/>
    <col min="4098" max="4098" width="77.5546875" style="191" customWidth="1"/>
    <col min="4099" max="4099" width="9.44140625" style="191" customWidth="1"/>
    <col min="4100" max="4100" width="10.44140625" style="191" customWidth="1"/>
    <col min="4101" max="4101" width="14.5546875" style="191" customWidth="1"/>
    <col min="4102" max="4102" width="15.5546875" style="191" customWidth="1"/>
    <col min="4103" max="4352" width="11.44140625" style="191"/>
    <col min="4353" max="4353" width="6.44140625" style="191" bestFit="1" customWidth="1"/>
    <col min="4354" max="4354" width="77.5546875" style="191" customWidth="1"/>
    <col min="4355" max="4355" width="9.44140625" style="191" customWidth="1"/>
    <col min="4356" max="4356" width="10.44140625" style="191" customWidth="1"/>
    <col min="4357" max="4357" width="14.5546875" style="191" customWidth="1"/>
    <col min="4358" max="4358" width="15.5546875" style="191" customWidth="1"/>
    <col min="4359" max="4608" width="11.44140625" style="191"/>
    <col min="4609" max="4609" width="6.44140625" style="191" bestFit="1" customWidth="1"/>
    <col min="4610" max="4610" width="77.5546875" style="191" customWidth="1"/>
    <col min="4611" max="4611" width="9.44140625" style="191" customWidth="1"/>
    <col min="4612" max="4612" width="10.44140625" style="191" customWidth="1"/>
    <col min="4613" max="4613" width="14.5546875" style="191" customWidth="1"/>
    <col min="4614" max="4614" width="15.5546875" style="191" customWidth="1"/>
    <col min="4615" max="4864" width="11.44140625" style="191"/>
    <col min="4865" max="4865" width="6.44140625" style="191" bestFit="1" customWidth="1"/>
    <col min="4866" max="4866" width="77.5546875" style="191" customWidth="1"/>
    <col min="4867" max="4867" width="9.44140625" style="191" customWidth="1"/>
    <col min="4868" max="4868" width="10.44140625" style="191" customWidth="1"/>
    <col min="4869" max="4869" width="14.5546875" style="191" customWidth="1"/>
    <col min="4870" max="4870" width="15.5546875" style="191" customWidth="1"/>
    <col min="4871" max="5120" width="11.44140625" style="191"/>
    <col min="5121" max="5121" width="6.44140625" style="191" bestFit="1" customWidth="1"/>
    <col min="5122" max="5122" width="77.5546875" style="191" customWidth="1"/>
    <col min="5123" max="5123" width="9.44140625" style="191" customWidth="1"/>
    <col min="5124" max="5124" width="10.44140625" style="191" customWidth="1"/>
    <col min="5125" max="5125" width="14.5546875" style="191" customWidth="1"/>
    <col min="5126" max="5126" width="15.5546875" style="191" customWidth="1"/>
    <col min="5127" max="5376" width="11.44140625" style="191"/>
    <col min="5377" max="5377" width="6.44140625" style="191" bestFit="1" customWidth="1"/>
    <col min="5378" max="5378" width="77.5546875" style="191" customWidth="1"/>
    <col min="5379" max="5379" width="9.44140625" style="191" customWidth="1"/>
    <col min="5380" max="5380" width="10.44140625" style="191" customWidth="1"/>
    <col min="5381" max="5381" width="14.5546875" style="191" customWidth="1"/>
    <col min="5382" max="5382" width="15.5546875" style="191" customWidth="1"/>
    <col min="5383" max="5632" width="11.44140625" style="191"/>
    <col min="5633" max="5633" width="6.44140625" style="191" bestFit="1" customWidth="1"/>
    <col min="5634" max="5634" width="77.5546875" style="191" customWidth="1"/>
    <col min="5635" max="5635" width="9.44140625" style="191" customWidth="1"/>
    <col min="5636" max="5636" width="10.44140625" style="191" customWidth="1"/>
    <col min="5637" max="5637" width="14.5546875" style="191" customWidth="1"/>
    <col min="5638" max="5638" width="15.5546875" style="191" customWidth="1"/>
    <col min="5639" max="5888" width="11.44140625" style="191"/>
    <col min="5889" max="5889" width="6.44140625" style="191" bestFit="1" customWidth="1"/>
    <col min="5890" max="5890" width="77.5546875" style="191" customWidth="1"/>
    <col min="5891" max="5891" width="9.44140625" style="191" customWidth="1"/>
    <col min="5892" max="5892" width="10.44140625" style="191" customWidth="1"/>
    <col min="5893" max="5893" width="14.5546875" style="191" customWidth="1"/>
    <col min="5894" max="5894" width="15.5546875" style="191" customWidth="1"/>
    <col min="5895" max="6144" width="11.44140625" style="191"/>
    <col min="6145" max="6145" width="6.44140625" style="191" bestFit="1" customWidth="1"/>
    <col min="6146" max="6146" width="77.5546875" style="191" customWidth="1"/>
    <col min="6147" max="6147" width="9.44140625" style="191" customWidth="1"/>
    <col min="6148" max="6148" width="10.44140625" style="191" customWidth="1"/>
    <col min="6149" max="6149" width="14.5546875" style="191" customWidth="1"/>
    <col min="6150" max="6150" width="15.5546875" style="191" customWidth="1"/>
    <col min="6151" max="6400" width="11.44140625" style="191"/>
    <col min="6401" max="6401" width="6.44140625" style="191" bestFit="1" customWidth="1"/>
    <col min="6402" max="6402" width="77.5546875" style="191" customWidth="1"/>
    <col min="6403" max="6403" width="9.44140625" style="191" customWidth="1"/>
    <col min="6404" max="6404" width="10.44140625" style="191" customWidth="1"/>
    <col min="6405" max="6405" width="14.5546875" style="191" customWidth="1"/>
    <col min="6406" max="6406" width="15.5546875" style="191" customWidth="1"/>
    <col min="6407" max="6656" width="11.44140625" style="191"/>
    <col min="6657" max="6657" width="6.44140625" style="191" bestFit="1" customWidth="1"/>
    <col min="6658" max="6658" width="77.5546875" style="191" customWidth="1"/>
    <col min="6659" max="6659" width="9.44140625" style="191" customWidth="1"/>
    <col min="6660" max="6660" width="10.44140625" style="191" customWidth="1"/>
    <col min="6661" max="6661" width="14.5546875" style="191" customWidth="1"/>
    <col min="6662" max="6662" width="15.5546875" style="191" customWidth="1"/>
    <col min="6663" max="6912" width="11.44140625" style="191"/>
    <col min="6913" max="6913" width="6.44140625" style="191" bestFit="1" customWidth="1"/>
    <col min="6914" max="6914" width="77.5546875" style="191" customWidth="1"/>
    <col min="6915" max="6915" width="9.44140625" style="191" customWidth="1"/>
    <col min="6916" max="6916" width="10.44140625" style="191" customWidth="1"/>
    <col min="6917" max="6917" width="14.5546875" style="191" customWidth="1"/>
    <col min="6918" max="6918" width="15.5546875" style="191" customWidth="1"/>
    <col min="6919" max="7168" width="11.44140625" style="191"/>
    <col min="7169" max="7169" width="6.44140625" style="191" bestFit="1" customWidth="1"/>
    <col min="7170" max="7170" width="77.5546875" style="191" customWidth="1"/>
    <col min="7171" max="7171" width="9.44140625" style="191" customWidth="1"/>
    <col min="7172" max="7172" width="10.44140625" style="191" customWidth="1"/>
    <col min="7173" max="7173" width="14.5546875" style="191" customWidth="1"/>
    <col min="7174" max="7174" width="15.5546875" style="191" customWidth="1"/>
    <col min="7175" max="7424" width="11.44140625" style="191"/>
    <col min="7425" max="7425" width="6.44140625" style="191" bestFit="1" customWidth="1"/>
    <col min="7426" max="7426" width="77.5546875" style="191" customWidth="1"/>
    <col min="7427" max="7427" width="9.44140625" style="191" customWidth="1"/>
    <col min="7428" max="7428" width="10.44140625" style="191" customWidth="1"/>
    <col min="7429" max="7429" width="14.5546875" style="191" customWidth="1"/>
    <col min="7430" max="7430" width="15.5546875" style="191" customWidth="1"/>
    <col min="7431" max="7680" width="11.44140625" style="191"/>
    <col min="7681" max="7681" width="6.44140625" style="191" bestFit="1" customWidth="1"/>
    <col min="7682" max="7682" width="77.5546875" style="191" customWidth="1"/>
    <col min="7683" max="7683" width="9.44140625" style="191" customWidth="1"/>
    <col min="7684" max="7684" width="10.44140625" style="191" customWidth="1"/>
    <col min="7685" max="7685" width="14.5546875" style="191" customWidth="1"/>
    <col min="7686" max="7686" width="15.5546875" style="191" customWidth="1"/>
    <col min="7687" max="7936" width="11.44140625" style="191"/>
    <col min="7937" max="7937" width="6.44140625" style="191" bestFit="1" customWidth="1"/>
    <col min="7938" max="7938" width="77.5546875" style="191" customWidth="1"/>
    <col min="7939" max="7939" width="9.44140625" style="191" customWidth="1"/>
    <col min="7940" max="7940" width="10.44140625" style="191" customWidth="1"/>
    <col min="7941" max="7941" width="14.5546875" style="191" customWidth="1"/>
    <col min="7942" max="7942" width="15.5546875" style="191" customWidth="1"/>
    <col min="7943" max="8192" width="11.44140625" style="191"/>
    <col min="8193" max="8193" width="6.44140625" style="191" bestFit="1" customWidth="1"/>
    <col min="8194" max="8194" width="77.5546875" style="191" customWidth="1"/>
    <col min="8195" max="8195" width="9.44140625" style="191" customWidth="1"/>
    <col min="8196" max="8196" width="10.44140625" style="191" customWidth="1"/>
    <col min="8197" max="8197" width="14.5546875" style="191" customWidth="1"/>
    <col min="8198" max="8198" width="15.5546875" style="191" customWidth="1"/>
    <col min="8199" max="8448" width="11.44140625" style="191"/>
    <col min="8449" max="8449" width="6.44140625" style="191" bestFit="1" customWidth="1"/>
    <col min="8450" max="8450" width="77.5546875" style="191" customWidth="1"/>
    <col min="8451" max="8451" width="9.44140625" style="191" customWidth="1"/>
    <col min="8452" max="8452" width="10.44140625" style="191" customWidth="1"/>
    <col min="8453" max="8453" width="14.5546875" style="191" customWidth="1"/>
    <col min="8454" max="8454" width="15.5546875" style="191" customWidth="1"/>
    <col min="8455" max="8704" width="11.44140625" style="191"/>
    <col min="8705" max="8705" width="6.44140625" style="191" bestFit="1" customWidth="1"/>
    <col min="8706" max="8706" width="77.5546875" style="191" customWidth="1"/>
    <col min="8707" max="8707" width="9.44140625" style="191" customWidth="1"/>
    <col min="8708" max="8708" width="10.44140625" style="191" customWidth="1"/>
    <col min="8709" max="8709" width="14.5546875" style="191" customWidth="1"/>
    <col min="8710" max="8710" width="15.5546875" style="191" customWidth="1"/>
    <col min="8711" max="8960" width="11.44140625" style="191"/>
    <col min="8961" max="8961" width="6.44140625" style="191" bestFit="1" customWidth="1"/>
    <col min="8962" max="8962" width="77.5546875" style="191" customWidth="1"/>
    <col min="8963" max="8963" width="9.44140625" style="191" customWidth="1"/>
    <col min="8964" max="8964" width="10.44140625" style="191" customWidth="1"/>
    <col min="8965" max="8965" width="14.5546875" style="191" customWidth="1"/>
    <col min="8966" max="8966" width="15.5546875" style="191" customWidth="1"/>
    <col min="8967" max="9216" width="11.44140625" style="191"/>
    <col min="9217" max="9217" width="6.44140625" style="191" bestFit="1" customWidth="1"/>
    <col min="9218" max="9218" width="77.5546875" style="191" customWidth="1"/>
    <col min="9219" max="9219" width="9.44140625" style="191" customWidth="1"/>
    <col min="9220" max="9220" width="10.44140625" style="191" customWidth="1"/>
    <col min="9221" max="9221" width="14.5546875" style="191" customWidth="1"/>
    <col min="9222" max="9222" width="15.5546875" style="191" customWidth="1"/>
    <col min="9223" max="9472" width="11.44140625" style="191"/>
    <col min="9473" max="9473" width="6.44140625" style="191" bestFit="1" customWidth="1"/>
    <col min="9474" max="9474" width="77.5546875" style="191" customWidth="1"/>
    <col min="9475" max="9475" width="9.44140625" style="191" customWidth="1"/>
    <col min="9476" max="9476" width="10.44140625" style="191" customWidth="1"/>
    <col min="9477" max="9477" width="14.5546875" style="191" customWidth="1"/>
    <col min="9478" max="9478" width="15.5546875" style="191" customWidth="1"/>
    <col min="9479" max="9728" width="11.44140625" style="191"/>
    <col min="9729" max="9729" width="6.44140625" style="191" bestFit="1" customWidth="1"/>
    <col min="9730" max="9730" width="77.5546875" style="191" customWidth="1"/>
    <col min="9731" max="9731" width="9.44140625" style="191" customWidth="1"/>
    <col min="9732" max="9732" width="10.44140625" style="191" customWidth="1"/>
    <col min="9733" max="9733" width="14.5546875" style="191" customWidth="1"/>
    <col min="9734" max="9734" width="15.5546875" style="191" customWidth="1"/>
    <col min="9735" max="9984" width="11.44140625" style="191"/>
    <col min="9985" max="9985" width="6.44140625" style="191" bestFit="1" customWidth="1"/>
    <col min="9986" max="9986" width="77.5546875" style="191" customWidth="1"/>
    <col min="9987" max="9987" width="9.44140625" style="191" customWidth="1"/>
    <col min="9988" max="9988" width="10.44140625" style="191" customWidth="1"/>
    <col min="9989" max="9989" width="14.5546875" style="191" customWidth="1"/>
    <col min="9990" max="9990" width="15.5546875" style="191" customWidth="1"/>
    <col min="9991" max="10240" width="11.44140625" style="191"/>
    <col min="10241" max="10241" width="6.44140625" style="191" bestFit="1" customWidth="1"/>
    <col min="10242" max="10242" width="77.5546875" style="191" customWidth="1"/>
    <col min="10243" max="10243" width="9.44140625" style="191" customWidth="1"/>
    <col min="10244" max="10244" width="10.44140625" style="191" customWidth="1"/>
    <col min="10245" max="10245" width="14.5546875" style="191" customWidth="1"/>
    <col min="10246" max="10246" width="15.5546875" style="191" customWidth="1"/>
    <col min="10247" max="10496" width="11.44140625" style="191"/>
    <col min="10497" max="10497" width="6.44140625" style="191" bestFit="1" customWidth="1"/>
    <col min="10498" max="10498" width="77.5546875" style="191" customWidth="1"/>
    <col min="10499" max="10499" width="9.44140625" style="191" customWidth="1"/>
    <col min="10500" max="10500" width="10.44140625" style="191" customWidth="1"/>
    <col min="10501" max="10501" width="14.5546875" style="191" customWidth="1"/>
    <col min="10502" max="10502" width="15.5546875" style="191" customWidth="1"/>
    <col min="10503" max="10752" width="11.44140625" style="191"/>
    <col min="10753" max="10753" width="6.44140625" style="191" bestFit="1" customWidth="1"/>
    <col min="10754" max="10754" width="77.5546875" style="191" customWidth="1"/>
    <col min="10755" max="10755" width="9.44140625" style="191" customWidth="1"/>
    <col min="10756" max="10756" width="10.44140625" style="191" customWidth="1"/>
    <col min="10757" max="10757" width="14.5546875" style="191" customWidth="1"/>
    <col min="10758" max="10758" width="15.5546875" style="191" customWidth="1"/>
    <col min="10759" max="11008" width="11.44140625" style="191"/>
    <col min="11009" max="11009" width="6.44140625" style="191" bestFit="1" customWidth="1"/>
    <col min="11010" max="11010" width="77.5546875" style="191" customWidth="1"/>
    <col min="11011" max="11011" width="9.44140625" style="191" customWidth="1"/>
    <col min="11012" max="11012" width="10.44140625" style="191" customWidth="1"/>
    <col min="11013" max="11013" width="14.5546875" style="191" customWidth="1"/>
    <col min="11014" max="11014" width="15.5546875" style="191" customWidth="1"/>
    <col min="11015" max="11264" width="11.44140625" style="191"/>
    <col min="11265" max="11265" width="6.44140625" style="191" bestFit="1" customWidth="1"/>
    <col min="11266" max="11266" width="77.5546875" style="191" customWidth="1"/>
    <col min="11267" max="11267" width="9.44140625" style="191" customWidth="1"/>
    <col min="11268" max="11268" width="10.44140625" style="191" customWidth="1"/>
    <col min="11269" max="11269" width="14.5546875" style="191" customWidth="1"/>
    <col min="11270" max="11270" width="15.5546875" style="191" customWidth="1"/>
    <col min="11271" max="11520" width="11.44140625" style="191"/>
    <col min="11521" max="11521" width="6.44140625" style="191" bestFit="1" customWidth="1"/>
    <col min="11522" max="11522" width="77.5546875" style="191" customWidth="1"/>
    <col min="11523" max="11523" width="9.44140625" style="191" customWidth="1"/>
    <col min="11524" max="11524" width="10.44140625" style="191" customWidth="1"/>
    <col min="11525" max="11525" width="14.5546875" style="191" customWidth="1"/>
    <col min="11526" max="11526" width="15.5546875" style="191" customWidth="1"/>
    <col min="11527" max="11776" width="11.44140625" style="191"/>
    <col min="11777" max="11777" width="6.44140625" style="191" bestFit="1" customWidth="1"/>
    <col min="11778" max="11778" width="77.5546875" style="191" customWidth="1"/>
    <col min="11779" max="11779" width="9.44140625" style="191" customWidth="1"/>
    <col min="11780" max="11780" width="10.44140625" style="191" customWidth="1"/>
    <col min="11781" max="11781" width="14.5546875" style="191" customWidth="1"/>
    <col min="11782" max="11782" width="15.5546875" style="191" customWidth="1"/>
    <col min="11783" max="12032" width="11.44140625" style="191"/>
    <col min="12033" max="12033" width="6.44140625" style="191" bestFit="1" customWidth="1"/>
    <col min="12034" max="12034" width="77.5546875" style="191" customWidth="1"/>
    <col min="12035" max="12035" width="9.44140625" style="191" customWidth="1"/>
    <col min="12036" max="12036" width="10.44140625" style="191" customWidth="1"/>
    <col min="12037" max="12037" width="14.5546875" style="191" customWidth="1"/>
    <col min="12038" max="12038" width="15.5546875" style="191" customWidth="1"/>
    <col min="12039" max="12288" width="11.44140625" style="191"/>
    <col min="12289" max="12289" width="6.44140625" style="191" bestFit="1" customWidth="1"/>
    <col min="12290" max="12290" width="77.5546875" style="191" customWidth="1"/>
    <col min="12291" max="12291" width="9.44140625" style="191" customWidth="1"/>
    <col min="12292" max="12292" width="10.44140625" style="191" customWidth="1"/>
    <col min="12293" max="12293" width="14.5546875" style="191" customWidth="1"/>
    <col min="12294" max="12294" width="15.5546875" style="191" customWidth="1"/>
    <col min="12295" max="12544" width="11.44140625" style="191"/>
    <col min="12545" max="12545" width="6.44140625" style="191" bestFit="1" customWidth="1"/>
    <col min="12546" max="12546" width="77.5546875" style="191" customWidth="1"/>
    <col min="12547" max="12547" width="9.44140625" style="191" customWidth="1"/>
    <col min="12548" max="12548" width="10.44140625" style="191" customWidth="1"/>
    <col min="12549" max="12549" width="14.5546875" style="191" customWidth="1"/>
    <col min="12550" max="12550" width="15.5546875" style="191" customWidth="1"/>
    <col min="12551" max="12800" width="11.44140625" style="191"/>
    <col min="12801" max="12801" width="6.44140625" style="191" bestFit="1" customWidth="1"/>
    <col min="12802" max="12802" width="77.5546875" style="191" customWidth="1"/>
    <col min="12803" max="12803" width="9.44140625" style="191" customWidth="1"/>
    <col min="12804" max="12804" width="10.44140625" style="191" customWidth="1"/>
    <col min="12805" max="12805" width="14.5546875" style="191" customWidth="1"/>
    <col min="12806" max="12806" width="15.5546875" style="191" customWidth="1"/>
    <col min="12807" max="13056" width="11.44140625" style="191"/>
    <col min="13057" max="13057" width="6.44140625" style="191" bestFit="1" customWidth="1"/>
    <col min="13058" max="13058" width="77.5546875" style="191" customWidth="1"/>
    <col min="13059" max="13059" width="9.44140625" style="191" customWidth="1"/>
    <col min="13060" max="13060" width="10.44140625" style="191" customWidth="1"/>
    <col min="13061" max="13061" width="14.5546875" style="191" customWidth="1"/>
    <col min="13062" max="13062" width="15.5546875" style="191" customWidth="1"/>
    <col min="13063" max="13312" width="11.44140625" style="191"/>
    <col min="13313" max="13313" width="6.44140625" style="191" bestFit="1" customWidth="1"/>
    <col min="13314" max="13314" width="77.5546875" style="191" customWidth="1"/>
    <col min="13315" max="13315" width="9.44140625" style="191" customWidth="1"/>
    <col min="13316" max="13316" width="10.44140625" style="191" customWidth="1"/>
    <col min="13317" max="13317" width="14.5546875" style="191" customWidth="1"/>
    <col min="13318" max="13318" width="15.5546875" style="191" customWidth="1"/>
    <col min="13319" max="13568" width="11.44140625" style="191"/>
    <col min="13569" max="13569" width="6.44140625" style="191" bestFit="1" customWidth="1"/>
    <col min="13570" max="13570" width="77.5546875" style="191" customWidth="1"/>
    <col min="13571" max="13571" width="9.44140625" style="191" customWidth="1"/>
    <col min="13572" max="13572" width="10.44140625" style="191" customWidth="1"/>
    <col min="13573" max="13573" width="14.5546875" style="191" customWidth="1"/>
    <col min="13574" max="13574" width="15.5546875" style="191" customWidth="1"/>
    <col min="13575" max="13824" width="11.44140625" style="191"/>
    <col min="13825" max="13825" width="6.44140625" style="191" bestFit="1" customWidth="1"/>
    <col min="13826" max="13826" width="77.5546875" style="191" customWidth="1"/>
    <col min="13827" max="13827" width="9.44140625" style="191" customWidth="1"/>
    <col min="13828" max="13828" width="10.44140625" style="191" customWidth="1"/>
    <col min="13829" max="13829" width="14.5546875" style="191" customWidth="1"/>
    <col min="13830" max="13830" width="15.5546875" style="191" customWidth="1"/>
    <col min="13831" max="14080" width="11.44140625" style="191"/>
    <col min="14081" max="14081" width="6.44140625" style="191" bestFit="1" customWidth="1"/>
    <col min="14082" max="14082" width="77.5546875" style="191" customWidth="1"/>
    <col min="14083" max="14083" width="9.44140625" style="191" customWidth="1"/>
    <col min="14084" max="14084" width="10.44140625" style="191" customWidth="1"/>
    <col min="14085" max="14085" width="14.5546875" style="191" customWidth="1"/>
    <col min="14086" max="14086" width="15.5546875" style="191" customWidth="1"/>
    <col min="14087" max="14336" width="11.44140625" style="191"/>
    <col min="14337" max="14337" width="6.44140625" style="191" bestFit="1" customWidth="1"/>
    <col min="14338" max="14338" width="77.5546875" style="191" customWidth="1"/>
    <col min="14339" max="14339" width="9.44140625" style="191" customWidth="1"/>
    <col min="14340" max="14340" width="10.44140625" style="191" customWidth="1"/>
    <col min="14341" max="14341" width="14.5546875" style="191" customWidth="1"/>
    <col min="14342" max="14342" width="15.5546875" style="191" customWidth="1"/>
    <col min="14343" max="14592" width="11.44140625" style="191"/>
    <col min="14593" max="14593" width="6.44140625" style="191" bestFit="1" customWidth="1"/>
    <col min="14594" max="14594" width="77.5546875" style="191" customWidth="1"/>
    <col min="14595" max="14595" width="9.44140625" style="191" customWidth="1"/>
    <col min="14596" max="14596" width="10.44140625" style="191" customWidth="1"/>
    <col min="14597" max="14597" width="14.5546875" style="191" customWidth="1"/>
    <col min="14598" max="14598" width="15.5546875" style="191" customWidth="1"/>
    <col min="14599" max="14848" width="11.44140625" style="191"/>
    <col min="14849" max="14849" width="6.44140625" style="191" bestFit="1" customWidth="1"/>
    <col min="14850" max="14850" width="77.5546875" style="191" customWidth="1"/>
    <col min="14851" max="14851" width="9.44140625" style="191" customWidth="1"/>
    <col min="14852" max="14852" width="10.44140625" style="191" customWidth="1"/>
    <col min="14853" max="14853" width="14.5546875" style="191" customWidth="1"/>
    <col min="14854" max="14854" width="15.5546875" style="191" customWidth="1"/>
    <col min="14855" max="15104" width="11.44140625" style="191"/>
    <col min="15105" max="15105" width="6.44140625" style="191" bestFit="1" customWidth="1"/>
    <col min="15106" max="15106" width="77.5546875" style="191" customWidth="1"/>
    <col min="15107" max="15107" width="9.44140625" style="191" customWidth="1"/>
    <col min="15108" max="15108" width="10.44140625" style="191" customWidth="1"/>
    <col min="15109" max="15109" width="14.5546875" style="191" customWidth="1"/>
    <col min="15110" max="15110" width="15.5546875" style="191" customWidth="1"/>
    <col min="15111" max="15360" width="11.44140625" style="191"/>
    <col min="15361" max="15361" width="6.44140625" style="191" bestFit="1" customWidth="1"/>
    <col min="15362" max="15362" width="77.5546875" style="191" customWidth="1"/>
    <col min="15363" max="15363" width="9.44140625" style="191" customWidth="1"/>
    <col min="15364" max="15364" width="10.44140625" style="191" customWidth="1"/>
    <col min="15365" max="15365" width="14.5546875" style="191" customWidth="1"/>
    <col min="15366" max="15366" width="15.5546875" style="191" customWidth="1"/>
    <col min="15367" max="15616" width="11.44140625" style="191"/>
    <col min="15617" max="15617" width="6.44140625" style="191" bestFit="1" customWidth="1"/>
    <col min="15618" max="15618" width="77.5546875" style="191" customWidth="1"/>
    <col min="15619" max="15619" width="9.44140625" style="191" customWidth="1"/>
    <col min="15620" max="15620" width="10.44140625" style="191" customWidth="1"/>
    <col min="15621" max="15621" width="14.5546875" style="191" customWidth="1"/>
    <col min="15622" max="15622" width="15.5546875" style="191" customWidth="1"/>
    <col min="15623" max="15872" width="11.44140625" style="191"/>
    <col min="15873" max="15873" width="6.44140625" style="191" bestFit="1" customWidth="1"/>
    <col min="15874" max="15874" width="77.5546875" style="191" customWidth="1"/>
    <col min="15875" max="15875" width="9.44140625" style="191" customWidth="1"/>
    <col min="15876" max="15876" width="10.44140625" style="191" customWidth="1"/>
    <col min="15877" max="15877" width="14.5546875" style="191" customWidth="1"/>
    <col min="15878" max="15878" width="15.5546875" style="191" customWidth="1"/>
    <col min="15879" max="16128" width="11.44140625" style="191"/>
    <col min="16129" max="16129" width="6.44140625" style="191" bestFit="1" customWidth="1"/>
    <col min="16130" max="16130" width="77.5546875" style="191" customWidth="1"/>
    <col min="16131" max="16131" width="9.44140625" style="191" customWidth="1"/>
    <col min="16132" max="16132" width="10.44140625" style="191" customWidth="1"/>
    <col min="16133" max="16133" width="14.5546875" style="191" customWidth="1"/>
    <col min="16134" max="16134" width="15.5546875" style="191" customWidth="1"/>
    <col min="16135" max="16384" width="11.44140625" style="191"/>
  </cols>
  <sheetData>
    <row r="1" spans="1:8" s="184" customFormat="1" ht="33" customHeight="1" x14ac:dyDescent="0.3">
      <c r="A1" s="182" t="s">
        <v>201</v>
      </c>
      <c r="B1" s="182" t="s">
        <v>202</v>
      </c>
      <c r="C1" s="182" t="s">
        <v>13</v>
      </c>
      <c r="D1" s="182" t="s">
        <v>438</v>
      </c>
      <c r="E1" s="183" t="s">
        <v>14</v>
      </c>
      <c r="F1" s="182" t="s">
        <v>15</v>
      </c>
    </row>
    <row r="2" spans="1:8" x14ac:dyDescent="0.3">
      <c r="C2" s="187"/>
      <c r="D2" s="188"/>
      <c r="E2" s="189"/>
      <c r="F2" s="190"/>
    </row>
    <row r="3" spans="1:8" x14ac:dyDescent="0.3">
      <c r="B3" s="192" t="s">
        <v>439</v>
      </c>
      <c r="C3" s="193"/>
      <c r="D3" s="194"/>
      <c r="E3" s="195"/>
      <c r="F3" s="196"/>
    </row>
    <row r="4" spans="1:8" s="202" customFormat="1" x14ac:dyDescent="0.3">
      <c r="A4" s="197"/>
      <c r="B4" s="171" t="s">
        <v>440</v>
      </c>
      <c r="C4" s="198"/>
      <c r="D4" s="199"/>
      <c r="E4" s="200"/>
      <c r="F4" s="201"/>
    </row>
    <row r="5" spans="1:8" x14ac:dyDescent="0.3">
      <c r="B5" s="163"/>
      <c r="C5" s="193"/>
      <c r="D5" s="194"/>
      <c r="E5" s="195"/>
      <c r="F5" s="196"/>
    </row>
    <row r="6" spans="1:8" x14ac:dyDescent="0.3">
      <c r="B6" s="171" t="s">
        <v>441</v>
      </c>
      <c r="C6" s="193"/>
      <c r="D6" s="194"/>
      <c r="E6" s="195"/>
      <c r="F6" s="196"/>
    </row>
    <row r="7" spans="1:8" s="205" customFormat="1" ht="13.8" x14ac:dyDescent="0.25">
      <c r="A7" s="165"/>
      <c r="B7" s="171"/>
      <c r="C7" s="164"/>
      <c r="D7" s="165"/>
      <c r="E7" s="203"/>
      <c r="F7" s="204"/>
    </row>
    <row r="8" spans="1:8" s="205" customFormat="1" ht="16.5" customHeight="1" x14ac:dyDescent="0.25">
      <c r="A8" s="165">
        <v>1</v>
      </c>
      <c r="B8" s="206" t="s">
        <v>442</v>
      </c>
      <c r="C8" s="207" t="s">
        <v>375</v>
      </c>
      <c r="D8" s="208">
        <v>1</v>
      </c>
      <c r="E8" s="209">
        <v>500000</v>
      </c>
      <c r="F8" s="204">
        <f>D8*E8</f>
        <v>500000</v>
      </c>
    </row>
    <row r="9" spans="1:8" s="205" customFormat="1" ht="16.5" customHeight="1" x14ac:dyDescent="0.25">
      <c r="A9" s="165"/>
      <c r="B9" s="206"/>
      <c r="C9" s="207"/>
      <c r="D9" s="208"/>
      <c r="E9" s="209"/>
      <c r="F9" s="204"/>
    </row>
    <row r="10" spans="1:8" s="205" customFormat="1" ht="13.8" x14ac:dyDescent="0.25">
      <c r="A10" s="165"/>
      <c r="B10" s="210"/>
      <c r="C10" s="211"/>
      <c r="D10" s="208"/>
      <c r="E10" s="209"/>
      <c r="F10" s="204"/>
    </row>
    <row r="11" spans="1:8" s="212" customFormat="1" ht="37.5" customHeight="1" x14ac:dyDescent="0.25">
      <c r="A11" s="218"/>
      <c r="B11" s="219" t="s">
        <v>443</v>
      </c>
      <c r="C11" s="219"/>
      <c r="D11" s="220"/>
      <c r="E11" s="221"/>
      <c r="F11" s="222">
        <f>SUM(F2:F10)</f>
        <v>500000</v>
      </c>
      <c r="G11" s="205"/>
      <c r="H11" s="205"/>
    </row>
    <row r="12" spans="1:8" x14ac:dyDescent="0.3">
      <c r="D12" s="188"/>
      <c r="E12" s="213"/>
      <c r="F12" s="214"/>
      <c r="G12" s="205"/>
      <c r="H12" s="205"/>
    </row>
    <row r="13" spans="1:8" x14ac:dyDescent="0.3">
      <c r="D13" s="188"/>
      <c r="E13" s="213"/>
      <c r="F13" s="214"/>
      <c r="G13" s="205"/>
      <c r="H13" s="205"/>
    </row>
    <row r="14" spans="1:8" x14ac:dyDescent="0.3">
      <c r="D14" s="188"/>
      <c r="E14" s="213"/>
      <c r="F14" s="214"/>
      <c r="G14" s="205"/>
      <c r="H14" s="205"/>
    </row>
    <row r="15" spans="1:8" x14ac:dyDescent="0.3">
      <c r="D15" s="188"/>
      <c r="E15" s="213"/>
      <c r="F15" s="214"/>
      <c r="G15" s="205"/>
      <c r="H15" s="205"/>
    </row>
    <row r="16" spans="1:8" x14ac:dyDescent="0.3">
      <c r="D16" s="188"/>
      <c r="E16" s="213"/>
      <c r="F16" s="214"/>
      <c r="G16" s="205"/>
      <c r="H16" s="205"/>
    </row>
    <row r="17" spans="4:6" x14ac:dyDescent="0.3">
      <c r="D17" s="188"/>
      <c r="E17" s="213"/>
      <c r="F17" s="214"/>
    </row>
    <row r="18" spans="4:6" x14ac:dyDescent="0.3">
      <c r="D18" s="188"/>
      <c r="E18" s="213"/>
      <c r="F18" s="214"/>
    </row>
    <row r="19" spans="4:6" x14ac:dyDescent="0.3">
      <c r="D19" s="188"/>
      <c r="E19" s="213"/>
      <c r="F19" s="214"/>
    </row>
    <row r="20" spans="4:6" x14ac:dyDescent="0.3">
      <c r="D20" s="188"/>
      <c r="E20" s="213"/>
      <c r="F20" s="214"/>
    </row>
    <row r="21" spans="4:6" x14ac:dyDescent="0.3">
      <c r="D21" s="188"/>
      <c r="E21" s="213"/>
      <c r="F21" s="214"/>
    </row>
    <row r="22" spans="4:6" x14ac:dyDescent="0.3">
      <c r="D22" s="188"/>
      <c r="E22" s="213"/>
      <c r="F22" s="214"/>
    </row>
    <row r="23" spans="4:6" x14ac:dyDescent="0.3">
      <c r="D23" s="188"/>
      <c r="E23" s="213"/>
      <c r="F23" s="214"/>
    </row>
    <row r="24" spans="4:6" x14ac:dyDescent="0.3">
      <c r="F24" s="191"/>
    </row>
    <row r="25" spans="4:6" x14ac:dyDescent="0.3">
      <c r="F25" s="191"/>
    </row>
    <row r="26" spans="4:6" x14ac:dyDescent="0.3">
      <c r="F26" s="191"/>
    </row>
    <row r="27" spans="4:6" x14ac:dyDescent="0.3">
      <c r="F27" s="191"/>
    </row>
    <row r="28" spans="4:6" x14ac:dyDescent="0.3">
      <c r="F28" s="191"/>
    </row>
    <row r="29" spans="4:6" x14ac:dyDescent="0.3">
      <c r="F29" s="191"/>
    </row>
    <row r="30" spans="4:6" x14ac:dyDescent="0.3">
      <c r="F30" s="191"/>
    </row>
    <row r="31" spans="4:6" x14ac:dyDescent="0.3">
      <c r="F31" s="191"/>
    </row>
    <row r="32" spans="4:6" x14ac:dyDescent="0.3">
      <c r="F32" s="191"/>
    </row>
    <row r="33" spans="2:6" ht="18" x14ac:dyDescent="0.35">
      <c r="B33" s="216"/>
      <c r="F33" s="191"/>
    </row>
    <row r="34" spans="2:6" ht="18" x14ac:dyDescent="0.35">
      <c r="B34" s="216"/>
      <c r="F34" s="191"/>
    </row>
    <row r="35" spans="2:6" ht="18" x14ac:dyDescent="0.35">
      <c r="B35" s="216"/>
      <c r="F35" s="191"/>
    </row>
    <row r="36" spans="2:6" ht="18" x14ac:dyDescent="0.35">
      <c r="B36" s="216"/>
      <c r="F36" s="191"/>
    </row>
    <row r="37" spans="2:6" ht="18" x14ac:dyDescent="0.35">
      <c r="B37" s="216"/>
      <c r="F37" s="191"/>
    </row>
    <row r="38" spans="2:6" ht="18" x14ac:dyDescent="0.35">
      <c r="B38" s="216"/>
      <c r="F38" s="191"/>
    </row>
    <row r="39" spans="2:6" ht="18" x14ac:dyDescent="0.35">
      <c r="B39" s="216"/>
      <c r="F39" s="191"/>
    </row>
    <row r="40" spans="2:6" ht="18" x14ac:dyDescent="0.35">
      <c r="B40" s="216"/>
      <c r="F40" s="191"/>
    </row>
    <row r="41" spans="2:6" ht="18" x14ac:dyDescent="0.35">
      <c r="B41" s="216"/>
      <c r="F41" s="191"/>
    </row>
    <row r="42" spans="2:6" ht="18" x14ac:dyDescent="0.35">
      <c r="B42" s="216"/>
      <c r="F42" s="191"/>
    </row>
    <row r="43" spans="2:6" ht="18" x14ac:dyDescent="0.35">
      <c r="B43" s="216"/>
      <c r="F43" s="191"/>
    </row>
    <row r="44" spans="2:6" ht="18" x14ac:dyDescent="0.35">
      <c r="B44" s="216"/>
      <c r="F44" s="191"/>
    </row>
    <row r="45" spans="2:6" ht="18" x14ac:dyDescent="0.35">
      <c r="B45" s="216"/>
      <c r="F45" s="191"/>
    </row>
    <row r="46" spans="2:6" ht="18" x14ac:dyDescent="0.35">
      <c r="B46" s="216"/>
      <c r="F46" s="191"/>
    </row>
    <row r="47" spans="2:6" ht="18" x14ac:dyDescent="0.35">
      <c r="B47" s="216"/>
      <c r="F47" s="191"/>
    </row>
    <row r="48" spans="2:6" ht="18" x14ac:dyDescent="0.35">
      <c r="B48" s="216"/>
      <c r="F48" s="191"/>
    </row>
    <row r="49" spans="2:6" ht="18" x14ac:dyDescent="0.35">
      <c r="B49" s="216"/>
      <c r="F49" s="191"/>
    </row>
    <row r="50" spans="2:6" ht="18" x14ac:dyDescent="0.35">
      <c r="B50" s="216"/>
      <c r="F50" s="191"/>
    </row>
    <row r="51" spans="2:6" ht="18" x14ac:dyDescent="0.35">
      <c r="B51" s="216"/>
      <c r="F51" s="191"/>
    </row>
    <row r="52" spans="2:6" ht="18" x14ac:dyDescent="0.35">
      <c r="B52" s="216"/>
      <c r="F52" s="191"/>
    </row>
    <row r="53" spans="2:6" ht="18" x14ac:dyDescent="0.35">
      <c r="B53" s="216"/>
      <c r="F53" s="191"/>
    </row>
    <row r="54" spans="2:6" ht="18" x14ac:dyDescent="0.35">
      <c r="B54" s="216"/>
      <c r="F54" s="191"/>
    </row>
    <row r="55" spans="2:6" ht="18" x14ac:dyDescent="0.35">
      <c r="B55" s="216"/>
      <c r="F55" s="191"/>
    </row>
    <row r="56" spans="2:6" ht="18" x14ac:dyDescent="0.35">
      <c r="B56" s="216"/>
      <c r="F56" s="191"/>
    </row>
    <row r="57" spans="2:6" ht="18" x14ac:dyDescent="0.35">
      <c r="B57" s="216"/>
      <c r="F57" s="191"/>
    </row>
    <row r="58" spans="2:6" ht="18" x14ac:dyDescent="0.35">
      <c r="B58" s="216"/>
      <c r="F58" s="191"/>
    </row>
    <row r="59" spans="2:6" ht="18" x14ac:dyDescent="0.35">
      <c r="B59" s="216"/>
      <c r="F59" s="191"/>
    </row>
    <row r="60" spans="2:6" ht="18" x14ac:dyDescent="0.35">
      <c r="B60" s="216"/>
      <c r="F60" s="191"/>
    </row>
    <row r="61" spans="2:6" ht="18" x14ac:dyDescent="0.35">
      <c r="B61" s="216"/>
      <c r="F61" s="191"/>
    </row>
    <row r="62" spans="2:6" ht="18" x14ac:dyDescent="0.35">
      <c r="B62" s="216"/>
      <c r="F62" s="191"/>
    </row>
    <row r="63" spans="2:6" ht="18" x14ac:dyDescent="0.35">
      <c r="B63" s="216"/>
      <c r="F63" s="191"/>
    </row>
    <row r="64" spans="2:6" ht="18" x14ac:dyDescent="0.35">
      <c r="B64" s="216"/>
      <c r="F64" s="191"/>
    </row>
    <row r="65" spans="2:6" ht="18" x14ac:dyDescent="0.35">
      <c r="B65" s="216"/>
      <c r="F65" s="191"/>
    </row>
    <row r="66" spans="2:6" ht="18" x14ac:dyDescent="0.35">
      <c r="B66" s="216"/>
      <c r="F66" s="191"/>
    </row>
    <row r="67" spans="2:6" ht="18" x14ac:dyDescent="0.35">
      <c r="B67" s="216"/>
      <c r="F67" s="191"/>
    </row>
    <row r="68" spans="2:6" ht="18" x14ac:dyDescent="0.35">
      <c r="B68" s="216"/>
      <c r="F68" s="191"/>
    </row>
    <row r="69" spans="2:6" ht="18" x14ac:dyDescent="0.35">
      <c r="B69" s="216"/>
      <c r="F69" s="191"/>
    </row>
    <row r="70" spans="2:6" ht="18" x14ac:dyDescent="0.35">
      <c r="B70" s="216"/>
      <c r="F70" s="191"/>
    </row>
    <row r="71" spans="2:6" ht="18" x14ac:dyDescent="0.35">
      <c r="B71" s="216"/>
      <c r="F71" s="191"/>
    </row>
    <row r="72" spans="2:6" ht="18" x14ac:dyDescent="0.35">
      <c r="B72" s="216"/>
      <c r="F72" s="191"/>
    </row>
    <row r="73" spans="2:6" ht="18" x14ac:dyDescent="0.35">
      <c r="B73" s="216"/>
      <c r="F73" s="191"/>
    </row>
    <row r="74" spans="2:6" ht="18" x14ac:dyDescent="0.35">
      <c r="B74" s="216"/>
      <c r="F74" s="191"/>
    </row>
    <row r="75" spans="2:6" ht="18" x14ac:dyDescent="0.35">
      <c r="B75" s="216"/>
      <c r="F75" s="191"/>
    </row>
    <row r="76" spans="2:6" ht="18" x14ac:dyDescent="0.35">
      <c r="B76" s="216"/>
      <c r="F76" s="191"/>
    </row>
    <row r="77" spans="2:6" ht="18" x14ac:dyDescent="0.35">
      <c r="B77" s="216"/>
      <c r="F77" s="191"/>
    </row>
    <row r="78" spans="2:6" ht="18" x14ac:dyDescent="0.35">
      <c r="B78" s="216"/>
      <c r="F78" s="191"/>
    </row>
    <row r="79" spans="2:6" ht="18" x14ac:dyDescent="0.35">
      <c r="B79" s="216"/>
      <c r="F79" s="191"/>
    </row>
    <row r="80" spans="2:6" ht="18" x14ac:dyDescent="0.35">
      <c r="B80" s="216"/>
      <c r="F80" s="191"/>
    </row>
    <row r="81" spans="2:6" ht="18" x14ac:dyDescent="0.35">
      <c r="B81" s="216"/>
      <c r="F81" s="191"/>
    </row>
    <row r="82" spans="2:6" ht="18" x14ac:dyDescent="0.35">
      <c r="B82" s="216"/>
      <c r="F82" s="191"/>
    </row>
    <row r="83" spans="2:6" ht="18" x14ac:dyDescent="0.35">
      <c r="B83" s="216"/>
      <c r="F83" s="191"/>
    </row>
    <row r="84" spans="2:6" ht="18" x14ac:dyDescent="0.35">
      <c r="B84" s="216"/>
      <c r="F84" s="191"/>
    </row>
    <row r="85" spans="2:6" ht="18" x14ac:dyDescent="0.35">
      <c r="B85" s="216"/>
      <c r="F85" s="191"/>
    </row>
    <row r="86" spans="2:6" ht="18" x14ac:dyDescent="0.35">
      <c r="B86" s="216"/>
      <c r="F86" s="191"/>
    </row>
    <row r="87" spans="2:6" ht="18" x14ac:dyDescent="0.35">
      <c r="B87" s="216"/>
      <c r="F87" s="191"/>
    </row>
    <row r="88" spans="2:6" ht="18" x14ac:dyDescent="0.35">
      <c r="B88" s="216"/>
      <c r="F88" s="191"/>
    </row>
    <row r="89" spans="2:6" ht="18" x14ac:dyDescent="0.35">
      <c r="B89" s="216"/>
      <c r="F89" s="191"/>
    </row>
    <row r="90" spans="2:6" ht="18" x14ac:dyDescent="0.35">
      <c r="B90" s="216"/>
      <c r="F90" s="191"/>
    </row>
    <row r="91" spans="2:6" ht="18" x14ac:dyDescent="0.35">
      <c r="B91" s="216"/>
      <c r="F91" s="191"/>
    </row>
    <row r="92" spans="2:6" ht="18" x14ac:dyDescent="0.35">
      <c r="B92" s="216"/>
      <c r="F92" s="191"/>
    </row>
    <row r="93" spans="2:6" ht="18" x14ac:dyDescent="0.35">
      <c r="B93" s="216"/>
      <c r="F93" s="191"/>
    </row>
    <row r="94" spans="2:6" ht="18" x14ac:dyDescent="0.35">
      <c r="B94" s="216"/>
      <c r="F94" s="191"/>
    </row>
    <row r="95" spans="2:6" ht="18" x14ac:dyDescent="0.35">
      <c r="B95" s="216"/>
      <c r="F95" s="191"/>
    </row>
    <row r="96" spans="2:6" ht="18" x14ac:dyDescent="0.35">
      <c r="B96" s="216"/>
      <c r="F96" s="191"/>
    </row>
    <row r="97" spans="2:6" ht="18" x14ac:dyDescent="0.35">
      <c r="B97" s="216"/>
      <c r="F97" s="191"/>
    </row>
    <row r="98" spans="2:6" ht="18" x14ac:dyDescent="0.35">
      <c r="B98" s="216"/>
      <c r="F98" s="191"/>
    </row>
    <row r="99" spans="2:6" ht="18" x14ac:dyDescent="0.35">
      <c r="B99" s="216"/>
      <c r="F99" s="191"/>
    </row>
    <row r="100" spans="2:6" ht="18" x14ac:dyDescent="0.35">
      <c r="B100" s="216"/>
      <c r="F100" s="191"/>
    </row>
    <row r="101" spans="2:6" ht="18" x14ac:dyDescent="0.35">
      <c r="B101" s="216"/>
      <c r="F101" s="191"/>
    </row>
    <row r="102" spans="2:6" ht="18" x14ac:dyDescent="0.35">
      <c r="B102" s="216"/>
      <c r="F102" s="191"/>
    </row>
    <row r="103" spans="2:6" ht="18" x14ac:dyDescent="0.35">
      <c r="B103" s="216"/>
      <c r="F103" s="191"/>
    </row>
    <row r="104" spans="2:6" ht="18" x14ac:dyDescent="0.35">
      <c r="B104" s="216"/>
      <c r="F104" s="191"/>
    </row>
    <row r="105" spans="2:6" ht="18" x14ac:dyDescent="0.35">
      <c r="B105" s="216"/>
      <c r="F105" s="191"/>
    </row>
    <row r="106" spans="2:6" ht="18" x14ac:dyDescent="0.35">
      <c r="B106" s="216"/>
      <c r="F106" s="191"/>
    </row>
    <row r="107" spans="2:6" ht="18" x14ac:dyDescent="0.35">
      <c r="B107" s="216"/>
      <c r="F107" s="191"/>
    </row>
    <row r="108" spans="2:6" ht="18" x14ac:dyDescent="0.35">
      <c r="B108" s="216"/>
      <c r="F108" s="191"/>
    </row>
    <row r="109" spans="2:6" ht="18" x14ac:dyDescent="0.35">
      <c r="B109" s="216"/>
      <c r="F109" s="191"/>
    </row>
    <row r="110" spans="2:6" ht="18" x14ac:dyDescent="0.35">
      <c r="B110" s="216"/>
      <c r="F110" s="191"/>
    </row>
    <row r="111" spans="2:6" ht="18" x14ac:dyDescent="0.35">
      <c r="B111" s="216"/>
      <c r="F111" s="191"/>
    </row>
    <row r="112" spans="2:6" ht="18" x14ac:dyDescent="0.35">
      <c r="B112" s="216"/>
      <c r="F112" s="191"/>
    </row>
    <row r="113" spans="2:6" ht="18" x14ac:dyDescent="0.35">
      <c r="B113" s="216"/>
      <c r="F113" s="191"/>
    </row>
    <row r="114" spans="2:6" ht="18" x14ac:dyDescent="0.35">
      <c r="B114" s="216"/>
    </row>
    <row r="115" spans="2:6" ht="18" x14ac:dyDescent="0.35">
      <c r="B115" s="216"/>
    </row>
    <row r="116" spans="2:6" ht="18" x14ac:dyDescent="0.35">
      <c r="B116" s="216"/>
    </row>
    <row r="117" spans="2:6" ht="18" x14ac:dyDescent="0.35">
      <c r="B117" s="216"/>
    </row>
    <row r="118" spans="2:6" ht="18" x14ac:dyDescent="0.35">
      <c r="B118" s="216"/>
    </row>
    <row r="119" spans="2:6" ht="18" x14ac:dyDescent="0.35">
      <c r="B119" s="216"/>
    </row>
    <row r="120" spans="2:6" ht="18" x14ac:dyDescent="0.35">
      <c r="B120" s="216"/>
    </row>
    <row r="121" spans="2:6" ht="18" x14ac:dyDescent="0.35">
      <c r="B121" s="216"/>
    </row>
    <row r="122" spans="2:6" ht="18" x14ac:dyDescent="0.35">
      <c r="B122" s="216"/>
    </row>
    <row r="123" spans="2:6" ht="18" x14ac:dyDescent="0.35">
      <c r="B123" s="216"/>
    </row>
    <row r="124" spans="2:6" ht="18" x14ac:dyDescent="0.35">
      <c r="B124" s="216"/>
    </row>
    <row r="125" spans="2:6" ht="18" x14ac:dyDescent="0.35">
      <c r="B125" s="216"/>
    </row>
    <row r="126" spans="2:6" ht="18" x14ac:dyDescent="0.35">
      <c r="B126" s="216"/>
    </row>
    <row r="127" spans="2:6" ht="18" x14ac:dyDescent="0.35">
      <c r="B127" s="216"/>
    </row>
    <row r="128" spans="2:6" ht="18" x14ac:dyDescent="0.35">
      <c r="B128" s="216"/>
    </row>
    <row r="129" spans="2:2" ht="18" x14ac:dyDescent="0.35">
      <c r="B129" s="216"/>
    </row>
    <row r="130" spans="2:2" ht="18" x14ac:dyDescent="0.35">
      <c r="B130" s="216"/>
    </row>
    <row r="131" spans="2:2" ht="18" x14ac:dyDescent="0.35">
      <c r="B131" s="216"/>
    </row>
    <row r="132" spans="2:2" ht="18" x14ac:dyDescent="0.35">
      <c r="B132" s="216"/>
    </row>
    <row r="133" spans="2:2" ht="18" x14ac:dyDescent="0.35">
      <c r="B133" s="216"/>
    </row>
    <row r="134" spans="2:2" ht="18" x14ac:dyDescent="0.35">
      <c r="B134" s="216"/>
    </row>
    <row r="135" spans="2:2" ht="18" x14ac:dyDescent="0.35">
      <c r="B135" s="216"/>
    </row>
    <row r="136" spans="2:2" ht="18" x14ac:dyDescent="0.35">
      <c r="B136" s="216"/>
    </row>
    <row r="137" spans="2:2" ht="18" x14ac:dyDescent="0.35">
      <c r="B137" s="216"/>
    </row>
    <row r="138" spans="2:2" ht="18" x14ac:dyDescent="0.35">
      <c r="B138" s="216"/>
    </row>
    <row r="139" spans="2:2" ht="18" x14ac:dyDescent="0.35">
      <c r="B139" s="216"/>
    </row>
    <row r="140" spans="2:2" ht="18" x14ac:dyDescent="0.35">
      <c r="B140" s="216"/>
    </row>
    <row r="141" spans="2:2" ht="18" x14ac:dyDescent="0.35">
      <c r="B141" s="216"/>
    </row>
    <row r="142" spans="2:2" ht="18" x14ac:dyDescent="0.35">
      <c r="B142" s="216"/>
    </row>
    <row r="143" spans="2:2" ht="18" x14ac:dyDescent="0.35">
      <c r="B143" s="216"/>
    </row>
    <row r="144" spans="2:2" ht="18" x14ac:dyDescent="0.35">
      <c r="B144" s="216"/>
    </row>
    <row r="145" spans="2:2" ht="18" x14ac:dyDescent="0.35">
      <c r="B145" s="216"/>
    </row>
    <row r="146" spans="2:2" ht="18" x14ac:dyDescent="0.35">
      <c r="B146" s="216"/>
    </row>
    <row r="147" spans="2:2" ht="18" x14ac:dyDescent="0.35">
      <c r="B147" s="216"/>
    </row>
    <row r="148" spans="2:2" ht="18" x14ac:dyDescent="0.35">
      <c r="B148" s="216"/>
    </row>
    <row r="149" spans="2:2" ht="18" x14ac:dyDescent="0.35">
      <c r="B149" s="216"/>
    </row>
    <row r="150" spans="2:2" ht="18" x14ac:dyDescent="0.35">
      <c r="B150" s="216"/>
    </row>
    <row r="151" spans="2:2" ht="18" x14ac:dyDescent="0.35">
      <c r="B151" s="216"/>
    </row>
    <row r="152" spans="2:2" ht="18" x14ac:dyDescent="0.35">
      <c r="B152" s="216"/>
    </row>
    <row r="153" spans="2:2" ht="18" x14ac:dyDescent="0.35">
      <c r="B153" s="216"/>
    </row>
    <row r="154" spans="2:2" ht="18" x14ac:dyDescent="0.35">
      <c r="B154" s="216"/>
    </row>
    <row r="155" spans="2:2" ht="18" x14ac:dyDescent="0.35">
      <c r="B155" s="216"/>
    </row>
    <row r="156" spans="2:2" ht="18" x14ac:dyDescent="0.35">
      <c r="B156" s="216"/>
    </row>
    <row r="157" spans="2:2" ht="18" x14ac:dyDescent="0.35">
      <c r="B157" s="216"/>
    </row>
    <row r="158" spans="2:2" ht="18" x14ac:dyDescent="0.35">
      <c r="B158" s="216"/>
    </row>
    <row r="159" spans="2:2" ht="18" x14ac:dyDescent="0.35">
      <c r="B159" s="216"/>
    </row>
    <row r="160" spans="2:2" ht="18" x14ac:dyDescent="0.35">
      <c r="B160" s="216"/>
    </row>
    <row r="161" spans="2:2" ht="18" x14ac:dyDescent="0.35">
      <c r="B161" s="216"/>
    </row>
    <row r="162" spans="2:2" ht="18" x14ac:dyDescent="0.35">
      <c r="B162" s="216"/>
    </row>
    <row r="163" spans="2:2" ht="18" x14ac:dyDescent="0.35">
      <c r="B163" s="216"/>
    </row>
    <row r="164" spans="2:2" ht="18" x14ac:dyDescent="0.35">
      <c r="B164" s="216"/>
    </row>
    <row r="165" spans="2:2" ht="18" x14ac:dyDescent="0.35">
      <c r="B165" s="216"/>
    </row>
    <row r="166" spans="2:2" ht="18" x14ac:dyDescent="0.35">
      <c r="B166" s="216"/>
    </row>
    <row r="167" spans="2:2" ht="18" x14ac:dyDescent="0.35">
      <c r="B167" s="216"/>
    </row>
    <row r="168" spans="2:2" ht="18" x14ac:dyDescent="0.35">
      <c r="B168" s="216"/>
    </row>
    <row r="169" spans="2:2" ht="18" x14ac:dyDescent="0.35">
      <c r="B169" s="216"/>
    </row>
    <row r="170" spans="2:2" ht="18" x14ac:dyDescent="0.35">
      <c r="B170" s="216"/>
    </row>
    <row r="171" spans="2:2" ht="18" x14ac:dyDescent="0.35">
      <c r="B171" s="216"/>
    </row>
    <row r="172" spans="2:2" ht="18" x14ac:dyDescent="0.35">
      <c r="B172" s="216"/>
    </row>
    <row r="173" spans="2:2" ht="18" x14ac:dyDescent="0.35">
      <c r="B173" s="216"/>
    </row>
    <row r="174" spans="2:2" ht="18" x14ac:dyDescent="0.35">
      <c r="B174" s="216"/>
    </row>
    <row r="175" spans="2:2" ht="18" x14ac:dyDescent="0.35">
      <c r="B175" s="216"/>
    </row>
    <row r="176" spans="2:2" ht="18" x14ac:dyDescent="0.35">
      <c r="B176" s="216"/>
    </row>
    <row r="177" spans="2:2" ht="18" x14ac:dyDescent="0.35">
      <c r="B177" s="216"/>
    </row>
    <row r="178" spans="2:2" ht="18" x14ac:dyDescent="0.35">
      <c r="B178" s="216"/>
    </row>
    <row r="179" spans="2:2" ht="18" x14ac:dyDescent="0.35">
      <c r="B179" s="216"/>
    </row>
    <row r="180" spans="2:2" ht="18" x14ac:dyDescent="0.35">
      <c r="B180" s="216"/>
    </row>
    <row r="181" spans="2:2" ht="18" x14ac:dyDescent="0.35">
      <c r="B181" s="216"/>
    </row>
    <row r="182" spans="2:2" ht="18" x14ac:dyDescent="0.35">
      <c r="B182" s="216"/>
    </row>
    <row r="183" spans="2:2" ht="18" x14ac:dyDescent="0.35">
      <c r="B183" s="216"/>
    </row>
    <row r="184" spans="2:2" ht="18" x14ac:dyDescent="0.35">
      <c r="B184" s="216"/>
    </row>
    <row r="185" spans="2:2" ht="18" x14ac:dyDescent="0.35">
      <c r="B185" s="216"/>
    </row>
    <row r="186" spans="2:2" ht="18" x14ac:dyDescent="0.35">
      <c r="B186" s="216"/>
    </row>
    <row r="187" spans="2:2" ht="18" x14ac:dyDescent="0.35">
      <c r="B187" s="216"/>
    </row>
    <row r="188" spans="2:2" ht="18" x14ac:dyDescent="0.35">
      <c r="B188" s="216"/>
    </row>
    <row r="189" spans="2:2" ht="18" x14ac:dyDescent="0.35">
      <c r="B189" s="216"/>
    </row>
    <row r="190" spans="2:2" ht="18" x14ac:dyDescent="0.35">
      <c r="B190" s="216"/>
    </row>
    <row r="191" spans="2:2" ht="18" x14ac:dyDescent="0.35">
      <c r="B191" s="216"/>
    </row>
    <row r="192" spans="2:2" ht="18" x14ac:dyDescent="0.35">
      <c r="B192" s="216"/>
    </row>
    <row r="193" spans="2:2" ht="18" x14ac:dyDescent="0.35">
      <c r="B193" s="216"/>
    </row>
    <row r="194" spans="2:2" ht="18" x14ac:dyDescent="0.35">
      <c r="B194" s="216"/>
    </row>
    <row r="195" spans="2:2" ht="18" x14ac:dyDescent="0.35">
      <c r="B195" s="216"/>
    </row>
    <row r="196" spans="2:2" ht="18" x14ac:dyDescent="0.35">
      <c r="B196" s="216"/>
    </row>
    <row r="197" spans="2:2" ht="18" x14ac:dyDescent="0.35">
      <c r="B197" s="216"/>
    </row>
    <row r="198" spans="2:2" ht="18" x14ac:dyDescent="0.35">
      <c r="B198" s="216"/>
    </row>
    <row r="199" spans="2:2" ht="18" x14ac:dyDescent="0.35">
      <c r="B199" s="216"/>
    </row>
    <row r="200" spans="2:2" ht="18" x14ac:dyDescent="0.35">
      <c r="B200" s="216"/>
    </row>
    <row r="201" spans="2:2" ht="18" x14ac:dyDescent="0.35">
      <c r="B201" s="216"/>
    </row>
    <row r="202" spans="2:2" ht="18" x14ac:dyDescent="0.35">
      <c r="B202" s="216"/>
    </row>
    <row r="203" spans="2:2" ht="18" x14ac:dyDescent="0.35">
      <c r="B203" s="216"/>
    </row>
    <row r="204" spans="2:2" ht="18" x14ac:dyDescent="0.35">
      <c r="B204" s="216"/>
    </row>
    <row r="205" spans="2:2" ht="18" x14ac:dyDescent="0.35">
      <c r="B205" s="216"/>
    </row>
    <row r="206" spans="2:2" ht="18" x14ac:dyDescent="0.35">
      <c r="B206" s="216"/>
    </row>
    <row r="207" spans="2:2" ht="18" x14ac:dyDescent="0.35">
      <c r="B207" s="216"/>
    </row>
    <row r="208" spans="2:2" ht="18" x14ac:dyDescent="0.35">
      <c r="B208" s="216"/>
    </row>
    <row r="209" spans="2:2" ht="18" x14ac:dyDescent="0.35">
      <c r="B209" s="216"/>
    </row>
    <row r="210" spans="2:2" ht="18" x14ac:dyDescent="0.35">
      <c r="B210" s="216"/>
    </row>
    <row r="211" spans="2:2" ht="18" x14ac:dyDescent="0.35">
      <c r="B211" s="216"/>
    </row>
    <row r="212" spans="2:2" ht="18" x14ac:dyDescent="0.35">
      <c r="B212" s="216"/>
    </row>
    <row r="213" spans="2:2" ht="18" x14ac:dyDescent="0.35">
      <c r="B213" s="216"/>
    </row>
    <row r="214" spans="2:2" ht="18" x14ac:dyDescent="0.35">
      <c r="B214" s="216"/>
    </row>
    <row r="215" spans="2:2" ht="18" x14ac:dyDescent="0.35">
      <c r="B215" s="216"/>
    </row>
    <row r="216" spans="2:2" ht="18" x14ac:dyDescent="0.35">
      <c r="B216" s="216"/>
    </row>
    <row r="217" spans="2:2" ht="18" x14ac:dyDescent="0.35">
      <c r="B217" s="216"/>
    </row>
    <row r="218" spans="2:2" ht="18" x14ac:dyDescent="0.35">
      <c r="B218" s="216"/>
    </row>
    <row r="219" spans="2:2" ht="18" x14ac:dyDescent="0.35">
      <c r="B219" s="216"/>
    </row>
    <row r="220" spans="2:2" ht="18" x14ac:dyDescent="0.35">
      <c r="B220" s="216"/>
    </row>
    <row r="221" spans="2:2" ht="18" x14ac:dyDescent="0.35">
      <c r="B221" s="216"/>
    </row>
    <row r="222" spans="2:2" ht="18" x14ac:dyDescent="0.35">
      <c r="B222" s="216"/>
    </row>
    <row r="223" spans="2:2" ht="18" x14ac:dyDescent="0.35">
      <c r="B223" s="216"/>
    </row>
    <row r="224" spans="2:2" ht="18" x14ac:dyDescent="0.35">
      <c r="B224" s="216"/>
    </row>
    <row r="225" spans="2:2" ht="18" x14ac:dyDescent="0.35">
      <c r="B225" s="216"/>
    </row>
    <row r="226" spans="2:2" ht="18" x14ac:dyDescent="0.35">
      <c r="B226" s="216"/>
    </row>
    <row r="227" spans="2:2" ht="18" x14ac:dyDescent="0.35">
      <c r="B227" s="216"/>
    </row>
    <row r="228" spans="2:2" ht="18" x14ac:dyDescent="0.35">
      <c r="B228" s="216"/>
    </row>
    <row r="229" spans="2:2" ht="18" x14ac:dyDescent="0.35">
      <c r="B229" s="216"/>
    </row>
    <row r="230" spans="2:2" ht="18" x14ac:dyDescent="0.35">
      <c r="B230" s="216"/>
    </row>
    <row r="231" spans="2:2" ht="18" x14ac:dyDescent="0.35">
      <c r="B231" s="216"/>
    </row>
    <row r="232" spans="2:2" ht="18" x14ac:dyDescent="0.35">
      <c r="B232" s="216"/>
    </row>
    <row r="233" spans="2:2" ht="18" x14ac:dyDescent="0.35">
      <c r="B233" s="216"/>
    </row>
    <row r="234" spans="2:2" ht="18" x14ac:dyDescent="0.35">
      <c r="B234" s="216"/>
    </row>
    <row r="235" spans="2:2" ht="18" x14ac:dyDescent="0.35">
      <c r="B235" s="216"/>
    </row>
    <row r="236" spans="2:2" ht="18" x14ac:dyDescent="0.35">
      <c r="B236" s="216"/>
    </row>
    <row r="237" spans="2:2" ht="18" x14ac:dyDescent="0.35">
      <c r="B237" s="216"/>
    </row>
    <row r="238" spans="2:2" ht="18" x14ac:dyDescent="0.35">
      <c r="B238" s="216"/>
    </row>
    <row r="239" spans="2:2" ht="18" x14ac:dyDescent="0.35">
      <c r="B239" s="216"/>
    </row>
    <row r="240" spans="2:2" ht="18" x14ac:dyDescent="0.35">
      <c r="B240" s="216"/>
    </row>
    <row r="241" spans="2:2" ht="18" x14ac:dyDescent="0.35">
      <c r="B241" s="216"/>
    </row>
    <row r="242" spans="2:2" ht="18" x14ac:dyDescent="0.35">
      <c r="B242" s="216"/>
    </row>
    <row r="243" spans="2:2" ht="18" x14ac:dyDescent="0.35">
      <c r="B243" s="216"/>
    </row>
    <row r="244" spans="2:2" ht="18" x14ac:dyDescent="0.35">
      <c r="B244" s="216"/>
    </row>
    <row r="245" spans="2:2" ht="18" x14ac:dyDescent="0.35">
      <c r="B245" s="216"/>
    </row>
    <row r="246" spans="2:2" ht="18" x14ac:dyDescent="0.35">
      <c r="B246" s="216"/>
    </row>
    <row r="247" spans="2:2" ht="18" x14ac:dyDescent="0.35">
      <c r="B247" s="216"/>
    </row>
    <row r="248" spans="2:2" ht="18" x14ac:dyDescent="0.35">
      <c r="B248" s="216"/>
    </row>
    <row r="249" spans="2:2" ht="18" x14ac:dyDescent="0.35">
      <c r="B249" s="216"/>
    </row>
    <row r="250" spans="2:2" ht="18" x14ac:dyDescent="0.35">
      <c r="B250" s="216"/>
    </row>
    <row r="251" spans="2:2" ht="18" x14ac:dyDescent="0.35">
      <c r="B251" s="216"/>
    </row>
    <row r="252" spans="2:2" ht="18" x14ac:dyDescent="0.35">
      <c r="B252" s="216"/>
    </row>
    <row r="253" spans="2:2" ht="18" x14ac:dyDescent="0.35">
      <c r="B253" s="216"/>
    </row>
    <row r="254" spans="2:2" ht="18" x14ac:dyDescent="0.35">
      <c r="B254" s="216"/>
    </row>
    <row r="255" spans="2:2" ht="18" x14ac:dyDescent="0.35">
      <c r="B255" s="216"/>
    </row>
    <row r="256" spans="2:2" ht="18" x14ac:dyDescent="0.35">
      <c r="B256" s="216"/>
    </row>
    <row r="257" spans="2:2" ht="18" x14ac:dyDescent="0.35">
      <c r="B257" s="216"/>
    </row>
    <row r="258" spans="2:2" ht="18" x14ac:dyDescent="0.35">
      <c r="B258" s="216"/>
    </row>
    <row r="259" spans="2:2" ht="18" x14ac:dyDescent="0.35">
      <c r="B259" s="216"/>
    </row>
    <row r="260" spans="2:2" ht="18" x14ac:dyDescent="0.35">
      <c r="B260" s="216"/>
    </row>
    <row r="261" spans="2:2" ht="18" x14ac:dyDescent="0.35">
      <c r="B261" s="216"/>
    </row>
    <row r="262" spans="2:2" ht="18" x14ac:dyDescent="0.35">
      <c r="B262" s="216"/>
    </row>
    <row r="263" spans="2:2" ht="18" x14ac:dyDescent="0.35">
      <c r="B263" s="216"/>
    </row>
    <row r="264" spans="2:2" ht="18" x14ac:dyDescent="0.35">
      <c r="B264" s="216"/>
    </row>
    <row r="265" spans="2:2" ht="18" x14ac:dyDescent="0.35">
      <c r="B265" s="216"/>
    </row>
    <row r="266" spans="2:2" ht="18" x14ac:dyDescent="0.35">
      <c r="B266" s="216"/>
    </row>
    <row r="267" spans="2:2" ht="18" x14ac:dyDescent="0.35">
      <c r="B267" s="216"/>
    </row>
    <row r="268" spans="2:2" ht="18" x14ac:dyDescent="0.35">
      <c r="B268" s="216"/>
    </row>
    <row r="269" spans="2:2" ht="18" x14ac:dyDescent="0.35">
      <c r="B269" s="216"/>
    </row>
    <row r="270" spans="2:2" ht="18" x14ac:dyDescent="0.35">
      <c r="B270" s="216"/>
    </row>
    <row r="271" spans="2:2" ht="18" x14ac:dyDescent="0.35">
      <c r="B271" s="216"/>
    </row>
    <row r="272" spans="2:2" ht="18" x14ac:dyDescent="0.35">
      <c r="B272" s="216"/>
    </row>
    <row r="273" spans="2:2" ht="18" x14ac:dyDescent="0.35">
      <c r="B273" s="216"/>
    </row>
    <row r="274" spans="2:2" ht="18" x14ac:dyDescent="0.35">
      <c r="B274" s="216"/>
    </row>
    <row r="275" spans="2:2" ht="18" x14ac:dyDescent="0.35">
      <c r="B275" s="216"/>
    </row>
    <row r="276" spans="2:2" ht="18" x14ac:dyDescent="0.35">
      <c r="B276" s="216"/>
    </row>
    <row r="277" spans="2:2" ht="18" x14ac:dyDescent="0.35">
      <c r="B277" s="216"/>
    </row>
    <row r="278" spans="2:2" ht="18" x14ac:dyDescent="0.35">
      <c r="B278" s="216"/>
    </row>
    <row r="279" spans="2:2" ht="18" x14ac:dyDescent="0.35">
      <c r="B279" s="21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COVER</vt:lpstr>
      <vt:lpstr>SUMMARY</vt:lpstr>
      <vt:lpstr>PREAMBLES</vt:lpstr>
      <vt:lpstr>SUPPLEMENTARY PREAMBLES</vt:lpstr>
      <vt:lpstr>1.P&amp;Gs</vt:lpstr>
      <vt:lpstr>2.SHEQ</vt:lpstr>
      <vt:lpstr>3. ALTERATIONS</vt:lpstr>
      <vt:lpstr>4. BUILDING BOQ</vt:lpstr>
      <vt:lpstr>5. PROVISIONAL SUM</vt:lpstr>
      <vt:lpstr>ESKOM AIR-CON SCHEDULE</vt:lpstr>
      <vt:lpstr>NEC3 CONTRACT</vt:lpstr>
      <vt:lpstr>'2.SHEQ'!Print_Area</vt:lpstr>
      <vt:lpstr>'3. ALTERATIONS'!Print_Area</vt:lpstr>
      <vt:lpstr>'4. BUILDING BOQ'!Print_Area</vt:lpstr>
      <vt:lpstr>COVER!Print_Area</vt:lpstr>
      <vt:lpstr>'NEC3 CONTRACT'!Print_Area</vt:lpstr>
      <vt:lpstr>PREAMBLES!Print_Area</vt:lpstr>
      <vt:lpstr>SUMMARY!Print_Area</vt:lpstr>
      <vt:lpstr>'SUPPLEMENTARY PREAMBLES'!Print_Area</vt:lpstr>
      <vt:lpstr>'3. ALTERATIONS'!Print_Titles</vt:lpstr>
      <vt:lpstr>'4. BUILDING BOQ'!Print_Titles</vt:lpstr>
      <vt:lpstr>PREAMBLES!Print_Titles</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 Hlophe</dc:creator>
  <cp:lastModifiedBy>Portia Mphego</cp:lastModifiedBy>
  <cp:lastPrinted>2018-08-30T07:30:04Z</cp:lastPrinted>
  <dcterms:created xsi:type="dcterms:W3CDTF">2014-09-22T09:45:27Z</dcterms:created>
  <dcterms:modified xsi:type="dcterms:W3CDTF">2026-07-30T11:52:34Z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