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Fanie/Desktop/Mini Drive Back Up_22 April 2022/SITA DEMAND CENTRE 22 April 2022/AC MEETINGS/01_BAC Submissions/02_ EBAC/065_24 Aug 2022/CDMAS/Documents sent to AC/Edit Documents/"/>
    </mc:Choice>
  </mc:AlternateContent>
  <xr:revisionPtr revIDLastSave="0" documentId="13_ncr:1_{DBC1DE0B-68EF-8D49-A9DA-993EEC07C45D}" xr6:coauthVersionLast="47" xr6:coauthVersionMax="47" xr10:uidLastSave="{00000000-0000-0000-0000-000000000000}"/>
  <bookViews>
    <workbookView xWindow="0" yWindow="0" windowWidth="38400" windowHeight="21600" xr2:uid="{00000000-000D-0000-FFFF-FFFF00000000}"/>
  </bookViews>
  <sheets>
    <sheet name="PRICING SCHEDULE" sheetId="6" r:id="rId1"/>
  </sheets>
  <definedNames>
    <definedName name="_xlnm.Print_Area" localSheetId="0">'PRICING SCHEDULE'!$A:$P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5" i="6" l="1"/>
  <c r="F15" i="6"/>
  <c r="L28" i="6" l="1"/>
  <c r="I28" i="6"/>
  <c r="F28" i="6"/>
  <c r="M28" i="6" s="1"/>
  <c r="I25" i="6" l="1"/>
  <c r="L25" i="6"/>
  <c r="I26" i="6"/>
  <c r="L26" i="6"/>
  <c r="I27" i="6"/>
  <c r="L27" i="6"/>
  <c r="F27" i="6"/>
  <c r="F26" i="6"/>
  <c r="F25" i="6"/>
  <c r="F19" i="6"/>
  <c r="M27" i="6" l="1"/>
  <c r="M25" i="6"/>
  <c r="M26" i="6"/>
  <c r="L20" i="6"/>
  <c r="L19" i="6"/>
  <c r="L18" i="6"/>
  <c r="I20" i="6"/>
  <c r="I19" i="6"/>
  <c r="I18" i="6"/>
  <c r="F20" i="6"/>
  <c r="F18" i="6"/>
  <c r="L17" i="6"/>
  <c r="I17" i="6"/>
  <c r="L24" i="6"/>
  <c r="I24" i="6"/>
  <c r="F24" i="6"/>
  <c r="F17" i="6"/>
  <c r="I16" i="6"/>
  <c r="I22" i="6"/>
  <c r="I23" i="6"/>
  <c r="L15" i="6"/>
  <c r="M15" i="6" s="1"/>
  <c r="L16" i="6"/>
  <c r="F16" i="6"/>
  <c r="F14" i="6" l="1"/>
  <c r="I14" i="6"/>
  <c r="I21" i="6"/>
  <c r="I29" i="6" s="1"/>
  <c r="M16" i="6"/>
  <c r="M19" i="6"/>
  <c r="M20" i="6"/>
  <c r="M18" i="6"/>
  <c r="M17" i="6"/>
  <c r="M24" i="6"/>
  <c r="F22" i="6"/>
  <c r="F23" i="6"/>
  <c r="L22" i="6"/>
  <c r="L23" i="6"/>
  <c r="L14" i="6"/>
  <c r="F21" i="6" l="1"/>
  <c r="F29" i="6" s="1"/>
  <c r="F30" i="6" s="1"/>
  <c r="M14" i="6"/>
  <c r="I30" i="6"/>
  <c r="I31" i="6" s="1"/>
  <c r="L21" i="6"/>
  <c r="L29" i="6" s="1"/>
  <c r="M23" i="6"/>
  <c r="M22" i="6"/>
  <c r="M21" i="6" s="1"/>
  <c r="M29" i="6" s="1"/>
  <c r="M30" i="6" l="1"/>
  <c r="M31" i="6" s="1"/>
  <c r="F31" i="6"/>
  <c r="L30" i="6"/>
  <c r="L31" i="6" s="1"/>
</calcChain>
</file>

<file path=xl/sharedStrings.xml><?xml version="1.0" encoding="utf-8"?>
<sst xmlns="http://schemas.openxmlformats.org/spreadsheetml/2006/main" count="79" uniqueCount="65">
  <si>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</si>
  <si>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</si>
  <si>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</si>
  <si>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</si>
  <si>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</si>
  <si>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</si>
  <si>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</si>
  <si>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</si>
  <si>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</si>
  <si>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</si>
  <si>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</si>
  <si>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</si>
  <si>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1.1</t>
  </si>
  <si>
    <t>1.2</t>
  </si>
  <si>
    <t>1.3</t>
  </si>
  <si>
    <t>1.4</t>
  </si>
  <si>
    <t>1.5</t>
  </si>
  <si>
    <t>1.6</t>
  </si>
  <si>
    <t>2.1</t>
  </si>
  <si>
    <t>2.2</t>
  </si>
  <si>
    <t>2.3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</si>
  <si>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</si>
  <si>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</si>
  <si>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</si>
  <si>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</si>
  <si>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</si>
  <si>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</si>
  <si>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</si>
  <si>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</si>
  <si>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</si>
  <si>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</si>
  <si>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</si>
  <si>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</si>
  <si>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</si>
  <si>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</si>
  <si>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</si>
  <si>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</si>
  <si>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</si>
  <si>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>[GOODS/SERVICE PACKAGE 1]FIXED COST</t>
  </si>
  <si>
    <t>2.4</t>
  </si>
  <si>
    <t>2.5</t>
  </si>
  <si>
    <t>2.6</t>
  </si>
  <si>
    <t>2.7</t>
  </si>
  <si>
    <t>Onboarding and approvals of key documents</t>
  </si>
  <si>
    <t>Functional (Definition of requirements, development, testing and deployment of MVP 1 with the articulate capabilities) MVP 1</t>
  </si>
  <si>
    <t>Upscale Functional (Definition of requirements, development, testing and deployment of MVP 1 with the articulate capabilities) MVP 2</t>
  </si>
  <si>
    <t>Upscale Functional (Definition of requirements, development, testing and deployment of MVP 1 with the articulate capabilities) MVP 3</t>
  </si>
  <si>
    <t>Upscale Functional (Definition of requirements, development, testing and deployment of MVP 1 with the articulate capabilities) MVP 4</t>
  </si>
  <si>
    <t>Project Manager</t>
  </si>
  <si>
    <t>BI Developer</t>
  </si>
  <si>
    <t>Solutions Architect</t>
  </si>
  <si>
    <t>Business Analyst</t>
  </si>
  <si>
    <t>Full stack Developer</t>
  </si>
  <si>
    <t>Database Developer/ Admin</t>
  </si>
  <si>
    <t>GIS Specialist</t>
  </si>
  <si>
    <t>SUM</t>
  </si>
  <si>
    <t>Overall Project Handover (including All source-codes, User training and skills transfer to ICT, etc)</t>
  </si>
  <si>
    <t>Hourly rate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</si>
  <si>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</si>
  <si>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</si>
  <si>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</si>
  <si>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[GOODS/SERVICE PACKAGE 2] VARIABLE COST- SUPPORT AND MANTAINANCE (1000 Indicative Hours)</t>
  </si>
  <si>
    <t xml:space="preserve">Note </t>
  </si>
  <si>
    <t>In the bid document in the proposal , the bidder must include the detailed costing from which these costs are derived from.</t>
  </si>
  <si>
    <t>For part 2 of the costing, the distribution of hours are indicative and might change during project implementation consulted between DPME and the successful bidder.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</si>
</sst>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26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</borders>
  <cellStyleXfs count="3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05">
    <xf numFmtId="0" fontId="0" fillId="0" borderId="0" xfId="0"/>
    <xf numFmtId="0" fontId="2" fillId="0" borderId="0" xfId="0" applyFont="1" applyAlignment="1">
      <alignment vertical="top"/>
    </xf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6" fontId="6" fillId="2" borderId="1" xfId="0" applyNumberFormat="1" applyFont="1" applyFill="1" applyBorder="1" applyAlignment="1">
      <alignment horizontal="center" vertical="top" wrapText="1"/>
    </xf>
    <xf numFmtId="164" fontId="3" fillId="5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66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16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16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7" fontId="3" fillId="5" borderId="2" xfId="1" applyNumberFormat="1" applyFont="1" applyFill="1" applyBorder="1" applyAlignment="1">
      <alignment horizontal="right" vertical="top" wrapText="1"/>
    </xf>
    <xf numFmtId="167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6" fontId="6" fillId="5" borderId="5" xfId="0" applyNumberFormat="1" applyFont="1" applyFill="1" applyBorder="1" applyAlignment="1">
      <alignment horizontal="left" vertical="top" wrapText="1"/>
    </xf>
    <xf numFmtId="166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16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166" fontId="5" fillId="4" borderId="1" xfId="0" applyNumberFormat="1" applyFont="1" applyFill="1" applyBorder="1" applyAlignment="1">
      <alignment horizontal="center" vertical="top" wrapText="1"/>
    </xf>
    <xf numFmtId="166" fontId="6" fillId="4" borderId="1" xfId="0" applyNumberFormat="1" applyFont="1" applyFill="1" applyBorder="1" applyAlignment="1">
      <alignment horizontal="left" vertical="top" wrapText="1"/>
    </xf>
    <xf numFmtId="166" fontId="6" fillId="4" borderId="1" xfId="0" applyNumberFormat="1" applyFont="1" applyFill="1" applyBorder="1" applyAlignment="1">
      <alignment horizontal="center" vertical="top" wrapText="1"/>
    </xf>
    <xf numFmtId="9" fontId="6" fillId="4" borderId="1" xfId="2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1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6" fontId="6" fillId="2" borderId="23" xfId="0" applyNumberFormat="1" applyFont="1" applyFill="1" applyBorder="1" applyAlignment="1">
      <alignment horizontal="center" vertical="top" wrapText="1"/>
    </xf>
    <xf numFmtId="166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left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0" fontId="6" fillId="0" borderId="3" xfId="0" applyFont="1" applyFill="1" applyBorder="1" applyAlignment="1">
      <alignment horizontal="left" vertical="top" wrapText="1"/>
    </xf>
    <xf numFmtId="166" fontId="3" fillId="6" borderId="1" xfId="0" applyNumberFormat="1" applyFont="1" applyFill="1" applyBorder="1" applyAlignment="1">
      <alignment vertical="top" wrapText="1"/>
    </xf>
    <xf numFmtId="0" fontId="6" fillId="6" borderId="8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2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164" fontId="4" fillId="5" borderId="25" xfId="0" applyNumberFormat="1" applyFont="1" applyFill="1" applyBorder="1" applyAlignment="1">
      <alignment vertical="top" wrapText="1"/>
    </xf>
    <xf numFmtId="1" fontId="3" fillId="5" borderId="7" xfId="1" applyNumberFormat="1" applyFont="1" applyFill="1" applyBorder="1" applyAlignment="1">
      <alignment horizontal="right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2" fillId="6" borderId="15" xfId="0" applyFont="1" applyFill="1" applyBorder="1" applyAlignment="1">
      <alignment horizontal="left" vertical="center" wrapText="1"/>
    </xf>
    <xf numFmtId="0" fontId="2" fillId="6" borderId="14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top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14" fontId="2" fillId="6" borderId="9" xfId="0" applyNumberFormat="1" applyFont="1" applyFill="1" applyBorder="1" applyAlignment="1">
      <alignment horizontal="left" vertical="center"/>
    </xf>
    <xf numFmtId="14" fontId="2" fillId="6" borderId="17" xfId="0" applyNumberFormat="1" applyFont="1" applyFill="1" applyBorder="1" applyAlignment="1">
      <alignment horizontal="left" vertical="center"/>
    </xf>
    <xf numFmtId="0" fontId="2" fillId="6" borderId="13" xfId="0" applyFont="1" applyFill="1" applyBorder="1" applyAlignment="1">
      <alignment horizontal="left" vertical="center" wrapText="1"/>
    </xf>
    <xf numFmtId="0" fontId="2" fillId="6" borderId="1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left" vertical="top"/>
    </xf>
    <xf numFmtId="0" fontId="2" fillId="3" borderId="9" xfId="0" applyFont="1" applyFill="1" applyBorder="1" applyAlignment="1">
      <alignment horizontal="center" vertical="top"/>
    </xf>
    <xf numFmtId="0" fontId="2" fillId="3" borderId="10" xfId="0" applyFont="1" applyFill="1" applyBorder="1" applyAlignment="1">
      <alignment horizontal="center" vertical="top"/>
    </xf>
    <xf numFmtId="0" fontId="2" fillId="6" borderId="16" xfId="0" applyFont="1" applyFill="1" applyBorder="1" applyAlignment="1">
      <alignment horizontal="left"/>
    </xf>
    <xf numFmtId="0" fontId="2" fillId="6" borderId="12" xfId="0" applyFont="1" applyFill="1" applyBorder="1" applyAlignment="1">
      <alignment horizontal="left"/>
    </xf>
    <xf numFmtId="0" fontId="2" fillId="3" borderId="24" xfId="0" applyFont="1" applyFill="1" applyBorder="1" applyAlignment="1">
      <alignment horizontal="left" vertical="top"/>
    </xf>
    <xf numFmtId="0" fontId="2" fillId="3" borderId="12" xfId="0" applyFont="1" applyFill="1" applyBorder="1" applyAlignment="1">
      <alignment horizontal="left" vertical="top"/>
    </xf>
    <xf numFmtId="0" fontId="7" fillId="0" borderId="1" xfId="1" applyNumberFormat="1" applyFont="1" applyFill="1" applyBorder="1" applyAlignment="1">
      <alignment horizontal="right" vertical="top" wrapText="1"/>
    </xf>
    <xf numFmtId="166" fontId="7" fillId="6" borderId="1" xfId="0" applyNumberFormat="1" applyFont="1" applyFill="1" applyBorder="1" applyAlignment="1">
      <alignment vertical="top" wrapText="1"/>
    </xf>
    <xf numFmtId="164" fontId="7" fillId="5" borderId="1" xfId="0" applyNumberFormat="1" applyFont="1" applyFill="1" applyBorder="1" applyAlignment="1">
      <alignment vertical="top" wrapText="1"/>
    </xf>
    <xf numFmtId="164" fontId="6" fillId="5" borderId="2" xfId="0" applyNumberFormat="1" applyFont="1" applyFill="1" applyBorder="1" applyAlignment="1">
      <alignment vertical="top" wrapText="1"/>
    </xf>
  </cellXfs>
  <cellStyles count="3">
    <cellStyle name="Comma" xfId="1" builtinId="3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43"/>
  <sheetViews>
    <sheetView showGridLines="0" tabSelected="1" zoomScale="98" zoomScaleNormal="98" workbookViewId="0">
      <selection activeCell="H30" sqref="H30"/>
    </sheetView>
  </sheetViews>
  <sheetFormatPr baseColWidth="10" defaultColWidth="9" defaultRowHeight="15" x14ac:dyDescent="0.2"/>
  <cols>
    <col min="1" max="1" width="13.5" style="65" customWidth="1"/>
    <col min="2" max="2" width="93.33203125" style="64" bestFit="1" customWidth="1"/>
    <col min="3" max="3" width="13.33203125" style="66" customWidth="1"/>
    <col min="4" max="4" width="9.6640625" style="66" customWidth="1"/>
    <col min="5" max="5" width="12.5" style="66" customWidth="1"/>
    <col min="6" max="7" width="19.5" style="64" customWidth="1"/>
    <col min="8" max="8" width="7.1640625" style="64" customWidth="1"/>
    <col min="9" max="10" width="19.5" style="64" customWidth="1"/>
    <col min="11" max="11" width="7.5" style="64" customWidth="1"/>
    <col min="12" max="13" width="19.5" style="64" customWidth="1"/>
    <col min="14" max="14" width="21.33203125" style="64" customWidth="1"/>
    <col min="15" max="15" width="17.1640625" style="64" customWidth="1"/>
    <col min="16" max="16" width="36.83203125" style="64" customWidth="1"/>
    <col min="17" max="16384" width="9" style="64"/>
  </cols>
  <sheetData>
    <row r="1" spans="1:21" s="50" customFormat="1" ht="31" x14ac:dyDescent="0.35">
      <c r="A1" s="8"/>
      <c r="B1" s="3" t="s">
        <v>23</v>
      </c>
      <c r="C1" s="4"/>
      <c r="D1" s="4"/>
      <c r="E1" s="2"/>
      <c r="F1" s="2"/>
      <c r="G1" s="2"/>
      <c r="H1" s="2"/>
      <c r="I1" s="2"/>
      <c r="J1" s="2"/>
      <c r="K1" s="2"/>
      <c r="L1" s="2"/>
      <c r="M1" s="6"/>
      <c r="N1" s="2"/>
      <c r="O1" s="2"/>
      <c r="P1" s="2"/>
    </row>
    <row r="2" spans="1:21" s="61" customFormat="1" ht="28.75" customHeight="1" x14ac:dyDescent="0.2">
      <c r="A2" s="58"/>
      <c r="B2" s="42" t="s">
        <v>37</v>
      </c>
      <c r="C2" s="5"/>
      <c r="D2" s="5"/>
      <c r="E2" s="59"/>
      <c r="F2" s="59"/>
      <c r="G2" s="59"/>
      <c r="H2" s="59"/>
      <c r="I2" s="59"/>
      <c r="J2" s="59"/>
      <c r="K2" s="59"/>
      <c r="L2" s="59"/>
      <c r="M2" s="60"/>
      <c r="N2" s="59"/>
      <c r="O2" s="59"/>
      <c r="P2" s="59"/>
    </row>
    <row r="3" spans="1:21" s="63" customFormat="1" ht="16" x14ac:dyDescent="0.2">
      <c r="A3" s="30" t="s">
        <v>10</v>
      </c>
      <c r="B3" s="57"/>
      <c r="C3" s="40"/>
      <c r="D3" s="40"/>
      <c r="E3" s="39"/>
      <c r="F3" s="39"/>
      <c r="G3" s="39"/>
      <c r="H3" s="39"/>
      <c r="I3" s="39"/>
      <c r="J3" s="39"/>
      <c r="K3" s="39"/>
      <c r="L3" s="39"/>
      <c r="M3" s="39"/>
      <c r="N3" s="62"/>
      <c r="O3" s="62"/>
      <c r="P3" s="62"/>
      <c r="Q3" s="62"/>
      <c r="R3" s="62"/>
      <c r="S3" s="62"/>
      <c r="T3" s="62"/>
      <c r="U3" s="62"/>
    </row>
    <row r="4" spans="1:21" s="63" customFormat="1" ht="16" x14ac:dyDescent="0.2">
      <c r="A4" s="67" t="s">
        <v>11</v>
      </c>
      <c r="B4" s="70"/>
      <c r="C4" s="40"/>
      <c r="D4" s="40"/>
      <c r="E4" s="43"/>
      <c r="F4" s="43"/>
      <c r="G4" s="43"/>
      <c r="H4" s="43"/>
      <c r="I4" s="43"/>
      <c r="J4" s="43"/>
      <c r="K4" s="43"/>
      <c r="L4" s="43"/>
      <c r="M4" s="39"/>
      <c r="N4" s="62"/>
      <c r="O4" s="62"/>
      <c r="P4" s="62"/>
      <c r="Q4" s="62"/>
      <c r="R4" s="62"/>
      <c r="S4" s="62"/>
      <c r="T4" s="62"/>
      <c r="U4" s="62"/>
    </row>
    <row r="5" spans="1:21" s="63" customFormat="1" ht="17" x14ac:dyDescent="0.2">
      <c r="A5" s="79" t="s">
        <v>24</v>
      </c>
      <c r="B5" s="72"/>
      <c r="C5" s="40"/>
      <c r="D5" s="40"/>
      <c r="E5" s="23"/>
      <c r="F5" s="23"/>
      <c r="G5" s="23"/>
      <c r="H5" s="23"/>
      <c r="I5" s="23"/>
      <c r="J5" s="23"/>
      <c r="K5" s="23"/>
      <c r="L5" s="23"/>
      <c r="M5" s="39"/>
      <c r="N5" s="62"/>
      <c r="O5" s="62"/>
      <c r="P5" s="62"/>
      <c r="Q5" s="62"/>
      <c r="R5" s="62"/>
      <c r="S5" s="62"/>
      <c r="T5" s="62"/>
      <c r="U5" s="62"/>
    </row>
    <row r="6" spans="1:21" s="61" customFormat="1" ht="16" x14ac:dyDescent="0.2">
      <c r="A6" s="68"/>
      <c r="B6" s="69"/>
      <c r="C6" s="40"/>
      <c r="D6" s="40"/>
      <c r="E6" s="23"/>
      <c r="F6" s="23"/>
      <c r="G6" s="23"/>
      <c r="H6" s="23"/>
      <c r="I6" s="23"/>
      <c r="J6" s="23"/>
      <c r="K6" s="23"/>
      <c r="L6" s="23"/>
      <c r="M6" s="39"/>
      <c r="N6" s="62"/>
      <c r="O6" s="62"/>
      <c r="P6" s="62"/>
      <c r="Q6" s="62"/>
      <c r="R6" s="62"/>
      <c r="S6" s="62"/>
      <c r="T6" s="62"/>
      <c r="U6" s="62"/>
    </row>
    <row r="7" spans="1:21" s="62" customFormat="1" ht="16" x14ac:dyDescent="0.2">
      <c r="A7" s="24" t="s">
        <v>3</v>
      </c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39"/>
    </row>
    <row r="8" spans="1:21" s="62" customFormat="1" ht="16" x14ac:dyDescent="0.2">
      <c r="A8" s="73" t="s">
        <v>58</v>
      </c>
      <c r="B8" s="27"/>
      <c r="C8" s="28"/>
      <c r="D8" s="28"/>
      <c r="E8" s="23"/>
      <c r="F8" s="23"/>
      <c r="G8" s="23"/>
      <c r="H8" s="23"/>
      <c r="I8" s="23"/>
      <c r="J8" s="23"/>
      <c r="K8" s="23"/>
      <c r="L8" s="23"/>
      <c r="M8" s="39"/>
    </row>
    <row r="9" spans="1:21" s="62" customFormat="1" ht="16" x14ac:dyDescent="0.2">
      <c r="A9" s="38" t="s">
        <v>59</v>
      </c>
      <c r="B9" s="7"/>
      <c r="C9" s="7"/>
      <c r="D9" s="7"/>
      <c r="E9" s="23"/>
      <c r="F9" s="23"/>
      <c r="G9" s="23"/>
      <c r="H9" s="23"/>
      <c r="I9" s="23"/>
      <c r="J9" s="23"/>
      <c r="K9" s="23"/>
      <c r="L9" s="23"/>
      <c r="M9" s="39"/>
    </row>
    <row r="10" spans="1:21" s="62" customFormat="1" ht="16" x14ac:dyDescent="0.2">
      <c r="A10" s="38" t="s">
        <v>60</v>
      </c>
      <c r="B10" s="7"/>
      <c r="C10" s="7"/>
      <c r="D10" s="7"/>
      <c r="E10" s="23"/>
      <c r="F10" s="23"/>
      <c r="G10" s="23"/>
      <c r="H10" s="23"/>
      <c r="I10" s="23"/>
      <c r="J10" s="23"/>
      <c r="K10" s="23"/>
      <c r="L10" s="23"/>
      <c r="M10" s="39"/>
    </row>
    <row r="11" spans="1:21" s="62" customFormat="1" ht="16" x14ac:dyDescent="0.2">
      <c r="A11" s="29"/>
      <c r="B11" s="22"/>
      <c r="C11" s="40"/>
      <c r="D11" s="40"/>
      <c r="E11" s="23"/>
      <c r="F11" s="23"/>
      <c r="G11" s="23"/>
      <c r="H11" s="23"/>
      <c r="I11" s="23"/>
      <c r="J11" s="23"/>
      <c r="K11" s="23"/>
      <c r="L11" s="23"/>
      <c r="M11" s="39"/>
    </row>
    <row r="12" spans="1:21" s="63" customFormat="1" ht="17" x14ac:dyDescent="0.2">
      <c r="A12" s="10"/>
      <c r="B12" s="11"/>
      <c r="C12" s="55"/>
      <c r="D12" s="82" t="s">
        <v>4</v>
      </c>
      <c r="E12" s="82"/>
      <c r="F12" s="82"/>
      <c r="G12" s="82" t="s">
        <v>5</v>
      </c>
      <c r="H12" s="82"/>
      <c r="I12" s="82"/>
      <c r="J12" s="82" t="s">
        <v>6</v>
      </c>
      <c r="K12" s="82"/>
      <c r="L12" s="83"/>
      <c r="M12" s="52" t="s">
        <v>8</v>
      </c>
      <c r="N12" s="52"/>
    </row>
    <row r="13" spans="1:21" ht="68" x14ac:dyDescent="0.2">
      <c r="A13" s="10" t="s">
        <v>0</v>
      </c>
      <c r="B13" s="11" t="s">
        <v>25</v>
      </c>
      <c r="C13" s="55" t="s">
        <v>1</v>
      </c>
      <c r="D13" s="55" t="s">
        <v>7</v>
      </c>
      <c r="E13" s="16" t="s">
        <v>21</v>
      </c>
      <c r="F13" s="16" t="s">
        <v>33</v>
      </c>
      <c r="G13" s="55" t="s">
        <v>9</v>
      </c>
      <c r="H13" s="16" t="s">
        <v>21</v>
      </c>
      <c r="I13" s="16" t="s">
        <v>31</v>
      </c>
      <c r="J13" s="55" t="s">
        <v>9</v>
      </c>
      <c r="K13" s="16" t="s">
        <v>21</v>
      </c>
      <c r="L13" s="16" t="s">
        <v>32</v>
      </c>
      <c r="M13" s="53" t="s">
        <v>22</v>
      </c>
      <c r="N13" s="54" t="s">
        <v>35</v>
      </c>
    </row>
    <row r="14" spans="1:21" ht="16" x14ac:dyDescent="0.2">
      <c r="A14" s="9">
        <v>1</v>
      </c>
      <c r="B14" s="13" t="s">
        <v>38</v>
      </c>
      <c r="C14" s="48"/>
      <c r="D14" s="49"/>
      <c r="E14" s="44"/>
      <c r="F14" s="45">
        <f>SUBTOTAL(9,F15:F20)</f>
        <v>0</v>
      </c>
      <c r="G14" s="44"/>
      <c r="H14" s="46"/>
      <c r="I14" s="45">
        <f>SUBTOTAL(9,I15:I20)</f>
        <v>0</v>
      </c>
      <c r="J14" s="44"/>
      <c r="K14" s="44"/>
      <c r="L14" s="45">
        <f>SUBTOTAL(9,L15:L20)</f>
        <v>0</v>
      </c>
      <c r="M14" s="45">
        <f>SUBTOTAL(9,M15:M20)</f>
        <v>0</v>
      </c>
      <c r="N14" s="74"/>
    </row>
    <row r="15" spans="1:21" ht="17" x14ac:dyDescent="0.2">
      <c r="A15" s="31" t="s">
        <v>12</v>
      </c>
      <c r="B15" s="12" t="s">
        <v>43</v>
      </c>
      <c r="C15" s="18" t="s">
        <v>55</v>
      </c>
      <c r="D15" s="101">
        <v>1</v>
      </c>
      <c r="E15" s="102">
        <v>0</v>
      </c>
      <c r="F15" s="19">
        <f>D15*E15</f>
        <v>0</v>
      </c>
      <c r="G15" s="101">
        <v>0</v>
      </c>
      <c r="H15" s="102">
        <v>0</v>
      </c>
      <c r="I15" s="103">
        <f>G15*H15</f>
        <v>0</v>
      </c>
      <c r="J15" s="101">
        <v>0</v>
      </c>
      <c r="K15" s="102">
        <v>0</v>
      </c>
      <c r="L15" s="103">
        <f t="shared" ref="L15:L20" si="0">J15*K15</f>
        <v>0</v>
      </c>
      <c r="M15" s="41">
        <f>SUM(F15,I15,L15)</f>
        <v>0</v>
      </c>
      <c r="N15" s="74"/>
    </row>
    <row r="16" spans="1:21" ht="34" x14ac:dyDescent="0.2">
      <c r="A16" s="31" t="s">
        <v>13</v>
      </c>
      <c r="B16" s="12" t="s">
        <v>44</v>
      </c>
      <c r="C16" s="18" t="s">
        <v>55</v>
      </c>
      <c r="D16" s="101">
        <v>1</v>
      </c>
      <c r="E16" s="102">
        <v>0</v>
      </c>
      <c r="F16" s="19">
        <f t="shared" ref="F16:F20" si="1">D16*E16</f>
        <v>0</v>
      </c>
      <c r="G16" s="101">
        <v>0</v>
      </c>
      <c r="H16" s="102">
        <v>0</v>
      </c>
      <c r="I16" s="103">
        <f t="shared" ref="I16:I24" si="2">G16*H16</f>
        <v>0</v>
      </c>
      <c r="J16" s="101">
        <v>0</v>
      </c>
      <c r="K16" s="102">
        <v>0</v>
      </c>
      <c r="L16" s="103">
        <f t="shared" si="0"/>
        <v>0</v>
      </c>
      <c r="M16" s="104">
        <f>SUM(F16,I16,L16)</f>
        <v>0</v>
      </c>
      <c r="N16" s="74"/>
    </row>
    <row r="17" spans="1:16" ht="34" x14ac:dyDescent="0.2">
      <c r="A17" s="31" t="s">
        <v>14</v>
      </c>
      <c r="B17" s="12" t="s">
        <v>45</v>
      </c>
      <c r="C17" s="18" t="s">
        <v>55</v>
      </c>
      <c r="D17" s="101">
        <v>0</v>
      </c>
      <c r="E17" s="102">
        <v>0</v>
      </c>
      <c r="F17" s="19">
        <f t="shared" si="1"/>
        <v>0</v>
      </c>
      <c r="G17" s="101">
        <v>1</v>
      </c>
      <c r="H17" s="102">
        <v>0</v>
      </c>
      <c r="I17" s="103">
        <f t="shared" si="2"/>
        <v>0</v>
      </c>
      <c r="J17" s="101">
        <v>0</v>
      </c>
      <c r="K17" s="102">
        <v>0</v>
      </c>
      <c r="L17" s="103">
        <f t="shared" si="0"/>
        <v>0</v>
      </c>
      <c r="M17" s="104">
        <f t="shared" ref="M17:M24" si="3">SUM(F17,I17,L17)</f>
        <v>0</v>
      </c>
      <c r="N17" s="74"/>
    </row>
    <row r="18" spans="1:16" ht="34" x14ac:dyDescent="0.2">
      <c r="A18" s="31" t="s">
        <v>15</v>
      </c>
      <c r="B18" s="12" t="s">
        <v>46</v>
      </c>
      <c r="C18" s="18" t="s">
        <v>55</v>
      </c>
      <c r="D18" s="101">
        <v>0</v>
      </c>
      <c r="E18" s="102">
        <v>0</v>
      </c>
      <c r="F18" s="19">
        <f t="shared" si="1"/>
        <v>0</v>
      </c>
      <c r="G18" s="101">
        <v>1</v>
      </c>
      <c r="H18" s="102">
        <v>0</v>
      </c>
      <c r="I18" s="103">
        <f t="shared" si="2"/>
        <v>0</v>
      </c>
      <c r="J18" s="101">
        <v>0</v>
      </c>
      <c r="K18" s="102">
        <v>0</v>
      </c>
      <c r="L18" s="103">
        <f t="shared" si="0"/>
        <v>0</v>
      </c>
      <c r="M18" s="104">
        <f t="shared" si="3"/>
        <v>0</v>
      </c>
      <c r="N18" s="74"/>
    </row>
    <row r="19" spans="1:16" ht="34" x14ac:dyDescent="0.2">
      <c r="A19" s="31" t="s">
        <v>16</v>
      </c>
      <c r="B19" s="12" t="s">
        <v>47</v>
      </c>
      <c r="C19" s="18" t="s">
        <v>55</v>
      </c>
      <c r="D19" s="101">
        <v>0</v>
      </c>
      <c r="E19" s="102">
        <v>0</v>
      </c>
      <c r="F19" s="19">
        <f t="shared" si="1"/>
        <v>0</v>
      </c>
      <c r="G19" s="101">
        <v>0</v>
      </c>
      <c r="H19" s="102">
        <v>0</v>
      </c>
      <c r="I19" s="103">
        <f t="shared" si="2"/>
        <v>0</v>
      </c>
      <c r="J19" s="101">
        <v>1</v>
      </c>
      <c r="K19" s="102">
        <v>0</v>
      </c>
      <c r="L19" s="103">
        <f t="shared" si="0"/>
        <v>0</v>
      </c>
      <c r="M19" s="104">
        <f t="shared" si="3"/>
        <v>0</v>
      </c>
      <c r="N19" s="74"/>
    </row>
    <row r="20" spans="1:16" ht="17" x14ac:dyDescent="0.2">
      <c r="A20" s="31" t="s">
        <v>17</v>
      </c>
      <c r="B20" s="12" t="s">
        <v>56</v>
      </c>
      <c r="C20" s="18" t="s">
        <v>55</v>
      </c>
      <c r="D20" s="101">
        <v>0</v>
      </c>
      <c r="E20" s="102">
        <v>0</v>
      </c>
      <c r="F20" s="19">
        <f t="shared" si="1"/>
        <v>0</v>
      </c>
      <c r="G20" s="101">
        <v>0</v>
      </c>
      <c r="H20" s="102">
        <v>0</v>
      </c>
      <c r="I20" s="103">
        <f t="shared" si="2"/>
        <v>0</v>
      </c>
      <c r="J20" s="101">
        <v>1</v>
      </c>
      <c r="K20" s="102">
        <v>0</v>
      </c>
      <c r="L20" s="103">
        <f t="shared" si="0"/>
        <v>0</v>
      </c>
      <c r="M20" s="104">
        <f t="shared" si="3"/>
        <v>0</v>
      </c>
      <c r="N20" s="74"/>
    </row>
    <row r="21" spans="1:16" s="1" customFormat="1" ht="16" x14ac:dyDescent="0.2">
      <c r="A21" s="9">
        <v>2</v>
      </c>
      <c r="B21" s="13" t="s">
        <v>61</v>
      </c>
      <c r="C21" s="47"/>
      <c r="D21" s="48"/>
      <c r="E21" s="44"/>
      <c r="F21" s="45">
        <f>SUBTOTAL(9, F22:F24)</f>
        <v>0</v>
      </c>
      <c r="G21" s="44"/>
      <c r="H21" s="46"/>
      <c r="I21" s="45">
        <f>SUBTOTAL(9, I22:I24)</f>
        <v>0</v>
      </c>
      <c r="J21" s="44"/>
      <c r="K21" s="45"/>
      <c r="L21" s="45">
        <f>SUBTOTAL(9, L22:L24)</f>
        <v>0</v>
      </c>
      <c r="M21" s="45">
        <f>SUBTOTAL(9, M22:M24)</f>
        <v>0</v>
      </c>
      <c r="N21" s="74"/>
    </row>
    <row r="22" spans="1:16" s="1" customFormat="1" ht="17" x14ac:dyDescent="0.2">
      <c r="A22" s="31" t="s">
        <v>18</v>
      </c>
      <c r="B22" s="12" t="s">
        <v>48</v>
      </c>
      <c r="C22" s="18" t="s">
        <v>57</v>
      </c>
      <c r="D22" s="32">
        <v>8</v>
      </c>
      <c r="E22" s="71">
        <v>0</v>
      </c>
      <c r="F22" s="19">
        <f t="shared" ref="F22:F28" si="4">D22*E22</f>
        <v>0</v>
      </c>
      <c r="G22" s="32">
        <v>30</v>
      </c>
      <c r="H22" s="71">
        <v>0</v>
      </c>
      <c r="I22" s="17">
        <f t="shared" si="2"/>
        <v>0</v>
      </c>
      <c r="J22" s="32">
        <v>30</v>
      </c>
      <c r="K22" s="71">
        <v>0</v>
      </c>
      <c r="L22" s="17">
        <f t="shared" ref="L22:L24" si="5">J22*K22</f>
        <v>0</v>
      </c>
      <c r="M22" s="41">
        <f t="shared" si="3"/>
        <v>0</v>
      </c>
      <c r="N22" s="74"/>
    </row>
    <row r="23" spans="1:16" ht="17" x14ac:dyDescent="0.2">
      <c r="A23" s="31" t="s">
        <v>19</v>
      </c>
      <c r="B23" s="12" t="s">
        <v>49</v>
      </c>
      <c r="C23" s="18" t="s">
        <v>57</v>
      </c>
      <c r="D23" s="32">
        <v>24</v>
      </c>
      <c r="E23" s="71">
        <v>0</v>
      </c>
      <c r="F23" s="19">
        <f t="shared" si="4"/>
        <v>0</v>
      </c>
      <c r="G23" s="32">
        <v>150</v>
      </c>
      <c r="H23" s="71">
        <v>0</v>
      </c>
      <c r="I23" s="17">
        <f t="shared" si="2"/>
        <v>0</v>
      </c>
      <c r="J23" s="32">
        <v>150</v>
      </c>
      <c r="K23" s="71">
        <v>0</v>
      </c>
      <c r="L23" s="17">
        <f t="shared" si="5"/>
        <v>0</v>
      </c>
      <c r="M23" s="41">
        <f t="shared" si="3"/>
        <v>0</v>
      </c>
      <c r="N23" s="74"/>
    </row>
    <row r="24" spans="1:16" ht="17" x14ac:dyDescent="0.2">
      <c r="A24" s="31" t="s">
        <v>20</v>
      </c>
      <c r="B24" s="12" t="s">
        <v>50</v>
      </c>
      <c r="C24" s="18" t="s">
        <v>57</v>
      </c>
      <c r="D24" s="32">
        <v>8</v>
      </c>
      <c r="E24" s="71">
        <v>0</v>
      </c>
      <c r="F24" s="19">
        <f t="shared" si="4"/>
        <v>0</v>
      </c>
      <c r="G24" s="32">
        <v>15</v>
      </c>
      <c r="H24" s="71">
        <v>0</v>
      </c>
      <c r="I24" s="17">
        <f t="shared" si="2"/>
        <v>0</v>
      </c>
      <c r="J24" s="32">
        <v>15</v>
      </c>
      <c r="K24" s="71">
        <v>0</v>
      </c>
      <c r="L24" s="17">
        <f t="shared" si="5"/>
        <v>0</v>
      </c>
      <c r="M24" s="41">
        <f t="shared" si="3"/>
        <v>0</v>
      </c>
      <c r="N24" s="74"/>
    </row>
    <row r="25" spans="1:16" ht="17" x14ac:dyDescent="0.2">
      <c r="A25" s="31" t="s">
        <v>39</v>
      </c>
      <c r="B25" s="12" t="s">
        <v>51</v>
      </c>
      <c r="C25" s="18" t="s">
        <v>57</v>
      </c>
      <c r="D25" s="32">
        <v>12</v>
      </c>
      <c r="E25" s="71">
        <v>0</v>
      </c>
      <c r="F25" s="19">
        <f t="shared" si="4"/>
        <v>0</v>
      </c>
      <c r="G25" s="32">
        <v>26</v>
      </c>
      <c r="H25" s="71">
        <v>0</v>
      </c>
      <c r="I25" s="17">
        <f t="shared" ref="I25:I28" si="6">G25*H25</f>
        <v>0</v>
      </c>
      <c r="J25" s="32">
        <v>26</v>
      </c>
      <c r="K25" s="71">
        <v>0</v>
      </c>
      <c r="L25" s="17">
        <f t="shared" ref="L25:L28" si="7">J25*K25</f>
        <v>0</v>
      </c>
      <c r="M25" s="41">
        <f t="shared" ref="M25:M28" si="8">SUM(F25,I25,L25)</f>
        <v>0</v>
      </c>
      <c r="N25" s="74"/>
    </row>
    <row r="26" spans="1:16" ht="17" x14ac:dyDescent="0.2">
      <c r="A26" s="31" t="s">
        <v>40</v>
      </c>
      <c r="B26" s="12" t="s">
        <v>52</v>
      </c>
      <c r="C26" s="18" t="s">
        <v>57</v>
      </c>
      <c r="D26" s="32">
        <v>24</v>
      </c>
      <c r="E26" s="71">
        <v>0</v>
      </c>
      <c r="F26" s="19">
        <f t="shared" si="4"/>
        <v>0</v>
      </c>
      <c r="G26" s="32">
        <v>150</v>
      </c>
      <c r="H26" s="71">
        <v>0</v>
      </c>
      <c r="I26" s="17">
        <f t="shared" si="6"/>
        <v>0</v>
      </c>
      <c r="J26" s="32">
        <v>150</v>
      </c>
      <c r="K26" s="71">
        <v>0</v>
      </c>
      <c r="L26" s="17">
        <f t="shared" si="7"/>
        <v>0</v>
      </c>
      <c r="M26" s="41">
        <f t="shared" si="8"/>
        <v>0</v>
      </c>
      <c r="N26" s="74"/>
    </row>
    <row r="27" spans="1:16" ht="17" x14ac:dyDescent="0.2">
      <c r="A27" s="31" t="s">
        <v>41</v>
      </c>
      <c r="B27" s="12" t="s">
        <v>53</v>
      </c>
      <c r="C27" s="18" t="s">
        <v>57</v>
      </c>
      <c r="D27" s="32">
        <v>24</v>
      </c>
      <c r="E27" s="71">
        <v>0</v>
      </c>
      <c r="F27" s="19">
        <f t="shared" si="4"/>
        <v>0</v>
      </c>
      <c r="G27" s="32">
        <v>76</v>
      </c>
      <c r="H27" s="71">
        <v>0</v>
      </c>
      <c r="I27" s="17">
        <f t="shared" si="6"/>
        <v>0</v>
      </c>
      <c r="J27" s="32">
        <v>50</v>
      </c>
      <c r="K27" s="71">
        <v>0</v>
      </c>
      <c r="L27" s="17">
        <f t="shared" si="7"/>
        <v>0</v>
      </c>
      <c r="M27" s="41">
        <f t="shared" si="8"/>
        <v>0</v>
      </c>
      <c r="N27" s="74"/>
    </row>
    <row r="28" spans="1:16" ht="18" thickBot="1" x14ac:dyDescent="0.25">
      <c r="A28" s="31" t="s">
        <v>42</v>
      </c>
      <c r="B28" s="12" t="s">
        <v>54</v>
      </c>
      <c r="C28" s="18" t="s">
        <v>57</v>
      </c>
      <c r="D28" s="32">
        <v>0</v>
      </c>
      <c r="E28" s="71">
        <v>0</v>
      </c>
      <c r="F28" s="19">
        <f t="shared" si="4"/>
        <v>0</v>
      </c>
      <c r="G28" s="32">
        <v>16</v>
      </c>
      <c r="H28" s="71">
        <v>0</v>
      </c>
      <c r="I28" s="17">
        <f t="shared" si="6"/>
        <v>0</v>
      </c>
      <c r="J28" s="32">
        <v>16</v>
      </c>
      <c r="K28" s="71">
        <v>0</v>
      </c>
      <c r="L28" s="17">
        <f t="shared" si="7"/>
        <v>0</v>
      </c>
      <c r="M28" s="41">
        <f t="shared" si="8"/>
        <v>0</v>
      </c>
      <c r="N28" s="74"/>
    </row>
    <row r="29" spans="1:16" ht="17" x14ac:dyDescent="0.2">
      <c r="A29" s="14"/>
      <c r="B29" s="15" t="s">
        <v>26</v>
      </c>
      <c r="C29" s="20"/>
      <c r="D29" s="20"/>
      <c r="E29" s="35"/>
      <c r="F29" s="21">
        <f>SUM(F14,F21)</f>
        <v>0</v>
      </c>
      <c r="G29" s="81"/>
      <c r="H29" s="34"/>
      <c r="I29" s="21">
        <f>SUM(I14,I21)</f>
        <v>0</v>
      </c>
      <c r="J29" s="81"/>
      <c r="K29" s="33"/>
      <c r="L29" s="21">
        <f>SUM(L14,L21)</f>
        <v>0</v>
      </c>
      <c r="M29" s="80">
        <f>SUBTOTAL(9,M14:M28)</f>
        <v>0</v>
      </c>
      <c r="N29" s="74"/>
    </row>
    <row r="30" spans="1:16" ht="17" x14ac:dyDescent="0.2">
      <c r="A30" s="14"/>
      <c r="B30" s="15" t="s">
        <v>2</v>
      </c>
      <c r="C30" s="20"/>
      <c r="D30" s="20"/>
      <c r="E30" s="35"/>
      <c r="F30" s="36">
        <f>F29*0.15</f>
        <v>0</v>
      </c>
      <c r="G30" s="34"/>
      <c r="H30" s="33"/>
      <c r="I30" s="36">
        <f>I29*0.15</f>
        <v>0</v>
      </c>
      <c r="J30" s="34"/>
      <c r="K30" s="33"/>
      <c r="L30" s="36">
        <f>L29*0.15</f>
        <v>0</v>
      </c>
      <c r="M30" s="36">
        <f>M29*0.15</f>
        <v>0</v>
      </c>
      <c r="N30" s="74"/>
    </row>
    <row r="31" spans="1:16" ht="18" thickBot="1" x14ac:dyDescent="0.25">
      <c r="A31" s="14"/>
      <c r="B31" s="15" t="s">
        <v>27</v>
      </c>
      <c r="C31" s="20"/>
      <c r="D31" s="20"/>
      <c r="E31" s="35"/>
      <c r="F31" s="37">
        <f>F29+F30</f>
        <v>0</v>
      </c>
      <c r="G31" s="34"/>
      <c r="H31" s="33"/>
      <c r="I31" s="37">
        <f>I29+I30</f>
        <v>0</v>
      </c>
      <c r="J31" s="34"/>
      <c r="K31" s="33"/>
      <c r="L31" s="37">
        <f>L29+L30</f>
        <v>0</v>
      </c>
      <c r="M31" s="37">
        <f>M29+M30</f>
        <v>0</v>
      </c>
      <c r="N31" s="74"/>
    </row>
    <row r="32" spans="1:16" x14ac:dyDescent="0.2">
      <c r="A32" s="75"/>
      <c r="B32" s="76"/>
      <c r="C32" s="77"/>
      <c r="D32" s="77"/>
      <c r="E32" s="77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</row>
    <row r="33" spans="1:16" ht="16" thickBot="1" x14ac:dyDescent="0.25">
      <c r="A33" s="75"/>
      <c r="B33" s="78"/>
      <c r="C33" s="77"/>
      <c r="D33" s="77"/>
      <c r="E33" s="77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</row>
    <row r="34" spans="1:16" ht="25.75" customHeight="1" x14ac:dyDescent="0.2">
      <c r="A34" s="75"/>
      <c r="B34" s="86" t="s">
        <v>34</v>
      </c>
      <c r="C34" s="84"/>
      <c r="D34" s="85"/>
      <c r="E34" s="91"/>
      <c r="F34" s="92"/>
      <c r="G34" s="78"/>
      <c r="H34" s="78"/>
      <c r="I34" s="78"/>
      <c r="J34" s="78"/>
      <c r="K34" s="78"/>
      <c r="L34" s="78"/>
      <c r="M34" s="78"/>
      <c r="N34" s="78"/>
      <c r="O34" s="78"/>
      <c r="P34" s="78"/>
    </row>
    <row r="35" spans="1:16" ht="17.5" customHeight="1" x14ac:dyDescent="0.2">
      <c r="A35" s="75"/>
      <c r="B35" s="87"/>
      <c r="C35" s="93" t="s">
        <v>28</v>
      </c>
      <c r="D35" s="94"/>
      <c r="E35" s="56" t="s">
        <v>30</v>
      </c>
      <c r="F35" s="51"/>
      <c r="G35" s="78"/>
      <c r="H35" s="78"/>
      <c r="I35" s="78"/>
      <c r="J35" s="78"/>
      <c r="K35" s="78"/>
      <c r="L35" s="78"/>
      <c r="M35" s="78"/>
      <c r="N35" s="78"/>
      <c r="O35" s="78"/>
      <c r="P35" s="78"/>
    </row>
    <row r="36" spans="1:16" ht="34.75" customHeight="1" x14ac:dyDescent="0.2">
      <c r="A36" s="75"/>
      <c r="B36" s="87"/>
      <c r="C36" s="95"/>
      <c r="D36" s="96"/>
      <c r="E36" s="89"/>
      <c r="F36" s="90"/>
      <c r="G36" s="78"/>
      <c r="H36" s="78"/>
      <c r="I36" s="78"/>
      <c r="J36" s="78"/>
      <c r="K36" s="78"/>
      <c r="L36" s="78"/>
      <c r="M36" s="78"/>
      <c r="N36" s="78"/>
      <c r="O36" s="78"/>
      <c r="P36" s="78"/>
    </row>
    <row r="37" spans="1:16" ht="19.25" customHeight="1" thickBot="1" x14ac:dyDescent="0.25">
      <c r="A37" s="75"/>
      <c r="B37" s="88"/>
      <c r="C37" s="97" t="s">
        <v>36</v>
      </c>
      <c r="D37" s="98"/>
      <c r="E37" s="99" t="s">
        <v>29</v>
      </c>
      <c r="F37" s="100"/>
      <c r="G37" s="78"/>
      <c r="H37" s="78"/>
      <c r="I37" s="78"/>
      <c r="J37" s="78"/>
      <c r="K37" s="78"/>
      <c r="L37" s="78"/>
      <c r="M37" s="78"/>
      <c r="N37" s="78"/>
      <c r="O37" s="78"/>
      <c r="P37" s="78"/>
    </row>
    <row r="38" spans="1:16" x14ac:dyDescent="0.2">
      <c r="A38" s="75"/>
      <c r="B38" s="78"/>
      <c r="C38" s="77"/>
      <c r="D38" s="77"/>
      <c r="E38" s="77"/>
      <c r="F38" s="78"/>
      <c r="G38" s="78"/>
      <c r="H38" s="78"/>
      <c r="I38" s="78"/>
      <c r="J38" s="78"/>
      <c r="K38" s="78"/>
      <c r="L38" s="78"/>
      <c r="M38" s="78"/>
      <c r="N38" s="78"/>
      <c r="O38" s="78"/>
      <c r="P38" s="78"/>
    </row>
    <row r="39" spans="1:16" x14ac:dyDescent="0.2">
      <c r="A39" s="75"/>
      <c r="B39" s="78"/>
      <c r="C39" s="77"/>
      <c r="D39" s="77"/>
      <c r="E39" s="77"/>
      <c r="F39" s="78"/>
      <c r="G39" s="78"/>
      <c r="H39" s="78"/>
      <c r="I39" s="78"/>
      <c r="J39" s="78"/>
      <c r="K39" s="78"/>
      <c r="L39" s="78"/>
      <c r="M39" s="78"/>
      <c r="N39" s="78"/>
      <c r="O39" s="78"/>
      <c r="P39" s="78"/>
    </row>
    <row r="40" spans="1:16" x14ac:dyDescent="0.2">
      <c r="B40" s="1"/>
    </row>
    <row r="41" spans="1:16" x14ac:dyDescent="0.2">
      <c r="A41" s="1" t="s">
        <v>62</v>
      </c>
    </row>
    <row r="42" spans="1:16" x14ac:dyDescent="0.2">
      <c r="A42" s="64" t="s">
        <v>63</v>
      </c>
    </row>
    <row r="43" spans="1:16" x14ac:dyDescent="0.2">
      <c r="A43" s="65" t="s">
        <v>64</v>
      </c>
    </row>
  </sheetData>
  <sheetProtection formatCells="0" formatColumns="0" formatRows="0" insertRows="0" deleteRows="0"/>
  <protectedRanges>
    <protectedRange sqref="C34:F36" name="Range7"/>
    <protectedRange sqref="N14:N31" name="Range6"/>
    <protectedRange sqref="J15:K28" name="Range5"/>
    <protectedRange sqref="G15:H28" name="Range4"/>
    <protectedRange sqref="A14:E28" name="Range3"/>
    <protectedRange sqref="B3:B5" name="Range1"/>
  </protectedRanges>
  <mergeCells count="11">
    <mergeCell ref="D12:F12"/>
    <mergeCell ref="G12:I12"/>
    <mergeCell ref="J12:L12"/>
    <mergeCell ref="C34:D34"/>
    <mergeCell ref="B34:B37"/>
    <mergeCell ref="E36:F36"/>
    <mergeCell ref="E34:F34"/>
    <mergeCell ref="C35:D35"/>
    <mergeCell ref="C36:D36"/>
    <mergeCell ref="C37:D37"/>
    <mergeCell ref="E37:F37"/>
  </mergeCells>
  <phoneticPr fontId="13" type="noConversion"/>
  <dataValidations count="1">
    <dataValidation type="decimal" operator="greaterThanOrEqual" allowBlank="1" showInputMessage="1" showErrorMessage="1" sqref="G15:H28 D15:E28 J15:K28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22:A2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Microsoft Office User</cp:lastModifiedBy>
  <cp:lastPrinted>2020-07-02T18:44:36Z</cp:lastPrinted>
  <dcterms:created xsi:type="dcterms:W3CDTF">2017-06-15T23:28:53Z</dcterms:created>
  <dcterms:modified xsi:type="dcterms:W3CDTF">2022-08-19T14:46:50Z</dcterms:modified>
</cp:coreProperties>
</file>