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zingwtb\Desktop\ROOF REHABILITATION DEC 2023\Unpriced BOQ\"/>
    </mc:Choice>
  </mc:AlternateContent>
  <xr:revisionPtr revIDLastSave="0" documentId="13_ncr:1_{49A6D4A7-C5CC-46F6-8C83-B0395DE041F1}" xr6:coauthVersionLast="47" xr6:coauthVersionMax="47" xr10:uidLastSave="{00000000-0000-0000-0000-000000000000}"/>
  <bookViews>
    <workbookView xWindow="-120" yWindow="-120" windowWidth="19440" windowHeight="11160" xr2:uid="{C1D6537F-322E-4576-886B-EEE63D8E8B07}"/>
  </bookViews>
  <sheets>
    <sheet name="Priced BoQ " sheetId="2" r:id="rId1"/>
  </sheets>
  <definedNames>
    <definedName name="_xlnm.Print_Area" localSheetId="0">'Priced BoQ '!$A$2:$F$360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2" l="1"/>
  <c r="F168" i="2"/>
  <c r="F166" i="2"/>
  <c r="F281" i="2"/>
  <c r="F136" i="2"/>
  <c r="F206" i="2"/>
  <c r="F106" i="2"/>
  <c r="F41" i="2"/>
  <c r="F53" i="2"/>
  <c r="F55" i="2"/>
  <c r="F51" i="2"/>
  <c r="F23" i="2"/>
  <c r="F37" i="2"/>
  <c r="F62" i="2"/>
  <c r="F66" i="2"/>
  <c r="F60" i="2"/>
  <c r="F47" i="2"/>
  <c r="F27" i="2"/>
  <c r="F25" i="2"/>
  <c r="F49" i="2"/>
  <c r="F21" i="2"/>
  <c r="F19" i="2"/>
  <c r="F43" i="2"/>
  <c r="F45" i="2"/>
  <c r="F39" i="2"/>
  <c r="F17" i="2"/>
  <c r="F335" i="2"/>
  <c r="F321" i="2"/>
  <c r="F319" i="2"/>
  <c r="F317" i="2"/>
  <c r="F313" i="2"/>
  <c r="F311" i="2"/>
  <c r="F309" i="2"/>
  <c r="B307" i="2"/>
  <c r="B305" i="2"/>
  <c r="F247" i="2"/>
  <c r="F255" i="2"/>
  <c r="F249" i="2"/>
  <c r="F270" i="2"/>
  <c r="B245" i="2"/>
  <c r="F196" i="2"/>
  <c r="F200" i="2"/>
  <c r="F195" i="2"/>
  <c r="F193" i="2"/>
  <c r="F191" i="2"/>
  <c r="F187" i="2"/>
  <c r="F185" i="2"/>
  <c r="F208" i="2"/>
  <c r="F210" i="2"/>
  <c r="F214" i="2"/>
  <c r="F216" i="2"/>
  <c r="F218" i="2"/>
  <c r="F222" i="2"/>
  <c r="F232" i="2"/>
  <c r="B229" i="2"/>
  <c r="B222" i="2"/>
  <c r="B220" i="2"/>
  <c r="B218" i="2"/>
  <c r="B321" i="2" s="1"/>
  <c r="B216" i="2"/>
  <c r="B319" i="2" s="1"/>
  <c r="B214" i="2"/>
  <c r="B317" i="2" s="1"/>
  <c r="B212" i="2"/>
  <c r="B315" i="2" s="1"/>
  <c r="B208" i="2"/>
  <c r="B311" i="2" s="1"/>
  <c r="B210" i="2"/>
  <c r="B313" i="2" s="1"/>
  <c r="B206" i="2"/>
  <c r="B309" i="2" s="1"/>
  <c r="B204" i="2"/>
  <c r="B202" i="2"/>
  <c r="B191" i="2"/>
  <c r="B253" i="2" s="1"/>
  <c r="B200" i="2"/>
  <c r="B303" i="2" s="1"/>
  <c r="B198" i="2"/>
  <c r="B301" i="2" s="1"/>
  <c r="B187" i="2"/>
  <c r="B291" i="2" s="1"/>
  <c r="B195" i="2"/>
  <c r="B299" i="2" s="1"/>
  <c r="B193" i="2"/>
  <c r="B255" i="2" s="1"/>
  <c r="B297" i="2" s="1"/>
  <c r="B189" i="2"/>
  <c r="B293" i="2" s="1"/>
  <c r="B183" i="2"/>
  <c r="B287" i="2" s="1"/>
  <c r="B181" i="2"/>
  <c r="B285" i="2" s="1"/>
  <c r="F146" i="2"/>
  <c r="F148" i="2"/>
  <c r="F150" i="2"/>
  <c r="F151" i="2"/>
  <c r="F152" i="2"/>
  <c r="F154" i="2"/>
  <c r="F155" i="2"/>
  <c r="F156" i="2"/>
  <c r="F158" i="2"/>
  <c r="F159" i="2"/>
  <c r="F160" i="2"/>
  <c r="F144" i="2"/>
  <c r="F164" i="2"/>
  <c r="B162" i="2"/>
  <c r="F93" i="2"/>
  <c r="F91" i="2"/>
  <c r="F95" i="2"/>
  <c r="F116" i="2"/>
  <c r="F118" i="2"/>
  <c r="F114" i="2"/>
  <c r="F108" i="2"/>
  <c r="F110" i="2"/>
  <c r="F99" i="2"/>
  <c r="F83" i="2"/>
  <c r="F85" i="2"/>
  <c r="F128" i="2"/>
  <c r="D330" i="2"/>
  <c r="D228" i="2"/>
  <c r="F120" i="2"/>
  <c r="F124" i="2"/>
  <c r="F78" i="2"/>
  <c r="F74" i="2"/>
  <c r="F177" i="2" l="1"/>
  <c r="F234" i="2" s="1"/>
  <c r="F303" i="2"/>
  <c r="F297" i="2"/>
  <c r="F295" i="2"/>
  <c r="F299" i="2"/>
  <c r="F291" i="2"/>
  <c r="B295" i="2"/>
  <c r="F289" i="2"/>
  <c r="F253" i="2"/>
  <c r="F273" i="2" s="1"/>
  <c r="F171" i="2"/>
  <c r="F130" i="2"/>
  <c r="F338" i="2" l="1"/>
  <c r="F351" i="2" s="1"/>
  <c r="F349" i="2"/>
  <c r="F345" i="2"/>
  <c r="F347" i="2"/>
  <c r="F343" i="2"/>
  <c r="F31" i="2" l="1"/>
  <c r="F69" i="2" s="1"/>
  <c r="F341" i="2" s="1"/>
  <c r="F354" i="2" s="1"/>
  <c r="F357" i="2" l="1"/>
  <c r="F359" i="2" s="1"/>
</calcChain>
</file>

<file path=xl/sharedStrings.xml><?xml version="1.0" encoding="utf-8"?>
<sst xmlns="http://schemas.openxmlformats.org/spreadsheetml/2006/main" count="249" uniqueCount="131">
  <si>
    <t xml:space="preserve">BILL OF QUANTITIES </t>
  </si>
  <si>
    <t xml:space="preserve">ITEM NO </t>
  </si>
  <si>
    <t xml:space="preserve">DESCRIPTION OF WORK </t>
  </si>
  <si>
    <t>UNIT</t>
  </si>
  <si>
    <t xml:space="preserve">QUANTITY </t>
  </si>
  <si>
    <t xml:space="preserve">RATE </t>
  </si>
  <si>
    <t xml:space="preserve">AMOUNT </t>
  </si>
  <si>
    <t xml:space="preserve">SECTION A </t>
  </si>
  <si>
    <t xml:space="preserve">PRELIMINARY AND GENERAL </t>
  </si>
  <si>
    <t>PRELIMINARIES</t>
  </si>
  <si>
    <t>FIXED CHARGES ITEMS</t>
  </si>
  <si>
    <t>Establish Facilities on Site</t>
  </si>
  <si>
    <t>Contractual Requirements</t>
  </si>
  <si>
    <t>SUM</t>
  </si>
  <si>
    <t xml:space="preserve">Site Offices and Storage Sheds including temporary fencing.	</t>
  </si>
  <si>
    <t xml:space="preserve">Ablution and latrine facilities	</t>
  </si>
  <si>
    <t xml:space="preserve">Tools and Equipment	</t>
  </si>
  <si>
    <t xml:space="preserve">Establishment of Plant on Site	</t>
  </si>
  <si>
    <t>Electrical power and communications</t>
  </si>
  <si>
    <t>OTHER FIXED CHARGES</t>
  </si>
  <si>
    <t>Remove contractor's site establishment on completion including making good and restoring the site to the satisfaction of the Client/Engineer.</t>
  </si>
  <si>
    <t>TIME RELATED ITEMS</t>
  </si>
  <si>
    <t>Operate and maintain facilities on site for the duration of construction facilities for contractor</t>
  </si>
  <si>
    <t xml:space="preserve">Site Offices and Storage Sheds	</t>
  </si>
  <si>
    <t>Month</t>
  </si>
  <si>
    <t xml:space="preserve">Water Supply	</t>
  </si>
  <si>
    <t xml:space="preserve">Electric power and communications / cell phones etc	</t>
  </si>
  <si>
    <t xml:space="preserve">Company/head office overhead cost.	</t>
  </si>
  <si>
    <t>Supervision</t>
  </si>
  <si>
    <t xml:space="preserve">Month </t>
  </si>
  <si>
    <t xml:space="preserve">Environmental Management </t>
  </si>
  <si>
    <t>Prepare, submit and obtain approval of safety plan/file and lodge same on site.</t>
  </si>
  <si>
    <t>Personal Protective Equipment</t>
  </si>
  <si>
    <t>Transportation of Employees</t>
  </si>
  <si>
    <t>Carried to Summary Page</t>
  </si>
  <si>
    <t xml:space="preserve">SECTION B </t>
  </si>
  <si>
    <t xml:space="preserve">Alterations and Demolitions </t>
  </si>
  <si>
    <t>m2</t>
  </si>
  <si>
    <t>Refurbishment</t>
  </si>
  <si>
    <t xml:space="preserve">Roof truss construction as per the appoved design  roof approximately 2076 m2 overall including wall plates, trusses, jack rafters, permanent bracing and pulirns/battens at required centres. </t>
  </si>
  <si>
    <t xml:space="preserve">Supply and Installation of  "Klip-Lok Light Industrial" galvanised troughed sheet steel including  ridge, hip flashing and roof closures fixed to roof members as described complete under a five year guarantee by an approved firm of Specialists, all in accordance with the materials supplied </t>
  </si>
  <si>
    <t xml:space="preserve">Supply and Installation of Insulation as per Manufacturers </t>
  </si>
  <si>
    <t xml:space="preserve">Supply and installation of Waterproofing </t>
  </si>
  <si>
    <t>Supply and installation of Rain water goods Downpipe, gutters and accessories) to be installed on a building appromatly  2076 m2</t>
  </si>
  <si>
    <t>m</t>
  </si>
  <si>
    <t xml:space="preserve">sum </t>
  </si>
  <si>
    <t xml:space="preserve">carried to summary page </t>
  </si>
  <si>
    <t xml:space="preserve">SECTION C </t>
  </si>
  <si>
    <t xml:space="preserve">CANTEEN ROOF REHABILITATION </t>
  </si>
  <si>
    <t xml:space="preserve">Roof truss construction as per the appoved design  roof approximately 2113 m2 overall including wall plates, trusses, jack rafters, permanent bracing and pulirns/battens at required centres. </t>
  </si>
  <si>
    <t xml:space="preserve">Supply and Installation of  "Klip-Lok Light Industrial" galvanised troughed sheet steel including  ridge, hip flashing and roof closures fixed to roof members as described complete under a five year guarantee by an approved firm of Specialists, all in accordance with the materials supplied. </t>
  </si>
  <si>
    <t xml:space="preserve">Supply and Installation of Insulation as per Manufacturers  specification </t>
  </si>
  <si>
    <t>Supply and installation of Rain water goods Downpipe, gutters and accessories) to be installed on a building appromatly  2133 m2</t>
  </si>
  <si>
    <t>sum</t>
  </si>
  <si>
    <t>Carried to summary page</t>
  </si>
  <si>
    <t xml:space="preserve">SECTION D </t>
  </si>
  <si>
    <t xml:space="preserve">REHABILITATION OF T&amp;SS BUILDING </t>
  </si>
  <si>
    <t>Supply and installation of Rain water goods Downpipe, gutters and accessories) to be installed on a building appromatly  2043 m2</t>
  </si>
  <si>
    <t>Provisional of Five Hundred Thousand Rands (R500 000.00) Sum for making good after the roof rehabilitation</t>
  </si>
  <si>
    <t>Sum</t>
  </si>
  <si>
    <t>SECTION E</t>
  </si>
  <si>
    <t>REHABILITATION OF RMFW01</t>
  </si>
  <si>
    <t xml:space="preserve">Remove extisting IBR Sheets including insulation and timber trusses Cart away to a registered dump site. </t>
  </si>
  <si>
    <t xml:space="preserve">Roof truss construction as per the appoved design area  approximately 361m2 overall including wall plates, trusses, jack rafters, permanent bracing and pulirns/battens at required centres. </t>
  </si>
  <si>
    <t>Supply and installation of Rain water goods Downpipe, gutters and accessories) to be installed on a building approximatly 8000m2</t>
  </si>
  <si>
    <t xml:space="preserve">Provisional Sum of  Five Hundred Thousand Rands(R500 000) Sum for making good after the roof rehabilition </t>
  </si>
  <si>
    <t>SECTION F</t>
  </si>
  <si>
    <t>REHABILITATION OF TRAINING CENTRE/ BICYCLE SHOP</t>
  </si>
  <si>
    <t>Supply and installation of Rain water goods Downpipe, gutters and accessories) to be installed on a building approximatly 3189m2</t>
  </si>
  <si>
    <t>M</t>
  </si>
  <si>
    <t>Provisional Sum for Five Hundred Thousand Rands(R500 000) for making good after the roof rehabilitation</t>
  </si>
  <si>
    <t>SUMMARY PAGE</t>
  </si>
  <si>
    <t xml:space="preserve">Section A -Preliminaries </t>
  </si>
  <si>
    <t>Section B- BMS &amp; Construction Service</t>
  </si>
  <si>
    <t>Section C- Canteen</t>
  </si>
  <si>
    <t>Section D- T&amp;SS</t>
  </si>
  <si>
    <t>Section E- RMFW01</t>
  </si>
  <si>
    <t>Section F- Training Centre</t>
  </si>
  <si>
    <t>Sub-Total</t>
  </si>
  <si>
    <t>VAT</t>
  </si>
  <si>
    <t xml:space="preserve"> Extra over raking cutting and waste</t>
  </si>
  <si>
    <t>Roof insulation</t>
  </si>
  <si>
    <t>100mm Diameter rainwater pipes</t>
  </si>
  <si>
    <t>Extra over 100mm diameter rainwater pipe for shoe</t>
  </si>
  <si>
    <t>no</t>
  </si>
  <si>
    <t>Extra over 100mm diameter rainwater pipe for bend</t>
  </si>
  <si>
    <t>Gutter size 150 x 150mm powder coated</t>
  </si>
  <si>
    <t>Extra for stopped ends to gutter</t>
  </si>
  <si>
    <t>Extra for 100mm diameter rainwater outlets</t>
  </si>
  <si>
    <t>PROFILED GALVANISED STEEL SHEETING AND ACCESSORIES</t>
  </si>
  <si>
    <t>RAINWATER DISPOSAL</t>
  </si>
  <si>
    <t>WATERPROOFING</t>
  </si>
  <si>
    <t>USB green liner</t>
  </si>
  <si>
    <t>0,80mm Chromadek sheet galvanised downpipes including all brackets, etc</t>
  </si>
  <si>
    <t>0,80mm Chromadek extruded sheet galvanised gutters including all brackets, etc</t>
  </si>
  <si>
    <t>Flashing</t>
  </si>
  <si>
    <t>Making good of finishes, etc</t>
  </si>
  <si>
    <t xml:space="preserve">New sheeting to match existing and waterproofing to be done at joints prior to sheets being installed </t>
  </si>
  <si>
    <t>Existing sisalation to be replaced with alububble 1983 reflective foil, with new straining wires, as per manufacturers instruction</t>
  </si>
  <si>
    <t>Junction of roof sheeting to be re-flashed with appropriate profile to create sealed envelope</t>
  </si>
  <si>
    <t>Clean out drainage system</t>
  </si>
  <si>
    <t>Cover flashings</t>
  </si>
  <si>
    <t>Side wall flashings</t>
  </si>
  <si>
    <t xml:space="preserve">Head wall flashings </t>
  </si>
  <si>
    <t>Rubberise box gutters</t>
  </si>
  <si>
    <t>Pressure hose clean gutters and strip off paint with turpentine</t>
  </si>
  <si>
    <t xml:space="preserve">Roof covering with pitch not exceeding 25 degrees </t>
  </si>
  <si>
    <t xml:space="preserve">Roof covering with pitch not exceeding 25 degrees  </t>
  </si>
  <si>
    <t>Roof covering with pitch not exceeding 25 degrees</t>
  </si>
  <si>
    <t>BUDGETARY ALLOWANCE</t>
  </si>
  <si>
    <t>Provide the sum of Hundred Thousand Rand (R100 000,00) for invention testing of roof top screed, at the discretion of the engineer or principal agent</t>
  </si>
  <si>
    <t>BUDGETARY ALLOAWANCE</t>
  </si>
  <si>
    <t xml:space="preserve">Remove existing Concrete Tiles including insulation and timber trusses Cart away to a registered dump site. </t>
  </si>
  <si>
    <t xml:space="preserve">Remove existing IBR Sheets  including insulation and timber trusses Cart away to a registered dump site. </t>
  </si>
  <si>
    <t xml:space="preserve">Remove existing IBR Sheets including insulation and timber trusses cart away to a registered dump site. </t>
  </si>
  <si>
    <t>Carried to Form of Tender</t>
  </si>
  <si>
    <r>
      <t>0,58mm 'Klip-Lok 700' Z200 spelter ISQ550 chromadek dark dolphine finish topcoat and pebble grey backing coat nor similar and approved inter</t>
    </r>
    <r>
      <rPr>
        <i/>
        <u/>
        <sz val="10"/>
        <color theme="1"/>
        <rFont val="Arial"/>
        <family val="2"/>
      </rPr>
      <t>l</t>
    </r>
    <r>
      <rPr>
        <u/>
        <sz val="10"/>
        <color theme="1"/>
        <rFont val="Arial"/>
        <family val="2"/>
      </rPr>
      <t xml:space="preserve">ocking concealed-fix roof sheeting, fixed to steel intermediate purlins at max 2500mm centres and eaves and ridge purlins at max 2100mm centres and including all accessories, fixings, etc. complete and in accordance with the manufacturer's specifications for Roof covering with pitch not exceeding 25 degrees in transportable lengths exceeding 20m and profiled on site. </t>
    </r>
  </si>
  <si>
    <t>REHABILITATION OF ROSHERVILLE ROOF STRUCTURES</t>
  </si>
  <si>
    <t>Living accommodation</t>
  </si>
  <si>
    <t xml:space="preserve">Quality Management </t>
  </si>
  <si>
    <t xml:space="preserve">BMS &amp; CONSTRUCTION SERVICE ROOF REHABILITATION </t>
  </si>
  <si>
    <t>1200mm X 40m Sisascrim heavy duty roof insulation foil or similar and approved non-combustible as per manufacturers specification</t>
  </si>
  <si>
    <t>Supply and application of gamazine on columns, upstand beams and soffits of slab</t>
  </si>
  <si>
    <t>HEALTH AND SAFETY &amp; COVID 19 compliance</t>
  </si>
  <si>
    <t xml:space="preserve">Medicals and neccesarry Competencies </t>
  </si>
  <si>
    <t>Provide a sum of  Five Hundred Thousand (500 000.00) for making good after the roof rehabilitation, at the discretion of the engineer or principal agent</t>
  </si>
  <si>
    <t>Provide a sum of  Five Hundred  Rand (R500 000.00) for making good after the roof rehabilitation, at the discretion of the engineer or principal agent</t>
  </si>
  <si>
    <t>Provide the sum of  Hundred Thousand  Rand (R100 000) for remedial works to concrete, including waterproofing and insulation with (SP4, 40mm polystyrene, Bidum layer and 19mm stones) to be executed complete</t>
  </si>
  <si>
    <t>Provide a sum of  Five hundred  Thousand Rand (R500 000.00) for making good after the roof rehabilitation, at the discretion of the engineer or principal agent</t>
  </si>
  <si>
    <t>Provide a sum of Three Hundred Thousand Rands (R300 000) for making good after the roof rehabilitation, at the discretion of the engineer or principal agent</t>
  </si>
  <si>
    <t>Provide a sum of  Three Hundred Thousand Rand (R300 000.00) for making good after the roof rehabilitation, at the discretion of the engineer or principal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</si>
</sst>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16" x14ac:knownFonts="1">
    <font>
      <sz val="11"/>
      <color theme="1"/>
      <name val="Calibri"/>
      <family val="2"/>
      <scheme val="minor"/>
    </font>
    <font>
      <sz val="11"/>
      <color rgb="FFFF0000"/>
      <name val="Calibri"/>
      <family val="2"/>
      <scheme val="minor"/>
    </font>
    <font>
      <b/>
      <u val="double"/>
      <sz val="10"/>
      <name val="Arial"/>
      <family val="2"/>
    </font>
    <font>
      <sz val="10"/>
      <name val="Arial"/>
      <family val="2"/>
    </font>
    <font>
      <b/>
      <sz val="10"/>
      <name val="Arial"/>
      <family val="2"/>
    </font>
    <font>
      <b/>
      <i/>
      <sz val="10"/>
      <name val="Arial"/>
      <family val="2"/>
    </font>
    <font>
      <u/>
      <sz val="10"/>
      <name val="Arial"/>
      <family val="2"/>
    </font>
    <font>
      <b/>
      <sz val="11"/>
      <color theme="1"/>
      <name val="Calibri"/>
      <family val="2"/>
      <scheme val="minor"/>
    </font>
    <font>
      <b/>
      <u/>
      <sz val="10"/>
      <name val="Arial"/>
      <family val="2"/>
    </font>
    <font>
      <sz val="11"/>
      <color rgb="FFC00000"/>
      <name val="Calibri"/>
      <family val="2"/>
      <scheme val="minor"/>
    </font>
    <font>
      <sz val="11"/>
      <color theme="8"/>
      <name val="Calibri"/>
      <family val="2"/>
      <scheme val="minor"/>
    </font>
    <font>
      <sz val="11"/>
      <color theme="1"/>
      <name val="Calibri"/>
      <family val="2"/>
    </font>
    <font>
      <b/>
      <u/>
      <sz val="10"/>
      <color theme="1"/>
      <name val="Arial"/>
      <family val="2"/>
    </font>
    <font>
      <sz val="10"/>
      <color theme="1"/>
      <name val="Arial"/>
      <family val="2"/>
    </font>
    <font>
      <u/>
      <sz val="10"/>
      <color theme="1"/>
      <name val="Arial"/>
      <family val="2"/>
    </font>
    <font>
      <i/>
      <u/>
      <sz val="10"/>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7"/>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100">
    <xf numFmtId="0" fontId="0" fillId="0" borderId="0" xfId="0"/>
    <xf numFmtId="0" fontId="2" fillId="0" borderId="0" xfId="0" applyFont="1"/>
    <xf numFmtId="44" fontId="0" fillId="0" borderId="0" xfId="0" applyNumberFormat="1"/>
    <xf numFmtId="0" fontId="0" fillId="0" borderId="0" xfId="0" applyAlignment="1">
      <alignment horizontal="center"/>
    </xf>
    <xf numFmtId="0" fontId="3" fillId="0" borderId="0" xfId="0" applyFont="1"/>
    <xf numFmtId="0" fontId="4" fillId="0" borderId="1" xfId="0" applyFont="1" applyBorder="1" applyAlignment="1">
      <alignment horizontal="center"/>
    </xf>
    <xf numFmtId="3" fontId="4" fillId="0" borderId="1" xfId="0" applyNumberFormat="1" applyFont="1" applyBorder="1" applyAlignment="1">
      <alignment horizontal="center"/>
    </xf>
    <xf numFmtId="44" fontId="4" fillId="0" borderId="1" xfId="0" applyNumberFormat="1" applyFont="1" applyBorder="1" applyAlignment="1">
      <alignment horizontal="center"/>
    </xf>
    <xf numFmtId="44" fontId="4" fillId="0" borderId="2" xfId="0" applyNumberFormat="1" applyFont="1" applyBorder="1" applyAlignment="1">
      <alignment horizontal="center"/>
    </xf>
    <xf numFmtId="0" fontId="4" fillId="0" borderId="3" xfId="0" applyFont="1" applyBorder="1" applyAlignment="1">
      <alignment horizontal="center"/>
    </xf>
    <xf numFmtId="0" fontId="2" fillId="0" borderId="4" xfId="0" applyFont="1" applyBorder="1"/>
    <xf numFmtId="0" fontId="3" fillId="0" borderId="4" xfId="0" applyFont="1" applyBorder="1"/>
    <xf numFmtId="0" fontId="3" fillId="0" borderId="3" xfId="0" applyFont="1" applyBorder="1" applyAlignment="1">
      <alignment horizontal="center"/>
    </xf>
    <xf numFmtId="0" fontId="3" fillId="0" borderId="0" xfId="0" applyFont="1" applyAlignment="1">
      <alignment horizontal="left" wrapText="1"/>
    </xf>
    <xf numFmtId="0" fontId="3" fillId="0" borderId="3" xfId="0" applyFont="1" applyBorder="1"/>
    <xf numFmtId="0" fontId="4" fillId="0" borderId="7" xfId="0" applyFont="1" applyBorder="1" applyAlignment="1">
      <alignment horizontal="right"/>
    </xf>
    <xf numFmtId="44" fontId="4" fillId="0" borderId="8" xfId="0" applyNumberFormat="1" applyFont="1" applyBorder="1"/>
    <xf numFmtId="0" fontId="2" fillId="0" borderId="3" xfId="0" applyFont="1" applyBorder="1"/>
    <xf numFmtId="0" fontId="2" fillId="0" borderId="3" xfId="0" applyFont="1" applyBorder="1" applyAlignment="1">
      <alignment wrapText="1"/>
    </xf>
    <xf numFmtId="0" fontId="5" fillId="0" borderId="3" xfId="0" applyFont="1" applyBorder="1"/>
    <xf numFmtId="0" fontId="3" fillId="0" borderId="3" xfId="0" applyFont="1" applyBorder="1" applyAlignment="1">
      <alignment wrapText="1"/>
    </xf>
    <xf numFmtId="0" fontId="3" fillId="0" borderId="3" xfId="0" applyFont="1" applyBorder="1" applyAlignment="1">
      <alignment vertical="top" wrapText="1"/>
    </xf>
    <xf numFmtId="44" fontId="3" fillId="0" borderId="3" xfId="0" applyNumberFormat="1" applyFont="1" applyBorder="1"/>
    <xf numFmtId="0" fontId="5" fillId="0" borderId="7" xfId="0" applyFont="1" applyBorder="1" applyAlignment="1">
      <alignment horizontal="right"/>
    </xf>
    <xf numFmtId="0" fontId="3" fillId="0" borderId="0" xfId="0" applyFont="1" applyAlignment="1">
      <alignment vertical="top" wrapText="1"/>
    </xf>
    <xf numFmtId="0" fontId="4" fillId="0" borderId="0" xfId="0" applyFont="1" applyAlignment="1">
      <alignment vertical="top" wrapText="1"/>
    </xf>
    <xf numFmtId="0" fontId="4" fillId="0" borderId="3" xfId="0" applyFont="1" applyBorder="1"/>
    <xf numFmtId="44" fontId="0" fillId="0" borderId="0" xfId="0" applyNumberFormat="1" applyAlignment="1">
      <alignment horizontal="center"/>
    </xf>
    <xf numFmtId="9" fontId="0" fillId="0" borderId="0" xfId="0" applyNumberFormat="1"/>
    <xf numFmtId="44" fontId="3" fillId="0" borderId="0" xfId="0" applyNumberFormat="1" applyFont="1" applyAlignment="1">
      <alignment horizontal="center"/>
    </xf>
    <xf numFmtId="44" fontId="3" fillId="0" borderId="0" xfId="0" applyNumberFormat="1" applyFont="1"/>
    <xf numFmtId="0" fontId="4" fillId="0" borderId="7" xfId="0" applyFont="1" applyBorder="1"/>
    <xf numFmtId="0" fontId="4" fillId="0" borderId="7" xfId="0" applyFont="1" applyBorder="1" applyAlignment="1">
      <alignment horizontal="center"/>
    </xf>
    <xf numFmtId="3" fontId="4" fillId="0" borderId="7" xfId="0" applyNumberFormat="1" applyFont="1" applyBorder="1" applyAlignment="1">
      <alignment horizontal="center"/>
    </xf>
    <xf numFmtId="44" fontId="4" fillId="0" borderId="7" xfId="0" applyNumberFormat="1" applyFont="1" applyBorder="1"/>
    <xf numFmtId="0" fontId="3" fillId="2" borderId="3" xfId="0" applyFont="1" applyFill="1" applyBorder="1" applyAlignment="1">
      <alignment vertical="top" wrapText="1"/>
    </xf>
    <xf numFmtId="0" fontId="3" fillId="2" borderId="3" xfId="0" applyFont="1" applyFill="1" applyBorder="1" applyAlignment="1">
      <alignment horizontal="center"/>
    </xf>
    <xf numFmtId="0" fontId="6" fillId="0" borderId="3" xfId="0" applyFont="1" applyBorder="1" applyAlignment="1">
      <alignment vertical="top" wrapText="1"/>
    </xf>
    <xf numFmtId="0" fontId="3" fillId="2" borderId="3" xfId="0" applyFont="1" applyFill="1" applyBorder="1" applyAlignment="1">
      <alignment wrapText="1"/>
    </xf>
    <xf numFmtId="0" fontId="6" fillId="0" borderId="3" xfId="0" applyFont="1" applyBorder="1" applyAlignment="1">
      <alignment wrapText="1"/>
    </xf>
    <xf numFmtId="44" fontId="1" fillId="0" borderId="0" xfId="0" applyNumberFormat="1" applyFont="1"/>
    <xf numFmtId="44" fontId="0" fillId="3" borderId="0" xfId="0" applyNumberFormat="1" applyFill="1"/>
    <xf numFmtId="44" fontId="3" fillId="2" borderId="3" xfId="0" applyNumberFormat="1" applyFont="1" applyFill="1" applyBorder="1"/>
    <xf numFmtId="44" fontId="7" fillId="0" borderId="0" xfId="0" applyNumberFormat="1" applyFont="1"/>
    <xf numFmtId="0" fontId="8" fillId="0" borderId="3" xfId="0" applyFont="1" applyBorder="1" applyAlignment="1">
      <alignment wrapText="1"/>
    </xf>
    <xf numFmtId="0" fontId="8" fillId="0" borderId="3" xfId="0" applyFont="1" applyBorder="1" applyAlignment="1">
      <alignment vertical="top" wrapText="1"/>
    </xf>
    <xf numFmtId="0" fontId="6" fillId="0" borderId="3" xfId="0" applyFont="1" applyBorder="1"/>
    <xf numFmtId="0" fontId="8" fillId="0" borderId="3" xfId="0" applyFont="1" applyBorder="1"/>
    <xf numFmtId="44" fontId="9" fillId="0" borderId="0" xfId="0" applyNumberFormat="1" applyFont="1"/>
    <xf numFmtId="0" fontId="0" fillId="3" borderId="0" xfId="0" applyFill="1"/>
    <xf numFmtId="44" fontId="10" fillId="0" borderId="0" xfId="0" applyNumberFormat="1" applyFont="1"/>
    <xf numFmtId="0" fontId="0" fillId="4" borderId="0" xfId="0" applyFill="1"/>
    <xf numFmtId="44" fontId="11" fillId="0" borderId="0" xfId="0" applyNumberFormat="1" applyFont="1"/>
    <xf numFmtId="0" fontId="12" fillId="0" borderId="3" xfId="0" applyFont="1" applyBorder="1"/>
    <xf numFmtId="0" fontId="13" fillId="0" borderId="0" xfId="0" applyFont="1" applyAlignment="1">
      <alignment vertical="top" wrapText="1"/>
    </xf>
    <xf numFmtId="3" fontId="13" fillId="0" borderId="0" xfId="0" applyNumberFormat="1" applyFont="1" applyAlignment="1">
      <alignment horizontal="center"/>
    </xf>
    <xf numFmtId="44" fontId="13" fillId="0" borderId="0" xfId="0" applyNumberFormat="1" applyFont="1"/>
    <xf numFmtId="0" fontId="13" fillId="0" borderId="0" xfId="0" applyFont="1"/>
    <xf numFmtId="0" fontId="13" fillId="0" borderId="0" xfId="0" applyFont="1" applyAlignment="1">
      <alignment horizontal="center"/>
    </xf>
    <xf numFmtId="0" fontId="13" fillId="0" borderId="3" xfId="0" applyFont="1" applyBorder="1"/>
    <xf numFmtId="0" fontId="13" fillId="0" borderId="4" xfId="0" applyFont="1" applyBorder="1"/>
    <xf numFmtId="0" fontId="13" fillId="0" borderId="5" xfId="0" applyFont="1" applyBorder="1" applyAlignment="1">
      <alignment horizontal="center"/>
    </xf>
    <xf numFmtId="3" fontId="13" fillId="0" borderId="3" xfId="0" applyNumberFormat="1" applyFont="1" applyBorder="1" applyAlignment="1">
      <alignment horizontal="center"/>
    </xf>
    <xf numFmtId="44" fontId="13" fillId="0" borderId="3" xfId="0" applyNumberFormat="1" applyFont="1" applyBorder="1"/>
    <xf numFmtId="44" fontId="13" fillId="0" borderId="6" xfId="0" applyNumberFormat="1" applyFont="1" applyBorder="1"/>
    <xf numFmtId="0" fontId="13" fillId="0" borderId="3" xfId="0" applyFont="1" applyBorder="1" applyAlignment="1">
      <alignment horizontal="center"/>
    </xf>
    <xf numFmtId="38" fontId="13" fillId="0" borderId="3" xfId="0" applyNumberFormat="1" applyFont="1" applyBorder="1" applyAlignment="1">
      <alignment horizontal="center"/>
    </xf>
    <xf numFmtId="0" fontId="13" fillId="0" borderId="7" xfId="0" applyFont="1" applyBorder="1" applyAlignment="1">
      <alignment horizontal="center"/>
    </xf>
    <xf numFmtId="3" fontId="13" fillId="0" borderId="7" xfId="0" applyNumberFormat="1" applyFont="1" applyBorder="1" applyAlignment="1">
      <alignment horizontal="center"/>
    </xf>
    <xf numFmtId="44" fontId="13" fillId="0" borderId="7" xfId="0" applyNumberFormat="1" applyFont="1" applyBorder="1"/>
    <xf numFmtId="3" fontId="13" fillId="2" borderId="3" xfId="0" applyNumberFormat="1" applyFont="1" applyFill="1" applyBorder="1" applyAlignment="1">
      <alignment horizontal="center"/>
    </xf>
    <xf numFmtId="44" fontId="13" fillId="2" borderId="3" xfId="0" applyNumberFormat="1" applyFont="1" applyFill="1" applyBorder="1"/>
    <xf numFmtId="44" fontId="13" fillId="2" borderId="6" xfId="0" applyNumberFormat="1" applyFont="1" applyFill="1" applyBorder="1"/>
    <xf numFmtId="0" fontId="14" fillId="0" borderId="0" xfId="0" applyFont="1" applyAlignment="1">
      <alignment vertical="top" wrapText="1"/>
    </xf>
    <xf numFmtId="1" fontId="13" fillId="0" borderId="0" xfId="0" applyNumberFormat="1" applyFont="1" applyAlignment="1">
      <alignment horizontal="center"/>
    </xf>
    <xf numFmtId="44" fontId="13" fillId="0" borderId="3" xfId="0" applyNumberFormat="1" applyFont="1" applyBorder="1" applyAlignment="1">
      <alignment horizontal="center"/>
    </xf>
    <xf numFmtId="1" fontId="13" fillId="0" borderId="3" xfId="0" applyNumberFormat="1" applyFont="1" applyBorder="1" applyAlignment="1">
      <alignment horizontal="center"/>
    </xf>
    <xf numFmtId="0" fontId="14" fillId="0" borderId="3" xfId="0" applyFont="1" applyBorder="1"/>
    <xf numFmtId="0" fontId="13" fillId="0" borderId="3" xfId="0" applyFont="1" applyBorder="1" applyAlignment="1">
      <alignment wrapText="1"/>
    </xf>
    <xf numFmtId="0" fontId="14" fillId="0" borderId="3" xfId="0" applyFont="1" applyBorder="1" applyAlignment="1">
      <alignment wrapText="1"/>
    </xf>
    <xf numFmtId="0" fontId="13" fillId="2" borderId="3" xfId="0" applyFont="1" applyFill="1" applyBorder="1"/>
    <xf numFmtId="0" fontId="13" fillId="2" borderId="3" xfId="0" applyFont="1" applyFill="1" applyBorder="1" applyAlignment="1">
      <alignment horizontal="center"/>
    </xf>
    <xf numFmtId="9" fontId="13" fillId="0" borderId="3" xfId="0" applyNumberFormat="1" applyFont="1" applyBorder="1" applyAlignment="1">
      <alignment horizontal="center"/>
    </xf>
    <xf numFmtId="0" fontId="13" fillId="0" borderId="9" xfId="0" applyFont="1" applyBorder="1" applyAlignment="1">
      <alignment horizontal="center"/>
    </xf>
    <xf numFmtId="0" fontId="13" fillId="0" borderId="9" xfId="0" applyFont="1" applyBorder="1"/>
    <xf numFmtId="3" fontId="13" fillId="0" borderId="9" xfId="0" applyNumberFormat="1" applyFont="1" applyBorder="1" applyAlignment="1">
      <alignment horizontal="center"/>
    </xf>
    <xf numFmtId="44" fontId="13" fillId="0" borderId="9" xfId="0" applyNumberFormat="1" applyFont="1" applyBorder="1"/>
    <xf numFmtId="44" fontId="13" fillId="0" borderId="10" xfId="0" applyNumberFormat="1" applyFont="1" applyBorder="1"/>
    <xf numFmtId="0" fontId="4" fillId="0" borderId="11" xfId="0" applyFont="1" applyBorder="1" applyAlignment="1">
      <alignment horizontal="right"/>
    </xf>
    <xf numFmtId="0" fontId="13" fillId="0" borderId="11" xfId="0" applyFont="1" applyBorder="1" applyAlignment="1">
      <alignment horizontal="center"/>
    </xf>
    <xf numFmtId="3" fontId="13" fillId="0" borderId="11" xfId="0" applyNumberFormat="1" applyFont="1" applyBorder="1" applyAlignment="1">
      <alignment horizontal="center"/>
    </xf>
    <xf numFmtId="44" fontId="13" fillId="0" borderId="11" xfId="0" applyNumberFormat="1" applyFont="1" applyBorder="1"/>
    <xf numFmtId="44" fontId="4" fillId="0" borderId="12" xfId="0" applyNumberFormat="1" applyFont="1" applyBorder="1"/>
    <xf numFmtId="0" fontId="12" fillId="0" borderId="0" xfId="0" applyFont="1" applyAlignment="1">
      <alignment horizontal="left" wrapText="1"/>
    </xf>
    <xf numFmtId="0" fontId="13" fillId="0" borderId="0" xfId="0" applyFont="1" applyAlignment="1">
      <alignment horizontal="left" wrapText="1"/>
    </xf>
    <xf numFmtId="0" fontId="4" fillId="0" borderId="12" xfId="0" applyFont="1" applyBorder="1" applyAlignment="1">
      <alignment horizontal="right"/>
    </xf>
    <xf numFmtId="44" fontId="4" fillId="0" borderId="11" xfId="0" applyNumberFormat="1" applyFont="1" applyBorder="1"/>
    <xf numFmtId="0" fontId="3" fillId="0" borderId="9" xfId="0" applyFont="1" applyBorder="1"/>
    <xf numFmtId="44" fontId="0" fillId="4" borderId="0" xfId="0" applyNumberFormat="1" applyFill="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CFD9-C4E2-45DB-BC1E-8194E85AF9FA}">
  <dimension ref="A3:L361"/>
  <sheetViews>
    <sheetView tabSelected="1" view="pageBreakPreview" topLeftCell="A307" zoomScaleNormal="100" zoomScaleSheetLayoutView="100" workbookViewId="0">
      <selection activeCell="L150" sqref="L150"/>
    </sheetView>
  </sheetViews>
  <sheetFormatPr defaultRowHeight="15" x14ac:dyDescent="0.25"/>
  <cols>
    <col min="1" max="1" width="9.28515625" style="57" bestFit="1" customWidth="1"/>
    <col min="2" max="2" width="41.42578125" style="57" customWidth="1"/>
    <col min="3" max="3" width="10.5703125" style="58" customWidth="1"/>
    <col min="4" max="4" width="11.28515625" style="55" customWidth="1"/>
    <col min="5" max="5" width="13.85546875" style="56" customWidth="1"/>
    <col min="6" max="6" width="19.140625" style="56" customWidth="1"/>
    <col min="7" max="7" width="1.28515625" style="57" customWidth="1"/>
    <col min="8" max="8" width="15.5703125" style="2" customWidth="1"/>
    <col min="9" max="9" width="23" customWidth="1"/>
    <col min="10" max="10" width="14.140625" bestFit="1" customWidth="1"/>
    <col min="12" max="12" width="12.5703125" bestFit="1" customWidth="1"/>
    <col min="257" max="257" width="41.42578125" customWidth="1"/>
    <col min="258" max="258" width="8.140625" customWidth="1"/>
    <col min="259" max="259" width="11.28515625" customWidth="1"/>
    <col min="260" max="260" width="13.85546875" customWidth="1"/>
    <col min="261" max="261" width="19.140625" customWidth="1"/>
    <col min="263" max="263" width="15.140625" bestFit="1" customWidth="1"/>
    <col min="264" max="264" width="13.5703125" customWidth="1"/>
    <col min="265" max="265" width="12.42578125" bestFit="1" customWidth="1"/>
    <col min="513" max="513" width="41.42578125" customWidth="1"/>
    <col min="514" max="514" width="8.140625" customWidth="1"/>
    <col min="515" max="515" width="11.28515625" customWidth="1"/>
    <col min="516" max="516" width="13.85546875" customWidth="1"/>
    <col min="517" max="517" width="19.140625" customWidth="1"/>
    <col min="519" max="519" width="15.140625" bestFit="1" customWidth="1"/>
    <col min="520" max="520" width="13.5703125" customWidth="1"/>
    <col min="521" max="521" width="12.42578125" bestFit="1" customWidth="1"/>
    <col min="769" max="769" width="41.42578125" customWidth="1"/>
    <col min="770" max="770" width="8.140625" customWidth="1"/>
    <col min="771" max="771" width="11.28515625" customWidth="1"/>
    <col min="772" max="772" width="13.85546875" customWidth="1"/>
    <col min="773" max="773" width="19.140625" customWidth="1"/>
    <col min="775" max="775" width="15.140625" bestFit="1" customWidth="1"/>
    <col min="776" max="776" width="13.5703125" customWidth="1"/>
    <col min="777" max="777" width="12.42578125" bestFit="1" customWidth="1"/>
    <col min="1025" max="1025" width="41.42578125" customWidth="1"/>
    <col min="1026" max="1026" width="8.140625" customWidth="1"/>
    <col min="1027" max="1027" width="11.28515625" customWidth="1"/>
    <col min="1028" max="1028" width="13.85546875" customWidth="1"/>
    <col min="1029" max="1029" width="19.140625" customWidth="1"/>
    <col min="1031" max="1031" width="15.140625" bestFit="1" customWidth="1"/>
    <col min="1032" max="1032" width="13.5703125" customWidth="1"/>
    <col min="1033" max="1033" width="12.42578125" bestFit="1" customWidth="1"/>
    <col min="1281" max="1281" width="41.42578125" customWidth="1"/>
    <col min="1282" max="1282" width="8.140625" customWidth="1"/>
    <col min="1283" max="1283" width="11.28515625" customWidth="1"/>
    <col min="1284" max="1284" width="13.85546875" customWidth="1"/>
    <col min="1285" max="1285" width="19.140625" customWidth="1"/>
    <col min="1287" max="1287" width="15.140625" bestFit="1" customWidth="1"/>
    <col min="1288" max="1288" width="13.5703125" customWidth="1"/>
    <col min="1289" max="1289" width="12.42578125" bestFit="1" customWidth="1"/>
    <col min="1537" max="1537" width="41.42578125" customWidth="1"/>
    <col min="1538" max="1538" width="8.140625" customWidth="1"/>
    <col min="1539" max="1539" width="11.28515625" customWidth="1"/>
    <col min="1540" max="1540" width="13.85546875" customWidth="1"/>
    <col min="1541" max="1541" width="19.140625" customWidth="1"/>
    <col min="1543" max="1543" width="15.140625" bestFit="1" customWidth="1"/>
    <col min="1544" max="1544" width="13.5703125" customWidth="1"/>
    <col min="1545" max="1545" width="12.42578125" bestFit="1" customWidth="1"/>
    <col min="1793" max="1793" width="41.42578125" customWidth="1"/>
    <col min="1794" max="1794" width="8.140625" customWidth="1"/>
    <col min="1795" max="1795" width="11.28515625" customWidth="1"/>
    <col min="1796" max="1796" width="13.85546875" customWidth="1"/>
    <col min="1797" max="1797" width="19.140625" customWidth="1"/>
    <col min="1799" max="1799" width="15.140625" bestFit="1" customWidth="1"/>
    <col min="1800" max="1800" width="13.5703125" customWidth="1"/>
    <col min="1801" max="1801" width="12.42578125" bestFit="1" customWidth="1"/>
    <col min="2049" max="2049" width="41.42578125" customWidth="1"/>
    <col min="2050" max="2050" width="8.140625" customWidth="1"/>
    <col min="2051" max="2051" width="11.28515625" customWidth="1"/>
    <col min="2052" max="2052" width="13.85546875" customWidth="1"/>
    <col min="2053" max="2053" width="19.140625" customWidth="1"/>
    <col min="2055" max="2055" width="15.140625" bestFit="1" customWidth="1"/>
    <col min="2056" max="2056" width="13.5703125" customWidth="1"/>
    <col min="2057" max="2057" width="12.42578125" bestFit="1" customWidth="1"/>
    <col min="2305" max="2305" width="41.42578125" customWidth="1"/>
    <col min="2306" max="2306" width="8.140625" customWidth="1"/>
    <col min="2307" max="2307" width="11.28515625" customWidth="1"/>
    <col min="2308" max="2308" width="13.85546875" customWidth="1"/>
    <col min="2309" max="2309" width="19.140625" customWidth="1"/>
    <col min="2311" max="2311" width="15.140625" bestFit="1" customWidth="1"/>
    <col min="2312" max="2312" width="13.5703125" customWidth="1"/>
    <col min="2313" max="2313" width="12.42578125" bestFit="1" customWidth="1"/>
    <col min="2561" max="2561" width="41.42578125" customWidth="1"/>
    <col min="2562" max="2562" width="8.140625" customWidth="1"/>
    <col min="2563" max="2563" width="11.28515625" customWidth="1"/>
    <col min="2564" max="2564" width="13.85546875" customWidth="1"/>
    <col min="2565" max="2565" width="19.140625" customWidth="1"/>
    <col min="2567" max="2567" width="15.140625" bestFit="1" customWidth="1"/>
    <col min="2568" max="2568" width="13.5703125" customWidth="1"/>
    <col min="2569" max="2569" width="12.42578125" bestFit="1" customWidth="1"/>
    <col min="2817" max="2817" width="41.42578125" customWidth="1"/>
    <col min="2818" max="2818" width="8.140625" customWidth="1"/>
    <col min="2819" max="2819" width="11.28515625" customWidth="1"/>
    <col min="2820" max="2820" width="13.85546875" customWidth="1"/>
    <col min="2821" max="2821" width="19.140625" customWidth="1"/>
    <col min="2823" max="2823" width="15.140625" bestFit="1" customWidth="1"/>
    <col min="2824" max="2824" width="13.5703125" customWidth="1"/>
    <col min="2825" max="2825" width="12.42578125" bestFit="1" customWidth="1"/>
    <col min="3073" max="3073" width="41.42578125" customWidth="1"/>
    <col min="3074" max="3074" width="8.140625" customWidth="1"/>
    <col min="3075" max="3075" width="11.28515625" customWidth="1"/>
    <col min="3076" max="3076" width="13.85546875" customWidth="1"/>
    <col min="3077" max="3077" width="19.140625" customWidth="1"/>
    <col min="3079" max="3079" width="15.140625" bestFit="1" customWidth="1"/>
    <col min="3080" max="3080" width="13.5703125" customWidth="1"/>
    <col min="3081" max="3081" width="12.42578125" bestFit="1" customWidth="1"/>
    <col min="3329" max="3329" width="41.42578125" customWidth="1"/>
    <col min="3330" max="3330" width="8.140625" customWidth="1"/>
    <col min="3331" max="3331" width="11.28515625" customWidth="1"/>
    <col min="3332" max="3332" width="13.85546875" customWidth="1"/>
    <col min="3333" max="3333" width="19.140625" customWidth="1"/>
    <col min="3335" max="3335" width="15.140625" bestFit="1" customWidth="1"/>
    <col min="3336" max="3336" width="13.5703125" customWidth="1"/>
    <col min="3337" max="3337" width="12.42578125" bestFit="1" customWidth="1"/>
    <col min="3585" max="3585" width="41.42578125" customWidth="1"/>
    <col min="3586" max="3586" width="8.140625" customWidth="1"/>
    <col min="3587" max="3587" width="11.28515625" customWidth="1"/>
    <col min="3588" max="3588" width="13.85546875" customWidth="1"/>
    <col min="3589" max="3589" width="19.140625" customWidth="1"/>
    <col min="3591" max="3591" width="15.140625" bestFit="1" customWidth="1"/>
    <col min="3592" max="3592" width="13.5703125" customWidth="1"/>
    <col min="3593" max="3593" width="12.42578125" bestFit="1" customWidth="1"/>
    <col min="3841" max="3841" width="41.42578125" customWidth="1"/>
    <col min="3842" max="3842" width="8.140625" customWidth="1"/>
    <col min="3843" max="3843" width="11.28515625" customWidth="1"/>
    <col min="3844" max="3844" width="13.85546875" customWidth="1"/>
    <col min="3845" max="3845" width="19.140625" customWidth="1"/>
    <col min="3847" max="3847" width="15.140625" bestFit="1" customWidth="1"/>
    <col min="3848" max="3848" width="13.5703125" customWidth="1"/>
    <col min="3849" max="3849" width="12.42578125" bestFit="1" customWidth="1"/>
    <col min="4097" max="4097" width="41.42578125" customWidth="1"/>
    <col min="4098" max="4098" width="8.140625" customWidth="1"/>
    <col min="4099" max="4099" width="11.28515625" customWidth="1"/>
    <col min="4100" max="4100" width="13.85546875" customWidth="1"/>
    <col min="4101" max="4101" width="19.140625" customWidth="1"/>
    <col min="4103" max="4103" width="15.140625" bestFit="1" customWidth="1"/>
    <col min="4104" max="4104" width="13.5703125" customWidth="1"/>
    <col min="4105" max="4105" width="12.42578125" bestFit="1" customWidth="1"/>
    <col min="4353" max="4353" width="41.42578125" customWidth="1"/>
    <col min="4354" max="4354" width="8.140625" customWidth="1"/>
    <col min="4355" max="4355" width="11.28515625" customWidth="1"/>
    <col min="4356" max="4356" width="13.85546875" customWidth="1"/>
    <col min="4357" max="4357" width="19.140625" customWidth="1"/>
    <col min="4359" max="4359" width="15.140625" bestFit="1" customWidth="1"/>
    <col min="4360" max="4360" width="13.5703125" customWidth="1"/>
    <col min="4361" max="4361" width="12.42578125" bestFit="1" customWidth="1"/>
    <col min="4609" max="4609" width="41.42578125" customWidth="1"/>
    <col min="4610" max="4610" width="8.140625" customWidth="1"/>
    <col min="4611" max="4611" width="11.28515625" customWidth="1"/>
    <col min="4612" max="4612" width="13.85546875" customWidth="1"/>
    <col min="4613" max="4613" width="19.140625" customWidth="1"/>
    <col min="4615" max="4615" width="15.140625" bestFit="1" customWidth="1"/>
    <col min="4616" max="4616" width="13.5703125" customWidth="1"/>
    <col min="4617" max="4617" width="12.42578125" bestFit="1" customWidth="1"/>
    <col min="4865" max="4865" width="41.42578125" customWidth="1"/>
    <col min="4866" max="4866" width="8.140625" customWidth="1"/>
    <col min="4867" max="4867" width="11.28515625" customWidth="1"/>
    <col min="4868" max="4868" width="13.85546875" customWidth="1"/>
    <col min="4869" max="4869" width="19.140625" customWidth="1"/>
    <col min="4871" max="4871" width="15.140625" bestFit="1" customWidth="1"/>
    <col min="4872" max="4872" width="13.5703125" customWidth="1"/>
    <col min="4873" max="4873" width="12.42578125" bestFit="1" customWidth="1"/>
    <col min="5121" max="5121" width="41.42578125" customWidth="1"/>
    <col min="5122" max="5122" width="8.140625" customWidth="1"/>
    <col min="5123" max="5123" width="11.28515625" customWidth="1"/>
    <col min="5124" max="5124" width="13.85546875" customWidth="1"/>
    <col min="5125" max="5125" width="19.140625" customWidth="1"/>
    <col min="5127" max="5127" width="15.140625" bestFit="1" customWidth="1"/>
    <col min="5128" max="5128" width="13.5703125" customWidth="1"/>
    <col min="5129" max="5129" width="12.42578125" bestFit="1" customWidth="1"/>
    <col min="5377" max="5377" width="41.42578125" customWidth="1"/>
    <col min="5378" max="5378" width="8.140625" customWidth="1"/>
    <col min="5379" max="5379" width="11.28515625" customWidth="1"/>
    <col min="5380" max="5380" width="13.85546875" customWidth="1"/>
    <col min="5381" max="5381" width="19.140625" customWidth="1"/>
    <col min="5383" max="5383" width="15.140625" bestFit="1" customWidth="1"/>
    <col min="5384" max="5384" width="13.5703125" customWidth="1"/>
    <col min="5385" max="5385" width="12.42578125" bestFit="1" customWidth="1"/>
    <col min="5633" max="5633" width="41.42578125" customWidth="1"/>
    <col min="5634" max="5634" width="8.140625" customWidth="1"/>
    <col min="5635" max="5635" width="11.28515625" customWidth="1"/>
    <col min="5636" max="5636" width="13.85546875" customWidth="1"/>
    <col min="5637" max="5637" width="19.140625" customWidth="1"/>
    <col min="5639" max="5639" width="15.140625" bestFit="1" customWidth="1"/>
    <col min="5640" max="5640" width="13.5703125" customWidth="1"/>
    <col min="5641" max="5641" width="12.42578125" bestFit="1" customWidth="1"/>
    <col min="5889" max="5889" width="41.42578125" customWidth="1"/>
    <col min="5890" max="5890" width="8.140625" customWidth="1"/>
    <col min="5891" max="5891" width="11.28515625" customWidth="1"/>
    <col min="5892" max="5892" width="13.85546875" customWidth="1"/>
    <col min="5893" max="5893" width="19.140625" customWidth="1"/>
    <col min="5895" max="5895" width="15.140625" bestFit="1" customWidth="1"/>
    <col min="5896" max="5896" width="13.5703125" customWidth="1"/>
    <col min="5897" max="5897" width="12.42578125" bestFit="1" customWidth="1"/>
    <col min="6145" max="6145" width="41.42578125" customWidth="1"/>
    <col min="6146" max="6146" width="8.140625" customWidth="1"/>
    <col min="6147" max="6147" width="11.28515625" customWidth="1"/>
    <col min="6148" max="6148" width="13.85546875" customWidth="1"/>
    <col min="6149" max="6149" width="19.140625" customWidth="1"/>
    <col min="6151" max="6151" width="15.140625" bestFit="1" customWidth="1"/>
    <col min="6152" max="6152" width="13.5703125" customWidth="1"/>
    <col min="6153" max="6153" width="12.42578125" bestFit="1" customWidth="1"/>
    <col min="6401" max="6401" width="41.42578125" customWidth="1"/>
    <col min="6402" max="6402" width="8.140625" customWidth="1"/>
    <col min="6403" max="6403" width="11.28515625" customWidth="1"/>
    <col min="6404" max="6404" width="13.85546875" customWidth="1"/>
    <col min="6405" max="6405" width="19.140625" customWidth="1"/>
    <col min="6407" max="6407" width="15.140625" bestFit="1" customWidth="1"/>
    <col min="6408" max="6408" width="13.5703125" customWidth="1"/>
    <col min="6409" max="6409" width="12.42578125" bestFit="1" customWidth="1"/>
    <col min="6657" max="6657" width="41.42578125" customWidth="1"/>
    <col min="6658" max="6658" width="8.140625" customWidth="1"/>
    <col min="6659" max="6659" width="11.28515625" customWidth="1"/>
    <col min="6660" max="6660" width="13.85546875" customWidth="1"/>
    <col min="6661" max="6661" width="19.140625" customWidth="1"/>
    <col min="6663" max="6663" width="15.140625" bestFit="1" customWidth="1"/>
    <col min="6664" max="6664" width="13.5703125" customWidth="1"/>
    <col min="6665" max="6665" width="12.42578125" bestFit="1" customWidth="1"/>
    <col min="6913" max="6913" width="41.42578125" customWidth="1"/>
    <col min="6914" max="6914" width="8.140625" customWidth="1"/>
    <col min="6915" max="6915" width="11.28515625" customWidth="1"/>
    <col min="6916" max="6916" width="13.85546875" customWidth="1"/>
    <col min="6917" max="6917" width="19.140625" customWidth="1"/>
    <col min="6919" max="6919" width="15.140625" bestFit="1" customWidth="1"/>
    <col min="6920" max="6920" width="13.5703125" customWidth="1"/>
    <col min="6921" max="6921" width="12.42578125" bestFit="1" customWidth="1"/>
    <col min="7169" max="7169" width="41.42578125" customWidth="1"/>
    <col min="7170" max="7170" width="8.140625" customWidth="1"/>
    <col min="7171" max="7171" width="11.28515625" customWidth="1"/>
    <col min="7172" max="7172" width="13.85546875" customWidth="1"/>
    <col min="7173" max="7173" width="19.140625" customWidth="1"/>
    <col min="7175" max="7175" width="15.140625" bestFit="1" customWidth="1"/>
    <col min="7176" max="7176" width="13.5703125" customWidth="1"/>
    <col min="7177" max="7177" width="12.42578125" bestFit="1" customWidth="1"/>
    <col min="7425" max="7425" width="41.42578125" customWidth="1"/>
    <col min="7426" max="7426" width="8.140625" customWidth="1"/>
    <col min="7427" max="7427" width="11.28515625" customWidth="1"/>
    <col min="7428" max="7428" width="13.85546875" customWidth="1"/>
    <col min="7429" max="7429" width="19.140625" customWidth="1"/>
    <col min="7431" max="7431" width="15.140625" bestFit="1" customWidth="1"/>
    <col min="7432" max="7432" width="13.5703125" customWidth="1"/>
    <col min="7433" max="7433" width="12.42578125" bestFit="1" customWidth="1"/>
    <col min="7681" max="7681" width="41.42578125" customWidth="1"/>
    <col min="7682" max="7682" width="8.140625" customWidth="1"/>
    <col min="7683" max="7683" width="11.28515625" customWidth="1"/>
    <col min="7684" max="7684" width="13.85546875" customWidth="1"/>
    <col min="7685" max="7685" width="19.140625" customWidth="1"/>
    <col min="7687" max="7687" width="15.140625" bestFit="1" customWidth="1"/>
    <col min="7688" max="7688" width="13.5703125" customWidth="1"/>
    <col min="7689" max="7689" width="12.42578125" bestFit="1" customWidth="1"/>
    <col min="7937" max="7937" width="41.42578125" customWidth="1"/>
    <col min="7938" max="7938" width="8.140625" customWidth="1"/>
    <col min="7939" max="7939" width="11.28515625" customWidth="1"/>
    <col min="7940" max="7940" width="13.85546875" customWidth="1"/>
    <col min="7941" max="7941" width="19.140625" customWidth="1"/>
    <col min="7943" max="7943" width="15.140625" bestFit="1" customWidth="1"/>
    <col min="7944" max="7944" width="13.5703125" customWidth="1"/>
    <col min="7945" max="7945" width="12.42578125" bestFit="1" customWidth="1"/>
    <col min="8193" max="8193" width="41.42578125" customWidth="1"/>
    <col min="8194" max="8194" width="8.140625" customWidth="1"/>
    <col min="8195" max="8195" width="11.28515625" customWidth="1"/>
    <col min="8196" max="8196" width="13.85546875" customWidth="1"/>
    <col min="8197" max="8197" width="19.140625" customWidth="1"/>
    <col min="8199" max="8199" width="15.140625" bestFit="1" customWidth="1"/>
    <col min="8200" max="8200" width="13.5703125" customWidth="1"/>
    <col min="8201" max="8201" width="12.42578125" bestFit="1" customWidth="1"/>
    <col min="8449" max="8449" width="41.42578125" customWidth="1"/>
    <col min="8450" max="8450" width="8.140625" customWidth="1"/>
    <col min="8451" max="8451" width="11.28515625" customWidth="1"/>
    <col min="8452" max="8452" width="13.85546875" customWidth="1"/>
    <col min="8453" max="8453" width="19.140625" customWidth="1"/>
    <col min="8455" max="8455" width="15.140625" bestFit="1" customWidth="1"/>
    <col min="8456" max="8456" width="13.5703125" customWidth="1"/>
    <col min="8457" max="8457" width="12.42578125" bestFit="1" customWidth="1"/>
    <col min="8705" max="8705" width="41.42578125" customWidth="1"/>
    <col min="8706" max="8706" width="8.140625" customWidth="1"/>
    <col min="8707" max="8707" width="11.28515625" customWidth="1"/>
    <col min="8708" max="8708" width="13.85546875" customWidth="1"/>
    <col min="8709" max="8709" width="19.140625" customWidth="1"/>
    <col min="8711" max="8711" width="15.140625" bestFit="1" customWidth="1"/>
    <col min="8712" max="8712" width="13.5703125" customWidth="1"/>
    <col min="8713" max="8713" width="12.42578125" bestFit="1" customWidth="1"/>
    <col min="8961" max="8961" width="41.42578125" customWidth="1"/>
    <col min="8962" max="8962" width="8.140625" customWidth="1"/>
    <col min="8963" max="8963" width="11.28515625" customWidth="1"/>
    <col min="8964" max="8964" width="13.85546875" customWidth="1"/>
    <col min="8965" max="8965" width="19.140625" customWidth="1"/>
    <col min="8967" max="8967" width="15.140625" bestFit="1" customWidth="1"/>
    <col min="8968" max="8968" width="13.5703125" customWidth="1"/>
    <col min="8969" max="8969" width="12.42578125" bestFit="1" customWidth="1"/>
    <col min="9217" max="9217" width="41.42578125" customWidth="1"/>
    <col min="9218" max="9218" width="8.140625" customWidth="1"/>
    <col min="9219" max="9219" width="11.28515625" customWidth="1"/>
    <col min="9220" max="9220" width="13.85546875" customWidth="1"/>
    <col min="9221" max="9221" width="19.140625" customWidth="1"/>
    <col min="9223" max="9223" width="15.140625" bestFit="1" customWidth="1"/>
    <col min="9224" max="9224" width="13.5703125" customWidth="1"/>
    <col min="9225" max="9225" width="12.42578125" bestFit="1" customWidth="1"/>
    <col min="9473" max="9473" width="41.42578125" customWidth="1"/>
    <col min="9474" max="9474" width="8.140625" customWidth="1"/>
    <col min="9475" max="9475" width="11.28515625" customWidth="1"/>
    <col min="9476" max="9476" width="13.85546875" customWidth="1"/>
    <col min="9477" max="9477" width="19.140625" customWidth="1"/>
    <col min="9479" max="9479" width="15.140625" bestFit="1" customWidth="1"/>
    <col min="9480" max="9480" width="13.5703125" customWidth="1"/>
    <col min="9481" max="9481" width="12.42578125" bestFit="1" customWidth="1"/>
    <col min="9729" max="9729" width="41.42578125" customWidth="1"/>
    <col min="9730" max="9730" width="8.140625" customWidth="1"/>
    <col min="9731" max="9731" width="11.28515625" customWidth="1"/>
    <col min="9732" max="9732" width="13.85546875" customWidth="1"/>
    <col min="9733" max="9733" width="19.140625" customWidth="1"/>
    <col min="9735" max="9735" width="15.140625" bestFit="1" customWidth="1"/>
    <col min="9736" max="9736" width="13.5703125" customWidth="1"/>
    <col min="9737" max="9737" width="12.42578125" bestFit="1" customWidth="1"/>
    <col min="9985" max="9985" width="41.42578125" customWidth="1"/>
    <col min="9986" max="9986" width="8.140625" customWidth="1"/>
    <col min="9987" max="9987" width="11.28515625" customWidth="1"/>
    <col min="9988" max="9988" width="13.85546875" customWidth="1"/>
    <col min="9989" max="9989" width="19.140625" customWidth="1"/>
    <col min="9991" max="9991" width="15.140625" bestFit="1" customWidth="1"/>
    <col min="9992" max="9992" width="13.5703125" customWidth="1"/>
    <col min="9993" max="9993" width="12.42578125" bestFit="1" customWidth="1"/>
    <col min="10241" max="10241" width="41.42578125" customWidth="1"/>
    <col min="10242" max="10242" width="8.140625" customWidth="1"/>
    <col min="10243" max="10243" width="11.28515625" customWidth="1"/>
    <col min="10244" max="10244" width="13.85546875" customWidth="1"/>
    <col min="10245" max="10245" width="19.140625" customWidth="1"/>
    <col min="10247" max="10247" width="15.140625" bestFit="1" customWidth="1"/>
    <col min="10248" max="10248" width="13.5703125" customWidth="1"/>
    <col min="10249" max="10249" width="12.42578125" bestFit="1" customWidth="1"/>
    <col min="10497" max="10497" width="41.42578125" customWidth="1"/>
    <col min="10498" max="10498" width="8.140625" customWidth="1"/>
    <col min="10499" max="10499" width="11.28515625" customWidth="1"/>
    <col min="10500" max="10500" width="13.85546875" customWidth="1"/>
    <col min="10501" max="10501" width="19.140625" customWidth="1"/>
    <col min="10503" max="10503" width="15.140625" bestFit="1" customWidth="1"/>
    <col min="10504" max="10504" width="13.5703125" customWidth="1"/>
    <col min="10505" max="10505" width="12.42578125" bestFit="1" customWidth="1"/>
    <col min="10753" max="10753" width="41.42578125" customWidth="1"/>
    <col min="10754" max="10754" width="8.140625" customWidth="1"/>
    <col min="10755" max="10755" width="11.28515625" customWidth="1"/>
    <col min="10756" max="10756" width="13.85546875" customWidth="1"/>
    <col min="10757" max="10757" width="19.140625" customWidth="1"/>
    <col min="10759" max="10759" width="15.140625" bestFit="1" customWidth="1"/>
    <col min="10760" max="10760" width="13.5703125" customWidth="1"/>
    <col min="10761" max="10761" width="12.42578125" bestFit="1" customWidth="1"/>
    <col min="11009" max="11009" width="41.42578125" customWidth="1"/>
    <col min="11010" max="11010" width="8.140625" customWidth="1"/>
    <col min="11011" max="11011" width="11.28515625" customWidth="1"/>
    <col min="11012" max="11012" width="13.85546875" customWidth="1"/>
    <col min="11013" max="11013" width="19.140625" customWidth="1"/>
    <col min="11015" max="11015" width="15.140625" bestFit="1" customWidth="1"/>
    <col min="11016" max="11016" width="13.5703125" customWidth="1"/>
    <col min="11017" max="11017" width="12.42578125" bestFit="1" customWidth="1"/>
    <col min="11265" max="11265" width="41.42578125" customWidth="1"/>
    <col min="11266" max="11266" width="8.140625" customWidth="1"/>
    <col min="11267" max="11267" width="11.28515625" customWidth="1"/>
    <col min="11268" max="11268" width="13.85546875" customWidth="1"/>
    <col min="11269" max="11269" width="19.140625" customWidth="1"/>
    <col min="11271" max="11271" width="15.140625" bestFit="1" customWidth="1"/>
    <col min="11272" max="11272" width="13.5703125" customWidth="1"/>
    <col min="11273" max="11273" width="12.42578125" bestFit="1" customWidth="1"/>
    <col min="11521" max="11521" width="41.42578125" customWidth="1"/>
    <col min="11522" max="11522" width="8.140625" customWidth="1"/>
    <col min="11523" max="11523" width="11.28515625" customWidth="1"/>
    <col min="11524" max="11524" width="13.85546875" customWidth="1"/>
    <col min="11525" max="11525" width="19.140625" customWidth="1"/>
    <col min="11527" max="11527" width="15.140625" bestFit="1" customWidth="1"/>
    <col min="11528" max="11528" width="13.5703125" customWidth="1"/>
    <col min="11529" max="11529" width="12.42578125" bestFit="1" customWidth="1"/>
    <col min="11777" max="11777" width="41.42578125" customWidth="1"/>
    <col min="11778" max="11778" width="8.140625" customWidth="1"/>
    <col min="11779" max="11779" width="11.28515625" customWidth="1"/>
    <col min="11780" max="11780" width="13.85546875" customWidth="1"/>
    <col min="11781" max="11781" width="19.140625" customWidth="1"/>
    <col min="11783" max="11783" width="15.140625" bestFit="1" customWidth="1"/>
    <col min="11784" max="11784" width="13.5703125" customWidth="1"/>
    <col min="11785" max="11785" width="12.42578125" bestFit="1" customWidth="1"/>
    <col min="12033" max="12033" width="41.42578125" customWidth="1"/>
    <col min="12034" max="12034" width="8.140625" customWidth="1"/>
    <col min="12035" max="12035" width="11.28515625" customWidth="1"/>
    <col min="12036" max="12036" width="13.85546875" customWidth="1"/>
    <col min="12037" max="12037" width="19.140625" customWidth="1"/>
    <col min="12039" max="12039" width="15.140625" bestFit="1" customWidth="1"/>
    <col min="12040" max="12040" width="13.5703125" customWidth="1"/>
    <col min="12041" max="12041" width="12.42578125" bestFit="1" customWidth="1"/>
    <col min="12289" max="12289" width="41.42578125" customWidth="1"/>
    <col min="12290" max="12290" width="8.140625" customWidth="1"/>
    <col min="12291" max="12291" width="11.28515625" customWidth="1"/>
    <col min="12292" max="12292" width="13.85546875" customWidth="1"/>
    <col min="12293" max="12293" width="19.140625" customWidth="1"/>
    <col min="12295" max="12295" width="15.140625" bestFit="1" customWidth="1"/>
    <col min="12296" max="12296" width="13.5703125" customWidth="1"/>
    <col min="12297" max="12297" width="12.42578125" bestFit="1" customWidth="1"/>
    <col min="12545" max="12545" width="41.42578125" customWidth="1"/>
    <col min="12546" max="12546" width="8.140625" customWidth="1"/>
    <col min="12547" max="12547" width="11.28515625" customWidth="1"/>
    <col min="12548" max="12548" width="13.85546875" customWidth="1"/>
    <col min="12549" max="12549" width="19.140625" customWidth="1"/>
    <col min="12551" max="12551" width="15.140625" bestFit="1" customWidth="1"/>
    <col min="12552" max="12552" width="13.5703125" customWidth="1"/>
    <col min="12553" max="12553" width="12.42578125" bestFit="1" customWidth="1"/>
    <col min="12801" max="12801" width="41.42578125" customWidth="1"/>
    <col min="12802" max="12802" width="8.140625" customWidth="1"/>
    <col min="12803" max="12803" width="11.28515625" customWidth="1"/>
    <col min="12804" max="12804" width="13.85546875" customWidth="1"/>
    <col min="12805" max="12805" width="19.140625" customWidth="1"/>
    <col min="12807" max="12807" width="15.140625" bestFit="1" customWidth="1"/>
    <col min="12808" max="12808" width="13.5703125" customWidth="1"/>
    <col min="12809" max="12809" width="12.42578125" bestFit="1" customWidth="1"/>
    <col min="13057" max="13057" width="41.42578125" customWidth="1"/>
    <col min="13058" max="13058" width="8.140625" customWidth="1"/>
    <col min="13059" max="13059" width="11.28515625" customWidth="1"/>
    <col min="13060" max="13060" width="13.85546875" customWidth="1"/>
    <col min="13061" max="13061" width="19.140625" customWidth="1"/>
    <col min="13063" max="13063" width="15.140625" bestFit="1" customWidth="1"/>
    <col min="13064" max="13064" width="13.5703125" customWidth="1"/>
    <col min="13065" max="13065" width="12.42578125" bestFit="1" customWidth="1"/>
    <col min="13313" max="13313" width="41.42578125" customWidth="1"/>
    <col min="13314" max="13314" width="8.140625" customWidth="1"/>
    <col min="13315" max="13315" width="11.28515625" customWidth="1"/>
    <col min="13316" max="13316" width="13.85546875" customWidth="1"/>
    <col min="13317" max="13317" width="19.140625" customWidth="1"/>
    <col min="13319" max="13319" width="15.140625" bestFit="1" customWidth="1"/>
    <col min="13320" max="13320" width="13.5703125" customWidth="1"/>
    <col min="13321" max="13321" width="12.42578125" bestFit="1" customWidth="1"/>
    <col min="13569" max="13569" width="41.42578125" customWidth="1"/>
    <col min="13570" max="13570" width="8.140625" customWidth="1"/>
    <col min="13571" max="13571" width="11.28515625" customWidth="1"/>
    <col min="13572" max="13572" width="13.85546875" customWidth="1"/>
    <col min="13573" max="13573" width="19.140625" customWidth="1"/>
    <col min="13575" max="13575" width="15.140625" bestFit="1" customWidth="1"/>
    <col min="13576" max="13576" width="13.5703125" customWidth="1"/>
    <col min="13577" max="13577" width="12.42578125" bestFit="1" customWidth="1"/>
    <col min="13825" max="13825" width="41.42578125" customWidth="1"/>
    <col min="13826" max="13826" width="8.140625" customWidth="1"/>
    <col min="13827" max="13827" width="11.28515625" customWidth="1"/>
    <col min="13828" max="13828" width="13.85546875" customWidth="1"/>
    <col min="13829" max="13829" width="19.140625" customWidth="1"/>
    <col min="13831" max="13831" width="15.140625" bestFit="1" customWidth="1"/>
    <col min="13832" max="13832" width="13.5703125" customWidth="1"/>
    <col min="13833" max="13833" width="12.42578125" bestFit="1" customWidth="1"/>
    <col min="14081" max="14081" width="41.42578125" customWidth="1"/>
    <col min="14082" max="14082" width="8.140625" customWidth="1"/>
    <col min="14083" max="14083" width="11.28515625" customWidth="1"/>
    <col min="14084" max="14084" width="13.85546875" customWidth="1"/>
    <col min="14085" max="14085" width="19.140625" customWidth="1"/>
    <col min="14087" max="14087" width="15.140625" bestFit="1" customWidth="1"/>
    <col min="14088" max="14088" width="13.5703125" customWidth="1"/>
    <col min="14089" max="14089" width="12.42578125" bestFit="1" customWidth="1"/>
    <col min="14337" max="14337" width="41.42578125" customWidth="1"/>
    <col min="14338" max="14338" width="8.140625" customWidth="1"/>
    <col min="14339" max="14339" width="11.28515625" customWidth="1"/>
    <col min="14340" max="14340" width="13.85546875" customWidth="1"/>
    <col min="14341" max="14341" width="19.140625" customWidth="1"/>
    <col min="14343" max="14343" width="15.140625" bestFit="1" customWidth="1"/>
    <col min="14344" max="14344" width="13.5703125" customWidth="1"/>
    <col min="14345" max="14345" width="12.42578125" bestFit="1" customWidth="1"/>
    <col min="14593" max="14593" width="41.42578125" customWidth="1"/>
    <col min="14594" max="14594" width="8.140625" customWidth="1"/>
    <col min="14595" max="14595" width="11.28515625" customWidth="1"/>
    <col min="14596" max="14596" width="13.85546875" customWidth="1"/>
    <col min="14597" max="14597" width="19.140625" customWidth="1"/>
    <col min="14599" max="14599" width="15.140625" bestFit="1" customWidth="1"/>
    <col min="14600" max="14600" width="13.5703125" customWidth="1"/>
    <col min="14601" max="14601" width="12.42578125" bestFit="1" customWidth="1"/>
    <col min="14849" max="14849" width="41.42578125" customWidth="1"/>
    <col min="14850" max="14850" width="8.140625" customWidth="1"/>
    <col min="14851" max="14851" width="11.28515625" customWidth="1"/>
    <col min="14852" max="14852" width="13.85546875" customWidth="1"/>
    <col min="14853" max="14853" width="19.140625" customWidth="1"/>
    <col min="14855" max="14855" width="15.140625" bestFit="1" customWidth="1"/>
    <col min="14856" max="14856" width="13.5703125" customWidth="1"/>
    <col min="14857" max="14857" width="12.42578125" bestFit="1" customWidth="1"/>
    <col min="15105" max="15105" width="41.42578125" customWidth="1"/>
    <col min="15106" max="15106" width="8.140625" customWidth="1"/>
    <col min="15107" max="15107" width="11.28515625" customWidth="1"/>
    <col min="15108" max="15108" width="13.85546875" customWidth="1"/>
    <col min="15109" max="15109" width="19.140625" customWidth="1"/>
    <col min="15111" max="15111" width="15.140625" bestFit="1" customWidth="1"/>
    <col min="15112" max="15112" width="13.5703125" customWidth="1"/>
    <col min="15113" max="15113" width="12.42578125" bestFit="1" customWidth="1"/>
    <col min="15361" max="15361" width="41.42578125" customWidth="1"/>
    <col min="15362" max="15362" width="8.140625" customWidth="1"/>
    <col min="15363" max="15363" width="11.28515625" customWidth="1"/>
    <col min="15364" max="15364" width="13.85546875" customWidth="1"/>
    <col min="15365" max="15365" width="19.140625" customWidth="1"/>
    <col min="15367" max="15367" width="15.140625" bestFit="1" customWidth="1"/>
    <col min="15368" max="15368" width="13.5703125" customWidth="1"/>
    <col min="15369" max="15369" width="12.42578125" bestFit="1" customWidth="1"/>
    <col min="15617" max="15617" width="41.42578125" customWidth="1"/>
    <col min="15618" max="15618" width="8.140625" customWidth="1"/>
    <col min="15619" max="15619" width="11.28515625" customWidth="1"/>
    <col min="15620" max="15620" width="13.85546875" customWidth="1"/>
    <col min="15621" max="15621" width="19.140625" customWidth="1"/>
    <col min="15623" max="15623" width="15.140625" bestFit="1" customWidth="1"/>
    <col min="15624" max="15624" width="13.5703125" customWidth="1"/>
    <col min="15625" max="15625" width="12.42578125" bestFit="1" customWidth="1"/>
    <col min="15873" max="15873" width="41.42578125" customWidth="1"/>
    <col min="15874" max="15874" width="8.140625" customWidth="1"/>
    <col min="15875" max="15875" width="11.28515625" customWidth="1"/>
    <col min="15876" max="15876" width="13.85546875" customWidth="1"/>
    <col min="15877" max="15877" width="19.140625" customWidth="1"/>
    <col min="15879" max="15879" width="15.140625" bestFit="1" customWidth="1"/>
    <col min="15880" max="15880" width="13.5703125" customWidth="1"/>
    <col min="15881" max="15881" width="12.42578125" bestFit="1" customWidth="1"/>
    <col min="16129" max="16129" width="41.42578125" customWidth="1"/>
    <col min="16130" max="16130" width="8.140625" customWidth="1"/>
    <col min="16131" max="16131" width="11.28515625" customWidth="1"/>
    <col min="16132" max="16132" width="13.85546875" customWidth="1"/>
    <col min="16133" max="16133" width="19.140625" customWidth="1"/>
    <col min="16135" max="16135" width="15.140625" bestFit="1" customWidth="1"/>
    <col min="16136" max="16136" width="13.5703125" customWidth="1"/>
    <col min="16137" max="16137" width="12.42578125" bestFit="1" customWidth="1"/>
  </cols>
  <sheetData>
    <row r="3" spans="1:12" x14ac:dyDescent="0.25">
      <c r="A3" s="99" t="s">
        <v>117</v>
      </c>
      <c r="B3" s="99"/>
      <c r="C3" s="99"/>
    </row>
    <row r="4" spans="1:12" x14ac:dyDescent="0.25">
      <c r="A4" s="1" t="s">
        <v>0</v>
      </c>
    </row>
    <row r="5" spans="1:12" x14ac:dyDescent="0.25">
      <c r="A5" s="4"/>
      <c r="I5" s="3"/>
      <c r="J5" s="2"/>
    </row>
    <row r="6" spans="1:12" x14ac:dyDescent="0.25">
      <c r="A6" s="5" t="s">
        <v>1</v>
      </c>
      <c r="B6" s="5" t="s">
        <v>2</v>
      </c>
      <c r="C6" s="5" t="s">
        <v>3</v>
      </c>
      <c r="D6" s="6" t="s">
        <v>4</v>
      </c>
      <c r="E6" s="7" t="s">
        <v>5</v>
      </c>
      <c r="F6" s="8" t="s">
        <v>6</v>
      </c>
      <c r="I6" s="28"/>
      <c r="J6" s="2"/>
    </row>
    <row r="7" spans="1:12" x14ac:dyDescent="0.25">
      <c r="A7" s="59"/>
      <c r="B7" s="60"/>
      <c r="C7" s="61"/>
      <c r="D7" s="62"/>
      <c r="E7" s="63"/>
      <c r="F7" s="64"/>
      <c r="I7" s="28"/>
      <c r="J7" s="2"/>
    </row>
    <row r="8" spans="1:12" x14ac:dyDescent="0.25">
      <c r="A8" s="9">
        <v>1</v>
      </c>
      <c r="B8" s="10" t="s">
        <v>7</v>
      </c>
      <c r="C8" s="65"/>
      <c r="D8" s="62"/>
      <c r="E8" s="63"/>
      <c r="F8" s="64"/>
      <c r="I8" s="28"/>
      <c r="J8" s="2"/>
      <c r="L8" s="50"/>
    </row>
    <row r="9" spans="1:12" x14ac:dyDescent="0.25">
      <c r="A9" s="65"/>
      <c r="B9" s="10" t="s">
        <v>8</v>
      </c>
      <c r="C9" s="65"/>
      <c r="D9" s="62"/>
      <c r="E9" s="63"/>
      <c r="F9" s="64"/>
      <c r="J9" s="43"/>
    </row>
    <row r="10" spans="1:12" x14ac:dyDescent="0.25">
      <c r="A10" s="65"/>
      <c r="B10" s="11"/>
      <c r="C10" s="12"/>
      <c r="D10" s="62"/>
      <c r="E10" s="63"/>
      <c r="F10" s="64"/>
    </row>
    <row r="11" spans="1:12" x14ac:dyDescent="0.25">
      <c r="A11" s="65"/>
      <c r="B11" s="93" t="s">
        <v>9</v>
      </c>
      <c r="C11" s="65"/>
      <c r="D11" s="65"/>
      <c r="E11" s="63"/>
      <c r="F11" s="64"/>
    </row>
    <row r="12" spans="1:12" x14ac:dyDescent="0.25">
      <c r="A12" s="65"/>
      <c r="B12" s="94"/>
      <c r="C12" s="65"/>
      <c r="D12" s="66"/>
      <c r="E12" s="63"/>
      <c r="F12" s="64"/>
    </row>
    <row r="13" spans="1:12" x14ac:dyDescent="0.25">
      <c r="A13" s="65"/>
      <c r="B13" s="93" t="s">
        <v>10</v>
      </c>
      <c r="C13" s="65"/>
      <c r="D13" s="65"/>
      <c r="E13" s="63"/>
      <c r="F13" s="64"/>
    </row>
    <row r="14" spans="1:12" x14ac:dyDescent="0.25">
      <c r="A14" s="65"/>
      <c r="B14" s="94"/>
      <c r="C14" s="65"/>
      <c r="D14" s="66"/>
      <c r="E14" s="63"/>
      <c r="F14" s="64"/>
    </row>
    <row r="15" spans="1:12" x14ac:dyDescent="0.25">
      <c r="A15" s="65"/>
      <c r="B15" s="93" t="s">
        <v>11</v>
      </c>
      <c r="C15" s="65"/>
      <c r="D15" s="65"/>
      <c r="E15" s="63"/>
      <c r="F15" s="64"/>
    </row>
    <row r="16" spans="1:12" x14ac:dyDescent="0.25">
      <c r="A16" s="65"/>
      <c r="B16" s="94"/>
      <c r="C16" s="65"/>
      <c r="D16" s="66"/>
      <c r="E16" s="63"/>
      <c r="F16" s="64"/>
    </row>
    <row r="17" spans="1:9" x14ac:dyDescent="0.25">
      <c r="A17" s="65"/>
      <c r="B17" s="94" t="s">
        <v>12</v>
      </c>
      <c r="C17" s="65" t="s">
        <v>13</v>
      </c>
      <c r="D17" s="66">
        <v>1</v>
      </c>
      <c r="E17" s="63"/>
      <c r="F17" s="64">
        <f>D17*E17</f>
        <v>0</v>
      </c>
    </row>
    <row r="18" spans="1:9" x14ac:dyDescent="0.25">
      <c r="A18" s="65"/>
      <c r="B18" s="94"/>
      <c r="C18" s="65"/>
      <c r="D18" s="66"/>
      <c r="E18" s="63"/>
      <c r="F18" s="64"/>
    </row>
    <row r="19" spans="1:9" ht="26.25" x14ac:dyDescent="0.25">
      <c r="A19" s="65"/>
      <c r="B19" s="94" t="s">
        <v>14</v>
      </c>
      <c r="C19" s="65" t="s">
        <v>13</v>
      </c>
      <c r="D19" s="66">
        <v>1</v>
      </c>
      <c r="E19" s="63"/>
      <c r="F19" s="64">
        <f>D19*E19</f>
        <v>0</v>
      </c>
    </row>
    <row r="20" spans="1:9" x14ac:dyDescent="0.25">
      <c r="A20" s="65"/>
      <c r="B20" s="94"/>
      <c r="C20" s="65"/>
      <c r="D20" s="66"/>
      <c r="E20" s="63"/>
      <c r="F20" s="64"/>
    </row>
    <row r="21" spans="1:9" x14ac:dyDescent="0.25">
      <c r="A21" s="65"/>
      <c r="B21" s="94" t="s">
        <v>15</v>
      </c>
      <c r="C21" s="65" t="s">
        <v>13</v>
      </c>
      <c r="D21" s="66">
        <v>1</v>
      </c>
      <c r="E21" s="63"/>
      <c r="F21" s="64">
        <f>D21*E21</f>
        <v>0</v>
      </c>
    </row>
    <row r="22" spans="1:9" x14ac:dyDescent="0.25">
      <c r="A22" s="65"/>
      <c r="B22" s="94"/>
      <c r="C22" s="65"/>
      <c r="D22" s="66"/>
      <c r="E22" s="63"/>
      <c r="F22" s="64"/>
    </row>
    <row r="23" spans="1:9" x14ac:dyDescent="0.25">
      <c r="A23" s="65"/>
      <c r="B23" s="94" t="s">
        <v>16</v>
      </c>
      <c r="C23" s="65" t="s">
        <v>13</v>
      </c>
      <c r="D23" s="66">
        <v>1</v>
      </c>
      <c r="E23" s="63"/>
      <c r="F23" s="64">
        <f t="shared" ref="F23" si="0">D23*E23</f>
        <v>0</v>
      </c>
      <c r="H23" s="52"/>
    </row>
    <row r="24" spans="1:9" x14ac:dyDescent="0.25">
      <c r="A24" s="65"/>
      <c r="B24" s="94"/>
      <c r="C24" s="65"/>
      <c r="D24" s="66"/>
      <c r="E24" s="63"/>
      <c r="F24" s="64"/>
    </row>
    <row r="25" spans="1:9" x14ac:dyDescent="0.25">
      <c r="A25" s="65"/>
      <c r="B25" s="94" t="s">
        <v>17</v>
      </c>
      <c r="C25" s="65" t="s">
        <v>13</v>
      </c>
      <c r="D25" s="66">
        <v>1</v>
      </c>
      <c r="E25" s="63"/>
      <c r="F25" s="64">
        <f>D25*E25</f>
        <v>0</v>
      </c>
    </row>
    <row r="26" spans="1:9" x14ac:dyDescent="0.25">
      <c r="A26" s="65"/>
      <c r="B26" s="94"/>
      <c r="C26" s="65"/>
      <c r="D26" s="66"/>
      <c r="E26" s="63"/>
      <c r="F26" s="64"/>
      <c r="H26" s="28"/>
    </row>
    <row r="27" spans="1:9" x14ac:dyDescent="0.25">
      <c r="A27" s="65"/>
      <c r="B27" s="94" t="s">
        <v>18</v>
      </c>
      <c r="C27" s="65" t="s">
        <v>13</v>
      </c>
      <c r="D27" s="66">
        <v>1</v>
      </c>
      <c r="E27" s="63"/>
      <c r="F27" s="64">
        <f t="shared" ref="F27" si="1">D27*E27</f>
        <v>0</v>
      </c>
      <c r="I27" s="40"/>
    </row>
    <row r="28" spans="1:9" x14ac:dyDescent="0.25">
      <c r="A28" s="65"/>
      <c r="B28" s="94"/>
      <c r="C28" s="65"/>
      <c r="D28" s="66"/>
      <c r="E28" s="63"/>
      <c r="F28" s="64"/>
    </row>
    <row r="29" spans="1:9" x14ac:dyDescent="0.25">
      <c r="A29" s="65"/>
      <c r="B29" s="93" t="s">
        <v>19</v>
      </c>
      <c r="C29" s="65"/>
      <c r="D29" s="65"/>
      <c r="E29" s="63"/>
      <c r="F29" s="64"/>
    </row>
    <row r="30" spans="1:9" x14ac:dyDescent="0.25">
      <c r="A30" s="65"/>
      <c r="B30" s="94"/>
      <c r="C30" s="65"/>
      <c r="D30" s="66"/>
      <c r="E30" s="63"/>
      <c r="F30" s="64"/>
    </row>
    <row r="31" spans="1:9" ht="51.75" x14ac:dyDescent="0.25">
      <c r="A31" s="65"/>
      <c r="B31" s="94" t="s">
        <v>20</v>
      </c>
      <c r="C31" s="65" t="s">
        <v>13</v>
      </c>
      <c r="D31" s="66">
        <v>1</v>
      </c>
      <c r="E31" s="63"/>
      <c r="F31" s="64">
        <f>D31*E31</f>
        <v>0</v>
      </c>
      <c r="I31" s="40"/>
    </row>
    <row r="32" spans="1:9" x14ac:dyDescent="0.25">
      <c r="A32" s="65"/>
      <c r="B32" s="94"/>
      <c r="C32" s="65"/>
      <c r="D32" s="66"/>
      <c r="E32" s="63"/>
      <c r="F32" s="64"/>
    </row>
    <row r="33" spans="1:9" x14ac:dyDescent="0.25">
      <c r="A33" s="65"/>
      <c r="B33" s="93" t="s">
        <v>21</v>
      </c>
      <c r="C33" s="65"/>
      <c r="D33" s="65"/>
      <c r="E33" s="63"/>
      <c r="F33" s="64"/>
    </row>
    <row r="34" spans="1:9" x14ac:dyDescent="0.25">
      <c r="A34" s="65"/>
      <c r="B34" s="94"/>
      <c r="C34" s="65"/>
      <c r="D34" s="66"/>
      <c r="E34" s="63"/>
      <c r="F34" s="64"/>
    </row>
    <row r="35" spans="1:9" ht="39" x14ac:dyDescent="0.25">
      <c r="A35" s="65"/>
      <c r="B35" s="93" t="s">
        <v>22</v>
      </c>
      <c r="C35" s="65"/>
      <c r="D35" s="65"/>
      <c r="E35" s="63"/>
      <c r="F35" s="64"/>
    </row>
    <row r="36" spans="1:9" x14ac:dyDescent="0.25">
      <c r="A36" s="65"/>
      <c r="B36" s="94"/>
      <c r="C36" s="65"/>
      <c r="D36" s="66"/>
      <c r="E36" s="63"/>
      <c r="F36" s="64"/>
    </row>
    <row r="37" spans="1:9" x14ac:dyDescent="0.25">
      <c r="A37" s="65"/>
      <c r="B37" s="94" t="s">
        <v>23</v>
      </c>
      <c r="C37" s="65" t="s">
        <v>24</v>
      </c>
      <c r="D37" s="66">
        <v>10</v>
      </c>
      <c r="E37" s="63"/>
      <c r="F37" s="64">
        <f>D37*E37</f>
        <v>0</v>
      </c>
      <c r="I37" s="51"/>
    </row>
    <row r="38" spans="1:9" x14ac:dyDescent="0.25">
      <c r="A38" s="65"/>
      <c r="B38" s="94"/>
      <c r="C38" s="65"/>
      <c r="D38" s="66"/>
      <c r="E38" s="63"/>
      <c r="F38" s="64"/>
    </row>
    <row r="39" spans="1:9" x14ac:dyDescent="0.25">
      <c r="A39" s="65"/>
      <c r="B39" s="94" t="s">
        <v>15</v>
      </c>
      <c r="C39" s="65" t="s">
        <v>24</v>
      </c>
      <c r="D39" s="62">
        <v>10</v>
      </c>
      <c r="E39" s="63"/>
      <c r="F39" s="64">
        <f>D39*E39</f>
        <v>0</v>
      </c>
    </row>
    <row r="40" spans="1:9" x14ac:dyDescent="0.25">
      <c r="A40" s="65"/>
      <c r="B40" s="94"/>
      <c r="C40" s="65"/>
      <c r="D40" s="62"/>
      <c r="E40" s="63"/>
      <c r="F40" s="64"/>
    </row>
    <row r="41" spans="1:9" x14ac:dyDescent="0.25">
      <c r="A41" s="65"/>
      <c r="B41" s="94" t="s">
        <v>16</v>
      </c>
      <c r="C41" s="65" t="s">
        <v>24</v>
      </c>
      <c r="D41" s="62">
        <v>10</v>
      </c>
      <c r="E41" s="63"/>
      <c r="F41" s="64">
        <f t="shared" ref="F41:F47" si="2">D41*E41</f>
        <v>0</v>
      </c>
    </row>
    <row r="42" spans="1:9" x14ac:dyDescent="0.25">
      <c r="A42" s="65"/>
      <c r="B42" s="94"/>
      <c r="C42" s="65"/>
      <c r="D42" s="62"/>
      <c r="E42" s="63"/>
      <c r="F42" s="64"/>
    </row>
    <row r="43" spans="1:9" x14ac:dyDescent="0.25">
      <c r="A43" s="65"/>
      <c r="B43" s="94" t="s">
        <v>25</v>
      </c>
      <c r="C43" s="65" t="s">
        <v>24</v>
      </c>
      <c r="D43" s="62">
        <v>10</v>
      </c>
      <c r="E43" s="63"/>
      <c r="F43" s="64">
        <f t="shared" si="2"/>
        <v>0</v>
      </c>
    </row>
    <row r="44" spans="1:9" x14ac:dyDescent="0.25">
      <c r="A44" s="65"/>
      <c r="B44" s="94"/>
      <c r="C44" s="65"/>
      <c r="D44" s="62"/>
      <c r="E44" s="63"/>
      <c r="F44" s="64"/>
    </row>
    <row r="45" spans="1:9" ht="26.25" x14ac:dyDescent="0.25">
      <c r="A45" s="65"/>
      <c r="B45" s="94" t="s">
        <v>26</v>
      </c>
      <c r="C45" s="65" t="s">
        <v>24</v>
      </c>
      <c r="D45" s="62">
        <v>10</v>
      </c>
      <c r="E45" s="63"/>
      <c r="F45" s="64">
        <f t="shared" si="2"/>
        <v>0</v>
      </c>
    </row>
    <row r="46" spans="1:9" x14ac:dyDescent="0.25">
      <c r="A46" s="65"/>
      <c r="B46" s="94"/>
      <c r="C46" s="65"/>
      <c r="D46" s="62"/>
      <c r="E46" s="63"/>
      <c r="F46" s="64"/>
    </row>
    <row r="47" spans="1:9" x14ac:dyDescent="0.25">
      <c r="A47" s="65"/>
      <c r="B47" s="94" t="s">
        <v>27</v>
      </c>
      <c r="C47" s="65" t="s">
        <v>24</v>
      </c>
      <c r="D47" s="62">
        <v>10</v>
      </c>
      <c r="E47" s="63"/>
      <c r="F47" s="64">
        <f t="shared" si="2"/>
        <v>0</v>
      </c>
    </row>
    <row r="48" spans="1:9" x14ac:dyDescent="0.25">
      <c r="A48" s="65"/>
      <c r="B48" s="94"/>
      <c r="C48" s="65"/>
      <c r="D48" s="62"/>
      <c r="E48" s="63"/>
      <c r="F48" s="64"/>
    </row>
    <row r="49" spans="1:6" x14ac:dyDescent="0.25">
      <c r="A49" s="65"/>
      <c r="B49" s="94" t="s">
        <v>118</v>
      </c>
      <c r="C49" s="65" t="s">
        <v>24</v>
      </c>
      <c r="D49" s="62">
        <v>10</v>
      </c>
      <c r="E49" s="63"/>
      <c r="F49" s="64">
        <f>D49*E49</f>
        <v>0</v>
      </c>
    </row>
    <row r="50" spans="1:6" x14ac:dyDescent="0.25">
      <c r="A50" s="65"/>
      <c r="B50" s="94"/>
      <c r="C50" s="65"/>
      <c r="D50" s="62"/>
      <c r="E50" s="63"/>
      <c r="F50" s="64"/>
    </row>
    <row r="51" spans="1:6" x14ac:dyDescent="0.25">
      <c r="A51" s="65"/>
      <c r="B51" s="94" t="s">
        <v>28</v>
      </c>
      <c r="C51" s="65" t="s">
        <v>24</v>
      </c>
      <c r="D51" s="62">
        <v>10</v>
      </c>
      <c r="E51" s="63"/>
      <c r="F51" s="64">
        <f>D51*E51</f>
        <v>0</v>
      </c>
    </row>
    <row r="52" spans="1:6" x14ac:dyDescent="0.25">
      <c r="A52" s="65"/>
      <c r="B52" s="94"/>
      <c r="C52" s="65"/>
      <c r="D52" s="62"/>
      <c r="E52" s="63"/>
      <c r="F52" s="64"/>
    </row>
    <row r="53" spans="1:6" x14ac:dyDescent="0.25">
      <c r="A53" s="65"/>
      <c r="B53" s="13" t="s">
        <v>119</v>
      </c>
      <c r="C53" s="12" t="s">
        <v>29</v>
      </c>
      <c r="D53" s="62">
        <v>10</v>
      </c>
      <c r="E53" s="63"/>
      <c r="F53" s="64">
        <f t="shared" ref="F53" si="3">D53*E53</f>
        <v>0</v>
      </c>
    </row>
    <row r="54" spans="1:6" x14ac:dyDescent="0.25">
      <c r="A54" s="65"/>
      <c r="B54" s="94"/>
      <c r="C54" s="65"/>
      <c r="D54" s="62"/>
      <c r="E54" s="63"/>
      <c r="F54" s="64"/>
    </row>
    <row r="55" spans="1:6" x14ac:dyDescent="0.25">
      <c r="A55" s="65"/>
      <c r="B55" s="13" t="s">
        <v>30</v>
      </c>
      <c r="C55" s="12" t="s">
        <v>29</v>
      </c>
      <c r="D55" s="62">
        <v>10</v>
      </c>
      <c r="E55" s="63"/>
      <c r="F55" s="64">
        <f>D55*E55</f>
        <v>0</v>
      </c>
    </row>
    <row r="56" spans="1:6" x14ac:dyDescent="0.25">
      <c r="A56" s="65"/>
      <c r="B56" s="13"/>
      <c r="C56" s="12"/>
      <c r="D56" s="62"/>
      <c r="E56" s="63"/>
      <c r="F56" s="64"/>
    </row>
    <row r="57" spans="1:6" x14ac:dyDescent="0.25">
      <c r="A57" s="65"/>
      <c r="B57" s="94"/>
      <c r="C57" s="65"/>
      <c r="D57" s="62"/>
      <c r="E57" s="63"/>
      <c r="F57" s="64"/>
    </row>
    <row r="58" spans="1:6" ht="26.25" x14ac:dyDescent="0.25">
      <c r="A58" s="65"/>
      <c r="B58" s="93" t="s">
        <v>123</v>
      </c>
      <c r="C58" s="65"/>
      <c r="D58" s="62"/>
      <c r="E58" s="63"/>
      <c r="F58" s="64"/>
    </row>
    <row r="59" spans="1:6" x14ac:dyDescent="0.25">
      <c r="A59" s="65"/>
      <c r="B59" s="94"/>
      <c r="C59" s="65"/>
      <c r="D59" s="62"/>
      <c r="E59" s="63"/>
      <c r="F59" s="64"/>
    </row>
    <row r="60" spans="1:6" ht="26.25" x14ac:dyDescent="0.25">
      <c r="A60" s="65"/>
      <c r="B60" s="94" t="s">
        <v>31</v>
      </c>
      <c r="C60" s="65" t="s">
        <v>13</v>
      </c>
      <c r="D60" s="62">
        <v>1</v>
      </c>
      <c r="E60" s="63"/>
      <c r="F60" s="64">
        <f>D60*E60</f>
        <v>0</v>
      </c>
    </row>
    <row r="61" spans="1:6" x14ac:dyDescent="0.25">
      <c r="A61" s="65"/>
      <c r="B61" s="94"/>
      <c r="C61" s="65"/>
      <c r="D61" s="62"/>
      <c r="E61" s="63"/>
      <c r="F61" s="64"/>
    </row>
    <row r="62" spans="1:6" x14ac:dyDescent="0.25">
      <c r="A62" s="65"/>
      <c r="B62" s="94" t="s">
        <v>32</v>
      </c>
      <c r="C62" s="65" t="s">
        <v>13</v>
      </c>
      <c r="D62" s="62">
        <v>1</v>
      </c>
      <c r="E62" s="63"/>
      <c r="F62" s="64">
        <f t="shared" ref="F62:F66" si="4">D62*E62</f>
        <v>0</v>
      </c>
    </row>
    <row r="63" spans="1:6" x14ac:dyDescent="0.25">
      <c r="A63" s="65"/>
      <c r="B63" s="94"/>
      <c r="C63" s="65"/>
      <c r="D63" s="62"/>
      <c r="E63" s="63"/>
      <c r="F63" s="64"/>
    </row>
    <row r="64" spans="1:6" x14ac:dyDescent="0.25">
      <c r="A64" s="65"/>
      <c r="B64" s="94" t="s">
        <v>124</v>
      </c>
      <c r="C64" s="65" t="s">
        <v>13</v>
      </c>
      <c r="D64" s="62">
        <v>1</v>
      </c>
      <c r="E64" s="63"/>
      <c r="F64" s="64">
        <f>D64*E64</f>
        <v>0</v>
      </c>
    </row>
    <row r="65" spans="1:6" x14ac:dyDescent="0.25">
      <c r="A65" s="65"/>
      <c r="B65" s="94"/>
      <c r="C65" s="65"/>
      <c r="D65" s="62"/>
      <c r="E65" s="63"/>
      <c r="F65" s="64"/>
    </row>
    <row r="66" spans="1:6" x14ac:dyDescent="0.25">
      <c r="A66" s="65"/>
      <c r="B66" s="94" t="s">
        <v>33</v>
      </c>
      <c r="C66" s="65" t="s">
        <v>24</v>
      </c>
      <c r="D66" s="62">
        <v>10</v>
      </c>
      <c r="E66" s="63"/>
      <c r="F66" s="64">
        <f t="shared" si="4"/>
        <v>0</v>
      </c>
    </row>
    <row r="67" spans="1:6" x14ac:dyDescent="0.25">
      <c r="A67" s="65"/>
      <c r="B67" s="94"/>
      <c r="C67" s="65"/>
      <c r="D67" s="62"/>
      <c r="E67" s="63"/>
      <c r="F67" s="64"/>
    </row>
    <row r="68" spans="1:6" x14ac:dyDescent="0.25">
      <c r="A68" s="83"/>
      <c r="B68" s="97"/>
      <c r="C68" s="83"/>
      <c r="D68" s="85"/>
      <c r="E68" s="86"/>
      <c r="F68" s="87"/>
    </row>
    <row r="69" spans="1:6" ht="15.75" thickBot="1" x14ac:dyDescent="0.3">
      <c r="A69" s="89"/>
      <c r="B69" s="95" t="s">
        <v>34</v>
      </c>
      <c r="C69" s="89"/>
      <c r="D69" s="89"/>
      <c r="E69" s="89"/>
      <c r="F69" s="96">
        <f>SUM(F10:F68)</f>
        <v>0</v>
      </c>
    </row>
    <row r="70" spans="1:6" ht="15.75" thickTop="1" x14ac:dyDescent="0.25">
      <c r="A70" s="9">
        <v>2</v>
      </c>
      <c r="B70" s="17" t="s">
        <v>35</v>
      </c>
      <c r="C70" s="65"/>
      <c r="D70" s="62"/>
      <c r="E70" s="63"/>
      <c r="F70" s="64"/>
    </row>
    <row r="71" spans="1:6" ht="26.25" x14ac:dyDescent="0.25">
      <c r="A71" s="65"/>
      <c r="B71" s="18" t="s">
        <v>120</v>
      </c>
      <c r="C71" s="65"/>
      <c r="D71" s="62"/>
      <c r="E71" s="63"/>
      <c r="F71" s="64"/>
    </row>
    <row r="72" spans="1:6" x14ac:dyDescent="0.25">
      <c r="A72" s="65"/>
      <c r="B72" s="59"/>
      <c r="C72" s="65"/>
      <c r="D72" s="62"/>
      <c r="E72" s="63"/>
      <c r="F72" s="64"/>
    </row>
    <row r="73" spans="1:6" x14ac:dyDescent="0.25">
      <c r="A73" s="65"/>
      <c r="B73" s="19" t="s">
        <v>36</v>
      </c>
      <c r="C73" s="65"/>
      <c r="D73" s="62"/>
      <c r="E73" s="63"/>
      <c r="F73" s="64"/>
    </row>
    <row r="74" spans="1:6" ht="39" x14ac:dyDescent="0.25">
      <c r="A74" s="65"/>
      <c r="B74" s="20" t="s">
        <v>112</v>
      </c>
      <c r="C74" s="12" t="s">
        <v>37</v>
      </c>
      <c r="D74" s="62">
        <v>2076</v>
      </c>
      <c r="E74" s="63"/>
      <c r="F74" s="64">
        <f>D74*E74</f>
        <v>0</v>
      </c>
    </row>
    <row r="75" spans="1:6" x14ac:dyDescent="0.25">
      <c r="A75" s="65"/>
      <c r="B75" s="20"/>
      <c r="C75" s="12"/>
      <c r="D75" s="62"/>
      <c r="E75" s="63"/>
      <c r="F75" s="64"/>
    </row>
    <row r="76" spans="1:6" x14ac:dyDescent="0.25">
      <c r="A76" s="65"/>
      <c r="B76" s="19" t="s">
        <v>38</v>
      </c>
      <c r="C76" s="65"/>
      <c r="D76" s="62"/>
      <c r="E76" s="63"/>
      <c r="F76" s="64"/>
    </row>
    <row r="77" spans="1:6" hidden="1" x14ac:dyDescent="0.25">
      <c r="A77" s="65"/>
      <c r="B77" s="20"/>
      <c r="C77" s="12"/>
      <c r="D77" s="62"/>
      <c r="E77" s="63"/>
      <c r="F77" s="64"/>
    </row>
    <row r="78" spans="1:6" ht="64.5" hidden="1" x14ac:dyDescent="0.25">
      <c r="A78" s="65"/>
      <c r="B78" s="38" t="s">
        <v>39</v>
      </c>
      <c r="C78" s="36" t="s">
        <v>37</v>
      </c>
      <c r="D78" s="70">
        <v>2076</v>
      </c>
      <c r="E78" s="71"/>
      <c r="F78" s="72">
        <f>D78*E78</f>
        <v>0</v>
      </c>
    </row>
    <row r="79" spans="1:6" x14ac:dyDescent="0.25">
      <c r="A79" s="65"/>
      <c r="B79" s="20"/>
      <c r="C79" s="12"/>
      <c r="D79" s="62"/>
      <c r="E79" s="63"/>
      <c r="F79" s="64"/>
    </row>
    <row r="80" spans="1:6" ht="26.25" x14ac:dyDescent="0.25">
      <c r="A80" s="65"/>
      <c r="B80" s="44" t="s">
        <v>89</v>
      </c>
      <c r="C80" s="12"/>
      <c r="D80" s="62"/>
      <c r="E80" s="63"/>
      <c r="F80" s="64"/>
    </row>
    <row r="81" spans="1:6" x14ac:dyDescent="0.25">
      <c r="A81" s="65"/>
      <c r="B81" s="20"/>
      <c r="C81" s="12"/>
      <c r="D81" s="62"/>
      <c r="E81" s="63"/>
      <c r="F81" s="64"/>
    </row>
    <row r="82" spans="1:6" ht="153" x14ac:dyDescent="0.25">
      <c r="A82" s="65"/>
      <c r="B82" s="73" t="s">
        <v>116</v>
      </c>
      <c r="C82" s="12"/>
      <c r="D82" s="62"/>
      <c r="E82" s="63"/>
      <c r="F82" s="64"/>
    </row>
    <row r="83" spans="1:6" ht="25.5" x14ac:dyDescent="0.25">
      <c r="A83" s="65"/>
      <c r="B83" s="54" t="s">
        <v>106</v>
      </c>
      <c r="C83" s="12" t="s">
        <v>37</v>
      </c>
      <c r="D83" s="62">
        <v>2076</v>
      </c>
      <c r="E83" s="63"/>
      <c r="F83" s="64">
        <f>D83*E83</f>
        <v>0</v>
      </c>
    </row>
    <row r="84" spans="1:6" x14ac:dyDescent="0.25">
      <c r="A84" s="65"/>
      <c r="B84" s="54"/>
      <c r="C84" s="12"/>
      <c r="D84" s="62"/>
      <c r="E84" s="63"/>
      <c r="F84" s="64"/>
    </row>
    <row r="85" spans="1:6" x14ac:dyDescent="0.25">
      <c r="A85" s="65"/>
      <c r="B85" s="54" t="s">
        <v>80</v>
      </c>
      <c r="C85" s="12" t="s">
        <v>44</v>
      </c>
      <c r="D85" s="62">
        <v>527</v>
      </c>
      <c r="E85" s="63"/>
      <c r="F85" s="64">
        <f>D85*E85</f>
        <v>0</v>
      </c>
    </row>
    <row r="86" spans="1:6" x14ac:dyDescent="0.25">
      <c r="A86" s="65"/>
      <c r="B86" s="54"/>
      <c r="C86" s="12"/>
      <c r="D86" s="62"/>
      <c r="E86" s="63"/>
      <c r="F86" s="64"/>
    </row>
    <row r="87" spans="1:6" x14ac:dyDescent="0.25">
      <c r="A87" s="65"/>
      <c r="B87" s="73" t="s">
        <v>95</v>
      </c>
      <c r="C87" s="12"/>
      <c r="D87" s="62"/>
      <c r="E87" s="63"/>
      <c r="F87" s="64"/>
    </row>
    <row r="88" spans="1:6" hidden="1" x14ac:dyDescent="0.25">
      <c r="A88" s="65"/>
      <c r="B88" s="73"/>
      <c r="C88" s="12"/>
      <c r="D88" s="62"/>
      <c r="E88" s="63"/>
      <c r="F88" s="64"/>
    </row>
    <row r="89" spans="1:6" hidden="1" x14ac:dyDescent="0.25">
      <c r="A89" s="65"/>
      <c r="B89" s="20" t="s">
        <v>101</v>
      </c>
      <c r="C89" s="12" t="s">
        <v>44</v>
      </c>
      <c r="D89" s="62">
        <v>527</v>
      </c>
      <c r="E89" s="63"/>
      <c r="F89" s="64"/>
    </row>
    <row r="90" spans="1:6" x14ac:dyDescent="0.25">
      <c r="A90" s="65"/>
      <c r="B90" s="73"/>
      <c r="C90" s="12"/>
      <c r="D90" s="62"/>
      <c r="E90" s="63"/>
      <c r="F90" s="64"/>
    </row>
    <row r="91" spans="1:6" x14ac:dyDescent="0.25">
      <c r="A91" s="65"/>
      <c r="B91" s="20" t="s">
        <v>102</v>
      </c>
      <c r="C91" s="12" t="s">
        <v>44</v>
      </c>
      <c r="D91" s="62">
        <v>394</v>
      </c>
      <c r="E91" s="63"/>
      <c r="F91" s="64">
        <f t="shared" ref="F91" si="5">D91*E91</f>
        <v>0</v>
      </c>
    </row>
    <row r="92" spans="1:6" x14ac:dyDescent="0.25">
      <c r="A92" s="65"/>
      <c r="B92" s="73"/>
      <c r="C92" s="12"/>
      <c r="D92" s="62"/>
      <c r="E92" s="63"/>
      <c r="F92" s="64"/>
    </row>
    <row r="93" spans="1:6" x14ac:dyDescent="0.25">
      <c r="A93" s="65"/>
      <c r="B93" s="20" t="s">
        <v>103</v>
      </c>
      <c r="C93" s="12" t="s">
        <v>44</v>
      </c>
      <c r="D93" s="62">
        <v>133</v>
      </c>
      <c r="E93" s="63"/>
      <c r="F93" s="64">
        <f t="shared" ref="F93" si="6">D93*E93</f>
        <v>0</v>
      </c>
    </row>
    <row r="94" spans="1:6" x14ac:dyDescent="0.25">
      <c r="A94" s="65"/>
      <c r="B94" s="54"/>
      <c r="C94" s="12"/>
      <c r="D94" s="62"/>
      <c r="E94" s="63"/>
      <c r="F94" s="64"/>
    </row>
    <row r="95" spans="1:6" ht="79.5" hidden="1" customHeight="1" x14ac:dyDescent="0.25">
      <c r="A95" s="65"/>
      <c r="B95" s="35" t="s">
        <v>40</v>
      </c>
      <c r="C95" s="36" t="s">
        <v>37</v>
      </c>
      <c r="D95" s="70">
        <v>2076</v>
      </c>
      <c r="E95" s="71"/>
      <c r="F95" s="72">
        <f>D95*E95</f>
        <v>0</v>
      </c>
    </row>
    <row r="96" spans="1:6" hidden="1" x14ac:dyDescent="0.25">
      <c r="A96" s="65"/>
      <c r="B96" s="21"/>
      <c r="C96" s="65"/>
      <c r="D96" s="62"/>
      <c r="E96" s="63"/>
      <c r="F96" s="64"/>
    </row>
    <row r="97" spans="1:7" x14ac:dyDescent="0.25">
      <c r="A97" s="65"/>
      <c r="B97" s="37" t="s">
        <v>81</v>
      </c>
      <c r="C97" s="65"/>
      <c r="D97" s="62"/>
      <c r="E97" s="63"/>
      <c r="F97" s="64"/>
    </row>
    <row r="98" spans="1:7" x14ac:dyDescent="0.25">
      <c r="A98" s="65"/>
      <c r="B98" s="21"/>
      <c r="C98" s="65"/>
      <c r="D98" s="62"/>
      <c r="E98" s="63"/>
      <c r="F98" s="64"/>
    </row>
    <row r="99" spans="1:7" ht="38.25" x14ac:dyDescent="0.25">
      <c r="A99" s="65"/>
      <c r="B99" s="21" t="s">
        <v>121</v>
      </c>
      <c r="C99" s="65" t="s">
        <v>37</v>
      </c>
      <c r="D99" s="62">
        <v>2076</v>
      </c>
      <c r="E99" s="63"/>
      <c r="F99" s="64">
        <f>D99*E99</f>
        <v>0</v>
      </c>
    </row>
    <row r="100" spans="1:7" x14ac:dyDescent="0.25">
      <c r="A100" s="65"/>
      <c r="B100" s="21"/>
      <c r="C100" s="65"/>
      <c r="D100" s="62"/>
      <c r="E100" s="63"/>
      <c r="F100" s="64"/>
    </row>
    <row r="101" spans="1:7" x14ac:dyDescent="0.25">
      <c r="A101" s="65"/>
      <c r="B101" s="45" t="s">
        <v>90</v>
      </c>
      <c r="C101" s="65"/>
      <c r="D101" s="62"/>
      <c r="E101" s="63"/>
      <c r="F101" s="64"/>
    </row>
    <row r="102" spans="1:7" ht="26.25" hidden="1" x14ac:dyDescent="0.25">
      <c r="A102" s="65"/>
      <c r="B102" s="38" t="s">
        <v>41</v>
      </c>
      <c r="C102" s="36" t="s">
        <v>37</v>
      </c>
      <c r="D102" s="70">
        <v>2076</v>
      </c>
      <c r="E102" s="71"/>
      <c r="F102" s="72"/>
    </row>
    <row r="103" spans="1:7" s="2" customFormat="1" x14ac:dyDescent="0.25">
      <c r="A103" s="65"/>
      <c r="B103" s="20"/>
      <c r="C103" s="65"/>
      <c r="D103" s="62"/>
      <c r="E103" s="63"/>
      <c r="F103" s="64"/>
      <c r="G103" s="57"/>
    </row>
    <row r="104" spans="1:7" s="2" customFormat="1" ht="26.25" x14ac:dyDescent="0.25">
      <c r="A104" s="65"/>
      <c r="B104" s="39" t="s">
        <v>93</v>
      </c>
      <c r="C104" s="65"/>
      <c r="D104" s="62"/>
      <c r="E104" s="63"/>
      <c r="F104" s="64"/>
      <c r="G104" s="57"/>
    </row>
    <row r="105" spans="1:7" s="2" customFormat="1" x14ac:dyDescent="0.25">
      <c r="A105" s="65"/>
      <c r="B105" s="39"/>
      <c r="C105" s="65"/>
      <c r="D105" s="62"/>
      <c r="E105" s="63"/>
      <c r="F105" s="64"/>
      <c r="G105" s="57"/>
    </row>
    <row r="106" spans="1:7" s="2" customFormat="1" x14ac:dyDescent="0.25">
      <c r="A106" s="65"/>
      <c r="B106" s="20" t="s">
        <v>82</v>
      </c>
      <c r="C106" s="65" t="s">
        <v>44</v>
      </c>
      <c r="D106" s="74">
        <v>594</v>
      </c>
      <c r="E106" s="75"/>
      <c r="F106" s="64">
        <f>D106*E106</f>
        <v>0</v>
      </c>
      <c r="G106" s="57"/>
    </row>
    <row r="107" spans="1:7" s="2" customFormat="1" x14ac:dyDescent="0.25">
      <c r="A107" s="65"/>
      <c r="B107" s="20"/>
      <c r="C107" s="65"/>
      <c r="D107" s="76"/>
      <c r="E107" s="63"/>
      <c r="F107" s="64"/>
      <c r="G107" s="57"/>
    </row>
    <row r="108" spans="1:7" s="2" customFormat="1" ht="26.25" x14ac:dyDescent="0.25">
      <c r="A108" s="65"/>
      <c r="B108" s="20" t="s">
        <v>85</v>
      </c>
      <c r="C108" s="65" t="s">
        <v>84</v>
      </c>
      <c r="D108" s="74">
        <v>69</v>
      </c>
      <c r="E108" s="75"/>
      <c r="F108" s="64">
        <f t="shared" ref="F108:F110" si="7">D108*E108</f>
        <v>0</v>
      </c>
      <c r="G108" s="57"/>
    </row>
    <row r="109" spans="1:7" s="2" customFormat="1" x14ac:dyDescent="0.25">
      <c r="A109" s="65"/>
      <c r="B109" s="20"/>
      <c r="C109" s="65"/>
      <c r="D109" s="76"/>
      <c r="E109" s="63"/>
      <c r="F109" s="64"/>
      <c r="G109" s="57"/>
    </row>
    <row r="110" spans="1:7" s="2" customFormat="1" ht="26.25" x14ac:dyDescent="0.25">
      <c r="A110" s="65"/>
      <c r="B110" s="20" t="s">
        <v>83</v>
      </c>
      <c r="C110" s="65" t="s">
        <v>84</v>
      </c>
      <c r="D110" s="74">
        <v>69</v>
      </c>
      <c r="E110" s="75"/>
      <c r="F110" s="64">
        <f t="shared" si="7"/>
        <v>0</v>
      </c>
      <c r="G110" s="57"/>
    </row>
    <row r="111" spans="1:7" s="2" customFormat="1" x14ac:dyDescent="0.25">
      <c r="A111" s="65"/>
      <c r="B111" s="20"/>
      <c r="C111" s="65"/>
      <c r="D111" s="62"/>
      <c r="E111" s="63"/>
      <c r="F111" s="64"/>
      <c r="G111" s="57"/>
    </row>
    <row r="112" spans="1:7" s="2" customFormat="1" ht="26.25" x14ac:dyDescent="0.25">
      <c r="A112" s="65"/>
      <c r="B112" s="39" t="s">
        <v>94</v>
      </c>
      <c r="C112" s="65"/>
      <c r="D112" s="62"/>
      <c r="E112" s="63"/>
      <c r="F112" s="64"/>
      <c r="G112" s="57"/>
    </row>
    <row r="113" spans="1:10" s="2" customFormat="1" x14ac:dyDescent="0.25">
      <c r="A113" s="65"/>
      <c r="B113" s="20"/>
      <c r="C113" s="65"/>
      <c r="D113" s="62"/>
      <c r="E113" s="63"/>
      <c r="F113" s="64"/>
      <c r="G113" s="57"/>
    </row>
    <row r="114" spans="1:10" s="2" customFormat="1" x14ac:dyDescent="0.25">
      <c r="A114" s="65"/>
      <c r="B114" s="20" t="s">
        <v>86</v>
      </c>
      <c r="C114" s="65" t="s">
        <v>44</v>
      </c>
      <c r="D114" s="62">
        <v>394</v>
      </c>
      <c r="E114" s="63"/>
      <c r="F114" s="64">
        <f>D114*E114</f>
        <v>0</v>
      </c>
      <c r="G114" s="57"/>
    </row>
    <row r="115" spans="1:10" s="2" customFormat="1" x14ac:dyDescent="0.25">
      <c r="A115" s="65"/>
      <c r="B115" s="20"/>
      <c r="C115" s="65"/>
      <c r="D115" s="62"/>
      <c r="E115" s="63"/>
      <c r="F115" s="64"/>
      <c r="G115" s="57"/>
    </row>
    <row r="116" spans="1:10" s="2" customFormat="1" x14ac:dyDescent="0.25">
      <c r="A116" s="65"/>
      <c r="B116" s="20" t="s">
        <v>87</v>
      </c>
      <c r="C116" s="65" t="s">
        <v>84</v>
      </c>
      <c r="D116" s="62">
        <v>30</v>
      </c>
      <c r="E116" s="63"/>
      <c r="F116" s="64">
        <f t="shared" ref="F116:F118" si="8">D116*E116</f>
        <v>0</v>
      </c>
      <c r="G116" s="57"/>
    </row>
    <row r="117" spans="1:10" s="2" customFormat="1" x14ac:dyDescent="0.25">
      <c r="A117" s="65"/>
      <c r="B117" s="20"/>
      <c r="C117" s="65"/>
      <c r="D117" s="62"/>
      <c r="E117" s="63"/>
      <c r="F117" s="64"/>
      <c r="G117" s="57"/>
    </row>
    <row r="118" spans="1:10" s="2" customFormat="1" x14ac:dyDescent="0.25">
      <c r="A118" s="65"/>
      <c r="B118" s="20" t="s">
        <v>88</v>
      </c>
      <c r="C118" s="65" t="s">
        <v>84</v>
      </c>
      <c r="D118" s="62">
        <v>15</v>
      </c>
      <c r="E118" s="63"/>
      <c r="F118" s="64">
        <f t="shared" si="8"/>
        <v>0</v>
      </c>
      <c r="G118" s="57"/>
    </row>
    <row r="119" spans="1:10" s="2" customFormat="1" hidden="1" x14ac:dyDescent="0.25">
      <c r="A119" s="65"/>
      <c r="B119" s="20"/>
      <c r="C119" s="65"/>
      <c r="D119" s="62"/>
      <c r="E119" s="63"/>
      <c r="F119" s="64"/>
      <c r="G119" s="57"/>
    </row>
    <row r="120" spans="1:10" s="2" customFormat="1" ht="39" hidden="1" x14ac:dyDescent="0.25">
      <c r="A120" s="65"/>
      <c r="B120" s="38" t="s">
        <v>43</v>
      </c>
      <c r="C120" s="36" t="s">
        <v>44</v>
      </c>
      <c r="D120" s="70">
        <v>527</v>
      </c>
      <c r="E120" s="71"/>
      <c r="F120" s="72">
        <f>D120*E120</f>
        <v>0</v>
      </c>
      <c r="G120" s="57"/>
    </row>
    <row r="121" spans="1:10" s="2" customFormat="1" x14ac:dyDescent="0.25">
      <c r="A121" s="65"/>
      <c r="B121" s="20"/>
      <c r="C121" s="65"/>
      <c r="D121" s="62"/>
      <c r="E121" s="63"/>
      <c r="F121" s="64"/>
      <c r="G121" s="57"/>
    </row>
    <row r="122" spans="1:10" s="2" customFormat="1" x14ac:dyDescent="0.25">
      <c r="A122" s="65"/>
      <c r="B122" s="44" t="s">
        <v>91</v>
      </c>
      <c r="C122" s="65"/>
      <c r="D122" s="62"/>
      <c r="E122" s="63"/>
      <c r="F122" s="64"/>
      <c r="G122" s="57"/>
      <c r="I122" s="41"/>
      <c r="J122" s="41"/>
    </row>
    <row r="123" spans="1:10" s="2" customFormat="1" x14ac:dyDescent="0.25">
      <c r="A123" s="65"/>
      <c r="B123" s="20"/>
      <c r="C123" s="65"/>
      <c r="D123" s="62"/>
      <c r="E123" s="63"/>
      <c r="F123" s="64"/>
      <c r="G123" s="57"/>
      <c r="I123" s="41"/>
      <c r="J123" s="41"/>
    </row>
    <row r="124" spans="1:10" s="2" customFormat="1" x14ac:dyDescent="0.25">
      <c r="A124" s="65"/>
      <c r="B124" s="20" t="s">
        <v>92</v>
      </c>
      <c r="C124" s="12" t="s">
        <v>37</v>
      </c>
      <c r="D124" s="62">
        <v>2076</v>
      </c>
      <c r="E124" s="63"/>
      <c r="F124" s="64">
        <f>D124*E124</f>
        <v>0</v>
      </c>
      <c r="G124" s="57"/>
      <c r="I124" s="43"/>
      <c r="J124" s="43"/>
    </row>
    <row r="125" spans="1:10" s="2" customFormat="1" x14ac:dyDescent="0.25">
      <c r="A125" s="65"/>
      <c r="B125" s="20"/>
      <c r="C125" s="12"/>
      <c r="D125" s="62"/>
      <c r="E125" s="63"/>
      <c r="F125" s="64"/>
      <c r="G125" s="57"/>
      <c r="I125" s="43"/>
      <c r="J125" s="43"/>
    </row>
    <row r="126" spans="1:10" s="2" customFormat="1" x14ac:dyDescent="0.25">
      <c r="A126" s="65"/>
      <c r="B126" s="44" t="s">
        <v>109</v>
      </c>
      <c r="C126" s="12"/>
      <c r="D126" s="62"/>
      <c r="E126" s="63"/>
      <c r="F126" s="64"/>
      <c r="G126" s="57"/>
      <c r="I126" s="43"/>
      <c r="J126" s="43"/>
    </row>
    <row r="127" spans="1:10" s="2" customFormat="1" x14ac:dyDescent="0.25">
      <c r="A127" s="65"/>
      <c r="B127" s="20"/>
      <c r="C127" s="65"/>
      <c r="D127" s="62"/>
      <c r="E127" s="63"/>
      <c r="F127" s="64"/>
      <c r="G127" s="57"/>
    </row>
    <row r="128" spans="1:10" s="2" customFormat="1" ht="51.75" x14ac:dyDescent="0.25">
      <c r="A128" s="65"/>
      <c r="B128" s="20" t="s">
        <v>125</v>
      </c>
      <c r="C128" s="12" t="s">
        <v>45</v>
      </c>
      <c r="D128" s="62">
        <v>1</v>
      </c>
      <c r="E128" s="22"/>
      <c r="F128" s="64">
        <f>D128*E128</f>
        <v>0</v>
      </c>
      <c r="G128" s="57"/>
    </row>
    <row r="129" spans="1:9" s="2" customFormat="1" x14ac:dyDescent="0.25">
      <c r="A129" s="83"/>
      <c r="B129" s="59"/>
      <c r="C129" s="65"/>
      <c r="D129" s="62"/>
      <c r="E129" s="63"/>
      <c r="F129" s="64"/>
      <c r="G129" s="57"/>
    </row>
    <row r="130" spans="1:9" s="2" customFormat="1" ht="15.75" thickBot="1" x14ac:dyDescent="0.3">
      <c r="A130" s="67"/>
      <c r="B130" s="15" t="s">
        <v>46</v>
      </c>
      <c r="C130" s="67"/>
      <c r="D130" s="68"/>
      <c r="E130" s="69"/>
      <c r="F130" s="16">
        <f>SUM(F72:F128)</f>
        <v>0</v>
      </c>
      <c r="G130" s="57"/>
      <c r="I130" s="48"/>
    </row>
    <row r="131" spans="1:9" s="2" customFormat="1" ht="15.75" thickTop="1" x14ac:dyDescent="0.25">
      <c r="A131" s="9">
        <v>3</v>
      </c>
      <c r="B131" s="17" t="s">
        <v>47</v>
      </c>
      <c r="C131" s="65"/>
      <c r="D131" s="62"/>
      <c r="E131" s="63"/>
      <c r="F131" s="64"/>
      <c r="G131" s="57"/>
    </row>
    <row r="132" spans="1:9" s="2" customFormat="1" x14ac:dyDescent="0.25">
      <c r="A132" s="65"/>
      <c r="B132" s="17" t="s">
        <v>48</v>
      </c>
      <c r="C132" s="65"/>
      <c r="D132" s="62"/>
      <c r="E132" s="63"/>
      <c r="F132" s="64"/>
      <c r="G132" s="57"/>
    </row>
    <row r="133" spans="1:9" s="2" customFormat="1" x14ac:dyDescent="0.25">
      <c r="A133" s="65"/>
      <c r="B133" s="59"/>
      <c r="C133" s="65"/>
      <c r="D133" s="62"/>
      <c r="E133" s="63"/>
      <c r="F133" s="64"/>
      <c r="G133" s="57"/>
    </row>
    <row r="134" spans="1:9" s="2" customFormat="1" x14ac:dyDescent="0.25">
      <c r="A134" s="65"/>
      <c r="B134" s="19" t="s">
        <v>36</v>
      </c>
      <c r="C134" s="65"/>
      <c r="D134" s="62"/>
      <c r="E134" s="63"/>
      <c r="F134" s="64"/>
      <c r="G134" s="57"/>
    </row>
    <row r="135" spans="1:9" s="2" customFormat="1" x14ac:dyDescent="0.25">
      <c r="A135" s="65"/>
      <c r="B135" s="24"/>
      <c r="C135" s="65"/>
      <c r="D135" s="62"/>
      <c r="E135" s="63"/>
      <c r="F135" s="64"/>
      <c r="G135" s="57"/>
    </row>
    <row r="136" spans="1:9" ht="39" x14ac:dyDescent="0.25">
      <c r="A136" s="65"/>
      <c r="B136" s="20" t="s">
        <v>113</v>
      </c>
      <c r="C136" s="12" t="s">
        <v>37</v>
      </c>
      <c r="D136" s="62">
        <v>2060</v>
      </c>
      <c r="E136" s="63"/>
      <c r="F136" s="64">
        <f>D136*E136</f>
        <v>0</v>
      </c>
    </row>
    <row r="137" spans="1:9" x14ac:dyDescent="0.25">
      <c r="A137" s="65"/>
      <c r="B137" s="25"/>
      <c r="C137" s="65"/>
      <c r="D137" s="62"/>
      <c r="E137" s="63"/>
      <c r="F137" s="64"/>
    </row>
    <row r="138" spans="1:9" x14ac:dyDescent="0.25">
      <c r="A138" s="65"/>
      <c r="B138" s="19" t="s">
        <v>38</v>
      </c>
      <c r="C138" s="65"/>
      <c r="D138" s="62"/>
      <c r="E138" s="63"/>
      <c r="F138" s="64"/>
    </row>
    <row r="139" spans="1:9" x14ac:dyDescent="0.25">
      <c r="A139" s="65"/>
      <c r="B139" s="19"/>
      <c r="C139" s="65"/>
      <c r="D139" s="62"/>
      <c r="E139" s="63"/>
      <c r="F139" s="64"/>
    </row>
    <row r="140" spans="1:9" x14ac:dyDescent="0.25">
      <c r="A140" s="65"/>
      <c r="B140" s="46" t="s">
        <v>96</v>
      </c>
      <c r="C140" s="65"/>
      <c r="D140" s="62"/>
      <c r="E140" s="63"/>
      <c r="F140" s="64"/>
    </row>
    <row r="141" spans="1:9" hidden="1" x14ac:dyDescent="0.25">
      <c r="A141" s="65"/>
      <c r="B141" s="20"/>
      <c r="C141" s="65"/>
      <c r="D141" s="62"/>
      <c r="E141" s="63"/>
      <c r="F141" s="64"/>
    </row>
    <row r="142" spans="1:9" ht="66" hidden="1" customHeight="1" x14ac:dyDescent="0.25">
      <c r="A142" s="65"/>
      <c r="B142" s="38" t="s">
        <v>49</v>
      </c>
      <c r="C142" s="36" t="s">
        <v>37</v>
      </c>
      <c r="D142" s="70">
        <v>2113</v>
      </c>
      <c r="E142" s="42"/>
      <c r="F142" s="72"/>
    </row>
    <row r="143" spans="1:9" x14ac:dyDescent="0.25">
      <c r="A143" s="65"/>
      <c r="B143" s="59"/>
      <c r="C143" s="65"/>
      <c r="D143" s="62"/>
      <c r="E143" s="63"/>
      <c r="F143" s="64"/>
    </row>
    <row r="144" spans="1:9" ht="39" x14ac:dyDescent="0.25">
      <c r="A144" s="65"/>
      <c r="B144" s="20" t="s">
        <v>97</v>
      </c>
      <c r="C144" s="65" t="s">
        <v>37</v>
      </c>
      <c r="D144" s="62">
        <v>2060</v>
      </c>
      <c r="E144" s="63"/>
      <c r="F144" s="64">
        <f>D144*E144</f>
        <v>0</v>
      </c>
    </row>
    <row r="145" spans="1:6" x14ac:dyDescent="0.25">
      <c r="A145" s="65"/>
      <c r="B145" s="59"/>
      <c r="C145" s="65"/>
      <c r="D145" s="62"/>
      <c r="E145" s="63"/>
      <c r="F145" s="64"/>
    </row>
    <row r="146" spans="1:6" ht="39" x14ac:dyDescent="0.25">
      <c r="A146" s="65"/>
      <c r="B146" s="20" t="s">
        <v>98</v>
      </c>
      <c r="C146" s="65" t="s">
        <v>37</v>
      </c>
      <c r="D146" s="62">
        <v>2060</v>
      </c>
      <c r="E146" s="63"/>
      <c r="F146" s="64">
        <f t="shared" ref="F146:F160" si="9">D146*E146</f>
        <v>0</v>
      </c>
    </row>
    <row r="147" spans="1:6" x14ac:dyDescent="0.25">
      <c r="A147" s="65"/>
      <c r="B147" s="59"/>
      <c r="C147" s="65"/>
      <c r="D147" s="62"/>
      <c r="E147" s="63"/>
      <c r="F147" s="64"/>
    </row>
    <row r="148" spans="1:6" ht="26.25" x14ac:dyDescent="0.25">
      <c r="A148" s="65"/>
      <c r="B148" s="20" t="s">
        <v>99</v>
      </c>
      <c r="C148" s="65" t="s">
        <v>44</v>
      </c>
      <c r="D148" s="62">
        <v>182</v>
      </c>
      <c r="E148" s="63"/>
      <c r="F148" s="64">
        <f t="shared" si="9"/>
        <v>0</v>
      </c>
    </row>
    <row r="149" spans="1:6" x14ac:dyDescent="0.25">
      <c r="A149" s="65"/>
      <c r="B149" s="59"/>
      <c r="C149" s="65"/>
      <c r="D149" s="62"/>
      <c r="E149" s="63"/>
      <c r="F149" s="64"/>
    </row>
    <row r="150" spans="1:6" x14ac:dyDescent="0.25">
      <c r="A150" s="65"/>
      <c r="B150" s="59" t="s">
        <v>100</v>
      </c>
      <c r="C150" s="65" t="s">
        <v>44</v>
      </c>
      <c r="D150" s="62">
        <v>182</v>
      </c>
      <c r="E150" s="63"/>
      <c r="F150" s="64">
        <f t="shared" si="9"/>
        <v>0</v>
      </c>
    </row>
    <row r="151" spans="1:6" hidden="1" x14ac:dyDescent="0.25">
      <c r="A151" s="65"/>
      <c r="B151" s="59"/>
      <c r="C151" s="65"/>
      <c r="D151" s="62"/>
      <c r="E151" s="63"/>
      <c r="F151" s="64">
        <f t="shared" si="9"/>
        <v>0</v>
      </c>
    </row>
    <row r="152" spans="1:6" ht="67.5" hidden="1" customHeight="1" x14ac:dyDescent="0.25">
      <c r="A152" s="65"/>
      <c r="B152" s="21" t="s">
        <v>50</v>
      </c>
      <c r="C152" s="12" t="s">
        <v>37</v>
      </c>
      <c r="D152" s="62">
        <v>2113</v>
      </c>
      <c r="E152" s="63"/>
      <c r="F152" s="64">
        <f t="shared" si="9"/>
        <v>0</v>
      </c>
    </row>
    <row r="153" spans="1:6" x14ac:dyDescent="0.25">
      <c r="A153" s="65"/>
      <c r="B153" s="59"/>
      <c r="C153" s="65"/>
      <c r="D153" s="62"/>
      <c r="E153" s="63"/>
      <c r="F153" s="64"/>
    </row>
    <row r="154" spans="1:6" ht="25.5" x14ac:dyDescent="0.25">
      <c r="A154" s="65"/>
      <c r="B154" s="21" t="s">
        <v>122</v>
      </c>
      <c r="C154" s="12" t="s">
        <v>37</v>
      </c>
      <c r="D154" s="62">
        <v>150</v>
      </c>
      <c r="E154" s="63"/>
      <c r="F154" s="64">
        <f t="shared" si="9"/>
        <v>0</v>
      </c>
    </row>
    <row r="155" spans="1:6" hidden="1" x14ac:dyDescent="0.25">
      <c r="A155" s="65"/>
      <c r="B155" s="21"/>
      <c r="C155" s="12"/>
      <c r="D155" s="62"/>
      <c r="E155" s="63"/>
      <c r="F155" s="64">
        <f t="shared" si="9"/>
        <v>0</v>
      </c>
    </row>
    <row r="156" spans="1:6" ht="26.25" hidden="1" x14ac:dyDescent="0.25">
      <c r="A156" s="65"/>
      <c r="B156" s="20" t="s">
        <v>51</v>
      </c>
      <c r="C156" s="12" t="s">
        <v>37</v>
      </c>
      <c r="D156" s="62">
        <v>2113</v>
      </c>
      <c r="E156" s="63"/>
      <c r="F156" s="64">
        <f t="shared" si="9"/>
        <v>0</v>
      </c>
    </row>
    <row r="157" spans="1:6" x14ac:dyDescent="0.25">
      <c r="A157" s="65"/>
      <c r="B157" s="20"/>
      <c r="C157" s="12"/>
      <c r="D157" s="62"/>
      <c r="E157" s="63"/>
      <c r="F157" s="64"/>
    </row>
    <row r="158" spans="1:6" x14ac:dyDescent="0.25">
      <c r="A158" s="65"/>
      <c r="B158" s="20" t="s">
        <v>42</v>
      </c>
      <c r="C158" s="12" t="s">
        <v>37</v>
      </c>
      <c r="D158" s="62">
        <v>2060</v>
      </c>
      <c r="E158" s="63"/>
      <c r="F158" s="64">
        <f t="shared" si="9"/>
        <v>0</v>
      </c>
    </row>
    <row r="159" spans="1:6" hidden="1" x14ac:dyDescent="0.25">
      <c r="A159" s="65"/>
      <c r="B159" s="20"/>
      <c r="C159" s="12"/>
      <c r="D159" s="62"/>
      <c r="E159" s="63"/>
      <c r="F159" s="64">
        <f t="shared" si="9"/>
        <v>0</v>
      </c>
    </row>
    <row r="160" spans="1:6" ht="39" hidden="1" x14ac:dyDescent="0.25">
      <c r="A160" s="65"/>
      <c r="B160" s="20" t="s">
        <v>52</v>
      </c>
      <c r="C160" s="12" t="s">
        <v>44</v>
      </c>
      <c r="D160" s="62">
        <v>182</v>
      </c>
      <c r="E160" s="63"/>
      <c r="F160" s="64">
        <f t="shared" si="9"/>
        <v>0</v>
      </c>
    </row>
    <row r="161" spans="1:10" x14ac:dyDescent="0.25">
      <c r="A161" s="65"/>
      <c r="B161" s="20"/>
      <c r="C161" s="12"/>
      <c r="D161" s="62"/>
      <c r="E161" s="63"/>
      <c r="F161" s="64"/>
      <c r="I161" s="49"/>
      <c r="J161" s="49"/>
    </row>
    <row r="162" spans="1:10" x14ac:dyDescent="0.25">
      <c r="A162" s="65"/>
      <c r="B162" s="44" t="str">
        <f>B126</f>
        <v>BUDGETARY ALLOWANCE</v>
      </c>
      <c r="C162" s="12"/>
      <c r="D162" s="62"/>
      <c r="E162" s="63"/>
      <c r="F162" s="64"/>
    </row>
    <row r="163" spans="1:10" x14ac:dyDescent="0.25">
      <c r="A163" s="65"/>
      <c r="B163" s="21"/>
      <c r="C163" s="12"/>
      <c r="D163" s="62"/>
      <c r="E163" s="63"/>
      <c r="F163" s="64"/>
    </row>
    <row r="164" spans="1:10" s="2" customFormat="1" ht="51.75" x14ac:dyDescent="0.25">
      <c r="A164" s="65"/>
      <c r="B164" s="20" t="s">
        <v>126</v>
      </c>
      <c r="C164" s="12" t="s">
        <v>53</v>
      </c>
      <c r="D164" s="62">
        <v>1</v>
      </c>
      <c r="E164" s="63"/>
      <c r="F164" s="64">
        <f>D164*E164</f>
        <v>0</v>
      </c>
      <c r="G164" s="57"/>
    </row>
    <row r="165" spans="1:10" s="2" customFormat="1" x14ac:dyDescent="0.25">
      <c r="A165" s="65"/>
      <c r="B165" s="21"/>
      <c r="C165" s="12"/>
      <c r="D165" s="62"/>
      <c r="E165" s="63"/>
      <c r="F165" s="64"/>
      <c r="G165" s="57"/>
    </row>
    <row r="166" spans="1:10" s="2" customFormat="1" ht="51" x14ac:dyDescent="0.25">
      <c r="A166" s="65"/>
      <c r="B166" s="21" t="s">
        <v>110</v>
      </c>
      <c r="C166" s="12"/>
      <c r="D166" s="62">
        <v>1</v>
      </c>
      <c r="E166" s="63"/>
      <c r="F166" s="64">
        <f>D166*E166</f>
        <v>0</v>
      </c>
      <c r="G166" s="57"/>
    </row>
    <row r="167" spans="1:10" s="2" customFormat="1" x14ac:dyDescent="0.25">
      <c r="A167" s="65"/>
      <c r="B167" s="21"/>
      <c r="C167" s="12"/>
      <c r="D167" s="62"/>
      <c r="E167" s="63"/>
      <c r="F167" s="64"/>
      <c r="G167" s="57"/>
    </row>
    <row r="168" spans="1:10" s="2" customFormat="1" ht="63.75" x14ac:dyDescent="0.25">
      <c r="A168" s="65"/>
      <c r="B168" s="21" t="s">
        <v>127</v>
      </c>
      <c r="C168" s="12"/>
      <c r="D168" s="62">
        <v>1</v>
      </c>
      <c r="E168" s="63"/>
      <c r="F168" s="64">
        <f>D168*E168</f>
        <v>0</v>
      </c>
      <c r="G168" s="57"/>
    </row>
    <row r="169" spans="1:10" s="2" customFormat="1" x14ac:dyDescent="0.25">
      <c r="A169" s="65"/>
      <c r="B169" s="21"/>
      <c r="C169" s="12"/>
      <c r="D169" s="62"/>
      <c r="E169" s="63"/>
      <c r="F169" s="64"/>
      <c r="G169" s="57"/>
    </row>
    <row r="170" spans="1:10" s="2" customFormat="1" x14ac:dyDescent="0.25">
      <c r="A170" s="83"/>
      <c r="B170" s="84"/>
      <c r="C170" s="83"/>
      <c r="D170" s="85"/>
      <c r="E170" s="86"/>
      <c r="F170" s="87"/>
      <c r="G170" s="57"/>
    </row>
    <row r="171" spans="1:10" s="2" customFormat="1" ht="15.75" thickBot="1" x14ac:dyDescent="0.3">
      <c r="A171" s="90"/>
      <c r="B171" s="88" t="s">
        <v>54</v>
      </c>
      <c r="C171" s="89"/>
      <c r="D171" s="90"/>
      <c r="E171" s="91"/>
      <c r="F171" s="92">
        <f>SUM(F135:F169)</f>
        <v>0</v>
      </c>
      <c r="G171" s="57"/>
      <c r="I171" s="48"/>
    </row>
    <row r="172" spans="1:10" s="2" customFormat="1" ht="15.75" thickTop="1" x14ac:dyDescent="0.25">
      <c r="A172" s="9">
        <v>4</v>
      </c>
      <c r="B172" s="17" t="s">
        <v>55</v>
      </c>
      <c r="C172" s="65"/>
      <c r="D172" s="62"/>
      <c r="E172" s="63"/>
      <c r="F172" s="64"/>
      <c r="G172" s="57"/>
    </row>
    <row r="173" spans="1:10" s="2" customFormat="1" x14ac:dyDescent="0.25">
      <c r="A173" s="65"/>
      <c r="B173" s="17" t="s">
        <v>56</v>
      </c>
      <c r="C173" s="65"/>
      <c r="D173" s="62"/>
      <c r="E173" s="63"/>
      <c r="F173" s="64"/>
      <c r="G173" s="57"/>
    </row>
    <row r="174" spans="1:10" s="2" customFormat="1" x14ac:dyDescent="0.25">
      <c r="A174" s="65"/>
      <c r="B174" s="59"/>
      <c r="C174" s="65"/>
      <c r="D174" s="62"/>
      <c r="E174" s="63"/>
      <c r="F174" s="64"/>
      <c r="G174" s="57"/>
    </row>
    <row r="175" spans="1:10" s="2" customFormat="1" x14ac:dyDescent="0.25">
      <c r="A175" s="65"/>
      <c r="B175" s="19" t="s">
        <v>36</v>
      </c>
      <c r="C175" s="65"/>
      <c r="D175" s="62"/>
      <c r="E175" s="63"/>
      <c r="F175" s="64"/>
      <c r="G175" s="57"/>
    </row>
    <row r="176" spans="1:10" s="2" customFormat="1" x14ac:dyDescent="0.25">
      <c r="A176" s="65"/>
      <c r="B176" s="24"/>
      <c r="C176" s="65"/>
      <c r="D176" s="62"/>
      <c r="E176" s="63"/>
      <c r="F176" s="64"/>
      <c r="G176" s="57"/>
    </row>
    <row r="177" spans="1:7" s="2" customFormat="1" ht="39" x14ac:dyDescent="0.25">
      <c r="A177" s="65"/>
      <c r="B177" s="20" t="s">
        <v>112</v>
      </c>
      <c r="C177" s="12" t="s">
        <v>37</v>
      </c>
      <c r="D177" s="62">
        <v>2043</v>
      </c>
      <c r="E177" s="63"/>
      <c r="F177" s="64">
        <f>D177*E177</f>
        <v>0</v>
      </c>
      <c r="G177" s="57"/>
    </row>
    <row r="178" spans="1:7" s="2" customFormat="1" x14ac:dyDescent="0.25">
      <c r="A178" s="65"/>
      <c r="B178" s="25"/>
      <c r="C178" s="65"/>
      <c r="D178" s="62"/>
      <c r="E178" s="63"/>
      <c r="F178" s="64"/>
      <c r="G178" s="57"/>
    </row>
    <row r="179" spans="1:7" s="2" customFormat="1" x14ac:dyDescent="0.25">
      <c r="A179" s="65"/>
      <c r="B179" s="19" t="s">
        <v>38</v>
      </c>
      <c r="C179" s="65"/>
      <c r="D179" s="62"/>
      <c r="E179" s="63"/>
      <c r="F179" s="64"/>
      <c r="G179" s="57"/>
    </row>
    <row r="180" spans="1:7" s="2" customFormat="1" x14ac:dyDescent="0.25">
      <c r="A180" s="65"/>
      <c r="B180" s="19"/>
      <c r="C180" s="65"/>
      <c r="D180" s="62"/>
      <c r="E180" s="63"/>
      <c r="F180" s="64"/>
      <c r="G180" s="57"/>
    </row>
    <row r="181" spans="1:7" s="2" customFormat="1" ht="26.25" x14ac:dyDescent="0.25">
      <c r="A181" s="65"/>
      <c r="B181" s="44" t="str">
        <f>B80</f>
        <v>PROFILED GALVANISED STEEL SHEETING AND ACCESSORIES</v>
      </c>
      <c r="C181" s="65"/>
      <c r="D181" s="62"/>
      <c r="E181" s="63"/>
      <c r="F181" s="64"/>
      <c r="G181" s="57"/>
    </row>
    <row r="182" spans="1:7" s="2" customFormat="1" x14ac:dyDescent="0.25">
      <c r="A182" s="65"/>
      <c r="B182" s="19"/>
      <c r="C182" s="65"/>
      <c r="D182" s="62"/>
      <c r="E182" s="63"/>
      <c r="F182" s="64"/>
      <c r="G182" s="57"/>
    </row>
    <row r="183" spans="1:7" s="2" customFormat="1" ht="153.75" x14ac:dyDescent="0.25">
      <c r="A183" s="65"/>
      <c r="B183" s="39" t="str">
        <f>B82</f>
        <v xml:space="preserve">0,58mm 'Klip-Lok 700' Z200 spelter ISQ550 chromadek dark dolphine finish topcoat and pebble grey backing coat nor similar and approved interlocking concealed-fix roof sheeting, fixed to steel intermediate purlins at max 2500mm centres and eaves and ridge purlins at max 2100mm centres and including all accessories, fixings, etc. complete and in accordance with the manufacturer's specifications for Roof covering with pitch not exceeding 25 degrees in transportable lengths exceeding 20m and profiled on site. </v>
      </c>
      <c r="C183" s="65"/>
      <c r="D183" s="62"/>
      <c r="E183" s="63"/>
      <c r="F183" s="64"/>
      <c r="G183" s="57"/>
    </row>
    <row r="184" spans="1:7" s="2" customFormat="1" x14ac:dyDescent="0.25">
      <c r="A184" s="65"/>
      <c r="B184" s="19"/>
      <c r="C184" s="65"/>
      <c r="D184" s="62"/>
      <c r="E184" s="63"/>
      <c r="F184" s="64"/>
      <c r="G184" s="57"/>
    </row>
    <row r="185" spans="1:7" s="2" customFormat="1" ht="26.25" x14ac:dyDescent="0.25">
      <c r="A185" s="65"/>
      <c r="B185" s="20" t="s">
        <v>107</v>
      </c>
      <c r="C185" s="65" t="s">
        <v>37</v>
      </c>
      <c r="D185" s="62">
        <v>2043</v>
      </c>
      <c r="E185" s="63"/>
      <c r="F185" s="64">
        <f>D185*E185</f>
        <v>0</v>
      </c>
      <c r="G185" s="57"/>
    </row>
    <row r="186" spans="1:7" s="2" customFormat="1" x14ac:dyDescent="0.25">
      <c r="A186" s="65"/>
      <c r="B186" s="14"/>
      <c r="C186" s="65"/>
      <c r="D186" s="56"/>
      <c r="E186" s="63"/>
      <c r="F186" s="64"/>
      <c r="G186" s="57"/>
    </row>
    <row r="187" spans="1:7" s="2" customFormat="1" x14ac:dyDescent="0.25">
      <c r="A187" s="65"/>
      <c r="B187" s="14" t="str">
        <f>B85</f>
        <v xml:space="preserve"> Extra over raking cutting and waste</v>
      </c>
      <c r="C187" s="65" t="s">
        <v>44</v>
      </c>
      <c r="D187" s="62">
        <v>247</v>
      </c>
      <c r="E187" s="63"/>
      <c r="F187" s="64">
        <f t="shared" ref="F187:F200" si="10">D187*E187</f>
        <v>0</v>
      </c>
      <c r="G187" s="57"/>
    </row>
    <row r="188" spans="1:7" s="2" customFormat="1" x14ac:dyDescent="0.25">
      <c r="A188" s="65"/>
      <c r="B188" s="14"/>
      <c r="C188" s="65"/>
      <c r="D188" s="62"/>
      <c r="E188" s="63"/>
      <c r="F188" s="64"/>
      <c r="G188" s="57"/>
    </row>
    <row r="189" spans="1:7" s="2" customFormat="1" x14ac:dyDescent="0.25">
      <c r="A189" s="65"/>
      <c r="B189" s="46" t="str">
        <f>B87</f>
        <v>Flashing</v>
      </c>
      <c r="C189" s="65"/>
      <c r="D189" s="62"/>
      <c r="E189" s="63"/>
      <c r="F189" s="64"/>
      <c r="G189" s="57"/>
    </row>
    <row r="190" spans="1:7" s="2" customFormat="1" hidden="1" x14ac:dyDescent="0.25">
      <c r="A190" s="65"/>
      <c r="B190" s="56"/>
      <c r="C190" s="65"/>
      <c r="D190" s="62"/>
      <c r="E190" s="63"/>
      <c r="F190" s="64"/>
      <c r="G190" s="57"/>
    </row>
    <row r="191" spans="1:7" s="2" customFormat="1" hidden="1" x14ac:dyDescent="0.25">
      <c r="A191" s="65"/>
      <c r="B191" s="14" t="str">
        <f>B89</f>
        <v>Cover flashings</v>
      </c>
      <c r="C191" s="65" t="s">
        <v>44</v>
      </c>
      <c r="D191" s="62">
        <v>162</v>
      </c>
      <c r="E191" s="63"/>
      <c r="F191" s="64">
        <f t="shared" si="10"/>
        <v>0</v>
      </c>
      <c r="G191" s="57"/>
    </row>
    <row r="192" spans="1:7" s="2" customFormat="1" x14ac:dyDescent="0.25">
      <c r="A192" s="65"/>
      <c r="B192" s="14"/>
      <c r="C192" s="65"/>
      <c r="D192" s="62"/>
      <c r="E192" s="63"/>
      <c r="F192" s="64"/>
      <c r="G192" s="57"/>
    </row>
    <row r="193" spans="1:7" s="2" customFormat="1" x14ac:dyDescent="0.25">
      <c r="A193" s="65"/>
      <c r="B193" s="14" t="str">
        <f>B91</f>
        <v>Side wall flashings</v>
      </c>
      <c r="C193" s="65" t="s">
        <v>44</v>
      </c>
      <c r="D193" s="62">
        <v>185</v>
      </c>
      <c r="E193" s="63"/>
      <c r="F193" s="64">
        <f t="shared" si="10"/>
        <v>0</v>
      </c>
      <c r="G193" s="57"/>
    </row>
    <row r="194" spans="1:7" s="2" customFormat="1" x14ac:dyDescent="0.25">
      <c r="A194" s="65"/>
      <c r="B194" s="14"/>
      <c r="C194" s="65"/>
      <c r="D194" s="62"/>
      <c r="E194" s="63"/>
      <c r="F194" s="64"/>
      <c r="G194" s="57"/>
    </row>
    <row r="195" spans="1:7" s="2" customFormat="1" x14ac:dyDescent="0.25">
      <c r="A195" s="65"/>
      <c r="B195" s="20" t="str">
        <f>B93</f>
        <v xml:space="preserve">Head wall flashings </v>
      </c>
      <c r="C195" s="65" t="s">
        <v>44</v>
      </c>
      <c r="D195" s="62">
        <v>63</v>
      </c>
      <c r="E195" s="63"/>
      <c r="F195" s="64">
        <f t="shared" si="10"/>
        <v>0</v>
      </c>
      <c r="G195" s="57"/>
    </row>
    <row r="196" spans="1:7" ht="86.1" hidden="1" customHeight="1" x14ac:dyDescent="0.25">
      <c r="A196" s="65"/>
      <c r="B196" s="35" t="s">
        <v>50</v>
      </c>
      <c r="C196" s="36" t="s">
        <v>37</v>
      </c>
      <c r="D196" s="70">
        <v>2043</v>
      </c>
      <c r="E196" s="71"/>
      <c r="F196" s="64">
        <f t="shared" si="10"/>
        <v>0</v>
      </c>
    </row>
    <row r="197" spans="1:7" x14ac:dyDescent="0.25">
      <c r="A197" s="65"/>
      <c r="B197" s="59"/>
      <c r="C197" s="65"/>
      <c r="D197" s="62"/>
      <c r="E197" s="63"/>
      <c r="F197" s="64"/>
    </row>
    <row r="198" spans="1:7" x14ac:dyDescent="0.25">
      <c r="A198" s="65"/>
      <c r="B198" s="77" t="str">
        <f>B97</f>
        <v>Roof insulation</v>
      </c>
      <c r="C198" s="65"/>
      <c r="D198" s="62"/>
      <c r="E198" s="63"/>
      <c r="F198" s="64"/>
    </row>
    <row r="199" spans="1:7" x14ac:dyDescent="0.25">
      <c r="A199" s="65"/>
      <c r="B199" s="59"/>
      <c r="C199" s="65"/>
      <c r="D199" s="62"/>
      <c r="E199" s="63"/>
      <c r="F199" s="64"/>
    </row>
    <row r="200" spans="1:7" ht="39" x14ac:dyDescent="0.25">
      <c r="A200" s="65"/>
      <c r="B200" s="78" t="str">
        <f>B99</f>
        <v>1200mm X 40m Sisascrim heavy duty roof insulation foil or similar and approved non-combustible as per manufacturers specification</v>
      </c>
      <c r="C200" s="65" t="s">
        <v>37</v>
      </c>
      <c r="D200" s="62">
        <v>2043</v>
      </c>
      <c r="E200" s="63"/>
      <c r="F200" s="64">
        <f t="shared" si="10"/>
        <v>0</v>
      </c>
    </row>
    <row r="201" spans="1:7" x14ac:dyDescent="0.25">
      <c r="A201" s="65"/>
      <c r="B201" s="59"/>
      <c r="C201" s="65"/>
      <c r="D201" s="62"/>
      <c r="E201" s="63"/>
      <c r="F201" s="64"/>
    </row>
    <row r="202" spans="1:7" x14ac:dyDescent="0.25">
      <c r="A202" s="65"/>
      <c r="B202" s="53" t="str">
        <f>B101</f>
        <v>RAINWATER DISPOSAL</v>
      </c>
      <c r="C202" s="65"/>
      <c r="D202" s="62"/>
      <c r="E202" s="63"/>
      <c r="F202" s="64"/>
    </row>
    <row r="203" spans="1:7" x14ac:dyDescent="0.25">
      <c r="A203" s="65"/>
      <c r="B203" s="59"/>
      <c r="C203" s="65"/>
      <c r="D203" s="62"/>
      <c r="E203" s="63"/>
      <c r="F203" s="64"/>
    </row>
    <row r="204" spans="1:7" ht="26.25" x14ac:dyDescent="0.25">
      <c r="A204" s="65"/>
      <c r="B204" s="79" t="str">
        <f>B104</f>
        <v>0,80mm Chromadek sheet galvanised downpipes including all brackets, etc</v>
      </c>
      <c r="C204" s="65"/>
      <c r="D204" s="62"/>
      <c r="E204" s="63"/>
      <c r="F204" s="64"/>
    </row>
    <row r="205" spans="1:7" x14ac:dyDescent="0.25">
      <c r="A205" s="65"/>
      <c r="B205" s="59"/>
      <c r="C205" s="65"/>
      <c r="D205" s="62"/>
      <c r="E205" s="63"/>
      <c r="F205" s="64"/>
    </row>
    <row r="206" spans="1:7" x14ac:dyDescent="0.25">
      <c r="A206" s="65"/>
      <c r="B206" s="59" t="str">
        <f>B106</f>
        <v>100mm Diameter rainwater pipes</v>
      </c>
      <c r="C206" s="65" t="s">
        <v>44</v>
      </c>
      <c r="D206" s="62">
        <v>76</v>
      </c>
      <c r="E206" s="63"/>
      <c r="F206" s="64">
        <f>D206*E206</f>
        <v>0</v>
      </c>
    </row>
    <row r="207" spans="1:7" x14ac:dyDescent="0.25">
      <c r="A207" s="65"/>
      <c r="B207" s="59"/>
      <c r="C207" s="65"/>
      <c r="D207" s="62"/>
      <c r="E207" s="63"/>
      <c r="F207" s="64"/>
    </row>
    <row r="208" spans="1:7" ht="26.25" x14ac:dyDescent="0.25">
      <c r="A208" s="65"/>
      <c r="B208" s="20" t="str">
        <f>B108</f>
        <v>Extra over 100mm diameter rainwater pipe for bend</v>
      </c>
      <c r="C208" s="65" t="s">
        <v>84</v>
      </c>
      <c r="D208" s="62">
        <v>11</v>
      </c>
      <c r="E208" s="63"/>
      <c r="F208" s="64">
        <f t="shared" ref="F208:F218" si="11">D208*E208</f>
        <v>0</v>
      </c>
    </row>
    <row r="209" spans="1:6" x14ac:dyDescent="0.25">
      <c r="A209" s="65"/>
      <c r="B209" s="59"/>
      <c r="C209" s="65"/>
      <c r="D209" s="62"/>
      <c r="E209" s="63"/>
      <c r="F209" s="64"/>
    </row>
    <row r="210" spans="1:6" ht="26.25" x14ac:dyDescent="0.25">
      <c r="A210" s="65"/>
      <c r="B210" s="20" t="str">
        <f>B110</f>
        <v>Extra over 100mm diameter rainwater pipe for shoe</v>
      </c>
      <c r="C210" s="65" t="s">
        <v>84</v>
      </c>
      <c r="D210" s="62">
        <v>11</v>
      </c>
      <c r="E210" s="63"/>
      <c r="F210" s="64">
        <f t="shared" si="11"/>
        <v>0</v>
      </c>
    </row>
    <row r="211" spans="1:6" x14ac:dyDescent="0.25">
      <c r="A211" s="65"/>
      <c r="B211" s="20"/>
      <c r="C211" s="65"/>
      <c r="D211" s="62"/>
      <c r="E211" s="63"/>
      <c r="F211" s="64"/>
    </row>
    <row r="212" spans="1:6" ht="26.25" x14ac:dyDescent="0.25">
      <c r="A212" s="65"/>
      <c r="B212" s="39" t="str">
        <f>B112</f>
        <v>0,80mm Chromadek extruded sheet galvanised gutters including all brackets, etc</v>
      </c>
      <c r="C212" s="65"/>
      <c r="D212" s="62"/>
      <c r="E212" s="63"/>
      <c r="F212" s="64"/>
    </row>
    <row r="213" spans="1:6" x14ac:dyDescent="0.25">
      <c r="A213" s="65"/>
      <c r="B213" s="20"/>
      <c r="C213" s="65"/>
      <c r="D213" s="62"/>
      <c r="E213" s="63"/>
      <c r="F213" s="64"/>
    </row>
    <row r="214" spans="1:6" x14ac:dyDescent="0.25">
      <c r="A214" s="65"/>
      <c r="B214" s="20" t="str">
        <f>B114</f>
        <v>Gutter size 150 x 150mm powder coated</v>
      </c>
      <c r="C214" s="65" t="s">
        <v>44</v>
      </c>
      <c r="D214" s="62">
        <v>185</v>
      </c>
      <c r="E214" s="63"/>
      <c r="F214" s="64">
        <f t="shared" si="11"/>
        <v>0</v>
      </c>
    </row>
    <row r="215" spans="1:6" x14ac:dyDescent="0.25">
      <c r="A215" s="65"/>
      <c r="B215" s="20"/>
      <c r="C215" s="65"/>
      <c r="D215" s="62"/>
      <c r="E215" s="63"/>
      <c r="F215" s="64"/>
    </row>
    <row r="216" spans="1:6" x14ac:dyDescent="0.25">
      <c r="A216" s="65"/>
      <c r="B216" s="20" t="str">
        <f>B116</f>
        <v>Extra for stopped ends to gutter</v>
      </c>
      <c r="C216" s="65" t="s">
        <v>84</v>
      </c>
      <c r="D216" s="62">
        <v>8</v>
      </c>
      <c r="E216" s="63"/>
      <c r="F216" s="64">
        <f t="shared" si="11"/>
        <v>0</v>
      </c>
    </row>
    <row r="217" spans="1:6" x14ac:dyDescent="0.25">
      <c r="A217" s="65"/>
      <c r="B217" s="59"/>
      <c r="C217" s="65"/>
      <c r="D217" s="62"/>
      <c r="E217" s="63"/>
      <c r="F217" s="64"/>
    </row>
    <row r="218" spans="1:6" x14ac:dyDescent="0.25">
      <c r="A218" s="65"/>
      <c r="B218" s="59" t="str">
        <f>B118</f>
        <v>Extra for 100mm diameter rainwater outlets</v>
      </c>
      <c r="C218" s="65" t="s">
        <v>84</v>
      </c>
      <c r="D218" s="62">
        <v>4</v>
      </c>
      <c r="E218" s="63"/>
      <c r="F218" s="64">
        <f t="shared" si="11"/>
        <v>0</v>
      </c>
    </row>
    <row r="219" spans="1:6" x14ac:dyDescent="0.25">
      <c r="A219" s="65"/>
      <c r="B219" s="59"/>
      <c r="C219" s="65"/>
      <c r="D219" s="62"/>
      <c r="E219" s="63"/>
      <c r="F219" s="64"/>
    </row>
    <row r="220" spans="1:6" x14ac:dyDescent="0.25">
      <c r="A220" s="65"/>
      <c r="B220" s="53" t="str">
        <f>B122</f>
        <v>WATERPROOFING</v>
      </c>
      <c r="C220" s="65"/>
      <c r="D220" s="62"/>
      <c r="E220" s="63"/>
      <c r="F220" s="64"/>
    </row>
    <row r="221" spans="1:6" x14ac:dyDescent="0.25">
      <c r="A221" s="65"/>
      <c r="B221" s="53"/>
      <c r="C221" s="65"/>
      <c r="D221" s="62"/>
      <c r="E221" s="63"/>
      <c r="F221" s="64"/>
    </row>
    <row r="222" spans="1:6" x14ac:dyDescent="0.25">
      <c r="A222" s="65"/>
      <c r="B222" s="59" t="str">
        <f>B124</f>
        <v>USB green liner</v>
      </c>
      <c r="C222" s="65" t="s">
        <v>37</v>
      </c>
      <c r="D222" s="62">
        <v>2043</v>
      </c>
      <c r="E222" s="63"/>
      <c r="F222" s="64">
        <f>D222*E222</f>
        <v>0</v>
      </c>
    </row>
    <row r="223" spans="1:6" x14ac:dyDescent="0.25">
      <c r="A223" s="65"/>
      <c r="B223" s="59"/>
      <c r="C223" s="65"/>
      <c r="D223" s="62"/>
      <c r="E223" s="63"/>
      <c r="F223" s="64"/>
    </row>
    <row r="224" spans="1:6" ht="26.25" hidden="1" x14ac:dyDescent="0.25">
      <c r="A224" s="65"/>
      <c r="B224" s="20" t="s">
        <v>51</v>
      </c>
      <c r="C224" s="12" t="s">
        <v>37</v>
      </c>
      <c r="D224" s="62">
        <v>2043</v>
      </c>
      <c r="E224" s="63"/>
      <c r="F224" s="64"/>
    </row>
    <row r="225" spans="1:9" hidden="1" x14ac:dyDescent="0.25">
      <c r="A225" s="65"/>
      <c r="B225" s="20"/>
      <c r="C225" s="12"/>
      <c r="D225" s="62"/>
      <c r="E225" s="63"/>
      <c r="F225" s="64"/>
    </row>
    <row r="226" spans="1:9" hidden="1" x14ac:dyDescent="0.25">
      <c r="A226" s="65"/>
      <c r="B226" s="20" t="s">
        <v>42</v>
      </c>
      <c r="C226" s="12" t="s">
        <v>37</v>
      </c>
      <c r="D226" s="62">
        <v>2043</v>
      </c>
      <c r="E226" s="63"/>
      <c r="F226" s="64"/>
    </row>
    <row r="227" spans="1:9" hidden="1" x14ac:dyDescent="0.25">
      <c r="A227" s="65"/>
      <c r="B227" s="20"/>
      <c r="C227" s="12"/>
      <c r="D227" s="62"/>
      <c r="E227" s="63"/>
      <c r="F227" s="64"/>
    </row>
    <row r="228" spans="1:9" ht="39" hidden="1" x14ac:dyDescent="0.25">
      <c r="A228" s="65"/>
      <c r="B228" s="20" t="s">
        <v>57</v>
      </c>
      <c r="C228" s="12" t="s">
        <v>37</v>
      </c>
      <c r="D228" s="62">
        <f>D226*10%</f>
        <v>204.3</v>
      </c>
      <c r="E228" s="63"/>
      <c r="F228" s="64"/>
    </row>
    <row r="229" spans="1:9" x14ac:dyDescent="0.25">
      <c r="A229" s="65"/>
      <c r="B229" s="45" t="str">
        <f>B126</f>
        <v>BUDGETARY ALLOWANCE</v>
      </c>
      <c r="C229" s="12"/>
      <c r="D229" s="62"/>
      <c r="E229" s="63"/>
      <c r="F229" s="64"/>
    </row>
    <row r="230" spans="1:9" ht="39" hidden="1" x14ac:dyDescent="0.25">
      <c r="A230" s="65"/>
      <c r="B230" s="20" t="s">
        <v>58</v>
      </c>
      <c r="C230" s="12" t="s">
        <v>59</v>
      </c>
      <c r="D230" s="62">
        <v>1</v>
      </c>
      <c r="E230" s="63"/>
      <c r="F230" s="64"/>
    </row>
    <row r="231" spans="1:9" x14ac:dyDescent="0.25">
      <c r="A231" s="65"/>
      <c r="B231" s="26"/>
      <c r="C231" s="65"/>
      <c r="D231" s="62"/>
      <c r="E231" s="63"/>
      <c r="F231" s="64"/>
    </row>
    <row r="232" spans="1:9" ht="51.75" x14ac:dyDescent="0.25">
      <c r="A232" s="65"/>
      <c r="B232" s="20" t="s">
        <v>128</v>
      </c>
      <c r="C232" s="12" t="s">
        <v>59</v>
      </c>
      <c r="D232" s="62">
        <v>1</v>
      </c>
      <c r="E232" s="63"/>
      <c r="F232" s="64">
        <f>D232*E232</f>
        <v>0</v>
      </c>
    </row>
    <row r="233" spans="1:9" x14ac:dyDescent="0.25">
      <c r="A233" s="65"/>
      <c r="B233" s="59"/>
      <c r="C233" s="65"/>
      <c r="D233" s="62"/>
      <c r="E233" s="63"/>
      <c r="F233" s="64"/>
    </row>
    <row r="234" spans="1:9" ht="15.75" thickBot="1" x14ac:dyDescent="0.3">
      <c r="A234" s="68"/>
      <c r="B234" s="23" t="s">
        <v>34</v>
      </c>
      <c r="C234" s="67"/>
      <c r="D234" s="68"/>
      <c r="E234" s="69"/>
      <c r="F234" s="16">
        <f>SUM(F177:F233)</f>
        <v>0</v>
      </c>
      <c r="I234" s="48"/>
    </row>
    <row r="235" spans="1:9" ht="15.75" thickTop="1" x14ac:dyDescent="0.25">
      <c r="A235" s="65"/>
      <c r="B235" s="59"/>
      <c r="C235" s="65"/>
      <c r="D235" s="62"/>
      <c r="E235" s="63"/>
      <c r="F235" s="64"/>
    </row>
    <row r="236" spans="1:9" x14ac:dyDescent="0.25">
      <c r="A236" s="65"/>
      <c r="B236" s="17" t="s">
        <v>60</v>
      </c>
      <c r="C236" s="65"/>
      <c r="D236" s="62"/>
      <c r="E236" s="63"/>
      <c r="F236" s="64"/>
    </row>
    <row r="237" spans="1:9" x14ac:dyDescent="0.25">
      <c r="A237" s="65"/>
      <c r="B237" s="17" t="s">
        <v>61</v>
      </c>
      <c r="C237" s="65"/>
      <c r="D237" s="62"/>
      <c r="E237" s="63"/>
      <c r="F237" s="64"/>
    </row>
    <row r="238" spans="1:9" x14ac:dyDescent="0.25">
      <c r="A238" s="65"/>
      <c r="B238" s="59"/>
      <c r="C238" s="65"/>
      <c r="D238" s="62"/>
      <c r="E238" s="63"/>
      <c r="F238" s="64"/>
    </row>
    <row r="239" spans="1:9" hidden="1" x14ac:dyDescent="0.25">
      <c r="A239" s="65"/>
      <c r="B239" s="19" t="s">
        <v>36</v>
      </c>
      <c r="C239" s="65"/>
      <c r="D239" s="62"/>
      <c r="E239" s="63"/>
      <c r="F239" s="64"/>
    </row>
    <row r="240" spans="1:9" hidden="1" x14ac:dyDescent="0.25">
      <c r="A240" s="65"/>
      <c r="B240" s="24"/>
      <c r="C240" s="65"/>
      <c r="D240" s="62"/>
      <c r="E240" s="63"/>
      <c r="F240" s="64"/>
    </row>
    <row r="241" spans="1:8" ht="39" hidden="1" x14ac:dyDescent="0.25">
      <c r="A241" s="65"/>
      <c r="B241" s="38" t="s">
        <v>62</v>
      </c>
      <c r="C241" s="36" t="s">
        <v>37</v>
      </c>
      <c r="D241" s="70">
        <v>361</v>
      </c>
      <c r="E241" s="71"/>
      <c r="F241" s="72"/>
    </row>
    <row r="242" spans="1:8" hidden="1" x14ac:dyDescent="0.25">
      <c r="A242" s="65"/>
      <c r="B242" s="25"/>
      <c r="C242" s="65"/>
      <c r="D242" s="62"/>
      <c r="E242" s="63"/>
      <c r="F242" s="64"/>
    </row>
    <row r="243" spans="1:8" x14ac:dyDescent="0.25">
      <c r="A243" s="65"/>
      <c r="B243" s="19" t="s">
        <v>38</v>
      </c>
      <c r="C243" s="65"/>
      <c r="D243" s="62"/>
      <c r="E243" s="63"/>
      <c r="F243" s="64"/>
    </row>
    <row r="244" spans="1:8" x14ac:dyDescent="0.25">
      <c r="A244" s="65"/>
      <c r="B244" s="19"/>
      <c r="C244" s="65"/>
      <c r="D244" s="62"/>
      <c r="E244" s="63"/>
      <c r="F244" s="64"/>
    </row>
    <row r="245" spans="1:8" x14ac:dyDescent="0.25">
      <c r="A245" s="65"/>
      <c r="B245" s="46" t="str">
        <f>B140</f>
        <v>Making good of finishes, etc</v>
      </c>
      <c r="C245" s="65"/>
      <c r="D245" s="62"/>
      <c r="E245" s="63"/>
      <c r="F245" s="64"/>
    </row>
    <row r="246" spans="1:8" x14ac:dyDescent="0.25">
      <c r="A246" s="65"/>
      <c r="B246" s="14"/>
      <c r="C246" s="65"/>
      <c r="D246" s="62"/>
      <c r="E246" s="63"/>
      <c r="F246" s="64"/>
    </row>
    <row r="247" spans="1:8" x14ac:dyDescent="0.25">
      <c r="A247" s="65"/>
      <c r="B247" s="14" t="s">
        <v>104</v>
      </c>
      <c r="C247" s="65" t="s">
        <v>84</v>
      </c>
      <c r="D247" s="62">
        <v>6</v>
      </c>
      <c r="E247" s="63"/>
      <c r="F247" s="64">
        <f>D247*E247</f>
        <v>0</v>
      </c>
    </row>
    <row r="248" spans="1:8" x14ac:dyDescent="0.25">
      <c r="A248" s="65"/>
      <c r="B248" s="14"/>
      <c r="C248" s="65"/>
      <c r="D248" s="62"/>
      <c r="E248" s="63"/>
      <c r="F248" s="64"/>
    </row>
    <row r="249" spans="1:8" ht="26.25" x14ac:dyDescent="0.25">
      <c r="A249" s="65"/>
      <c r="B249" s="20" t="s">
        <v>105</v>
      </c>
      <c r="C249" s="65" t="s">
        <v>44</v>
      </c>
      <c r="D249" s="62">
        <v>175</v>
      </c>
      <c r="E249" s="63"/>
      <c r="F249" s="64">
        <f>D249*E249</f>
        <v>0</v>
      </c>
      <c r="H249"/>
    </row>
    <row r="250" spans="1:8" x14ac:dyDescent="0.25">
      <c r="A250" s="65"/>
      <c r="B250" s="20"/>
      <c r="C250" s="65"/>
      <c r="D250" s="62"/>
      <c r="E250" s="63"/>
      <c r="F250" s="64"/>
    </row>
    <row r="251" spans="1:8" x14ac:dyDescent="0.25">
      <c r="A251" s="65"/>
      <c r="B251" s="39" t="s">
        <v>95</v>
      </c>
      <c r="C251" s="65"/>
      <c r="D251" s="62"/>
      <c r="E251" s="63"/>
      <c r="F251" s="64"/>
    </row>
    <row r="252" spans="1:8" hidden="1" x14ac:dyDescent="0.25">
      <c r="A252" s="65"/>
      <c r="B252" s="20"/>
      <c r="C252" s="65"/>
      <c r="D252" s="62"/>
      <c r="E252" s="63"/>
      <c r="F252" s="64"/>
    </row>
    <row r="253" spans="1:8" hidden="1" x14ac:dyDescent="0.25">
      <c r="A253" s="65"/>
      <c r="B253" s="14" t="str">
        <f>B191</f>
        <v>Cover flashings</v>
      </c>
      <c r="C253" s="65" t="s">
        <v>44</v>
      </c>
      <c r="D253" s="62">
        <v>283</v>
      </c>
      <c r="E253" s="63"/>
      <c r="F253" s="64">
        <f>D253*E253</f>
        <v>0</v>
      </c>
    </row>
    <row r="254" spans="1:8" x14ac:dyDescent="0.25">
      <c r="A254" s="65"/>
      <c r="B254" s="14"/>
      <c r="C254" s="65"/>
      <c r="D254" s="62"/>
      <c r="E254" s="63"/>
      <c r="F254" s="64"/>
    </row>
    <row r="255" spans="1:8" x14ac:dyDescent="0.25">
      <c r="A255" s="65"/>
      <c r="B255" s="14" t="str">
        <f>B193</f>
        <v>Side wall flashings</v>
      </c>
      <c r="C255" s="65" t="s">
        <v>44</v>
      </c>
      <c r="D255" s="62">
        <v>53</v>
      </c>
      <c r="E255" s="63"/>
      <c r="F255" s="64">
        <f>D255*E255</f>
        <v>0</v>
      </c>
    </row>
    <row r="256" spans="1:8" x14ac:dyDescent="0.25">
      <c r="A256" s="65"/>
      <c r="B256" s="20"/>
      <c r="C256" s="65"/>
      <c r="D256" s="62"/>
      <c r="E256" s="63"/>
      <c r="F256" s="64"/>
    </row>
    <row r="257" spans="1:6" ht="64.5" hidden="1" x14ac:dyDescent="0.25">
      <c r="A257" s="65"/>
      <c r="B257" s="38" t="s">
        <v>63</v>
      </c>
      <c r="C257" s="36" t="s">
        <v>37</v>
      </c>
      <c r="D257" s="70">
        <v>361</v>
      </c>
      <c r="E257" s="71"/>
      <c r="F257" s="64"/>
    </row>
    <row r="258" spans="1:6" hidden="1" x14ac:dyDescent="0.25">
      <c r="A258" s="65"/>
      <c r="B258" s="59"/>
      <c r="C258" s="65"/>
      <c r="D258" s="62"/>
      <c r="E258" s="63"/>
      <c r="F258" s="64"/>
    </row>
    <row r="259" spans="1:6" ht="89.25" hidden="1" x14ac:dyDescent="0.25">
      <c r="A259" s="65"/>
      <c r="B259" s="35" t="s">
        <v>50</v>
      </c>
      <c r="C259" s="36" t="s">
        <v>37</v>
      </c>
      <c r="D259" s="70">
        <v>361</v>
      </c>
      <c r="E259" s="63"/>
      <c r="F259" s="64"/>
    </row>
    <row r="260" spans="1:6" hidden="1" x14ac:dyDescent="0.25">
      <c r="A260" s="65"/>
      <c r="B260" s="80"/>
      <c r="C260" s="81"/>
      <c r="D260" s="70"/>
      <c r="E260" s="63"/>
      <c r="F260" s="64"/>
    </row>
    <row r="261" spans="1:6" ht="26.25" hidden="1" x14ac:dyDescent="0.25">
      <c r="A261" s="65"/>
      <c r="B261" s="38" t="s">
        <v>51</v>
      </c>
      <c r="C261" s="36" t="s">
        <v>37</v>
      </c>
      <c r="D261" s="70">
        <v>361</v>
      </c>
      <c r="E261" s="63"/>
      <c r="F261" s="64"/>
    </row>
    <row r="262" spans="1:6" hidden="1" x14ac:dyDescent="0.25">
      <c r="A262" s="65"/>
      <c r="B262" s="38"/>
      <c r="C262" s="36"/>
      <c r="D262" s="70"/>
      <c r="E262" s="63"/>
      <c r="F262" s="64"/>
    </row>
    <row r="263" spans="1:6" hidden="1" x14ac:dyDescent="0.25">
      <c r="A263" s="65"/>
      <c r="B263" s="38" t="s">
        <v>42</v>
      </c>
      <c r="C263" s="36" t="s">
        <v>37</v>
      </c>
      <c r="D263" s="70">
        <v>361</v>
      </c>
      <c r="E263" s="63"/>
      <c r="F263" s="64"/>
    </row>
    <row r="264" spans="1:6" hidden="1" x14ac:dyDescent="0.25">
      <c r="A264" s="65"/>
      <c r="B264" s="38"/>
      <c r="C264" s="36"/>
      <c r="D264" s="70"/>
      <c r="E264" s="63"/>
      <c r="F264" s="64"/>
    </row>
    <row r="265" spans="1:6" ht="39" hidden="1" x14ac:dyDescent="0.25">
      <c r="A265" s="65"/>
      <c r="B265" s="38" t="s">
        <v>64</v>
      </c>
      <c r="C265" s="36" t="s">
        <v>37</v>
      </c>
      <c r="D265" s="70">
        <v>396</v>
      </c>
      <c r="E265" s="63"/>
      <c r="F265" s="64"/>
    </row>
    <row r="266" spans="1:6" hidden="1" x14ac:dyDescent="0.25">
      <c r="A266" s="65"/>
      <c r="B266" s="35"/>
      <c r="C266" s="36"/>
      <c r="D266" s="70"/>
      <c r="E266" s="63"/>
      <c r="F266" s="64"/>
    </row>
    <row r="267" spans="1:6" ht="39" hidden="1" x14ac:dyDescent="0.25">
      <c r="A267" s="65"/>
      <c r="B267" s="38" t="s">
        <v>65</v>
      </c>
      <c r="C267" s="36" t="s">
        <v>59</v>
      </c>
      <c r="D267" s="70">
        <v>1</v>
      </c>
      <c r="E267" s="63"/>
      <c r="F267" s="64"/>
    </row>
    <row r="268" spans="1:6" x14ac:dyDescent="0.25">
      <c r="A268" s="65"/>
      <c r="B268" s="47" t="s">
        <v>111</v>
      </c>
      <c r="C268" s="65"/>
      <c r="D268" s="62"/>
      <c r="E268" s="63"/>
      <c r="F268" s="64"/>
    </row>
    <row r="269" spans="1:6" x14ac:dyDescent="0.25">
      <c r="A269" s="65"/>
      <c r="B269" s="26"/>
      <c r="C269" s="65"/>
      <c r="D269" s="62"/>
      <c r="E269" s="63"/>
      <c r="F269" s="64"/>
    </row>
    <row r="270" spans="1:6" ht="51.75" x14ac:dyDescent="0.25">
      <c r="A270" s="65"/>
      <c r="B270" s="20" t="s">
        <v>129</v>
      </c>
      <c r="C270" s="12" t="s">
        <v>53</v>
      </c>
      <c r="D270" s="62">
        <v>1</v>
      </c>
      <c r="E270" s="63"/>
      <c r="F270" s="64">
        <f>D270*E270</f>
        <v>0</v>
      </c>
    </row>
    <row r="271" spans="1:6" x14ac:dyDescent="0.25">
      <c r="A271" s="65"/>
      <c r="B271" s="26"/>
      <c r="C271" s="65"/>
      <c r="D271" s="62"/>
      <c r="E271" s="63"/>
      <c r="F271" s="64"/>
    </row>
    <row r="272" spans="1:6" x14ac:dyDescent="0.25">
      <c r="A272" s="65"/>
      <c r="B272" s="59"/>
      <c r="C272" s="65"/>
      <c r="D272" s="62"/>
      <c r="E272" s="63"/>
      <c r="F272" s="64"/>
    </row>
    <row r="273" spans="1:9" ht="15.75" thickBot="1" x14ac:dyDescent="0.3">
      <c r="A273" s="67"/>
      <c r="B273" s="23" t="s">
        <v>34</v>
      </c>
      <c r="C273" s="67"/>
      <c r="D273" s="68"/>
      <c r="E273" s="69"/>
      <c r="F273" s="16">
        <f>SUM(F241:F272)</f>
        <v>0</v>
      </c>
      <c r="I273" s="40"/>
    </row>
    <row r="274" spans="1:9" ht="15.75" thickTop="1" x14ac:dyDescent="0.25">
      <c r="A274" s="65"/>
      <c r="B274" s="59"/>
      <c r="C274" s="65"/>
      <c r="D274" s="62"/>
      <c r="E274" s="63"/>
      <c r="F274" s="64"/>
    </row>
    <row r="275" spans="1:9" x14ac:dyDescent="0.25">
      <c r="A275" s="65"/>
      <c r="B275" s="59"/>
      <c r="C275" s="65"/>
      <c r="D275" s="62"/>
      <c r="E275" s="63"/>
      <c r="F275" s="64"/>
    </row>
    <row r="276" spans="1:9" x14ac:dyDescent="0.25">
      <c r="A276" s="65"/>
      <c r="B276" s="17" t="s">
        <v>66</v>
      </c>
      <c r="C276" s="65"/>
      <c r="D276" s="62"/>
      <c r="E276" s="63"/>
      <c r="F276" s="64"/>
    </row>
    <row r="277" spans="1:9" ht="26.25" x14ac:dyDescent="0.25">
      <c r="A277" s="65"/>
      <c r="B277" s="18" t="s">
        <v>67</v>
      </c>
      <c r="C277" s="65"/>
      <c r="D277" s="62"/>
      <c r="E277" s="63"/>
      <c r="F277" s="64"/>
    </row>
    <row r="278" spans="1:9" x14ac:dyDescent="0.25">
      <c r="A278" s="65"/>
      <c r="B278" s="59"/>
      <c r="C278" s="65"/>
      <c r="D278" s="62"/>
      <c r="E278" s="63"/>
      <c r="F278" s="64"/>
    </row>
    <row r="279" spans="1:9" x14ac:dyDescent="0.25">
      <c r="A279" s="65"/>
      <c r="B279" s="19" t="s">
        <v>36</v>
      </c>
      <c r="C279" s="65"/>
      <c r="D279" s="62"/>
      <c r="E279" s="63"/>
      <c r="F279" s="64"/>
    </row>
    <row r="280" spans="1:9" x14ac:dyDescent="0.25">
      <c r="A280" s="65"/>
      <c r="B280" s="24"/>
      <c r="C280" s="65"/>
      <c r="D280" s="62"/>
      <c r="E280" s="63"/>
      <c r="F280" s="64"/>
    </row>
    <row r="281" spans="1:9" ht="39" x14ac:dyDescent="0.25">
      <c r="A281" s="65"/>
      <c r="B281" s="20" t="s">
        <v>114</v>
      </c>
      <c r="C281" s="12" t="s">
        <v>37</v>
      </c>
      <c r="D281" s="62">
        <v>3189</v>
      </c>
      <c r="E281" s="63"/>
      <c r="F281" s="64">
        <f>D281*E281</f>
        <v>0</v>
      </c>
    </row>
    <row r="282" spans="1:9" x14ac:dyDescent="0.25">
      <c r="A282" s="65"/>
      <c r="B282" s="25"/>
      <c r="C282" s="65"/>
      <c r="D282" s="62"/>
      <c r="E282" s="63"/>
      <c r="F282" s="64"/>
    </row>
    <row r="283" spans="1:9" s="2" customFormat="1" x14ac:dyDescent="0.25">
      <c r="A283" s="65"/>
      <c r="B283" s="19" t="s">
        <v>38</v>
      </c>
      <c r="C283" s="65"/>
      <c r="D283" s="62"/>
      <c r="E283" s="63"/>
      <c r="F283" s="64"/>
      <c r="G283" s="57"/>
    </row>
    <row r="284" spans="1:9" s="2" customFormat="1" x14ac:dyDescent="0.25">
      <c r="A284" s="65"/>
      <c r="B284" s="14"/>
      <c r="C284" s="65"/>
      <c r="D284" s="62"/>
      <c r="E284" s="63"/>
      <c r="F284" s="64"/>
      <c r="G284" s="57"/>
    </row>
    <row r="285" spans="1:9" s="2" customFormat="1" ht="26.25" x14ac:dyDescent="0.25">
      <c r="A285" s="65"/>
      <c r="B285" s="44" t="str">
        <f>B181</f>
        <v>PROFILED GALVANISED STEEL SHEETING AND ACCESSORIES</v>
      </c>
      <c r="C285" s="65"/>
      <c r="D285" s="62"/>
      <c r="E285" s="63"/>
      <c r="F285" s="64"/>
      <c r="G285" s="57"/>
    </row>
    <row r="286" spans="1:9" s="2" customFormat="1" x14ac:dyDescent="0.25">
      <c r="A286" s="65"/>
      <c r="B286" s="14"/>
      <c r="C286" s="65"/>
      <c r="D286" s="62"/>
      <c r="E286" s="63"/>
      <c r="F286" s="64"/>
      <c r="G286" s="57"/>
    </row>
    <row r="287" spans="1:9" s="2" customFormat="1" ht="153.75" x14ac:dyDescent="0.25">
      <c r="A287" s="65"/>
      <c r="B287" s="39" t="str">
        <f>B183</f>
        <v xml:space="preserve">0,58mm 'Klip-Lok 700' Z200 spelter ISQ550 chromadek dark dolphine finish topcoat and pebble grey backing coat nor similar and approved interlocking concealed-fix roof sheeting, fixed to steel intermediate purlins at max 2500mm centres and eaves and ridge purlins at max 2100mm centres and including all accessories, fixings, etc. complete and in accordance with the manufacturer's specifications for Roof covering with pitch not exceeding 25 degrees in transportable lengths exceeding 20m and profiled on site. </v>
      </c>
      <c r="C287" s="65"/>
      <c r="D287" s="62"/>
      <c r="E287" s="63"/>
      <c r="F287" s="64"/>
      <c r="G287" s="57"/>
    </row>
    <row r="288" spans="1:9" s="2" customFormat="1" x14ac:dyDescent="0.25">
      <c r="A288" s="65"/>
      <c r="B288" s="14"/>
      <c r="C288" s="65"/>
      <c r="D288" s="62"/>
      <c r="E288" s="63"/>
      <c r="F288" s="64"/>
      <c r="G288" s="57"/>
    </row>
    <row r="289" spans="1:7" s="2" customFormat="1" ht="26.25" x14ac:dyDescent="0.25">
      <c r="A289" s="65"/>
      <c r="B289" s="20" t="s">
        <v>108</v>
      </c>
      <c r="C289" s="65" t="s">
        <v>37</v>
      </c>
      <c r="D289" s="62">
        <v>3189</v>
      </c>
      <c r="E289" s="63"/>
      <c r="F289" s="64">
        <f>D289*E289</f>
        <v>0</v>
      </c>
      <c r="G289" s="57"/>
    </row>
    <row r="290" spans="1:7" s="2" customFormat="1" x14ac:dyDescent="0.25">
      <c r="A290" s="65"/>
      <c r="B290" s="14"/>
      <c r="C290" s="65"/>
      <c r="D290" s="62"/>
      <c r="E290" s="63"/>
      <c r="F290" s="64"/>
      <c r="G290" s="57"/>
    </row>
    <row r="291" spans="1:7" s="2" customFormat="1" x14ac:dyDescent="0.25">
      <c r="A291" s="65"/>
      <c r="B291" s="14" t="str">
        <f>B187</f>
        <v xml:space="preserve"> Extra over raking cutting and waste</v>
      </c>
      <c r="C291" s="65" t="s">
        <v>44</v>
      </c>
      <c r="D291" s="62">
        <v>229</v>
      </c>
      <c r="E291" s="63"/>
      <c r="F291" s="64">
        <f t="shared" ref="F291:F321" si="12">D291*E291</f>
        <v>0</v>
      </c>
      <c r="G291" s="57"/>
    </row>
    <row r="292" spans="1:7" s="2" customFormat="1" x14ac:dyDescent="0.25">
      <c r="A292" s="65"/>
      <c r="B292" s="14"/>
      <c r="C292" s="65"/>
      <c r="D292" s="62"/>
      <c r="E292" s="63"/>
      <c r="F292" s="64"/>
      <c r="G292" s="57"/>
    </row>
    <row r="293" spans="1:7" s="2" customFormat="1" x14ac:dyDescent="0.25">
      <c r="A293" s="65"/>
      <c r="B293" s="46" t="str">
        <f>B189</f>
        <v>Flashing</v>
      </c>
      <c r="C293" s="65"/>
      <c r="D293" s="62"/>
      <c r="E293" s="63"/>
      <c r="F293" s="64"/>
      <c r="G293" s="57"/>
    </row>
    <row r="294" spans="1:7" s="2" customFormat="1" hidden="1" x14ac:dyDescent="0.25">
      <c r="A294" s="65"/>
      <c r="B294" s="46"/>
      <c r="C294" s="65"/>
      <c r="D294" s="62"/>
      <c r="E294" s="63"/>
      <c r="F294" s="64"/>
      <c r="G294" s="57"/>
    </row>
    <row r="295" spans="1:7" s="2" customFormat="1" hidden="1" x14ac:dyDescent="0.25">
      <c r="A295" s="65"/>
      <c r="B295" s="14" t="str">
        <f>B191</f>
        <v>Cover flashings</v>
      </c>
      <c r="C295" s="65" t="s">
        <v>44</v>
      </c>
      <c r="D295" s="62">
        <v>165</v>
      </c>
      <c r="E295" s="63"/>
      <c r="F295" s="64">
        <f t="shared" si="12"/>
        <v>0</v>
      </c>
      <c r="G295" s="57"/>
    </row>
    <row r="296" spans="1:7" s="2" customFormat="1" x14ac:dyDescent="0.25">
      <c r="A296" s="65"/>
      <c r="B296" s="14"/>
      <c r="C296" s="65"/>
      <c r="D296" s="62"/>
      <c r="E296" s="63"/>
      <c r="F296" s="64"/>
      <c r="G296" s="57"/>
    </row>
    <row r="297" spans="1:7" s="2" customFormat="1" x14ac:dyDescent="0.25">
      <c r="A297" s="65"/>
      <c r="B297" s="14" t="str">
        <f>B255</f>
        <v>Side wall flashings</v>
      </c>
      <c r="C297" s="65" t="s">
        <v>44</v>
      </c>
      <c r="D297" s="62">
        <v>121</v>
      </c>
      <c r="E297" s="63"/>
      <c r="F297" s="64">
        <f t="shared" si="12"/>
        <v>0</v>
      </c>
      <c r="G297" s="57"/>
    </row>
    <row r="298" spans="1:7" s="2" customFormat="1" x14ac:dyDescent="0.25">
      <c r="A298" s="65"/>
      <c r="B298" s="14"/>
      <c r="C298" s="65"/>
      <c r="D298" s="62"/>
      <c r="E298" s="63"/>
      <c r="F298" s="64"/>
      <c r="G298" s="57"/>
    </row>
    <row r="299" spans="1:7" s="2" customFormat="1" x14ac:dyDescent="0.25">
      <c r="A299" s="65"/>
      <c r="B299" s="14" t="str">
        <f>B195</f>
        <v xml:space="preserve">Head wall flashings </v>
      </c>
      <c r="C299" s="65" t="s">
        <v>44</v>
      </c>
      <c r="D299" s="62">
        <v>54</v>
      </c>
      <c r="E299" s="63"/>
      <c r="F299" s="64">
        <f t="shared" si="12"/>
        <v>0</v>
      </c>
      <c r="G299" s="57"/>
    </row>
    <row r="300" spans="1:7" s="2" customFormat="1" x14ac:dyDescent="0.25">
      <c r="A300" s="65"/>
      <c r="B300" s="14"/>
      <c r="C300" s="65"/>
      <c r="D300" s="62"/>
      <c r="E300" s="63"/>
      <c r="F300" s="64"/>
      <c r="G300" s="57"/>
    </row>
    <row r="301" spans="1:7" s="2" customFormat="1" x14ac:dyDescent="0.25">
      <c r="A301" s="65"/>
      <c r="B301" s="46" t="str">
        <f>B198</f>
        <v>Roof insulation</v>
      </c>
      <c r="C301" s="65"/>
      <c r="D301" s="62"/>
      <c r="E301" s="63"/>
      <c r="F301" s="64"/>
      <c r="G301" s="57"/>
    </row>
    <row r="302" spans="1:7" s="2" customFormat="1" x14ac:dyDescent="0.25">
      <c r="A302" s="65"/>
      <c r="B302" s="46"/>
      <c r="C302" s="65"/>
      <c r="D302" s="62"/>
      <c r="E302" s="63"/>
      <c r="F302" s="64"/>
      <c r="G302" s="57"/>
    </row>
    <row r="303" spans="1:7" s="2" customFormat="1" ht="39" x14ac:dyDescent="0.25">
      <c r="A303" s="65"/>
      <c r="B303" s="20" t="str">
        <f>B200</f>
        <v>1200mm X 40m Sisascrim heavy duty roof insulation foil or similar and approved non-combustible as per manufacturers specification</v>
      </c>
      <c r="C303" s="65" t="s">
        <v>37</v>
      </c>
      <c r="D303" s="62">
        <v>3189</v>
      </c>
      <c r="E303" s="63"/>
      <c r="F303" s="64">
        <f>D303*E303</f>
        <v>0</v>
      </c>
      <c r="G303" s="57"/>
    </row>
    <row r="304" spans="1:7" s="2" customFormat="1" x14ac:dyDescent="0.25">
      <c r="A304" s="65"/>
      <c r="B304" s="14"/>
      <c r="C304" s="65"/>
      <c r="D304" s="62"/>
      <c r="E304" s="63"/>
      <c r="F304" s="64"/>
      <c r="G304" s="57"/>
    </row>
    <row r="305" spans="1:7" s="2" customFormat="1" x14ac:dyDescent="0.25">
      <c r="A305" s="65"/>
      <c r="B305" s="47" t="str">
        <f>B101</f>
        <v>RAINWATER DISPOSAL</v>
      </c>
      <c r="C305" s="65"/>
      <c r="D305" s="62"/>
      <c r="E305" s="63"/>
      <c r="F305" s="64"/>
      <c r="G305" s="57"/>
    </row>
    <row r="306" spans="1:7" s="2" customFormat="1" x14ac:dyDescent="0.25">
      <c r="A306" s="65"/>
      <c r="B306" s="14"/>
      <c r="C306" s="65"/>
      <c r="D306" s="62"/>
      <c r="E306" s="63"/>
      <c r="F306" s="64"/>
      <c r="G306" s="57"/>
    </row>
    <row r="307" spans="1:7" s="2" customFormat="1" ht="26.25" x14ac:dyDescent="0.25">
      <c r="A307" s="65"/>
      <c r="B307" s="39" t="str">
        <f>B104</f>
        <v>0,80mm Chromadek sheet galvanised downpipes including all brackets, etc</v>
      </c>
      <c r="C307" s="65"/>
      <c r="D307" s="62"/>
      <c r="E307" s="63"/>
      <c r="F307" s="64"/>
      <c r="G307" s="57"/>
    </row>
    <row r="308" spans="1:7" s="2" customFormat="1" x14ac:dyDescent="0.25">
      <c r="A308" s="65"/>
      <c r="B308" s="14"/>
      <c r="C308" s="65"/>
      <c r="D308" s="62"/>
      <c r="E308" s="63"/>
      <c r="F308" s="64"/>
      <c r="G308" s="57"/>
    </row>
    <row r="309" spans="1:7" s="2" customFormat="1" x14ac:dyDescent="0.25">
      <c r="A309" s="65"/>
      <c r="B309" s="14" t="str">
        <f>B206</f>
        <v>100mm Diameter rainwater pipes</v>
      </c>
      <c r="C309" s="65" t="s">
        <v>44</v>
      </c>
      <c r="D309" s="62">
        <v>30</v>
      </c>
      <c r="E309" s="63"/>
      <c r="F309" s="64">
        <f t="shared" si="12"/>
        <v>0</v>
      </c>
      <c r="G309" s="57"/>
    </row>
    <row r="310" spans="1:7" s="2" customFormat="1" x14ac:dyDescent="0.25">
      <c r="A310" s="65"/>
      <c r="B310" s="14"/>
      <c r="C310" s="65"/>
      <c r="D310" s="62"/>
      <c r="E310" s="63"/>
      <c r="F310" s="64"/>
      <c r="G310" s="57"/>
    </row>
    <row r="311" spans="1:7" s="2" customFormat="1" ht="26.25" x14ac:dyDescent="0.25">
      <c r="A311" s="65"/>
      <c r="B311" s="20" t="str">
        <f>B208</f>
        <v>Extra over 100mm diameter rainwater pipe for bend</v>
      </c>
      <c r="C311" s="65" t="s">
        <v>84</v>
      </c>
      <c r="D311" s="62">
        <v>20</v>
      </c>
      <c r="E311" s="63"/>
      <c r="F311" s="64">
        <f t="shared" si="12"/>
        <v>0</v>
      </c>
      <c r="G311" s="57"/>
    </row>
    <row r="312" spans="1:7" s="2" customFormat="1" x14ac:dyDescent="0.25">
      <c r="A312" s="65"/>
      <c r="B312" s="14"/>
      <c r="C312" s="65"/>
      <c r="D312" s="62"/>
      <c r="E312" s="63"/>
      <c r="F312" s="64"/>
      <c r="G312" s="57"/>
    </row>
    <row r="313" spans="1:7" s="2" customFormat="1" ht="26.25" x14ac:dyDescent="0.25">
      <c r="A313" s="65"/>
      <c r="B313" s="20" t="str">
        <f>B210</f>
        <v>Extra over 100mm diameter rainwater pipe for shoe</v>
      </c>
      <c r="C313" s="65" t="s">
        <v>84</v>
      </c>
      <c r="D313" s="62">
        <v>20</v>
      </c>
      <c r="E313" s="63"/>
      <c r="F313" s="64">
        <f t="shared" si="12"/>
        <v>0</v>
      </c>
      <c r="G313" s="57"/>
    </row>
    <row r="314" spans="1:7" s="2" customFormat="1" x14ac:dyDescent="0.25">
      <c r="A314" s="65"/>
      <c r="B314" s="14"/>
      <c r="C314" s="65"/>
      <c r="D314" s="62"/>
      <c r="E314" s="63"/>
      <c r="F314" s="64"/>
      <c r="G314" s="57"/>
    </row>
    <row r="315" spans="1:7" s="2" customFormat="1" ht="26.25" x14ac:dyDescent="0.25">
      <c r="A315" s="65"/>
      <c r="B315" s="39" t="str">
        <f>B212</f>
        <v>0,80mm Chromadek extruded sheet galvanised gutters including all brackets, etc</v>
      </c>
      <c r="C315" s="65"/>
      <c r="D315" s="62"/>
      <c r="E315" s="63"/>
      <c r="F315" s="64"/>
      <c r="G315" s="57"/>
    </row>
    <row r="316" spans="1:7" s="2" customFormat="1" x14ac:dyDescent="0.25">
      <c r="A316" s="65"/>
      <c r="B316" s="14"/>
      <c r="C316" s="65"/>
      <c r="D316" s="62"/>
      <c r="E316" s="63"/>
      <c r="F316" s="64"/>
      <c r="G316" s="57"/>
    </row>
    <row r="317" spans="1:7" s="2" customFormat="1" x14ac:dyDescent="0.25">
      <c r="A317" s="65"/>
      <c r="B317" s="14" t="str">
        <f>B214</f>
        <v>Gutter size 150 x 150mm powder coated</v>
      </c>
      <c r="C317" s="65" t="s">
        <v>44</v>
      </c>
      <c r="D317" s="62">
        <v>121</v>
      </c>
      <c r="E317" s="63"/>
      <c r="F317" s="64">
        <f t="shared" si="12"/>
        <v>0</v>
      </c>
      <c r="G317" s="57"/>
    </row>
    <row r="318" spans="1:7" s="2" customFormat="1" x14ac:dyDescent="0.25">
      <c r="A318" s="65"/>
      <c r="B318" s="14"/>
      <c r="C318" s="65"/>
      <c r="D318" s="62"/>
      <c r="E318" s="63"/>
      <c r="F318" s="64"/>
      <c r="G318" s="57"/>
    </row>
    <row r="319" spans="1:7" s="2" customFormat="1" x14ac:dyDescent="0.25">
      <c r="A319" s="65"/>
      <c r="B319" s="14" t="str">
        <f>B216</f>
        <v>Extra for stopped ends to gutter</v>
      </c>
      <c r="C319" s="65" t="s">
        <v>84</v>
      </c>
      <c r="D319" s="62">
        <v>4</v>
      </c>
      <c r="E319" s="63"/>
      <c r="F319" s="64">
        <f t="shared" si="12"/>
        <v>0</v>
      </c>
      <c r="G319" s="57"/>
    </row>
    <row r="320" spans="1:7" s="2" customFormat="1" x14ac:dyDescent="0.25">
      <c r="A320" s="65"/>
      <c r="B320" s="14"/>
      <c r="C320" s="65"/>
      <c r="D320" s="62"/>
      <c r="E320" s="63"/>
      <c r="F320" s="64"/>
      <c r="G320" s="57"/>
    </row>
    <row r="321" spans="1:7" s="2" customFormat="1" x14ac:dyDescent="0.25">
      <c r="A321" s="65"/>
      <c r="B321" s="14" t="str">
        <f>B218</f>
        <v>Extra for 100mm diameter rainwater outlets</v>
      </c>
      <c r="C321" s="65" t="s">
        <v>84</v>
      </c>
      <c r="D321" s="62">
        <v>2</v>
      </c>
      <c r="E321" s="63"/>
      <c r="F321" s="64">
        <f t="shared" si="12"/>
        <v>0</v>
      </c>
      <c r="G321" s="57"/>
    </row>
    <row r="322" spans="1:7" s="2" customFormat="1" x14ac:dyDescent="0.25">
      <c r="A322" s="65"/>
      <c r="B322" s="20"/>
      <c r="C322" s="65"/>
      <c r="D322" s="62"/>
      <c r="E322" s="63"/>
      <c r="F322" s="64"/>
      <c r="G322" s="57"/>
    </row>
    <row r="323" spans="1:7" s="2" customFormat="1" x14ac:dyDescent="0.25">
      <c r="A323" s="65"/>
      <c r="B323" s="53" t="s">
        <v>109</v>
      </c>
      <c r="C323" s="65"/>
      <c r="D323" s="62"/>
      <c r="E323" s="63"/>
      <c r="F323" s="64"/>
      <c r="G323" s="57"/>
    </row>
    <row r="324" spans="1:7" s="2" customFormat="1" ht="89.25" hidden="1" x14ac:dyDescent="0.25">
      <c r="A324" s="65"/>
      <c r="B324" s="35" t="s">
        <v>50</v>
      </c>
      <c r="C324" s="36" t="s">
        <v>37</v>
      </c>
      <c r="D324" s="70">
        <v>3189</v>
      </c>
      <c r="E324" s="71"/>
      <c r="F324" s="72"/>
      <c r="G324" s="57"/>
    </row>
    <row r="325" spans="1:7" s="2" customFormat="1" hidden="1" x14ac:dyDescent="0.25">
      <c r="A325" s="65"/>
      <c r="B325" s="80"/>
      <c r="C325" s="81"/>
      <c r="D325" s="70"/>
      <c r="E325" s="71"/>
      <c r="F325" s="72"/>
      <c r="G325" s="57"/>
    </row>
    <row r="326" spans="1:7" s="2" customFormat="1" ht="26.25" hidden="1" x14ac:dyDescent="0.25">
      <c r="A326" s="65"/>
      <c r="B326" s="38" t="s">
        <v>51</v>
      </c>
      <c r="C326" s="36" t="s">
        <v>37</v>
      </c>
      <c r="D326" s="70">
        <v>3189</v>
      </c>
      <c r="E326" s="71"/>
      <c r="F326" s="72"/>
      <c r="G326" s="57"/>
    </row>
    <row r="327" spans="1:7" s="2" customFormat="1" hidden="1" x14ac:dyDescent="0.25">
      <c r="A327" s="65"/>
      <c r="B327" s="38"/>
      <c r="C327" s="36"/>
      <c r="D327" s="70"/>
      <c r="E327" s="71"/>
      <c r="F327" s="72"/>
      <c r="G327" s="57"/>
    </row>
    <row r="328" spans="1:7" s="2" customFormat="1" hidden="1" x14ac:dyDescent="0.25">
      <c r="A328" s="65"/>
      <c r="B328" s="38" t="s">
        <v>42</v>
      </c>
      <c r="C328" s="36" t="s">
        <v>37</v>
      </c>
      <c r="D328" s="70">
        <v>3189</v>
      </c>
      <c r="E328" s="71"/>
      <c r="F328" s="72"/>
      <c r="G328" s="57"/>
    </row>
    <row r="329" spans="1:7" s="2" customFormat="1" hidden="1" x14ac:dyDescent="0.25">
      <c r="A329" s="65"/>
      <c r="B329" s="38"/>
      <c r="C329" s="36"/>
      <c r="D329" s="70"/>
      <c r="E329" s="71"/>
      <c r="F329" s="72"/>
      <c r="G329" s="57"/>
    </row>
    <row r="330" spans="1:7" s="2" customFormat="1" ht="39" hidden="1" x14ac:dyDescent="0.25">
      <c r="A330" s="65"/>
      <c r="B330" s="38" t="s">
        <v>68</v>
      </c>
      <c r="C330" s="36" t="s">
        <v>69</v>
      </c>
      <c r="D330" s="70">
        <f>3189*5%</f>
        <v>159.45000000000002</v>
      </c>
      <c r="E330" s="71"/>
      <c r="F330" s="72"/>
      <c r="G330" s="57"/>
    </row>
    <row r="331" spans="1:7" s="2" customFormat="1" hidden="1" x14ac:dyDescent="0.25">
      <c r="A331" s="65"/>
      <c r="B331" s="35"/>
      <c r="C331" s="36"/>
      <c r="D331" s="70"/>
      <c r="E331" s="71"/>
      <c r="F331" s="72"/>
      <c r="G331" s="57"/>
    </row>
    <row r="332" spans="1:7" s="2" customFormat="1" ht="39" hidden="1" x14ac:dyDescent="0.25">
      <c r="A332" s="65"/>
      <c r="B332" s="38" t="s">
        <v>70</v>
      </c>
      <c r="C332" s="36" t="s">
        <v>59</v>
      </c>
      <c r="D332" s="70">
        <v>1</v>
      </c>
      <c r="E332" s="71"/>
      <c r="F332" s="72"/>
      <c r="G332" s="57"/>
    </row>
    <row r="333" spans="1:7" s="2" customFormat="1" hidden="1" x14ac:dyDescent="0.25">
      <c r="A333" s="65"/>
      <c r="B333" s="26"/>
      <c r="C333" s="65"/>
      <c r="D333" s="62"/>
      <c r="E333" s="63"/>
      <c r="F333" s="64"/>
      <c r="G333" s="57"/>
    </row>
    <row r="334" spans="1:7" s="2" customFormat="1" x14ac:dyDescent="0.25">
      <c r="A334" s="65"/>
      <c r="B334" s="26"/>
      <c r="C334" s="65"/>
      <c r="D334" s="62"/>
      <c r="E334" s="63"/>
      <c r="F334" s="64"/>
      <c r="G334" s="57"/>
    </row>
    <row r="335" spans="1:7" s="2" customFormat="1" ht="51.75" x14ac:dyDescent="0.25">
      <c r="A335" s="65"/>
      <c r="B335" s="20" t="s">
        <v>130</v>
      </c>
      <c r="C335" s="12" t="s">
        <v>53</v>
      </c>
      <c r="D335" s="62">
        <v>1</v>
      </c>
      <c r="E335" s="63"/>
      <c r="F335" s="64">
        <f>D335*E335</f>
        <v>0</v>
      </c>
      <c r="G335" s="57"/>
    </row>
    <row r="336" spans="1:7" s="2" customFormat="1" x14ac:dyDescent="0.25">
      <c r="A336" s="65"/>
      <c r="B336" s="59"/>
      <c r="C336" s="65"/>
      <c r="D336" s="62"/>
      <c r="E336" s="63"/>
      <c r="F336" s="64"/>
      <c r="G336" s="57"/>
    </row>
    <row r="337" spans="1:9" s="2" customFormat="1" x14ac:dyDescent="0.25">
      <c r="A337" s="65"/>
      <c r="B337" s="59"/>
      <c r="C337" s="65"/>
      <c r="D337" s="62"/>
      <c r="E337" s="63"/>
      <c r="F337" s="64"/>
      <c r="G337" s="57"/>
    </row>
    <row r="338" spans="1:9" ht="15.75" thickBot="1" x14ac:dyDescent="0.3">
      <c r="A338" s="67"/>
      <c r="B338" s="23" t="s">
        <v>34</v>
      </c>
      <c r="C338" s="67"/>
      <c r="D338" s="68"/>
      <c r="E338" s="69"/>
      <c r="F338" s="16">
        <f>SUM(F280:F337)</f>
        <v>0</v>
      </c>
      <c r="I338" s="48"/>
    </row>
    <row r="339" spans="1:9" ht="15.75" thickTop="1" x14ac:dyDescent="0.25">
      <c r="A339" s="65"/>
      <c r="B339" s="17" t="s">
        <v>71</v>
      </c>
      <c r="C339" s="65"/>
      <c r="D339" s="62"/>
      <c r="E339" s="63"/>
      <c r="F339" s="64"/>
    </row>
    <row r="340" spans="1:9" x14ac:dyDescent="0.25">
      <c r="A340" s="65"/>
      <c r="B340" s="59"/>
      <c r="C340" s="65"/>
      <c r="D340" s="62"/>
      <c r="E340" s="63"/>
      <c r="F340" s="64"/>
    </row>
    <row r="341" spans="1:9" x14ac:dyDescent="0.25">
      <c r="A341" s="65"/>
      <c r="B341" s="14" t="s">
        <v>72</v>
      </c>
      <c r="C341" s="65"/>
      <c r="D341" s="62"/>
      <c r="E341" s="63"/>
      <c r="F341" s="64">
        <f>F69</f>
        <v>0</v>
      </c>
      <c r="I341" s="2"/>
    </row>
    <row r="342" spans="1:9" x14ac:dyDescent="0.25">
      <c r="A342" s="65"/>
      <c r="B342" s="59"/>
      <c r="C342" s="65"/>
      <c r="D342" s="62"/>
      <c r="E342" s="63"/>
      <c r="F342" s="64"/>
    </row>
    <row r="343" spans="1:9" x14ac:dyDescent="0.25">
      <c r="A343" s="65"/>
      <c r="B343" s="14" t="s">
        <v>73</v>
      </c>
      <c r="C343" s="65"/>
      <c r="D343" s="62"/>
      <c r="E343" s="63"/>
      <c r="F343" s="64">
        <f>F130</f>
        <v>0</v>
      </c>
      <c r="I343" s="2"/>
    </row>
    <row r="344" spans="1:9" x14ac:dyDescent="0.25">
      <c r="A344" s="65"/>
      <c r="B344" s="59"/>
      <c r="C344" s="65"/>
      <c r="D344" s="62"/>
      <c r="E344" s="63"/>
      <c r="F344" s="64"/>
    </row>
    <row r="345" spans="1:9" x14ac:dyDescent="0.25">
      <c r="A345" s="65"/>
      <c r="B345" s="14" t="s">
        <v>74</v>
      </c>
      <c r="C345" s="65"/>
      <c r="D345" s="62"/>
      <c r="E345" s="63"/>
      <c r="F345" s="64">
        <f>F171</f>
        <v>0</v>
      </c>
      <c r="H345" s="27"/>
      <c r="I345" s="2"/>
    </row>
    <row r="346" spans="1:9" x14ac:dyDescent="0.25">
      <c r="A346" s="65"/>
      <c r="B346" s="59"/>
      <c r="C346" s="65"/>
      <c r="D346" s="62"/>
      <c r="E346" s="63"/>
      <c r="F346" s="64"/>
      <c r="H346" s="29"/>
      <c r="I346" s="4"/>
    </row>
    <row r="347" spans="1:9" x14ac:dyDescent="0.25">
      <c r="A347" s="65"/>
      <c r="B347" s="14" t="s">
        <v>75</v>
      </c>
      <c r="C347" s="65"/>
      <c r="D347" s="62"/>
      <c r="E347" s="63"/>
      <c r="F347" s="64">
        <f>F234</f>
        <v>0</v>
      </c>
      <c r="I347" s="2"/>
    </row>
    <row r="348" spans="1:9" x14ac:dyDescent="0.25">
      <c r="A348" s="65"/>
      <c r="B348" s="14"/>
      <c r="C348" s="65"/>
      <c r="D348" s="62"/>
      <c r="E348" s="63"/>
      <c r="F348" s="64"/>
      <c r="I348" s="2"/>
    </row>
    <row r="349" spans="1:9" x14ac:dyDescent="0.25">
      <c r="A349" s="65"/>
      <c r="B349" s="14" t="s">
        <v>76</v>
      </c>
      <c r="C349" s="65"/>
      <c r="D349" s="62"/>
      <c r="E349" s="63"/>
      <c r="F349" s="64">
        <f>F273</f>
        <v>0</v>
      </c>
      <c r="H349" s="98"/>
      <c r="I349" s="2"/>
    </row>
    <row r="350" spans="1:9" x14ac:dyDescent="0.25">
      <c r="A350" s="65"/>
      <c r="B350" s="14"/>
      <c r="C350" s="65"/>
      <c r="D350" s="62"/>
      <c r="E350" s="63"/>
      <c r="F350" s="64"/>
      <c r="I350" s="2"/>
    </row>
    <row r="351" spans="1:9" x14ac:dyDescent="0.25">
      <c r="A351" s="65"/>
      <c r="B351" s="14" t="s">
        <v>77</v>
      </c>
      <c r="C351" s="65"/>
      <c r="D351" s="62"/>
      <c r="E351" s="63"/>
      <c r="F351" s="64">
        <f>F338</f>
        <v>0</v>
      </c>
      <c r="I351" s="2"/>
    </row>
    <row r="352" spans="1:9" x14ac:dyDescent="0.25">
      <c r="A352" s="65"/>
      <c r="B352" s="14"/>
      <c r="C352" s="65"/>
      <c r="D352" s="62"/>
      <c r="E352" s="63"/>
      <c r="F352" s="64"/>
      <c r="H352" s="30"/>
      <c r="I352" s="2"/>
    </row>
    <row r="353" spans="1:9" x14ac:dyDescent="0.25">
      <c r="A353" s="65"/>
      <c r="B353" s="59"/>
      <c r="C353" s="65"/>
      <c r="D353" s="62"/>
      <c r="E353" s="63"/>
      <c r="F353" s="64"/>
    </row>
    <row r="354" spans="1:9" ht="15.75" thickBot="1" x14ac:dyDescent="0.3">
      <c r="A354" s="67"/>
      <c r="B354" s="31" t="s">
        <v>78</v>
      </c>
      <c r="C354" s="32"/>
      <c r="D354" s="33"/>
      <c r="E354" s="34"/>
      <c r="F354" s="16">
        <f>SUM(F341:F353)</f>
        <v>0</v>
      </c>
    </row>
    <row r="355" spans="1:9" ht="15.75" thickTop="1" x14ac:dyDescent="0.25">
      <c r="A355" s="65"/>
      <c r="B355" s="59"/>
      <c r="C355" s="65"/>
      <c r="D355" s="62"/>
      <c r="E355" s="63"/>
      <c r="F355" s="64"/>
    </row>
    <row r="356" spans="1:9" x14ac:dyDescent="0.25">
      <c r="A356" s="65"/>
      <c r="B356" s="59"/>
      <c r="C356" s="65"/>
      <c r="D356" s="62"/>
      <c r="E356" s="63"/>
      <c r="F356" s="64"/>
      <c r="H356" s="98"/>
    </row>
    <row r="357" spans="1:9" x14ac:dyDescent="0.25">
      <c r="A357" s="65"/>
      <c r="B357" s="14" t="s">
        <v>79</v>
      </c>
      <c r="C357" s="82">
        <v>0.15</v>
      </c>
      <c r="D357" s="62"/>
      <c r="E357" s="63"/>
      <c r="F357" s="64">
        <f>F354*C357</f>
        <v>0</v>
      </c>
    </row>
    <row r="358" spans="1:9" x14ac:dyDescent="0.25">
      <c r="A358" s="65"/>
      <c r="B358" s="59"/>
      <c r="C358" s="65"/>
      <c r="D358" s="62"/>
      <c r="E358" s="63"/>
      <c r="F358" s="64"/>
    </row>
    <row r="359" spans="1:9" ht="15.75" thickBot="1" x14ac:dyDescent="0.3">
      <c r="A359" s="67"/>
      <c r="B359" s="31" t="s">
        <v>115</v>
      </c>
      <c r="C359" s="32"/>
      <c r="D359" s="33"/>
      <c r="E359" s="34"/>
      <c r="F359" s="16">
        <f>F354+F357</f>
        <v>0</v>
      </c>
      <c r="H359" s="28"/>
      <c r="I359" s="48"/>
    </row>
    <row r="360" spans="1:9" ht="15.75" thickTop="1" x14ac:dyDescent="0.25">
      <c r="A360" s="65"/>
      <c r="B360" s="59"/>
      <c r="C360" s="65"/>
      <c r="D360" s="62"/>
      <c r="E360" s="63"/>
      <c r="F360" s="64"/>
      <c r="I360" s="2"/>
    </row>
    <row r="361" spans="1:9" x14ac:dyDescent="0.25">
      <c r="A361" s="83"/>
      <c r="B361" s="84"/>
      <c r="C361" s="83"/>
      <c r="D361" s="85"/>
      <c r="E361" s="86"/>
      <c r="F361" s="87"/>
    </row>
  </sheetData>
  <mergeCells count="1">
    <mergeCell ref="A3:C3"/>
  </mergeCells>
  <printOptions horizontalCentered="1"/>
  <pageMargins left="0.31496062992125984" right="0.31496062992125984" top="0.31496062992125984" bottom="0.31496062992125984" header="0.31496062992125984" footer="0.31496062992125984"/>
  <pageSetup paperSize="9" scale="70" fitToHeight="0" orientation="portrait" r:id="rId1"/>
  <headerFooter>
    <oddHeader>&amp;C&amp;G</oddHeader>
  </headerFooter>
  <rowBreaks count="4" manualBreakCount="4">
    <brk id="67" max="5" man="1"/>
    <brk id="128" max="5" man="1"/>
    <brk id="170" max="5" man="1"/>
    <brk id="23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Priced BoQ </vt:lpstr>
      <vt:lpstr>'Priced BoQ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Kholofelo</dc:creator>
  <cp:lastModifiedBy>Theona Dzingwa</cp:lastModifiedBy>
  <cp:lastPrinted>2023-11-15T08:07:14Z</cp:lastPrinted>
  <dcterms:created xsi:type="dcterms:W3CDTF">2023-07-06T09:46:43Z</dcterms:created>
  <dcterms:modified xsi:type="dcterms:W3CDTF">2023-12-07T07:05:58Z</dcterms:modified>
</cp:coreProperties>
</file>