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https://cidboard-my.sharepoint.com/personal/ulizwim_cidb_org_za/Documents/Documents/Tenders to be advertised/FACILITIES/PAINTING TENDER/"/>
    </mc:Choice>
  </mc:AlternateContent>
  <xr:revisionPtr revIDLastSave="14" documentId="8_{9E2E88CB-2D05-4EEF-A145-27A431D945B5}" xr6:coauthVersionLast="47" xr6:coauthVersionMax="47" xr10:uidLastSave="{7862C448-04ED-4735-A1DA-196C44795678}"/>
  <bookViews>
    <workbookView xWindow="-108" yWindow="-108" windowWidth="23256" windowHeight="12456" xr2:uid="{00000000-000D-0000-FFFF-FFFF00000000}"/>
  </bookViews>
  <sheets>
    <sheet name="CIDB Painting" sheetId="1" r:id="rId1"/>
    <sheet name="Summary" sheetId="2" r:id="rId2"/>
  </sheets>
  <definedNames>
    <definedName name="_xlnm.Print_Area" localSheetId="0">'CIDB Painting'!$A$1:$F$744</definedName>
    <definedName name="_xlnm.Print_Area" localSheetId="1">Summary!$A$1:$C$56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38" i="1" l="1"/>
  <c r="C55" i="2"/>
  <c r="C42" i="2"/>
  <c r="F742" i="1"/>
  <c r="F107" i="1"/>
  <c r="D672" i="1"/>
  <c r="F672" i="1" s="1"/>
  <c r="F658" i="1"/>
  <c r="F551" i="1"/>
  <c r="F579" i="1"/>
  <c r="F461" i="1"/>
  <c r="F591" i="1"/>
  <c r="F589" i="1"/>
  <c r="F587" i="1"/>
  <c r="D575" i="1"/>
  <c r="F575" i="1" s="1"/>
  <c r="F573" i="1"/>
  <c r="F457" i="1"/>
  <c r="F517" i="1"/>
  <c r="F511" i="1"/>
  <c r="F507" i="1"/>
  <c r="F520" i="1" s="1"/>
  <c r="C21" i="2" s="1"/>
  <c r="F676" i="1"/>
  <c r="F674" i="1"/>
  <c r="F482" i="1"/>
  <c r="F284" i="1"/>
  <c r="E739" i="1"/>
  <c r="F739" i="1" s="1"/>
  <c r="F446" i="1"/>
  <c r="F737" i="1"/>
  <c r="F735" i="1"/>
  <c r="F733" i="1"/>
  <c r="F731" i="1"/>
  <c r="F724" i="1"/>
  <c r="F722" i="1"/>
  <c r="F717" i="1"/>
  <c r="F715" i="1"/>
  <c r="F652" i="1"/>
  <c r="F660" i="1" s="1"/>
  <c r="F678" i="1" l="1"/>
  <c r="C29" i="2" s="1"/>
  <c r="C27" i="2"/>
  <c r="F635" i="1"/>
  <c r="F638" i="1" s="1"/>
  <c r="C25" i="2" s="1"/>
  <c r="F453" i="1"/>
  <c r="F489" i="1" l="1"/>
  <c r="F566" i="1"/>
  <c r="F606" i="1"/>
  <c r="F602" i="1"/>
  <c r="F619" i="1"/>
  <c r="F615" i="1"/>
  <c r="F544" i="1"/>
  <c r="F595" i="1"/>
  <c r="D557" i="1" l="1"/>
  <c r="F478" i="1"/>
  <c r="C19" i="2" l="1"/>
  <c r="F493" i="1"/>
  <c r="F559" i="1"/>
  <c r="D538" i="1"/>
  <c r="F439" i="1"/>
  <c r="F463" i="1" s="1"/>
  <c r="C17" i="2" l="1"/>
  <c r="F388" i="1"/>
  <c r="F382" i="1"/>
  <c r="F376" i="1"/>
  <c r="F370" i="1"/>
  <c r="F364" i="1"/>
  <c r="F358" i="1"/>
  <c r="F346" i="1"/>
  <c r="F344" i="1"/>
  <c r="F342" i="1"/>
  <c r="F340" i="1"/>
  <c r="F338" i="1"/>
  <c r="F336" i="1"/>
  <c r="F334" i="1"/>
  <c r="F332" i="1"/>
  <c r="F330" i="1"/>
  <c r="F328" i="1"/>
  <c r="F326" i="1"/>
  <c r="F322" i="1"/>
  <c r="F320" i="1"/>
  <c r="F314" i="1"/>
  <c r="F310" i="1"/>
  <c r="F308" i="1"/>
  <c r="F306" i="1"/>
  <c r="F304" i="1"/>
  <c r="F300" i="1"/>
  <c r="F294" i="1"/>
  <c r="F292" i="1"/>
  <c r="F288" i="1"/>
  <c r="F286" i="1"/>
  <c r="F280" i="1"/>
  <c r="F278" i="1"/>
  <c r="F276" i="1"/>
  <c r="F274" i="1"/>
  <c r="F272" i="1"/>
  <c r="F270" i="1"/>
  <c r="F266" i="1"/>
  <c r="F264" i="1"/>
  <c r="F262" i="1"/>
  <c r="F258" i="1"/>
  <c r="F256" i="1"/>
  <c r="F254" i="1"/>
  <c r="F252" i="1"/>
  <c r="F248" i="1"/>
  <c r="F241" i="1"/>
  <c r="F234" i="1"/>
  <c r="F230" i="1"/>
  <c r="F223" i="1"/>
  <c r="F219" i="1"/>
  <c r="F215" i="1"/>
  <c r="F208" i="1"/>
  <c r="F204" i="1"/>
  <c r="F200" i="1"/>
  <c r="F196" i="1"/>
  <c r="F192" i="1"/>
  <c r="F188" i="1"/>
  <c r="F184" i="1"/>
  <c r="F177" i="1"/>
  <c r="F173" i="1"/>
  <c r="F169" i="1"/>
  <c r="F165" i="1"/>
  <c r="F161" i="1"/>
  <c r="F157" i="1"/>
  <c r="F150" i="1"/>
  <c r="F146" i="1"/>
  <c r="F142" i="1"/>
  <c r="F138" i="1"/>
  <c r="F131" i="1"/>
  <c r="F125" i="1"/>
  <c r="F119" i="1"/>
  <c r="F115" i="1"/>
  <c r="F111" i="1"/>
  <c r="F103" i="1"/>
  <c r="C31" i="2" l="1"/>
  <c r="C34" i="2" s="1"/>
  <c r="F425" i="1"/>
  <c r="C15" i="2" s="1"/>
  <c r="F585" i="1"/>
  <c r="F557" i="1"/>
  <c r="F540" i="1"/>
  <c r="C23" i="2" l="1"/>
  <c r="C46" i="2" l="1"/>
</calcChain>
</file>

<file path=xl/sharedStrings.xml><?xml version="1.0" encoding="utf-8"?>
<sst xmlns="http://schemas.openxmlformats.org/spreadsheetml/2006/main" count="521" uniqueCount="337">
  <si>
    <t>BILLS OF QUANTITIES</t>
  </si>
  <si>
    <t>PAINTING OF EXTERIOR WALLS AND STAIRCASES</t>
  </si>
  <si>
    <t xml:space="preserve">Contract Description: </t>
  </si>
  <si>
    <t xml:space="preserve">REQUEST FOR PROPOSAL FOR THE APPOINTMENT OF A SERVICE PROVIDER TO REPAIR AND PAINT EXTERNAL WALLS, EXTERNAL BULKHEADS, EXTERNAL STEEL STAIRCASES AND BULUSTRADE AND INTERNAL FIRE STAIRCASES WITH FIRE PARTITIONS AT THE CIDB HEAD OFFICE IN CERTURION                                                      </t>
  </si>
  <si>
    <t>ITEM NO</t>
  </si>
  <si>
    <t>DESCRIPTION</t>
  </si>
  <si>
    <t>UNIT</t>
  </si>
  <si>
    <t>QUANTITY</t>
  </si>
  <si>
    <t>RATE</t>
  </si>
  <si>
    <t>AMOUNT</t>
  </si>
  <si>
    <t>SECTION 1</t>
  </si>
  <si>
    <t>PRELIMINARIES</t>
  </si>
  <si>
    <t xml:space="preserve">BILL NO. 1 </t>
  </si>
  <si>
    <t>PRELIMINARIES AND GENERAL</t>
  </si>
  <si>
    <t>BUILDING AGREEMENT AND PRELIMINARIES</t>
  </si>
  <si>
    <t>The JBCC Principal Building Agreement (Edition 6.2 – May 2018) prepared by the Joint Building Contracts Committee shall be the applicable building agreement, amended as hereinafter described</t>
  </si>
  <si>
    <t>The JBCC Principal Building Agreement contract data form an integral part of this agreement</t>
  </si>
  <si>
    <t>The JBCC General Preliminaries (May 2018) published by the Joint Building Contracts Committee for use with the JBCC Principal Building Agreement (Edition 6.2 – May 2018) shall be deemed to be incorporated in this project specific preliminaries, amended as hereinafter described</t>
  </si>
  <si>
    <t>The contractor is deemed to have referred to the abovementioned documents for the full intent and meaning of each clause</t>
  </si>
  <si>
    <t>The relevant clauses in the abovementioned documents are hereinafter referred to by clause number and heading only</t>
  </si>
  <si>
    <t>Where standard clauses or alternatives are not entirely applicable to this agreement such amendments, modifications, corrections or supplements as will apply are given under each relevant clause heading and such amendments, modifications, corrections or supplements shall take precedence notwithstanding anything to the contrary contained in the abovementioned documents</t>
  </si>
  <si>
    <t>PREAMBLES FOR TRADES</t>
  </si>
  <si>
    <t>The General Preambles for Trades 2017 published by the Association of South African Quantity Surveyors shall be deemed to be incorporated in this Project Specific Preliminaries</t>
  </si>
  <si>
    <t>Supplementary preambles and/or specifications are incorporated in this Project Specific Preliminaries to satisfy the requirements of this project. Such supplementary preambles and/or specifications shall take precedence over the provisions of the General Preambles</t>
  </si>
  <si>
    <t>The contract sum shall take account of and include where applicable for all of the obligations, requirements and specifications given in the General Preambles and in any supplementary preambles and/or specifications</t>
  </si>
  <si>
    <t>Where clauses are not used for the specific project these should nevertheless be listed in the preliminaries of the bills of quantities / project specific preliminaries of the lump sum document but marked “Not applicable” or “N/A”</t>
  </si>
  <si>
    <t>SPECIFICATION</t>
  </si>
  <si>
    <t>A project specific specification is incorporated in this agreement to satisfy the requirements of the project</t>
  </si>
  <si>
    <t>The contract sum shall take account of and include for all the obligations and requirements stipulated in the project specific specifications</t>
  </si>
  <si>
    <t>STRUCTURE OF THE PRELIMINARIES BILL</t>
  </si>
  <si>
    <t>The JBCC General Preliminaries is part of the building agreement and subcontract documentation to be referred to in the priced document. It is intended that the JBCC General Preliminaries (May 2018) be used by reference only in the preparation of the priced document. The project specific preliminaries comprises the following:</t>
  </si>
  <si>
    <t>Section A</t>
  </si>
  <si>
    <t>A recital of the headings of the individual clauses in the JBCC Principal Building Agreement (PBA), JBCC N/S Subcontract Agreement (NSSA) or JBCC Minor Works Agreement (MWA). Modifications to the standard clauses should be avoided. Amendments, modifications, corrections or supplements to the aforementioned JBCC Principal Building Agreement</t>
  </si>
  <si>
    <t>Section B</t>
  </si>
  <si>
    <t>A recital of the headings of the individual clauses in the JBCC® General Preliminaries. Changes to the standard clauses should be avoided. Amendments, modifications, corrections or supplements to the aforementioned JBCC General Preliminaries</t>
  </si>
  <si>
    <t>Section C</t>
  </si>
  <si>
    <t>Any special clauses to meet the particular circumstances of a specific project are embodied in this section</t>
  </si>
  <si>
    <t>Section D</t>
  </si>
  <si>
    <t>Monetary allowances (N/A)</t>
  </si>
  <si>
    <t xml:space="preserve">PAYMENT CATEGORIES </t>
  </si>
  <si>
    <t xml:space="preserve">Should 'Alternative A', as set out within Clause 10.3 of the  JBCC Preliminaries, be used  for the adjustment of  preliminaries, then each item priced is to be allocated to one or  more  categories by the insertion of the letter "F", "V" or "T", as  the case may be, against the price  in the rate column. These  letters shall indicate the relevant categories as follows: F - A fixed amount. V - A variable amount in proportion to the value T - An amount in proportion time </t>
  </si>
  <si>
    <t xml:space="preserve">SECTION A: PRINCIPAL BUILDING AGREEMENT </t>
  </si>
  <si>
    <t>INTERPRETATION</t>
  </si>
  <si>
    <t xml:space="preserve">Clause 1.0 - Definitions and interpretation </t>
  </si>
  <si>
    <t xml:space="preserve">Definitions </t>
  </si>
  <si>
    <t>A word or phrase in bold type in the JBCC shall have the meaning assigned to it in the definitions listed in the JBCC Principal Building Agreement, the JBCC N/S Subcontract Agreement, the JBCC Minor Works Agreement or the JBCC Small and Simple Works Contract as the case may be. A word or phrase not in bold type shall be interpreted in the context of its usage</t>
  </si>
  <si>
    <t>Interpretation</t>
  </si>
  <si>
    <t xml:space="preserve"> In the JBCC , unless inconsistent with the context, the words “accept, allow, appoint, approve, authorise, certify, decide, demand, designate, grant, instruct, issue, list, notice, notify, object, record, reduce, refuse, request, state” and their derivatives, require such acts to be in writing</t>
  </si>
  <si>
    <t xml:space="preserve">Contract sum </t>
  </si>
  <si>
    <t xml:space="preserve"> The contract sum to include, unless otherwise stated, for all materials, fabrication, conveyance and delivery, unloading, storing, unpacking, hoisting, labour, setting, fitting and fixing in position, cutting and waste (except where to be measured in accordance with the standard system of measurement), patterns, models and templates, plant, temporary works, returning of packaging, duties, taxes (other than Value Added Tax), imposts, establishment charges, overheads, profit and all other obligations arising out of this agreement. Value Added Tax (VAT) is to be separately stated on the summary page of the bills of quantities and on the contract data  </t>
  </si>
  <si>
    <t xml:space="preserve">The contract sum shall include for all construction equipment, temporary works, services and other items and shall include for the supply, maintenance, operating cost and subsequent removal and making good as necessary    </t>
  </si>
  <si>
    <t xml:space="preserve">Items left unpriced will be deemed to be covered in prices against other items throughout these bills of quantities and no claim for any extras arising out of the contractor's omission to price any item will be entertained   </t>
  </si>
  <si>
    <t xml:space="preserve">Abbreviated descriptions </t>
  </si>
  <si>
    <t xml:space="preserve"> Where items in the bills of quantities utilise abbreviated descriptions,  it is the intention that the abbreviated descriptions be fully described when read with the applicable measuring system and the relevant preambles and/or specifications.  </t>
  </si>
  <si>
    <t>However, should the full intent and meaning of any description not be clear, the contractor shall, before submission of his tender, call for a written directive from the principal agent and/or , failing which it shall be assumed that the contractor has allowed in his pricing for materials and workmanship in terms of international best practice</t>
  </si>
  <si>
    <t>F:............................. V:............................ T:............................</t>
  </si>
  <si>
    <t>Item</t>
  </si>
  <si>
    <t>Clause 2.0 - Law, regulations and notices</t>
  </si>
  <si>
    <t>Clause 3.0 - Offer and acceptance</t>
  </si>
  <si>
    <t>Clause 4.0 - Cession and assignment</t>
  </si>
  <si>
    <t>Clause 5.0 - Documents</t>
  </si>
  <si>
    <t>Clause 6.0 - Employer's agents</t>
  </si>
  <si>
    <t>Delegated authority  The authority of the principal agent to issue contract instructions [17.1] and perform duties for specific aspects of the works is delegated to agents. This does not preclude the principal agent from issuing such contract instructions:</t>
  </si>
  <si>
    <t xml:space="preserve">Clause 7.0 - Design responsibility  </t>
  </si>
  <si>
    <t>The responsibility for the design of systems and equipment to comply with all applicable laws, ordinances and codes of practice of relevant authorities, lies with the principal agent systems and equipment, and lies with the contractor where the contractor has designed and specified such systems and  equipment</t>
  </si>
  <si>
    <t>INSURANCES AND SECURITIES</t>
  </si>
  <si>
    <t>Clause 8.0 - Works risk</t>
  </si>
  <si>
    <t>Clause 9.0 – Indemnities</t>
  </si>
  <si>
    <t>Clause 10.0 – Insurances</t>
  </si>
  <si>
    <t>Clause 11.0 – Securities</t>
  </si>
  <si>
    <t>EXECUTION</t>
  </si>
  <si>
    <t>Clause 12.0 - Obligations of the parties</t>
  </si>
  <si>
    <t>Clause 13.0 - Setting out</t>
  </si>
  <si>
    <t>Clause 14.0 - Nominated subcontractors</t>
  </si>
  <si>
    <t>Clause 15.0 - Selected subcontractors</t>
  </si>
  <si>
    <t>Clause 16.0 - Direct contractors</t>
  </si>
  <si>
    <t>Clause 17.0 - Contract instructions</t>
  </si>
  <si>
    <t>COMPLETION</t>
  </si>
  <si>
    <t xml:space="preserve">Clause 18.0 - Interim completion </t>
  </si>
  <si>
    <t>Clause 19.0 - Practical completion</t>
  </si>
  <si>
    <t>Clause 20.0 - Completion in sections</t>
  </si>
  <si>
    <t>Clause 21.0 - Defects liability period and final completion</t>
  </si>
  <si>
    <t>Clause 22.0 - Latent defects liability period</t>
  </si>
  <si>
    <t>Clause 23.0 - Revision of the date for practical completion</t>
  </si>
  <si>
    <t>Clause 24.0 - Penalty for late or non-completion</t>
  </si>
  <si>
    <t>PAYMENT</t>
  </si>
  <si>
    <t>Clause 25.0 – Payment</t>
  </si>
  <si>
    <t>Clause 26.0 - Adjustment of the contract value and final account</t>
  </si>
  <si>
    <t>Clause 27.0 - Recovery of expense and/or loss</t>
  </si>
  <si>
    <t xml:space="preserve">F:............................. V:............................ T:............................ </t>
  </si>
  <si>
    <t>SUSPENSION AND TERMINATION</t>
  </si>
  <si>
    <t xml:space="preserve">Clause 28.0 - Suspension by the contractor </t>
  </si>
  <si>
    <t>Clause 29.0 – Termination</t>
  </si>
  <si>
    <t>DISPUTE RESOLUTION</t>
  </si>
  <si>
    <t>Clause 30.0 - Dispute resolution</t>
  </si>
  <si>
    <t>SECTION B: GENERAL PRELIMINARIES</t>
  </si>
  <si>
    <t xml:space="preserve">Definition and interpretation (B1) </t>
  </si>
  <si>
    <t>Clause 1.0 - Definitions and interpretation F:............................. V:............................ T:............................</t>
  </si>
  <si>
    <t xml:space="preserve">Documents (B2) </t>
  </si>
  <si>
    <t>Clause 2.1-  Checking of documents F:............................. V:............................ T:............................</t>
  </si>
  <si>
    <t>Clause 2.2 - Provisional bills of quantities F:............................. V:............................ T:............................</t>
  </si>
  <si>
    <t>Clause 2.3 - Availability of construction documentation F:............................. V:............................ T:............................</t>
  </si>
  <si>
    <t>Clause 2.4 - Ordering of materials and goods  Should the contractor use the quantities in the priced document and not as per the drawings for the ordering of materials and goods, the contractor does so at his own risk   F:............................. V:............................ T:............................</t>
  </si>
  <si>
    <t xml:space="preserve">Previous work and adjoining properties (B3) </t>
  </si>
  <si>
    <t>Clause 3.1 - Previous work - dimensional accuracy F:............................. V:............................ T:............................</t>
  </si>
  <si>
    <t>Clause 3.2 - Previous work – defects F:............................. V:............................ T:............................</t>
  </si>
  <si>
    <t>Clause 3.3 - Inspection of adjoining properties F:............................. V:............................ T:............................</t>
  </si>
  <si>
    <t xml:space="preserve">The site (B4) </t>
  </si>
  <si>
    <t>Clause 4.1 - Handover of site in stages F:............................. V:............................ T:............................</t>
  </si>
  <si>
    <t>Clause 4.2 - Enclosure of the works Item F:............................. V:............................ T:............................</t>
  </si>
  <si>
    <t>Clause 4.3 - Geotechnical and other investigations F:............................. V:............................ T:............................</t>
  </si>
  <si>
    <t>Clause 4.4 – Encroachments                                                           The contractor shall give notice to the principal agent within ten per cent (10%) of the initial construction period or twenty (20) working days after taking possession of the site, whichever is the lesser, if any encroachments of adjoining buildings, structures, pavements, boundaries, services, etc exist in order that the necessary arrangements may be made for the rectification of any encroachments   F:............................. V:............................ T:............................</t>
  </si>
  <si>
    <t>Clause 4.5 - Existing premises occupied F:............................. V:............................ T:............................</t>
  </si>
  <si>
    <t>Clause 4.6 - Services – known F:............................. V:............................ T:............................</t>
  </si>
  <si>
    <t xml:space="preserve">Management of contract (B5) </t>
  </si>
  <si>
    <t>Clause 5.1 - Management of the works                                        The contractor is responsible for the management of the sequence for carrying out of the works to avoid, inter alia, subsequent cutting or patching of finished work  F:............................. V:............................ T:............................</t>
  </si>
  <si>
    <t>Clause 5.2 - Progress meetings                                                     The principal agent and contractor shall hold meetings related to the progress of the works at regular intervals and at such other times as may be necessary. Subcontractors shall not be present at progress meetings unless specifically requested by the contractor or principal agent. The principal agent shall record and distribute the minutes of the meetings  F:............................. V:............................ T:............................</t>
  </si>
  <si>
    <t>Clause 5.3 - Technical meetings                                                              At the instance of the principal agent or the contractor, meetings shall be held to deal with technical and subcontractors’ coordination matters  F:............................. V:............................ T:............................</t>
  </si>
  <si>
    <t xml:space="preserve">Samples, shop drawings and manufacturing instructions (B6) </t>
  </si>
  <si>
    <t>Clause 6.1 - Samples of materials                                                The contractor shall furnish at his cost samples of materials and specimens of finishes as may be called for by the principal agent for his approval   F:............................. V:............................ T:............................</t>
  </si>
  <si>
    <t>Clause 6.2 - Workmanship samples                                             The principal agent may instruct the contractor to furnish samples of workmanship for his approval. Where the principal agent requires an assembly of various elements of the building or installation which is not incorporated in the works, the contractor shall arrange such an assembly at the employer’s expense. The contract value shall be adjusted accordingly  F:............................. V:............................ T:............................</t>
  </si>
  <si>
    <t xml:space="preserve">Clause 6.3 - Shop drawings                                                           Shop drawings are drawings, diagrams, designs, illustrations, schedules, performance charts, brochures, setting out drawings, shop details and other data which are prepared by the contractor, subcontractor, manufacturer, supplier or distributor which illustrate manufacturing details and methods of execution of work.                                          Only shop drawings and/or samples submitted for review shall be considered by the principal agent. The principal agent’s approval of shop drawings and/or samples shall be limited to checking for general conformity with design and specification and shall not alter the design responsibilities in terms of the agreement. The principal agent may refer shop drawings and/or samples to the relevant agent for revision and/or approval.                                                                  </t>
  </si>
  <si>
    <t xml:space="preserve">Deposits and fees (B7) </t>
  </si>
  <si>
    <t>Clause 7.1 - Deposits and fees                                                     The contractor shall arrange for and pay all deposits, fees and charges according to law, regulation or bylaw of any local or other authorities that relate to hoardings, the use of pavements, street encroachment or crossings, permission for the suspension of parking facilities and the likes  F:............................. V:............................ T:............................</t>
  </si>
  <si>
    <t xml:space="preserve">Temporary services (B8) </t>
  </si>
  <si>
    <r>
      <rPr>
        <sz val="11"/>
        <color theme="1"/>
        <rFont val="Calibri"/>
        <family val="2"/>
        <scheme val="minor"/>
      </rPr>
      <t xml:space="preserve">Clause 8.1 – Water                                                                              The employer does not warrant that any water supply that may exist is adequate for the proper execution of the works. Where such supply is inadequate, the contractor shall provide an adequate supply at his own expense. Water for the works, as stated in the contract data shall be provided by:                                                                                 </t>
    </r>
    <r>
      <rPr>
        <b/>
        <sz val="11"/>
        <color theme="1"/>
        <rFont val="Calibri"/>
        <family val="2"/>
        <scheme val="minor"/>
      </rPr>
      <t>Option A</t>
    </r>
    <r>
      <rPr>
        <sz val="11"/>
        <color theme="1"/>
        <rFont val="Calibri"/>
        <family val="2"/>
        <scheme val="minor"/>
      </rPr>
      <t xml:space="preserve"> - The contractor including necessary temporary plumbing  F:............................. V:............................ T:............................</t>
    </r>
  </si>
  <si>
    <r>
      <rPr>
        <sz val="11"/>
        <color theme="1"/>
        <rFont val="Calibri"/>
        <family val="2"/>
        <scheme val="minor"/>
      </rPr>
      <t xml:space="preserve">Clause 8.2 – Electricity                                                                         The employer does not warrant that any electricity supply that may exist is adequate for the proper execution of the works. Where such supply is inadequate, the contractor shall provide an adequate supply at his own expense. Electricity for the works, as stated in the contract data shall be provided by:                                                                                </t>
    </r>
    <r>
      <rPr>
        <b/>
        <sz val="11"/>
        <color theme="1"/>
        <rFont val="Calibri"/>
        <family val="2"/>
        <scheme val="minor"/>
      </rPr>
      <t>Option A</t>
    </r>
    <r>
      <rPr>
        <sz val="11"/>
        <color theme="1"/>
        <rFont val="Calibri"/>
        <family val="2"/>
        <scheme val="minor"/>
      </rPr>
      <t xml:space="preserve"> - The contractor including necessary temporary plumbing  F:............................. V:............................ T:............................</t>
    </r>
  </si>
  <si>
    <r>
      <rPr>
        <sz val="11"/>
        <color theme="1"/>
        <rFont val="Calibri"/>
        <family val="2"/>
        <scheme val="minor"/>
      </rPr>
      <t xml:space="preserve">Clause 8.3 - Ablution and welfare facilities                  Ablution and welfare facilities, as stated in the contract data shall be provided for the use of all persons on the site by:                                                                                                     </t>
    </r>
    <r>
      <rPr>
        <b/>
        <sz val="11"/>
        <color theme="1"/>
        <rFont val="Calibri"/>
        <family val="2"/>
        <scheme val="minor"/>
      </rPr>
      <t>Option</t>
    </r>
    <r>
      <rPr>
        <sz val="11"/>
        <color theme="1"/>
        <rFont val="Calibri"/>
        <family val="2"/>
        <scheme val="minor"/>
      </rPr>
      <t xml:space="preserve"> A - The contractor who shall maintain such facilities in a thoroughly clean and tidy condition  F:............................. V:............................ T:............................</t>
    </r>
  </si>
  <si>
    <t>Clause 8.4 - Communication facilities                             Communication facilities, as stated in the contract data, shall be provided by the contractor who shall be entitled to recover usage costs from the users thereof  F:............................. V:............................ T:............................</t>
  </si>
  <si>
    <t xml:space="preserve">Prime cost amounts (B9) </t>
  </si>
  <si>
    <t>Clause 9.1 - Responsibility for prime cost amounts             All prime cost amounts are for materials and goods delivered to the site. The priced document shall make provision for the contractor to separately price for overheads and profit and for taking delivery, unloading, checking against invoices and/or delivery notes, unpacking, storing, hoisting and fixing of such materials and goods. The contractor shall check the quantity and condition of all materials and goods on taking delivery as any materials and goods subsequently found missing or damaged shall be replaced at the contractor’s expenseF:............................. V:............................ T:............................</t>
  </si>
  <si>
    <t xml:space="preserve">Attendance on Subcontractors (B10) </t>
  </si>
  <si>
    <t>Note:                                                                                                           It is important to note that general attendance only requires the contractor to "permit the subcontractor to use erected scaffolding, hoisting facilities, etc provided by the contractor, in common with others having the like right while it remains erected on the site" (refer to 12.2.13 of the JBCC n/s subcontract agreement). Many n/s subcontractors qualify their tenders to exclude scaffolding and/or hoisting facilities. Especially scaffolding could be an expensive item and it may be necessary in order to avoid claims to require the contractor to provide for the extended use of scaffolding for specific subcontracts within a description of "special attendance"</t>
  </si>
  <si>
    <t>Clause 10.1 - General attendance                                               The contractor shall allow within the contract sum for general attendance on subcontractors.                                 General attendance duties of the contractor are listed in clause 12.2 of the JBCC N/S Subcontract Agreement  F:............................. V:............................ T:............................</t>
  </si>
  <si>
    <t>Clause 10.2 - Special attendance                                                       The priced document shall make provision for the contractor to separately price for special attendance on each subcontractor. Special attendance such as unloading, storing, placing in position, providing special power supplies, specific hoisting, use of cranes and scaffolding requirements, provision of temporary casing and/or other specific protection of the works, special security and clearing away rubbish are described in detail in the priced document  F:............................. V:............................ T:............................</t>
  </si>
  <si>
    <t xml:space="preserve">General (B11) </t>
  </si>
  <si>
    <t>Clause 11.1 - Protection of the works                                 Where specific protection of the works is required this shall be described in the contract data  F:............................. V:............................ T:............................</t>
  </si>
  <si>
    <t>Clause 11.2 - Protection/isolation of existing works and works occupied in sections                                                             The contractor shall provide all reasonable temporary measures to protect/isolate the existing and/or sections of the occupied works and remove such measures on practical completion  F:............................. V:............................ T:............................</t>
  </si>
  <si>
    <t>Clause 11.3 - Security of the works                                                   The contractor shall take all appropriate measures for general security of the works  F:............................. V:............................ T:............................</t>
  </si>
  <si>
    <t>Clause 11.4 - Notice before covering work                                  The contractor shall give adequate notice to the principal agent whenever any work or material such as foundations, plumbing, drainage and the like which is subject to inspection or remeasurement is to be covered or concealed in any way. In default of such a notice being received timeously by the principal agent such work shall be exposed and later made good at the contractor’s expense  F:............................. V:............................ T:............................</t>
  </si>
  <si>
    <t>Clause 11.5 – Disturbance                                                                  The contractor shall execute the works with a minimum of disturbance to adjoining premises, any parts of the works already handed over and the occupants of those premises and/or parts                                                                                            All work is to be carried out in such a manner as to cause no unacceptable or unreasonable dust, noise, vibrations, nuisance, inconvenience, annoyance and the like to the public, others, other properties and traffic in so far as they exceed the permissible limitations set by government legislation or by the local authority. Any delays, stoppages and the like arising from or in order to comply with the above will not constitute grounds for an adjustment to the construction period or contract value whatsoever   F:............................. V:............................ T:............................</t>
  </si>
  <si>
    <t>Clause 11.6 - Environmental disturbance                                The contractor shall execute the works without any unreasonable adverse effect on the environment  F:............................. V:............................ T:............................</t>
  </si>
  <si>
    <t>Clause 11.7 - Works cleaning and clearing                                The contractor shall regularly clean and clear away all rubbish and excess materials as the works proceed and leave the works in a clean and satisfactory state for use and occupation in terms of the agreement  F:............................. V:............................ T:............................</t>
  </si>
  <si>
    <t>Clause 11.8 – Vermin                                                                          The contractor shall take all necessary precautions to keep the works and the site free from vermin and shall leave the works vermin-free on completion  F:............................. V:............................ T:............................</t>
  </si>
  <si>
    <t>Clause 11.9 - Overhand work                                                          No provision has been made for overhand work. Where necessary, the contractor shall make his own arrangements with the owners of adjoining properties to execute such work F:............................. V:............................ T:............................</t>
  </si>
  <si>
    <t>Clause 11.10 - Tenant/client installations                                     On practical completion of a section of the works and where the principal agent instructs that tenant/client installation work is to be executed by others, then: 11.10.1. The contractor shall allow reasonable access 11.10.2.  The contractor shall not receive any mark-up for overheads and profit on any omissions in this regard. Claims for loss of profit shall not be entertained       11.10.3. The principal agent shall carry out an inspection of such areas where tenant installation work is to be executed and record the state of completion and issue a list of defects pertaining to such areas F:............................. V:............................ T:............................</t>
  </si>
  <si>
    <t>Clause 11.11 – Advertising                                                  Advertisements on the hoarding or elsewhere on the site will  be allowed, subject to the written approval of the Principal  Agent F:............................. V:............................ T:............................</t>
  </si>
  <si>
    <t>SECTION  C: SPECIFIC PRELIMINARIES??</t>
  </si>
  <si>
    <t>Warranties for materials and workmanship</t>
  </si>
  <si>
    <t>Where warranties for materials and/or workmanship are called for, the contractor shall obtain a written warranty, addressed to the employer, from the entity supplying the materials and/or executing the work and shall deliver same to the principal agent on the final completion of the contract</t>
  </si>
  <si>
    <t>The warranty shall state that workmanship, materials and installation are warranted for a specific period from the date of practical completion and that any defects that may arise during the specified period shall be made good at the expense of the entity supplying the materials and/or doing the work, upon written notice to do so</t>
  </si>
  <si>
    <t>The warranty will not be enforced if the work is damaged by defects in the execution of the works, in which case the responsibility for replacement shall rest entirely with the contractor</t>
  </si>
  <si>
    <t xml:space="preserve"> F:............................. V:............................ T:............................</t>
  </si>
  <si>
    <t>Overtime</t>
  </si>
  <si>
    <t>Should overtime be required to be worked for any reason whatsoever, the cost of such overtime is to be borne by the contractor unless the principal agent has specifically authorised, prior to execution thereof, that costs for such overtime are to be borne by the employer</t>
  </si>
  <si>
    <t>Cooperation of the contractor for cost management</t>
  </si>
  <si>
    <t>It is specifically agreed that the contractor accepts the obligation of assisting the principal agent in implementing proper cost management. The contractor will be advised by the principal agent of all cost management procedures which will be implemented to ensure that the contract value does not exceed the budget</t>
  </si>
  <si>
    <t>Overloading</t>
  </si>
  <si>
    <t>The contractor shall take all necessary steps to ensure that no damage occurs due to overloading of any portion of the works or temporary works eg scaffolding, etc. The contractor shall submit details of his proposed loading, storage, plant erection, etc to the principal agent for approval prior to proceeding with such loading, storing or erecting and shall comply with and pay for the principal agent's requirements in connection with the provision of temporary support work, etc. Any damage caused to the works by overloading shall be made good by the contractor at his sole expense</t>
  </si>
  <si>
    <t>Testing of flat roof waterproofing for watertightness</t>
  </si>
  <si>
    <t>Flat roof waterproof areas shall be flooded and kept "ponded" for at least forty (40) hours as a test to ensure the watertightness of the waterproofing and before any further construction work is carried out above the waterproofing (N/A)</t>
  </si>
  <si>
    <t>Health and safety</t>
  </si>
  <si>
    <t xml:space="preserve">Without limiting the generality of the provisions of clause 2.0, the contractor's attention is drawn to the provisions of the Construction Regulations issued in terms of the Occupational Health and Safety Act, 1993 as amended. It is specifically stated that the employer shall prepare a documented health and safety specification for the works (refer to Annexure ? for a copy of the relevant specification) and that the employer shall ensure that the contractor has made provision for the cost of health and safety measures during the execution of the works. The contractor shall allow in the contract sum for compliance with the act and the regulations and the provisions of the aforementioned health and safety specification [2.1]                         The contractor shall:                                                                                             1. Comply with the health and safety specification for the works                                                                                                   2.Prepare and agree with the health and safety consultant the health and safety plan for the works                                                        3.Cooperate with the health and safety consultant in all respects                                                                                            4.Manage the compliance of all subcontractors with the regulations and with the health and safety plan and specification                                                                                    5.Conform to the conditions contained in the employer's health and safety specification     </t>
  </si>
  <si>
    <t>Broad based black economic empowerment (BBBEE)</t>
  </si>
  <si>
    <t>Tenders submitted will be evaluated taking into account their empowerment rating</t>
  </si>
  <si>
    <t xml:space="preserve">The employer will be monitoring the broad based black economic empowerment (BBBEE) status of the contractor throughout the execution of the works </t>
  </si>
  <si>
    <t>The contractor is to submit to the principal agent on an annual basis a schedule of spend, split into vendors engaged as subcontractors and suppliers indicating their BBBEE rating including proof of the said rating</t>
  </si>
  <si>
    <t>Advertising rights</t>
  </si>
  <si>
    <t>The employer may elect to contract with advertising agencies for the erection of advertising hoardings, banners, wraps or the like for the duration of the contract. The contractor shall not prevent such an arrangement and will assist in the facilitation of same. The position and type of advertising structure to be agreed with the principal agent so as not to hinder the contractor in meeting the obligations under this agreement</t>
  </si>
  <si>
    <t>Confidentiality</t>
  </si>
  <si>
    <t>The contractor undertakes to maintain in confidence any and all information regarding this project and shall obtain appropriate similar undertakings from all subcontractors and suppliers. Such information shall not be used in any way except in connection with the execution of the works</t>
  </si>
  <si>
    <t xml:space="preserve">SECTION D : MONETARY ALLOWANCES </t>
  </si>
  <si>
    <t>Prime cost amounts</t>
  </si>
  <si>
    <t>Refer to Bill of Quantities</t>
  </si>
  <si>
    <t>Provisional sums for nominated or selected subcontracts</t>
  </si>
  <si>
    <t>Budgetary allowances</t>
  </si>
  <si>
    <t>Contingency</t>
  </si>
  <si>
    <t>A sum of contingencies which may not necessarily be a percentage of the value of works will be allowed for in this project and incorporated in the Bill of Quantities</t>
  </si>
  <si>
    <t>Total carried to summary page</t>
  </si>
  <si>
    <t>BILL NO. 2</t>
  </si>
  <si>
    <t>ALTERATIONS</t>
  </si>
  <si>
    <t>PREAMBLES</t>
  </si>
  <si>
    <t>The contractor is revered to the Model Preambles for Trades (2017 edition) as issued the Association of South African Quantity Surveyors before pricing this bill</t>
  </si>
  <si>
    <t>TEMPORARY BARRIERS, SCREENS, ETC</t>
  </si>
  <si>
    <t>Temporary barriers, screens, netting etc including removal</t>
  </si>
  <si>
    <t xml:space="preserve">Allowance for temporary covering of sections contractor is working on including removal after </t>
  </si>
  <si>
    <t>SCAFFOLDING</t>
  </si>
  <si>
    <t>Scaffolding etc including removal</t>
  </si>
  <si>
    <t xml:space="preserve">Allowance for temporary provision, erection, certifications and removal after completion of scaffolding </t>
  </si>
  <si>
    <t>REMOVAL OF EXISTING WORK</t>
  </si>
  <si>
    <t>Carefully remove balcony tiles, including removing mortar bed or backing and  preparing concrete surfaces for new screeds</t>
  </si>
  <si>
    <t xml:space="preserve">External floor tiling in balconies </t>
  </si>
  <si>
    <t>m2</t>
  </si>
  <si>
    <t>Carefully remove damaged balcony ceilings</t>
  </si>
  <si>
    <t xml:space="preserve">Existing balcony ceilings </t>
  </si>
  <si>
    <t>Basement partition boards</t>
  </si>
  <si>
    <t>Existing partitions</t>
  </si>
  <si>
    <t>BILL NO. 3</t>
  </si>
  <si>
    <t xml:space="preserve">WATERPROOFING </t>
  </si>
  <si>
    <t xml:space="preserve">ON CONCRETE </t>
  </si>
  <si>
    <t xml:space="preserve">Clean and remove debris and stains/marks by means of washing off with Polycell Sugar Soap and rinse thoroughly with fresh water, then apply one coat ABE Bituprime Primer and two coats ABE Silvakote® </t>
  </si>
  <si>
    <t>On roof slab</t>
  </si>
  <si>
    <t xml:space="preserve">Clean and remove debris and stains/marks by means of washing off with Polycell Sugar Soap and rinse thoroughly with fresh water, then apply one coat apply Sikagard 720 Epocem and once try texture the surface using sponge / towel </t>
  </si>
  <si>
    <t>On basement concrete soffits</t>
  </si>
  <si>
    <t>ON METAL</t>
  </si>
  <si>
    <t xml:space="preserve">Application of Two coats Sikalastic®-560 Liquid Waterproof Solution, in accordance with manufacturer’s specifications </t>
  </si>
  <si>
    <t>On IBR roofing on areas where roof overlaps and where there is flashing, where there are screw and/or bolt fixtures as well as where the roof joins the wall</t>
  </si>
  <si>
    <t>m</t>
  </si>
  <si>
    <t>BILL NO. 4</t>
  </si>
  <si>
    <t xml:space="preserve">CEILINGS AND PARTITIONS </t>
  </si>
  <si>
    <t xml:space="preserve">CEILINGS </t>
  </si>
  <si>
    <t xml:space="preserve">6.4mm thick Rhinoboard / Gyspum board </t>
  </si>
  <si>
    <t xml:space="preserve">Balcony ceilings </t>
  </si>
  <si>
    <t xml:space="preserve">Extra over 6mm thick straight edged medium density plain ‘Nutec’ board (or similar approved) </t>
  </si>
  <si>
    <t>Fascia boards not exceeding 300mm high</t>
  </si>
  <si>
    <t xml:space="preserve">PARTITIONS </t>
  </si>
  <si>
    <t xml:space="preserve">Install new Nutec or similar fibre-cement boarding for partition, including the tracking system and all accessories </t>
  </si>
  <si>
    <t xml:space="preserve">In basement 3,5m high </t>
  </si>
  <si>
    <t>BILL NO 5</t>
  </si>
  <si>
    <t>PAINTWORK</t>
  </si>
  <si>
    <t>SUPPLEMENTARY PREAMBLES</t>
  </si>
  <si>
    <t>PAINTWORK ETC TO PREVIOUSLY PAINTED WORK</t>
  </si>
  <si>
    <t>ON PLASTERED WALLS</t>
  </si>
  <si>
    <t xml:space="preserve">Remove efflorescence deposits , wash down, remove loose and flaking painting and apply one coat approved Merit Primer (UC 56), and two coats Plascon Polvin Super Acrylic paint to walls </t>
  </si>
  <si>
    <t xml:space="preserve">Note: Areas may have different colours as per existing painting colour scheme, Architect to cornfirm colours for different areas on site </t>
  </si>
  <si>
    <t>On extrenal walls</t>
  </si>
  <si>
    <t xml:space="preserve">On walls in narrow widths </t>
  </si>
  <si>
    <t xml:space="preserve">Strip paint on lintel completely  and make 5mm deep 45° V-profile indentation on exposed lintel, feather the edges and apply one coat approved Merit Primer (UC 56), and two coats Plascon Polvin Super Acrylic paint to walls </t>
  </si>
  <si>
    <t>On window lintels</t>
  </si>
  <si>
    <t>ON UNPLASTERED WALLS</t>
  </si>
  <si>
    <t>Clean and remove the facebrick wall of debris and stains/marks by means of washing off with Polycell Sugar Soap and rinse thoroughly with fresh water and apply apply Sikagard 720 Epocem as a repair mortar on to the existing brick pointing and apply Two coats Plascon BrickSeal (or similar approved)</t>
  </si>
  <si>
    <t>On basement facebrick surfaces</t>
  </si>
  <si>
    <t>ON CONCRETE</t>
  </si>
  <si>
    <t>Strip completely back to bare substrate, and paint one coat approved Merit Primer (UC 56), and two coats Plascon Polvin Super Universal Enamel paint (or similar approved) to steps</t>
  </si>
  <si>
    <t>On concrete risers, treads and landings : Grey colour to be approved by Architect</t>
  </si>
  <si>
    <t>On Edge trims : Navy Light Grey colour to be approved by Architect</t>
  </si>
  <si>
    <t>ON WINDOW CILLS</t>
  </si>
  <si>
    <t xml:space="preserve">Clean and remove debris completely across the exposed up and undersides of cill and apply one coat Plascon Prime-All Gypsum &amp; Plaster Primer (UC 10) and two coats Plascon TradePro Roof&amp;More </t>
  </si>
  <si>
    <t xml:space="preserve">On top and underside of window cills </t>
  </si>
  <si>
    <t>ON CEILINGS AND PARTITIONS</t>
  </si>
  <si>
    <t xml:space="preserve">One coat ‘Plascon’ Prime-All Gypsum &amp; Plaster Primer (UC 10).(or similar approved) and Two coats ‘Plascon Polvin’ Super Acrylic (or similar approved) </t>
  </si>
  <si>
    <t>To balcony ceilings (old and new)</t>
  </si>
  <si>
    <t xml:space="preserve">To fascia boards </t>
  </si>
  <si>
    <t>One coat ‘Plascon’ Prime-All Gypsum &amp; Plaster Primer (UC 10).(or similar approved) and Two coats Duram Dampfix (or similar approved)</t>
  </si>
  <si>
    <t xml:space="preserve">To partition boards </t>
  </si>
  <si>
    <t>ON STEEL</t>
  </si>
  <si>
    <t>Strip completely existing paint, Remove rust to steel using abrasive blasting and apply one coat Namelcote Synthetic Metal Primer(UC 53), one coat Merit Primer (UC 56), and two coats Plascon Super Universal Enamel</t>
  </si>
  <si>
    <t xml:space="preserve">On underside of steps and mild steel balustrades </t>
  </si>
  <si>
    <t xml:space="preserve">On steel shadings </t>
  </si>
  <si>
    <t>On steel pole with floodlight</t>
  </si>
  <si>
    <t xml:space="preserve">On steel structure on basement parking, on both sides </t>
  </si>
  <si>
    <t>Clean and remove debris and stains/marks by means of washing off with Polycell Sugar Soap and rinse thoroughly with fresh water. Wipe thoroughly to dry.</t>
  </si>
  <si>
    <t xml:space="preserve">On stainess steel and mild steel balustrades </t>
  </si>
  <si>
    <t>ON ROOF</t>
  </si>
  <si>
    <t xml:space="preserve">Clean and remove debris and faulty paint and scrub entire area with a polycell sugar soap solutionand apply  two coats apply Plascon Metalcare Mild Steel Primer and two coats Plascon TradePro Roof&amp;More </t>
  </si>
  <si>
    <t>On IBR roofing</t>
  </si>
  <si>
    <t>Roof painting sundries</t>
  </si>
  <si>
    <t>Extra over cleaning thoroughly with Polycell Sugar Soap and apply one coat Polycell End Rust rust converter on areas with minimal rust is present and can be removed</t>
  </si>
  <si>
    <t>Allowance for stripping and changing roof completely if area is severly damaged by rust and cannot be cleaned by sugar soap solution, and allow new roof to be washed with a polycell sugar soap solution and apply one coats apply Plascon Metalcare Mild Steel Primer and two coats Plascon TradePro Roof&amp;More</t>
  </si>
  <si>
    <t>PS</t>
  </si>
  <si>
    <t xml:space="preserve">PAINTWORK SUNDRIES </t>
  </si>
  <si>
    <t>Fill cracks along cill-wall juncture with non-shrink cementitious grout, ABE Duragrout.</t>
  </si>
  <si>
    <t>On the sides and underside of window cills</t>
  </si>
  <si>
    <t>Remove all dirt, grease and dust on frame and apply two coats continuous bead of grey : Soudal Silirub silicone sealant along the entire juncture, in accordance with manufacturer’s specifications</t>
  </si>
  <si>
    <t>Around windows and curtain walls (internal and external)</t>
  </si>
  <si>
    <t>BILL NO. 6</t>
  </si>
  <si>
    <t>PLASTERING</t>
  </si>
  <si>
    <t xml:space="preserve">CEMENT SCREEDS </t>
  </si>
  <si>
    <t>Rescreed to falls towards drainage areas in balconies</t>
  </si>
  <si>
    <t>On previously screeded floors</t>
  </si>
  <si>
    <t>BILL NO. 7</t>
  </si>
  <si>
    <t xml:space="preserve">TILING </t>
  </si>
  <si>
    <t>FLOOR TILING</t>
  </si>
  <si>
    <t>Allow PC amount of R300/m2 for 300x300mm stoneware exterior tile fixed with adhensive as per supplier instructions</t>
  </si>
  <si>
    <t>Similar to existing, sample to be approved by Architect</t>
  </si>
  <si>
    <t>SUNDRIES</t>
  </si>
  <si>
    <t>Anti-slip Nosing strips</t>
  </si>
  <si>
    <t xml:space="preserve">COBAGRiP' Stair Nosing Anti Slip to stairs, fixed with 'Sikaflex-118' Extreme Grab Construction Adhesive, including removal and preparation of stair where required. </t>
  </si>
  <si>
    <t>BILL NO. 8</t>
  </si>
  <si>
    <t>EXTERNAL WORKS</t>
  </si>
  <si>
    <t>WATERPROOFING ON THE BASEMENT WALL</t>
  </si>
  <si>
    <t>Excavation and backfill excavated material and compact on the external northern wall around affected area</t>
  </si>
  <si>
    <t>m3</t>
  </si>
  <si>
    <t>Remove the damaged waterproofing menbrain</t>
  </si>
  <si>
    <t xml:space="preserve">Prepare surfaces and apply 'Sikagard 720' Epocem then prime surface with One coat ABE bitu.prime and finish with one coat  ABEdex unigum 4mm waterproofing membrane (or similar approved) as per supplier instructions </t>
  </si>
  <si>
    <t>BILL NO 9</t>
  </si>
  <si>
    <t>PROVISIONAL AMOUNTS AND BUDGETARY ALLOWANCES</t>
  </si>
  <si>
    <t>BUDGETARY ALLOWANCES</t>
  </si>
  <si>
    <t>FACEBRICK REMEDIAL WORKS</t>
  </si>
  <si>
    <t>Allowance for identification of defective areas in facebrick, scrape out existing grouting, repair with 'Polycell Polyfilla Masonry Patching Plaster' between brickwork surfaces and regrout to clean and match existing</t>
  </si>
  <si>
    <t>ANTI-GLARE/ UV WINDOW FILM</t>
  </si>
  <si>
    <t>Allowance for replacement of Anti-Glare/UV Window Film to be done by certified Window Film Specialist</t>
  </si>
  <si>
    <t>CLADDING</t>
  </si>
  <si>
    <t>Allowance for inspection, repair / replacement of roof and Aluminium cladding</t>
  </si>
  <si>
    <t>MINOR HAIRLINE CRACKS REPAIRS IN PLASTER / CONCRETE</t>
  </si>
  <si>
    <t>Allowance for opening V-shapes in existing walls to identify loose plaster and fix by either hacking off plaster and replaster and paint, where fixable, apply bonding liquid and fill with Mendall 90 or Polyfilla Interior as instructed by the Architect</t>
  </si>
  <si>
    <t>STRUCTURAL TESTING</t>
  </si>
  <si>
    <t xml:space="preserve">Structural tests to be carried out by a specialist under the suprevision of the main contractor </t>
  </si>
  <si>
    <t>Crack monitoring test</t>
  </si>
  <si>
    <t>Supply (or hire) of specialist equipment for the detection</t>
  </si>
  <si>
    <t>Sum</t>
  </si>
  <si>
    <t>The use of equipment for detection for a period of 20 days (structural health, intergrity and flexibility of expansion joints) and provide detailed report including test results,  analysis report and recommendations</t>
  </si>
  <si>
    <t>Concrete cover meter test</t>
  </si>
  <si>
    <t>The use of equipment for detection and provide detailed report including test results,  analysis report and recommendations</t>
  </si>
  <si>
    <t>Concrete core testing</t>
  </si>
  <si>
    <t>NB: Report from assessor not required, only lab test results required</t>
  </si>
  <si>
    <t>Supply (or hire) of specialist equipment for the detection of underground services (Prov), Rebar etc</t>
  </si>
  <si>
    <t>The use of equipment for detection, rebar, etc</t>
  </si>
  <si>
    <t>Supply (or hire) of specialist equipment for the core drilling</t>
  </si>
  <si>
    <t>The use of equipment for core drilling</t>
  </si>
  <si>
    <t xml:space="preserve">Allow for profit and attendance for main contractor </t>
  </si>
  <si>
    <t>%</t>
  </si>
  <si>
    <t>SUMMARY</t>
  </si>
  <si>
    <t>Bill no. 1</t>
  </si>
  <si>
    <t>Preliminaries and general</t>
  </si>
  <si>
    <t xml:space="preserve"> </t>
  </si>
  <si>
    <t>Bill no. 2</t>
  </si>
  <si>
    <t>Alterations</t>
  </si>
  <si>
    <t>Bill no. 3</t>
  </si>
  <si>
    <t>Waterproofing</t>
  </si>
  <si>
    <t>Bill no, 4</t>
  </si>
  <si>
    <t xml:space="preserve">Ceilings and Partitions </t>
  </si>
  <si>
    <t>Bill no. 5</t>
  </si>
  <si>
    <t>Paintwork</t>
  </si>
  <si>
    <t>Bill no. 6</t>
  </si>
  <si>
    <t>Plastering</t>
  </si>
  <si>
    <t>Bill no. 7</t>
  </si>
  <si>
    <t>Tiling</t>
  </si>
  <si>
    <t>Bill no. 8</t>
  </si>
  <si>
    <t xml:space="preserve">External works </t>
  </si>
  <si>
    <t>Bill no. 9</t>
  </si>
  <si>
    <t xml:space="preserve">Provisional Amounts </t>
  </si>
  <si>
    <t>SUB TOTAL</t>
  </si>
  <si>
    <t>Provide the sum of R 450 000.00 (Four Hundred and Fifty Thousand Rands) for contingencies to be used as directed and deducted in whole or in part if not required</t>
  </si>
  <si>
    <t>Add VAT</t>
  </si>
  <si>
    <t>Allow 15per cent (15%) of the above sub-total for Value Added Tax</t>
  </si>
  <si>
    <t>TOTAL CARRIED TO TENDER 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</si>
</sst>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00_);_(* \(#,##0.00\);_(* &quot;-&quot;??_);_(@_)"/>
    <numFmt numFmtId="165" formatCode="[$R-1C09]#,##0.00"/>
    <numFmt numFmtId="166" formatCode="_-[$R-1C09]* #,##0.00_-;\-[$R-1C09]* #,##0.00_-;_-[$R-1C09]* &quot;-&quot;??_-;_-@_-"/>
    <numFmt numFmtId="167" formatCode="&quot;R&quot;#,##0.00"/>
  </numFmts>
  <fonts count="32">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
      <b/>
      <u/>
      <sz val="12"/>
      <color theme="1"/>
      <name val="Calibri"/>
      <family val="2"/>
      <scheme val="minor"/>
    </font>
    <font>
      <u/>
      <sz val="11"/>
      <color theme="1"/>
      <name val="Calibri"/>
      <family val="2"/>
      <scheme val="minor"/>
    </font>
    <font>
      <b/>
      <i/>
      <sz val="11"/>
      <color theme="1"/>
      <name val="Calibri"/>
      <family val="2"/>
      <scheme val="minor"/>
    </font>
    <font>
      <b/>
      <u/>
      <sz val="14"/>
      <color theme="1"/>
      <name val="Calibri"/>
      <family val="2"/>
      <scheme val="minor"/>
    </font>
    <font>
      <sz val="10"/>
      <name val="Arial"/>
      <family val="2"/>
    </font>
    <font>
      <b/>
      <sz val="11"/>
      <name val="Arial"/>
      <family val="2"/>
    </font>
    <font>
      <b/>
      <sz val="10"/>
      <name val="Arial"/>
      <family val="2"/>
    </font>
    <font>
      <b/>
      <sz val="16"/>
      <name val="Arial"/>
      <family val="2"/>
    </font>
    <font>
      <b/>
      <sz val="14"/>
      <name val="Arial"/>
      <family val="2"/>
    </font>
    <font>
      <sz val="11"/>
      <color theme="1"/>
      <name val="Calibri"/>
      <charset val="134"/>
      <scheme val="minor"/>
    </font>
    <font>
      <sz val="11"/>
      <color rgb="FFFF0000"/>
      <name val="Algerian"/>
      <family val="5"/>
    </font>
    <font>
      <sz val="11"/>
      <color rgb="FF9C5700"/>
      <name val="Calibri"/>
      <family val="2"/>
      <scheme val="minor"/>
    </font>
    <font>
      <b/>
      <sz val="12"/>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s>
  <borders count="4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auto="1"/>
      </left>
      <right/>
      <top/>
      <bottom/>
      <diagonal/>
    </border>
    <border>
      <left style="thin">
        <color auto="1"/>
      </left>
      <right style="medium">
        <color auto="1"/>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style="thin">
        <color indexed="64"/>
      </bottom>
      <diagonal/>
    </border>
  </borders>
  <cellStyleXfs count="5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3" fillId="0" borderId="0"/>
    <xf numFmtId="0" fontId="1" fillId="0" borderId="0"/>
    <xf numFmtId="164" fontId="1" fillId="0" borderId="0" applyFont="0" applyFill="0" applyBorder="0" applyAlignment="0" applyProtection="0"/>
    <xf numFmtId="0" fontId="28" fillId="0" borderId="0"/>
    <xf numFmtId="43" fontId="1" fillId="0" borderId="0" applyFont="0" applyFill="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30" fillId="4" borderId="0" applyNumberFormat="0" applyBorder="0" applyAlignment="0" applyProtection="0"/>
  </cellStyleXfs>
  <cellXfs count="142">
    <xf numFmtId="0" fontId="0" fillId="0" borderId="0" xfId="0"/>
    <xf numFmtId="0" fontId="0" fillId="0" borderId="10" xfId="0" applyBorder="1" applyAlignment="1">
      <alignment wrapText="1"/>
    </xf>
    <xf numFmtId="0" fontId="16" fillId="0" borderId="10" xfId="0" applyFont="1" applyBorder="1" applyAlignment="1">
      <alignment wrapText="1"/>
    </xf>
    <xf numFmtId="0" fontId="18" fillId="0" borderId="10" xfId="0" applyFont="1" applyBorder="1" applyAlignment="1">
      <alignment wrapText="1"/>
    </xf>
    <xf numFmtId="0" fontId="19" fillId="0" borderId="10" xfId="0" applyFont="1" applyBorder="1" applyAlignment="1">
      <alignment wrapText="1"/>
    </xf>
    <xf numFmtId="0" fontId="16" fillId="0" borderId="12" xfId="0" applyFont="1" applyBorder="1" applyAlignment="1">
      <alignment wrapText="1"/>
    </xf>
    <xf numFmtId="0" fontId="16" fillId="0" borderId="11" xfId="0" applyFont="1" applyBorder="1" applyAlignment="1">
      <alignment horizontal="center" vertical="center" wrapText="1"/>
    </xf>
    <xf numFmtId="0" fontId="0" fillId="0" borderId="15" xfId="0" applyBorder="1" applyAlignment="1">
      <alignment wrapText="1"/>
    </xf>
    <xf numFmtId="0" fontId="0" fillId="0" borderId="0" xfId="0" applyAlignment="1">
      <alignment wrapText="1"/>
    </xf>
    <xf numFmtId="0" fontId="20" fillId="0" borderId="10" xfId="0" applyFont="1" applyBorder="1" applyAlignment="1">
      <alignment wrapText="1"/>
    </xf>
    <xf numFmtId="165" fontId="0" fillId="0" borderId="0" xfId="0" applyNumberFormat="1"/>
    <xf numFmtId="165" fontId="16" fillId="0" borderId="14" xfId="0" applyNumberFormat="1" applyFont="1" applyBorder="1"/>
    <xf numFmtId="165" fontId="0" fillId="0" borderId="10" xfId="0" applyNumberFormat="1" applyBorder="1"/>
    <xf numFmtId="0" fontId="21" fillId="0" borderId="17" xfId="0" applyFont="1" applyBorder="1" applyAlignment="1">
      <alignment wrapText="1"/>
    </xf>
    <xf numFmtId="0" fontId="22" fillId="0" borderId="10" xfId="0" applyFont="1" applyBorder="1" applyAlignment="1">
      <alignment wrapText="1"/>
    </xf>
    <xf numFmtId="0" fontId="23" fillId="0" borderId="18" xfId="42" applyBorder="1"/>
    <xf numFmtId="0" fontId="23" fillId="0" borderId="19" xfId="42" applyBorder="1"/>
    <xf numFmtId="0" fontId="23" fillId="0" borderId="0" xfId="42"/>
    <xf numFmtId="0" fontId="23" fillId="0" borderId="21" xfId="42" applyBorder="1"/>
    <xf numFmtId="0" fontId="26" fillId="0" borderId="0" xfId="42" applyFont="1" applyAlignment="1">
      <alignment vertical="center"/>
    </xf>
    <xf numFmtId="0" fontId="23" fillId="0" borderId="23" xfId="42" applyBorder="1"/>
    <xf numFmtId="0" fontId="27" fillId="0" borderId="0" xfId="42" applyFont="1" applyAlignment="1">
      <alignment vertical="center"/>
    </xf>
    <xf numFmtId="0" fontId="24" fillId="0" borderId="0" xfId="42" applyFont="1" applyAlignment="1">
      <alignment vertical="center"/>
    </xf>
    <xf numFmtId="0" fontId="24" fillId="0" borderId="0" xfId="42" applyFont="1" applyAlignment="1">
      <alignment horizontal="center" vertical="center"/>
    </xf>
    <xf numFmtId="166" fontId="24" fillId="0" borderId="22" xfId="44" applyNumberFormat="1" applyFont="1" applyBorder="1" applyAlignment="1">
      <alignment vertical="center"/>
    </xf>
    <xf numFmtId="166" fontId="25" fillId="0" borderId="25" xfId="44" applyNumberFormat="1" applyFont="1" applyBorder="1" applyAlignment="1">
      <alignment vertical="center"/>
    </xf>
    <xf numFmtId="0" fontId="28" fillId="0" borderId="0" xfId="45"/>
    <xf numFmtId="0" fontId="28" fillId="0" borderId="21" xfId="45" applyBorder="1"/>
    <xf numFmtId="0" fontId="28" fillId="0" borderId="33" xfId="45" applyBorder="1" applyAlignment="1">
      <alignment wrapText="1"/>
    </xf>
    <xf numFmtId="0" fontId="16" fillId="0" borderId="33" xfId="45" applyFont="1" applyBorder="1" applyAlignment="1">
      <alignment wrapText="1"/>
    </xf>
    <xf numFmtId="0" fontId="18" fillId="0" borderId="33" xfId="45" applyFont="1" applyBorder="1" applyAlignment="1">
      <alignment wrapText="1"/>
    </xf>
    <xf numFmtId="0" fontId="20" fillId="0" borderId="33" xfId="45" applyFont="1" applyBorder="1" applyAlignment="1">
      <alignment wrapText="1"/>
    </xf>
    <xf numFmtId="43" fontId="0" fillId="0" borderId="0" xfId="46" applyFont="1"/>
    <xf numFmtId="43" fontId="0" fillId="0" borderId="28" xfId="46" applyFont="1" applyBorder="1"/>
    <xf numFmtId="9" fontId="28" fillId="0" borderId="27" xfId="45" applyNumberFormat="1" applyBorder="1"/>
    <xf numFmtId="0" fontId="1" fillId="0" borderId="0" xfId="45" applyFont="1"/>
    <xf numFmtId="43" fontId="0" fillId="0" borderId="33" xfId="46" applyFont="1" applyBorder="1"/>
    <xf numFmtId="0" fontId="28" fillId="0" borderId="35" xfId="45" applyBorder="1"/>
    <xf numFmtId="9" fontId="28" fillId="0" borderId="35" xfId="45" applyNumberFormat="1" applyBorder="1"/>
    <xf numFmtId="43" fontId="0" fillId="0" borderId="36" xfId="46" applyFont="1" applyBorder="1"/>
    <xf numFmtId="9" fontId="28" fillId="0" borderId="37" xfId="45" applyNumberFormat="1" applyBorder="1"/>
    <xf numFmtId="0" fontId="0" fillId="0" borderId="21" xfId="0" applyBorder="1"/>
    <xf numFmtId="0" fontId="16" fillId="0" borderId="33" xfId="0" applyFont="1" applyBorder="1" applyAlignment="1">
      <alignment wrapText="1"/>
    </xf>
    <xf numFmtId="2" fontId="0" fillId="0" borderId="0" xfId="0" applyNumberFormat="1"/>
    <xf numFmtId="0" fontId="0" fillId="0" borderId="33" xfId="0" applyBorder="1" applyAlignment="1">
      <alignment wrapText="1"/>
    </xf>
    <xf numFmtId="0" fontId="18" fillId="0" borderId="33" xfId="0" applyFont="1" applyBorder="1" applyAlignment="1">
      <alignment wrapText="1"/>
    </xf>
    <xf numFmtId="0" fontId="20" fillId="0" borderId="33" xfId="0" applyFont="1" applyBorder="1" applyAlignment="1">
      <alignment wrapText="1"/>
    </xf>
    <xf numFmtId="165" fontId="0" fillId="0" borderId="22" xfId="0" applyNumberFormat="1" applyBorder="1" applyAlignment="1">
      <alignment vertical="center"/>
    </xf>
    <xf numFmtId="164" fontId="0" fillId="0" borderId="0" xfId="44" applyFont="1" applyAlignment="1">
      <alignment horizontal="center" vertical="center"/>
    </xf>
    <xf numFmtId="0" fontId="0" fillId="0" borderId="10" xfId="0" applyBorder="1" applyAlignment="1">
      <alignment horizontal="center" vertical="center"/>
    </xf>
    <xf numFmtId="166" fontId="0" fillId="0" borderId="10" xfId="44" applyNumberFormat="1" applyFont="1" applyBorder="1" applyAlignment="1">
      <alignment vertical="center"/>
    </xf>
    <xf numFmtId="0" fontId="16" fillId="0" borderId="10" xfId="0" applyFont="1" applyBorder="1" applyAlignment="1">
      <alignment horizontal="right" wrapText="1"/>
    </xf>
    <xf numFmtId="0" fontId="25" fillId="0" borderId="24" xfId="42" applyFont="1" applyBorder="1" applyAlignment="1">
      <alignment vertical="center"/>
    </xf>
    <xf numFmtId="164" fontId="23" fillId="0" borderId="20" xfId="44" applyFont="1" applyBorder="1" applyAlignment="1">
      <alignment horizontal="center"/>
    </xf>
    <xf numFmtId="0" fontId="25" fillId="0" borderId="25" xfId="42" applyFont="1" applyBorder="1" applyAlignment="1">
      <alignment vertical="center"/>
    </xf>
    <xf numFmtId="0" fontId="23" fillId="0" borderId="0" xfId="42" applyAlignment="1">
      <alignment horizontal="center"/>
    </xf>
    <xf numFmtId="166" fontId="23" fillId="0" borderId="0" xfId="44" applyNumberFormat="1" applyFont="1" applyBorder="1"/>
    <xf numFmtId="166" fontId="24" fillId="0" borderId="0" xfId="44" applyNumberFormat="1" applyFont="1" applyBorder="1" applyAlignment="1">
      <alignment vertical="center"/>
    </xf>
    <xf numFmtId="0" fontId="25" fillId="0" borderId="0" xfId="42" applyFont="1" applyAlignment="1">
      <alignment vertical="center"/>
    </xf>
    <xf numFmtId="166" fontId="25" fillId="0" borderId="0" xfId="44" applyNumberFormat="1" applyFont="1" applyBorder="1" applyAlignment="1">
      <alignment vertical="center"/>
    </xf>
    <xf numFmtId="0" fontId="25" fillId="0" borderId="0" xfId="42" applyFont="1" applyAlignment="1">
      <alignment vertical="center" wrapText="1"/>
    </xf>
    <xf numFmtId="164" fontId="23" fillId="0" borderId="19" xfId="44" applyFont="1" applyBorder="1" applyAlignment="1">
      <alignment horizontal="center" vertical="center"/>
    </xf>
    <xf numFmtId="164" fontId="0" fillId="0" borderId="15" xfId="44" applyFont="1" applyBorder="1" applyAlignment="1">
      <alignment horizontal="center" vertical="center"/>
    </xf>
    <xf numFmtId="164" fontId="16" fillId="0" borderId="13" xfId="44" applyFont="1" applyBorder="1" applyAlignment="1">
      <alignment horizontal="center" vertical="center"/>
    </xf>
    <xf numFmtId="164" fontId="16" fillId="0" borderId="16" xfId="44" applyFont="1" applyBorder="1" applyAlignment="1">
      <alignment horizontal="center" vertical="center"/>
    </xf>
    <xf numFmtId="0" fontId="28" fillId="0" borderId="33" xfId="45" applyBorder="1" applyAlignment="1">
      <alignment horizontal="center" vertical="center"/>
    </xf>
    <xf numFmtId="0" fontId="0" fillId="0" borderId="33" xfId="0" applyBorder="1" applyAlignment="1">
      <alignment horizontal="center" vertical="center"/>
    </xf>
    <xf numFmtId="166" fontId="0" fillId="0" borderId="0" xfId="44" applyNumberFormat="1" applyFont="1" applyBorder="1" applyAlignment="1">
      <alignment vertical="center"/>
    </xf>
    <xf numFmtId="166" fontId="23" fillId="0" borderId="20" xfId="44" applyNumberFormat="1" applyFont="1" applyBorder="1" applyAlignment="1">
      <alignment vertical="center"/>
    </xf>
    <xf numFmtId="166" fontId="16" fillId="0" borderId="14" xfId="44" applyNumberFormat="1" applyFont="1" applyBorder="1" applyAlignment="1">
      <alignment vertical="center"/>
    </xf>
    <xf numFmtId="165" fontId="28" fillId="0" borderId="34" xfId="45" applyNumberFormat="1" applyBorder="1" applyAlignment="1">
      <alignment vertical="center"/>
    </xf>
    <xf numFmtId="165" fontId="0" fillId="0" borderId="34" xfId="0" applyNumberFormat="1" applyBorder="1" applyAlignment="1">
      <alignment vertical="center"/>
    </xf>
    <xf numFmtId="0" fontId="0" fillId="0" borderId="0" xfId="0" applyAlignment="1">
      <alignment horizontal="right" vertical="center"/>
    </xf>
    <xf numFmtId="0" fontId="23" fillId="0" borderId="19" xfId="42" applyBorder="1" applyAlignment="1">
      <alignment horizontal="right" vertical="center"/>
    </xf>
    <xf numFmtId="0" fontId="0" fillId="0" borderId="15" xfId="0" applyBorder="1" applyAlignment="1">
      <alignment horizontal="right" vertical="center"/>
    </xf>
    <xf numFmtId="0" fontId="16" fillId="0" borderId="12" xfId="0" applyFont="1" applyBorder="1" applyAlignment="1">
      <alignment horizontal="right" vertical="center"/>
    </xf>
    <xf numFmtId="0" fontId="28" fillId="0" borderId="33" xfId="45" applyBorder="1" applyAlignment="1">
      <alignment horizontal="right" vertical="center"/>
    </xf>
    <xf numFmtId="0" fontId="0" fillId="0" borderId="10" xfId="0" applyBorder="1" applyAlignment="1">
      <alignment horizontal="right" vertical="center"/>
    </xf>
    <xf numFmtId="0" fontId="16" fillId="0" borderId="17" xfId="0" applyFont="1" applyBorder="1" applyAlignment="1">
      <alignment horizontal="right" vertical="center"/>
    </xf>
    <xf numFmtId="4" fontId="0" fillId="0" borderId="33" xfId="0" applyNumberFormat="1" applyBorder="1" applyAlignment="1">
      <alignment horizontal="right" vertical="center"/>
    </xf>
    <xf numFmtId="0" fontId="0" fillId="0" borderId="33" xfId="0" applyBorder="1" applyAlignment="1">
      <alignment horizontal="right" vertical="center"/>
    </xf>
    <xf numFmtId="0" fontId="21" fillId="0" borderId="10" xfId="0" applyFont="1" applyBorder="1" applyAlignment="1">
      <alignment wrapText="1"/>
    </xf>
    <xf numFmtId="164" fontId="16" fillId="0" borderId="0" xfId="44" applyFont="1" applyBorder="1" applyAlignment="1">
      <alignment horizontal="center" vertical="center"/>
    </xf>
    <xf numFmtId="0" fontId="16" fillId="0" borderId="10" xfId="0" applyFont="1" applyBorder="1" applyAlignment="1">
      <alignment horizontal="right" vertical="center"/>
    </xf>
    <xf numFmtId="0" fontId="24" fillId="0" borderId="22" xfId="42" applyFont="1" applyBorder="1" applyAlignment="1">
      <alignment horizontal="right" vertical="center"/>
    </xf>
    <xf numFmtId="164" fontId="24" fillId="0" borderId="22" xfId="44" applyFont="1" applyBorder="1" applyAlignment="1">
      <alignment horizontal="right" vertical="center"/>
    </xf>
    <xf numFmtId="166" fontId="0" fillId="0" borderId="0" xfId="0" applyNumberFormat="1"/>
    <xf numFmtId="9" fontId="0" fillId="0" borderId="10" xfId="0" applyNumberFormat="1" applyBorder="1" applyAlignment="1">
      <alignment horizontal="right" vertical="center"/>
    </xf>
    <xf numFmtId="0" fontId="16" fillId="0" borderId="10" xfId="0" applyFont="1" applyBorder="1" applyAlignment="1">
      <alignment horizontal="left" wrapText="1"/>
    </xf>
    <xf numFmtId="167" fontId="0" fillId="0" borderId="0" xfId="44" applyNumberFormat="1" applyFont="1" applyAlignment="1">
      <alignment vertical="center"/>
    </xf>
    <xf numFmtId="167" fontId="23" fillId="0" borderId="19" xfId="44" applyNumberFormat="1" applyFont="1" applyBorder="1" applyAlignment="1">
      <alignment vertical="center"/>
    </xf>
    <xf numFmtId="167" fontId="0" fillId="0" borderId="15" xfId="44" applyNumberFormat="1" applyFont="1" applyBorder="1" applyAlignment="1">
      <alignment vertical="center"/>
    </xf>
    <xf numFmtId="167" fontId="16" fillId="0" borderId="13" xfId="44" applyNumberFormat="1" applyFont="1" applyBorder="1" applyAlignment="1">
      <alignment vertical="center"/>
    </xf>
    <xf numFmtId="167" fontId="28" fillId="0" borderId="33" xfId="45" applyNumberFormat="1" applyBorder="1" applyAlignment="1">
      <alignment vertical="center"/>
    </xf>
    <xf numFmtId="167" fontId="29" fillId="0" borderId="33" xfId="45" applyNumberFormat="1" applyFont="1" applyBorder="1" applyAlignment="1">
      <alignment vertical="center"/>
    </xf>
    <xf numFmtId="167" fontId="16" fillId="0" borderId="16" xfId="44" applyNumberFormat="1" applyFont="1" applyBorder="1" applyAlignment="1">
      <alignment vertical="center"/>
    </xf>
    <xf numFmtId="167" fontId="0" fillId="0" borderId="33" xfId="0" applyNumberFormat="1" applyBorder="1" applyAlignment="1">
      <alignment vertical="center"/>
    </xf>
    <xf numFmtId="167" fontId="0" fillId="0" borderId="10" xfId="0" applyNumberFormat="1" applyBorder="1" applyAlignment="1">
      <alignment vertical="center"/>
    </xf>
    <xf numFmtId="167" fontId="0" fillId="0" borderId="10" xfId="44" applyNumberFormat="1" applyFont="1" applyFill="1" applyBorder="1" applyAlignment="1">
      <alignment vertical="center"/>
    </xf>
    <xf numFmtId="167" fontId="0" fillId="0" borderId="38" xfId="44" applyNumberFormat="1" applyFont="1" applyBorder="1" applyAlignment="1">
      <alignment vertical="center"/>
    </xf>
    <xf numFmtId="167" fontId="16" fillId="0" borderId="0" xfId="44" applyNumberFormat="1" applyFont="1" applyBorder="1" applyAlignment="1">
      <alignment vertical="center"/>
    </xf>
    <xf numFmtId="167" fontId="0" fillId="0" borderId="10" xfId="44" applyNumberFormat="1" applyFont="1" applyBorder="1" applyAlignment="1">
      <alignment vertical="center"/>
    </xf>
    <xf numFmtId="164" fontId="0" fillId="0" borderId="10" xfId="44" applyFont="1" applyBorder="1" applyAlignment="1">
      <alignment horizontal="center" vertical="center"/>
    </xf>
    <xf numFmtId="0" fontId="0" fillId="0" borderId="33" xfId="0" quotePrefix="1" applyBorder="1" applyAlignment="1">
      <alignment wrapText="1"/>
    </xf>
    <xf numFmtId="0" fontId="31" fillId="0" borderId="10" xfId="0" applyFont="1" applyBorder="1" applyAlignment="1">
      <alignment wrapText="1"/>
    </xf>
    <xf numFmtId="164" fontId="24" fillId="0" borderId="0" xfId="44" applyFont="1" applyBorder="1" applyAlignment="1">
      <alignment horizontal="center" vertical="center"/>
    </xf>
    <xf numFmtId="0" fontId="24" fillId="0" borderId="0" xfId="42" applyFont="1" applyAlignment="1">
      <alignment horizontal="right" vertical="center"/>
    </xf>
    <xf numFmtId="167" fontId="24" fillId="0" borderId="0" xfId="44" applyNumberFormat="1" applyFont="1" applyBorder="1" applyAlignment="1">
      <alignment vertical="center"/>
    </xf>
    <xf numFmtId="164" fontId="0" fillId="0" borderId="0" xfId="44" applyFont="1" applyBorder="1" applyAlignment="1">
      <alignment horizontal="center" vertical="center"/>
    </xf>
    <xf numFmtId="167" fontId="0" fillId="0" borderId="0" xfId="44" applyNumberFormat="1" applyFont="1" applyBorder="1" applyAlignment="1">
      <alignment vertical="center"/>
    </xf>
    <xf numFmtId="166" fontId="0" fillId="0" borderId="22" xfId="44" applyNumberFormat="1" applyFont="1" applyBorder="1" applyAlignment="1">
      <alignment vertical="center"/>
    </xf>
    <xf numFmtId="0" fontId="0" fillId="0" borderId="31" xfId="0" applyBorder="1"/>
    <xf numFmtId="166" fontId="0" fillId="0" borderId="32" xfId="44" applyNumberFormat="1" applyFont="1" applyBorder="1" applyAlignment="1">
      <alignment vertical="center"/>
    </xf>
    <xf numFmtId="166" fontId="0" fillId="0" borderId="34" xfId="44" applyNumberFormat="1" applyFont="1" applyBorder="1" applyAlignment="1">
      <alignment vertical="center"/>
    </xf>
    <xf numFmtId="0" fontId="0" fillId="0" borderId="39" xfId="0" applyBorder="1"/>
    <xf numFmtId="166" fontId="16" fillId="0" borderId="40" xfId="44" applyNumberFormat="1" applyFont="1" applyBorder="1" applyAlignment="1">
      <alignment vertical="center"/>
    </xf>
    <xf numFmtId="167" fontId="0" fillId="0" borderId="0" xfId="44" applyNumberFormat="1" applyFont="1" applyFill="1" applyBorder="1" applyAlignment="1">
      <alignment vertical="center"/>
    </xf>
    <xf numFmtId="166" fontId="0" fillId="0" borderId="34" xfId="44" applyNumberFormat="1" applyFont="1" applyFill="1" applyBorder="1" applyAlignment="1">
      <alignment vertical="center"/>
    </xf>
    <xf numFmtId="166" fontId="16" fillId="0" borderId="34" xfId="44" applyNumberFormat="1" applyFont="1" applyBorder="1" applyAlignment="1">
      <alignment vertical="center"/>
    </xf>
    <xf numFmtId="0" fontId="0" fillId="0" borderId="0" xfId="0" applyAlignment="1">
      <alignment horizontal="center" vertical="center"/>
    </xf>
    <xf numFmtId="164" fontId="1" fillId="0" borderId="0" xfId="44" applyFont="1" applyBorder="1" applyAlignment="1">
      <alignment horizontal="center" vertical="center"/>
    </xf>
    <xf numFmtId="0" fontId="0" fillId="0" borderId="41" xfId="0" applyBorder="1" applyAlignment="1">
      <alignment wrapText="1"/>
    </xf>
    <xf numFmtId="0" fontId="0" fillId="0" borderId="41" xfId="0" applyBorder="1" applyAlignment="1">
      <alignment horizontal="right" vertical="center"/>
    </xf>
    <xf numFmtId="166" fontId="0" fillId="0" borderId="42" xfId="44" applyNumberFormat="1" applyFont="1" applyBorder="1" applyAlignment="1">
      <alignment vertical="center"/>
    </xf>
    <xf numFmtId="165" fontId="0" fillId="0" borderId="32" xfId="0" applyNumberFormat="1" applyBorder="1"/>
    <xf numFmtId="165" fontId="0" fillId="0" borderId="34" xfId="0" applyNumberFormat="1" applyBorder="1"/>
    <xf numFmtId="165" fontId="0" fillId="0" borderId="43" xfId="0" applyNumberFormat="1" applyBorder="1"/>
    <xf numFmtId="165" fontId="16" fillId="0" borderId="34" xfId="0" applyNumberFormat="1" applyFont="1" applyBorder="1"/>
    <xf numFmtId="165" fontId="16" fillId="0" borderId="40" xfId="0" applyNumberFormat="1" applyFont="1" applyBorder="1"/>
    <xf numFmtId="165" fontId="0" fillId="0" borderId="42" xfId="0" applyNumberFormat="1" applyBorder="1"/>
    <xf numFmtId="0" fontId="25" fillId="0" borderId="24" xfId="42" applyFont="1" applyBorder="1" applyAlignment="1">
      <alignment horizontal="center" vertical="center"/>
    </xf>
    <xf numFmtId="0" fontId="24" fillId="0" borderId="0" xfId="42" applyFont="1" applyAlignment="1">
      <alignment horizontal="center" vertical="center"/>
    </xf>
    <xf numFmtId="0" fontId="24" fillId="0" borderId="22" xfId="42" applyFont="1" applyBorder="1" applyAlignment="1">
      <alignment horizontal="center" vertical="center"/>
    </xf>
    <xf numFmtId="0" fontId="23" fillId="0" borderId="26" xfId="42" applyBorder="1" applyAlignment="1">
      <alignment horizontal="left" vertical="center" wrapText="1"/>
    </xf>
    <xf numFmtId="0" fontId="23" fillId="0" borderId="31" xfId="42" applyBorder="1" applyAlignment="1">
      <alignment horizontal="left" vertical="center" wrapText="1"/>
    </xf>
    <xf numFmtId="0" fontId="25" fillId="0" borderId="29" xfId="42" applyFont="1" applyBorder="1" applyAlignment="1">
      <alignment horizontal="left" vertical="center" wrapText="1"/>
    </xf>
    <xf numFmtId="0" fontId="25" fillId="0" borderId="30" xfId="42" applyFont="1" applyBorder="1" applyAlignment="1">
      <alignment horizontal="left" vertical="center" wrapText="1"/>
    </xf>
    <xf numFmtId="0" fontId="25" fillId="0" borderId="15" xfId="42" applyFont="1" applyBorder="1" applyAlignment="1">
      <alignment horizontal="left" vertical="center" wrapText="1"/>
    </xf>
    <xf numFmtId="0" fontId="25" fillId="0" borderId="32" xfId="42" applyFont="1" applyBorder="1" applyAlignment="1">
      <alignment horizontal="left" vertical="center" wrapText="1"/>
    </xf>
    <xf numFmtId="165" fontId="28" fillId="33" borderId="34" xfId="45" applyNumberFormat="1" applyFill="1" applyBorder="1" applyAlignment="1" applyProtection="1">
      <alignment vertical="center"/>
      <protection locked="0"/>
    </xf>
    <xf numFmtId="165" fontId="0" fillId="33" borderId="34" xfId="0" applyNumberFormat="1" applyFill="1" applyBorder="1" applyAlignment="1" applyProtection="1">
      <alignment vertical="center"/>
      <protection locked="0"/>
    </xf>
    <xf numFmtId="167" fontId="0" fillId="33" borderId="0" xfId="44" applyNumberFormat="1" applyFont="1" applyFill="1" applyBorder="1" applyAlignment="1" applyProtection="1">
      <alignment vertical="center"/>
      <protection locked="0"/>
    </xf>
  </cellXfs>
  <cellStyles count="5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1 2" xfId="47" xr:uid="{B34CAE3C-846D-4B0F-881F-7DCB79D018D3}"/>
    <cellStyle name="60% - Accent2" xfId="25" builtinId="36" customBuiltin="1"/>
    <cellStyle name="60% - Accent2 2" xfId="48" xr:uid="{499FDF88-7A24-4B8E-942B-6DC93D54DF80}"/>
    <cellStyle name="60% - Accent3" xfId="29" builtinId="40" customBuiltin="1"/>
    <cellStyle name="60% - Accent3 2" xfId="49" xr:uid="{3213F8FB-A613-44CD-B55E-DAC687341F50}"/>
    <cellStyle name="60% - Accent4" xfId="33" builtinId="44" customBuiltin="1"/>
    <cellStyle name="60% - Accent4 2" xfId="50" xr:uid="{49030970-E64F-4E5C-BDD9-22B43E378A64}"/>
    <cellStyle name="60% - Accent5" xfId="37" builtinId="48" customBuiltin="1"/>
    <cellStyle name="60% - Accent5 2" xfId="51" xr:uid="{4E10A4B0-E373-49D0-8E19-D46061217F49}"/>
    <cellStyle name="60% - Accent6" xfId="41" builtinId="52" customBuiltin="1"/>
    <cellStyle name="60% - Accent6 2" xfId="52" xr:uid="{E893DC2E-6467-4DE5-8C64-947B7C415C36}"/>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4" builtinId="3"/>
    <cellStyle name="Comma 2" xfId="46" xr:uid="{E0D90097-4DBF-4F99-B058-539BEB775807}"/>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eutral 2" xfId="53" xr:uid="{D020385B-9E60-41C4-8AA3-997BFE3669BE}"/>
    <cellStyle name="Normal" xfId="0" builtinId="0"/>
    <cellStyle name="Normal 2" xfId="45" xr:uid="{77BC0031-237E-463C-96AC-9560B539B306}"/>
    <cellStyle name="Normal 2 2 2" xfId="42" xr:uid="{00000000-0005-0000-0000-000026000000}"/>
    <cellStyle name="Normal 6" xfId="43" xr:uid="{00000000-0005-0000-0000-000027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342900</xdr:colOff>
      <xdr:row>1</xdr:row>
      <xdr:rowOff>144780</xdr:rowOff>
    </xdr:from>
    <xdr:to>
      <xdr:col>1</xdr:col>
      <xdr:colOff>3253740</xdr:colOff>
      <xdr:row>5</xdr:row>
      <xdr:rowOff>96428</xdr:rowOff>
    </xdr:to>
    <xdr:pic>
      <xdr:nvPicPr>
        <xdr:cNvPr id="2" name="Picture 1">
          <a:extLst>
            <a:ext uri="{FF2B5EF4-FFF2-40B4-BE49-F238E27FC236}">
              <a16:creationId xmlns:a16="http://schemas.microsoft.com/office/drawing/2014/main" id="{48B7E078-6FA9-767F-F308-60B58FE2CCE2}"/>
            </a:ext>
          </a:extLst>
        </xdr:cNvPr>
        <xdr:cNvPicPr>
          <a:picLocks noChangeAspect="1"/>
        </xdr:cNvPicPr>
      </xdr:nvPicPr>
      <xdr:blipFill>
        <a:blip xmlns:r="http://schemas.openxmlformats.org/officeDocument/2006/relationships" r:embed="rId1"/>
        <a:stretch>
          <a:fillRect/>
        </a:stretch>
      </xdr:blipFill>
      <xdr:spPr>
        <a:xfrm>
          <a:off x="952500" y="335280"/>
          <a:ext cx="2910840" cy="10413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403860</xdr:colOff>
      <xdr:row>1</xdr:row>
      <xdr:rowOff>30480</xdr:rowOff>
    </xdr:from>
    <xdr:to>
      <xdr:col>1</xdr:col>
      <xdr:colOff>2266950</xdr:colOff>
      <xdr:row>5</xdr:row>
      <xdr:rowOff>189550</xdr:rowOff>
    </xdr:to>
    <xdr:pic>
      <xdr:nvPicPr>
        <xdr:cNvPr id="2" name="Picture 1">
          <a:extLst>
            <a:ext uri="{FF2B5EF4-FFF2-40B4-BE49-F238E27FC236}">
              <a16:creationId xmlns:a16="http://schemas.microsoft.com/office/drawing/2014/main" id="{40A628CD-EECE-492D-A26F-81A552F8151C}"/>
            </a:ext>
          </a:extLst>
        </xdr:cNvPr>
        <xdr:cNvPicPr>
          <a:picLocks noChangeAspect="1"/>
        </xdr:cNvPicPr>
      </xdr:nvPicPr>
      <xdr:blipFill>
        <a:blip xmlns:r="http://schemas.openxmlformats.org/officeDocument/2006/relationships" r:embed="rId1"/>
        <a:stretch>
          <a:fillRect/>
        </a:stretch>
      </xdr:blipFill>
      <xdr:spPr>
        <a:xfrm>
          <a:off x="403860" y="220980"/>
          <a:ext cx="2705100" cy="12487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744"/>
  <sheetViews>
    <sheetView tabSelected="1" view="pageBreakPreview" topLeftCell="A516" zoomScaleNormal="100" zoomScaleSheetLayoutView="100" workbookViewId="0">
      <selection activeCell="F230" sqref="F230"/>
    </sheetView>
  </sheetViews>
  <sheetFormatPr defaultRowHeight="14.4"/>
  <cols>
    <col min="1" max="1" width="11.44140625" customWidth="1"/>
    <col min="2" max="2" width="49.109375" style="1" customWidth="1"/>
    <col min="3" max="3" width="12" style="48" customWidth="1"/>
    <col min="4" max="4" width="14.109375" style="77" customWidth="1"/>
    <col min="5" max="5" width="16.109375" style="89" customWidth="1"/>
    <col min="6" max="6" width="16.109375" style="50" customWidth="1"/>
  </cols>
  <sheetData>
    <row r="1" spans="1:9" ht="15" thickBot="1">
      <c r="B1" s="8"/>
      <c r="D1" s="72"/>
      <c r="F1" s="67"/>
    </row>
    <row r="2" spans="1:9" s="17" customFormat="1" ht="23.25" customHeight="1">
      <c r="A2" s="15"/>
      <c r="B2" s="16"/>
      <c r="C2" s="61"/>
      <c r="D2" s="73"/>
      <c r="E2" s="90"/>
      <c r="F2" s="68"/>
    </row>
    <row r="3" spans="1:9" s="17" customFormat="1" ht="21">
      <c r="A3" s="18"/>
      <c r="B3" s="22"/>
      <c r="C3" s="131" t="s">
        <v>0</v>
      </c>
      <c r="D3" s="131"/>
      <c r="E3" s="131"/>
      <c r="F3" s="132"/>
      <c r="G3" s="19"/>
    </row>
    <row r="4" spans="1:9" s="17" customFormat="1" ht="21" customHeight="1">
      <c r="A4" s="18"/>
      <c r="B4" s="22"/>
      <c r="C4" s="131" t="s">
        <v>1</v>
      </c>
      <c r="D4" s="131"/>
      <c r="E4" s="131"/>
      <c r="F4" s="132"/>
    </row>
    <row r="5" spans="1:9" s="17" customFormat="1" ht="21" customHeight="1">
      <c r="A5" s="18"/>
      <c r="B5" s="22"/>
      <c r="C5" s="105"/>
      <c r="D5" s="106"/>
      <c r="E5" s="107"/>
      <c r="F5" s="24"/>
    </row>
    <row r="6" spans="1:9" s="17" customFormat="1" ht="17.399999999999999">
      <c r="A6" s="20"/>
      <c r="B6" s="130"/>
      <c r="C6" s="130"/>
      <c r="D6" s="130"/>
      <c r="E6" s="130"/>
      <c r="F6" s="25"/>
      <c r="G6" s="21"/>
    </row>
    <row r="7" spans="1:9" s="17" customFormat="1" ht="33.6" customHeight="1">
      <c r="A7" s="133" t="s">
        <v>2</v>
      </c>
      <c r="B7" s="135" t="s">
        <v>3</v>
      </c>
      <c r="C7" s="135"/>
      <c r="D7" s="135"/>
      <c r="E7" s="135"/>
      <c r="F7" s="136"/>
    </row>
    <row r="8" spans="1:9" s="17" customFormat="1" ht="28.95" customHeight="1" thickBot="1">
      <c r="A8" s="134"/>
      <c r="B8" s="137"/>
      <c r="C8" s="137"/>
      <c r="D8" s="137"/>
      <c r="E8" s="137"/>
      <c r="F8" s="138"/>
    </row>
    <row r="9" spans="1:9">
      <c r="A9" s="41"/>
      <c r="B9" s="8"/>
      <c r="C9" s="108"/>
      <c r="D9" s="72"/>
      <c r="E9" s="109"/>
      <c r="F9" s="110"/>
    </row>
    <row r="10" spans="1:9" ht="15" thickBot="1">
      <c r="A10" s="111"/>
      <c r="B10" s="7"/>
      <c r="C10" s="62"/>
      <c r="D10" s="74"/>
      <c r="E10" s="91"/>
      <c r="F10" s="112"/>
    </row>
    <row r="11" spans="1:9" ht="15" thickBot="1">
      <c r="A11" s="6" t="s">
        <v>4</v>
      </c>
      <c r="B11" s="5" t="s">
        <v>5</v>
      </c>
      <c r="C11" s="63" t="s">
        <v>6</v>
      </c>
      <c r="D11" s="75" t="s">
        <v>7</v>
      </c>
      <c r="E11" s="92" t="s">
        <v>8</v>
      </c>
      <c r="F11" s="69" t="s">
        <v>9</v>
      </c>
    </row>
    <row r="12" spans="1:9">
      <c r="A12" s="41"/>
      <c r="C12" s="108"/>
      <c r="E12" s="109"/>
      <c r="F12" s="113"/>
    </row>
    <row r="13" spans="1:9" s="26" customFormat="1">
      <c r="A13" s="27"/>
      <c r="B13" s="28"/>
      <c r="C13" s="65"/>
      <c r="D13" s="76"/>
      <c r="E13" s="93"/>
      <c r="F13" s="70"/>
      <c r="I13" s="32"/>
    </row>
    <row r="14" spans="1:9" s="26" customFormat="1">
      <c r="A14" s="27"/>
      <c r="B14" s="29" t="s">
        <v>10</v>
      </c>
      <c r="C14" s="65"/>
      <c r="D14" s="76"/>
      <c r="E14" s="93"/>
      <c r="F14" s="70"/>
      <c r="I14" s="32"/>
    </row>
    <row r="15" spans="1:9" s="26" customFormat="1">
      <c r="A15" s="27"/>
      <c r="B15" s="29"/>
      <c r="C15" s="65"/>
      <c r="D15" s="76"/>
      <c r="E15" s="93"/>
      <c r="F15" s="70"/>
      <c r="I15" s="32"/>
    </row>
    <row r="16" spans="1:9" s="26" customFormat="1">
      <c r="A16" s="27"/>
      <c r="B16" s="29" t="s">
        <v>11</v>
      </c>
      <c r="C16" s="65"/>
      <c r="D16" s="76"/>
      <c r="E16" s="93"/>
      <c r="F16" s="70"/>
      <c r="I16" s="32"/>
    </row>
    <row r="17" spans="1:9" s="26" customFormat="1">
      <c r="A17" s="27"/>
      <c r="B17" s="29"/>
      <c r="C17" s="65"/>
      <c r="D17" s="76"/>
      <c r="E17" s="93"/>
      <c r="F17" s="70"/>
      <c r="I17" s="32"/>
    </row>
    <row r="18" spans="1:9" s="26" customFormat="1">
      <c r="A18" s="27"/>
      <c r="B18" s="29" t="s">
        <v>12</v>
      </c>
      <c r="C18" s="65"/>
      <c r="D18" s="76"/>
      <c r="E18" s="93"/>
      <c r="F18" s="70"/>
      <c r="I18" s="32"/>
    </row>
    <row r="19" spans="1:9" s="26" customFormat="1">
      <c r="A19" s="27"/>
      <c r="B19" s="29"/>
      <c r="C19" s="65"/>
      <c r="D19" s="76"/>
      <c r="E19" s="93"/>
      <c r="F19" s="70"/>
      <c r="I19" s="32"/>
    </row>
    <row r="20" spans="1:9" s="26" customFormat="1">
      <c r="A20" s="27"/>
      <c r="B20" s="29" t="s">
        <v>13</v>
      </c>
      <c r="C20" s="65"/>
      <c r="D20" s="76"/>
      <c r="E20" s="93"/>
      <c r="F20" s="70"/>
      <c r="I20" s="32"/>
    </row>
    <row r="21" spans="1:9" s="26" customFormat="1">
      <c r="A21" s="27"/>
      <c r="B21" s="29"/>
      <c r="C21" s="65"/>
      <c r="D21" s="76"/>
      <c r="E21" s="93"/>
      <c r="F21" s="70"/>
      <c r="I21" s="32"/>
    </row>
    <row r="22" spans="1:9" s="26" customFormat="1">
      <c r="A22" s="27"/>
      <c r="B22" s="29" t="s">
        <v>14</v>
      </c>
      <c r="C22" s="65"/>
      <c r="D22" s="76"/>
      <c r="E22" s="93"/>
      <c r="F22" s="70"/>
      <c r="I22" s="32"/>
    </row>
    <row r="23" spans="1:9" s="26" customFormat="1">
      <c r="A23" s="27"/>
      <c r="B23" s="28"/>
      <c r="C23" s="65"/>
      <c r="D23" s="76"/>
      <c r="E23" s="93"/>
      <c r="F23" s="70"/>
      <c r="I23" s="32"/>
    </row>
    <row r="24" spans="1:9" s="26" customFormat="1" ht="57.6" customHeight="1">
      <c r="A24" s="27"/>
      <c r="B24" s="28" t="s">
        <v>15</v>
      </c>
      <c r="C24" s="65"/>
      <c r="D24" s="76"/>
      <c r="E24" s="93"/>
      <c r="F24" s="70"/>
      <c r="I24" s="32"/>
    </row>
    <row r="25" spans="1:9" s="26" customFormat="1">
      <c r="A25" s="27"/>
      <c r="B25" s="28"/>
      <c r="C25" s="65"/>
      <c r="D25" s="76"/>
      <c r="E25" s="93"/>
      <c r="F25" s="70"/>
      <c r="I25" s="32"/>
    </row>
    <row r="26" spans="1:9" s="26" customFormat="1" ht="28.8">
      <c r="A26" s="27"/>
      <c r="B26" s="28" t="s">
        <v>16</v>
      </c>
      <c r="C26" s="65"/>
      <c r="D26" s="76"/>
      <c r="E26" s="93"/>
      <c r="F26" s="70"/>
      <c r="I26" s="32"/>
    </row>
    <row r="27" spans="1:9" s="26" customFormat="1">
      <c r="A27" s="27"/>
      <c r="B27" s="28"/>
      <c r="C27" s="65"/>
      <c r="D27" s="76"/>
      <c r="E27" s="93"/>
      <c r="F27" s="70"/>
      <c r="I27" s="32"/>
    </row>
    <row r="28" spans="1:9" s="26" customFormat="1" ht="75" customHeight="1">
      <c r="A28" s="27"/>
      <c r="B28" s="28" t="s">
        <v>17</v>
      </c>
      <c r="C28" s="65"/>
      <c r="D28" s="76"/>
      <c r="E28" s="93"/>
      <c r="F28" s="70"/>
      <c r="I28" s="32"/>
    </row>
    <row r="29" spans="1:9" s="26" customFormat="1">
      <c r="A29" s="27"/>
      <c r="B29" s="28"/>
      <c r="C29" s="65"/>
      <c r="D29" s="76"/>
      <c r="E29" s="93"/>
      <c r="F29" s="70"/>
      <c r="I29" s="32"/>
    </row>
    <row r="30" spans="1:9" s="26" customFormat="1" ht="52.2" customHeight="1">
      <c r="A30" s="27"/>
      <c r="B30" s="28" t="s">
        <v>18</v>
      </c>
      <c r="C30" s="65"/>
      <c r="D30" s="76"/>
      <c r="E30" s="93"/>
      <c r="F30" s="70"/>
      <c r="I30" s="32"/>
    </row>
    <row r="31" spans="1:9" s="26" customFormat="1">
      <c r="A31" s="27"/>
      <c r="B31" s="28"/>
      <c r="C31" s="65"/>
      <c r="D31" s="76"/>
      <c r="E31" s="93"/>
      <c r="F31" s="70"/>
      <c r="I31" s="32"/>
    </row>
    <row r="32" spans="1:9" s="26" customFormat="1" ht="30.6" customHeight="1">
      <c r="A32" s="27"/>
      <c r="B32" s="28" t="s">
        <v>19</v>
      </c>
      <c r="C32" s="65"/>
      <c r="D32" s="76"/>
      <c r="E32" s="93"/>
      <c r="F32" s="70"/>
      <c r="I32" s="32"/>
    </row>
    <row r="33" spans="1:9" s="26" customFormat="1">
      <c r="A33" s="27"/>
      <c r="B33" s="28"/>
      <c r="C33" s="65"/>
      <c r="D33" s="76"/>
      <c r="E33" s="93"/>
      <c r="F33" s="70"/>
      <c r="I33" s="32"/>
    </row>
    <row r="34" spans="1:9" s="26" customFormat="1" ht="102.6" customHeight="1">
      <c r="A34" s="27"/>
      <c r="B34" s="28" t="s">
        <v>20</v>
      </c>
      <c r="C34" s="65"/>
      <c r="D34" s="76"/>
      <c r="E34" s="93"/>
      <c r="F34" s="70"/>
      <c r="I34" s="32"/>
    </row>
    <row r="35" spans="1:9" s="26" customFormat="1">
      <c r="A35" s="27"/>
      <c r="B35" s="28"/>
      <c r="C35" s="65"/>
      <c r="D35" s="76"/>
      <c r="E35" s="93"/>
      <c r="F35" s="70"/>
      <c r="I35" s="32"/>
    </row>
    <row r="36" spans="1:9" s="26" customFormat="1">
      <c r="A36" s="27"/>
      <c r="B36" s="28"/>
      <c r="C36" s="65"/>
      <c r="D36" s="76"/>
      <c r="E36" s="93"/>
      <c r="F36" s="70"/>
      <c r="I36" s="32"/>
    </row>
    <row r="37" spans="1:9" s="26" customFormat="1">
      <c r="A37" s="27"/>
      <c r="B37" s="29" t="s">
        <v>21</v>
      </c>
      <c r="C37" s="65"/>
      <c r="D37" s="76"/>
      <c r="E37" s="93"/>
      <c r="F37" s="70"/>
      <c r="I37" s="32"/>
    </row>
    <row r="38" spans="1:9" s="26" customFormat="1">
      <c r="A38" s="27"/>
      <c r="B38" s="28"/>
      <c r="C38" s="65"/>
      <c r="D38" s="76"/>
      <c r="E38" s="93"/>
      <c r="F38" s="70"/>
      <c r="I38" s="32"/>
    </row>
    <row r="39" spans="1:9" s="26" customFormat="1" ht="57.6">
      <c r="A39" s="27"/>
      <c r="B39" s="28" t="s">
        <v>22</v>
      </c>
      <c r="C39" s="65"/>
      <c r="D39" s="76"/>
      <c r="E39" s="93"/>
      <c r="F39" s="70"/>
      <c r="I39" s="32"/>
    </row>
    <row r="40" spans="1:9" s="26" customFormat="1">
      <c r="A40" s="27"/>
      <c r="B40" s="28"/>
      <c r="C40" s="65"/>
      <c r="D40" s="76"/>
      <c r="E40" s="93"/>
      <c r="F40" s="70"/>
      <c r="I40" s="32"/>
    </row>
    <row r="41" spans="1:9" s="26" customFormat="1" ht="72.599999999999994" customHeight="1">
      <c r="A41" s="27"/>
      <c r="B41" s="28" t="s">
        <v>23</v>
      </c>
      <c r="C41" s="65"/>
      <c r="D41" s="76"/>
      <c r="E41" s="93"/>
      <c r="F41" s="70"/>
      <c r="I41" s="32"/>
    </row>
    <row r="42" spans="1:9" s="26" customFormat="1">
      <c r="A42" s="27"/>
      <c r="B42" s="28"/>
      <c r="C42" s="65"/>
      <c r="D42" s="76"/>
      <c r="E42" s="93"/>
      <c r="F42" s="70"/>
      <c r="I42" s="32"/>
    </row>
    <row r="43" spans="1:9" s="26" customFormat="1" ht="60.6" customHeight="1">
      <c r="A43" s="27"/>
      <c r="B43" s="28" t="s">
        <v>24</v>
      </c>
      <c r="C43" s="65"/>
      <c r="D43" s="76"/>
      <c r="E43" s="93"/>
      <c r="F43" s="70"/>
      <c r="I43" s="32"/>
    </row>
    <row r="44" spans="1:9" s="26" customFormat="1">
      <c r="A44" s="27"/>
      <c r="B44" s="28"/>
      <c r="C44" s="65"/>
      <c r="D44" s="76"/>
      <c r="E44" s="93"/>
      <c r="F44" s="70"/>
      <c r="I44" s="32"/>
    </row>
    <row r="45" spans="1:9" s="26" customFormat="1" ht="62.4" customHeight="1">
      <c r="A45" s="27"/>
      <c r="B45" s="28" t="s">
        <v>25</v>
      </c>
      <c r="C45" s="65"/>
      <c r="D45" s="76"/>
      <c r="E45" s="93"/>
      <c r="F45" s="70"/>
      <c r="I45" s="32"/>
    </row>
    <row r="46" spans="1:9" s="26" customFormat="1">
      <c r="A46" s="27"/>
      <c r="B46" s="28"/>
      <c r="C46" s="65"/>
      <c r="D46" s="76"/>
      <c r="E46" s="93"/>
      <c r="F46" s="70"/>
      <c r="I46" s="32"/>
    </row>
    <row r="47" spans="1:9" s="26" customFormat="1">
      <c r="A47" s="27"/>
      <c r="B47" s="28"/>
      <c r="C47" s="65"/>
      <c r="D47" s="76"/>
      <c r="E47" s="93"/>
      <c r="F47" s="70"/>
      <c r="I47" s="32"/>
    </row>
    <row r="48" spans="1:9" s="26" customFormat="1">
      <c r="A48" s="27"/>
      <c r="B48" s="29" t="s">
        <v>26</v>
      </c>
      <c r="C48" s="65"/>
      <c r="D48" s="76"/>
      <c r="E48" s="93"/>
      <c r="F48" s="70"/>
      <c r="I48" s="32"/>
    </row>
    <row r="49" spans="1:9" s="26" customFormat="1">
      <c r="A49" s="27"/>
      <c r="B49" s="28"/>
      <c r="C49" s="65"/>
      <c r="D49" s="76"/>
      <c r="E49" s="93"/>
      <c r="F49" s="70"/>
      <c r="I49" s="32"/>
    </row>
    <row r="50" spans="1:9" s="26" customFormat="1" ht="28.8">
      <c r="A50" s="27"/>
      <c r="B50" s="28" t="s">
        <v>27</v>
      </c>
      <c r="C50" s="65"/>
      <c r="D50" s="76"/>
      <c r="E50" s="93"/>
      <c r="F50" s="70"/>
      <c r="I50" s="32"/>
    </row>
    <row r="51" spans="1:9" s="26" customFormat="1">
      <c r="A51" s="27"/>
      <c r="B51" s="28"/>
      <c r="C51" s="65"/>
      <c r="D51" s="76"/>
      <c r="E51" s="93"/>
      <c r="F51" s="70"/>
      <c r="I51" s="32"/>
    </row>
    <row r="52" spans="1:9" s="26" customFormat="1" ht="43.2">
      <c r="A52" s="27"/>
      <c r="B52" s="28" t="s">
        <v>28</v>
      </c>
      <c r="C52" s="65"/>
      <c r="D52" s="76"/>
      <c r="E52" s="93"/>
      <c r="F52" s="70"/>
      <c r="I52" s="32"/>
    </row>
    <row r="53" spans="1:9" s="26" customFormat="1">
      <c r="A53" s="27"/>
      <c r="B53" s="28"/>
      <c r="C53" s="65"/>
      <c r="D53" s="76"/>
      <c r="E53" s="93"/>
      <c r="F53" s="70"/>
      <c r="I53" s="32"/>
    </row>
    <row r="54" spans="1:9" s="26" customFormat="1">
      <c r="A54" s="27"/>
      <c r="B54" s="28"/>
      <c r="C54" s="65"/>
      <c r="D54" s="76"/>
      <c r="E54" s="93"/>
      <c r="F54" s="70"/>
      <c r="I54" s="32"/>
    </row>
    <row r="55" spans="1:9" s="26" customFormat="1">
      <c r="A55" s="27"/>
      <c r="B55" s="29" t="s">
        <v>29</v>
      </c>
      <c r="C55" s="65"/>
      <c r="D55" s="76"/>
      <c r="E55" s="93"/>
      <c r="F55" s="70"/>
      <c r="I55" s="32"/>
    </row>
    <row r="56" spans="1:9" s="26" customFormat="1">
      <c r="A56" s="27"/>
      <c r="B56" s="28"/>
      <c r="C56" s="65"/>
      <c r="D56" s="76"/>
      <c r="E56" s="93"/>
      <c r="F56" s="70"/>
      <c r="I56" s="32"/>
    </row>
    <row r="57" spans="1:9" s="26" customFormat="1" ht="92.4" customHeight="1">
      <c r="A57" s="27"/>
      <c r="B57" s="28" t="s">
        <v>30</v>
      </c>
      <c r="C57" s="65"/>
      <c r="D57" s="76"/>
      <c r="E57" s="93"/>
      <c r="F57" s="70"/>
      <c r="I57" s="32"/>
    </row>
    <row r="58" spans="1:9" s="26" customFormat="1">
      <c r="A58" s="27"/>
      <c r="B58" s="28"/>
      <c r="C58" s="65"/>
      <c r="D58" s="76"/>
      <c r="E58" s="93"/>
      <c r="F58" s="70"/>
      <c r="I58" s="32"/>
    </row>
    <row r="59" spans="1:9" s="26" customFormat="1">
      <c r="A59" s="27"/>
      <c r="B59" s="30" t="s">
        <v>31</v>
      </c>
      <c r="C59" s="65"/>
      <c r="D59" s="76"/>
      <c r="E59" s="93"/>
      <c r="F59" s="70"/>
      <c r="I59" s="32"/>
    </row>
    <row r="60" spans="1:9" s="26" customFormat="1">
      <c r="A60" s="27"/>
      <c r="B60" s="28"/>
      <c r="C60" s="65"/>
      <c r="D60" s="76"/>
      <c r="E60" s="93"/>
      <c r="F60" s="70"/>
      <c r="I60" s="32"/>
    </row>
    <row r="61" spans="1:9" s="26" customFormat="1" ht="100.8">
      <c r="A61" s="27"/>
      <c r="B61" s="28" t="s">
        <v>32</v>
      </c>
      <c r="C61" s="65"/>
      <c r="D61" s="76"/>
      <c r="E61" s="93"/>
      <c r="F61" s="70"/>
      <c r="I61" s="32"/>
    </row>
    <row r="62" spans="1:9" s="26" customFormat="1">
      <c r="A62" s="27"/>
      <c r="B62" s="28"/>
      <c r="C62" s="65"/>
      <c r="D62" s="76"/>
      <c r="E62" s="93"/>
      <c r="F62" s="70"/>
      <c r="I62" s="32"/>
    </row>
    <row r="63" spans="1:9" s="26" customFormat="1">
      <c r="A63" s="27"/>
      <c r="B63" s="30" t="s">
        <v>33</v>
      </c>
      <c r="C63" s="65"/>
      <c r="D63" s="76"/>
      <c r="E63" s="93"/>
      <c r="F63" s="70"/>
      <c r="I63" s="32"/>
    </row>
    <row r="64" spans="1:9" s="26" customFormat="1">
      <c r="A64" s="27"/>
      <c r="B64" s="28"/>
      <c r="C64" s="65"/>
      <c r="D64" s="76"/>
      <c r="E64" s="93"/>
      <c r="F64" s="70"/>
      <c r="I64" s="32"/>
    </row>
    <row r="65" spans="1:9" s="26" customFormat="1" ht="72">
      <c r="A65" s="27"/>
      <c r="B65" s="28" t="s">
        <v>34</v>
      </c>
      <c r="C65" s="65"/>
      <c r="D65" s="76"/>
      <c r="E65" s="93"/>
      <c r="F65" s="70"/>
      <c r="I65" s="32"/>
    </row>
    <row r="66" spans="1:9" s="26" customFormat="1">
      <c r="A66" s="27"/>
      <c r="B66" s="28"/>
      <c r="C66" s="65"/>
      <c r="D66" s="76"/>
      <c r="E66" s="93"/>
      <c r="F66" s="70"/>
      <c r="I66" s="32"/>
    </row>
    <row r="67" spans="1:9" s="26" customFormat="1">
      <c r="A67" s="27"/>
      <c r="B67" s="30" t="s">
        <v>35</v>
      </c>
      <c r="C67" s="65"/>
      <c r="D67" s="76"/>
      <c r="E67" s="93"/>
      <c r="F67" s="70"/>
      <c r="I67" s="32"/>
    </row>
    <row r="68" spans="1:9" s="26" customFormat="1">
      <c r="A68" s="27"/>
      <c r="B68" s="28"/>
      <c r="C68" s="65"/>
      <c r="D68" s="76"/>
      <c r="E68" s="93"/>
      <c r="F68" s="70"/>
      <c r="I68" s="32"/>
    </row>
    <row r="69" spans="1:9" s="26" customFormat="1" ht="35.4" customHeight="1">
      <c r="A69" s="27"/>
      <c r="B69" s="28" t="s">
        <v>36</v>
      </c>
      <c r="C69" s="65"/>
      <c r="D69" s="76"/>
      <c r="E69" s="93"/>
      <c r="F69" s="70"/>
      <c r="I69" s="32"/>
    </row>
    <row r="70" spans="1:9" s="26" customFormat="1">
      <c r="A70" s="27"/>
      <c r="B70" s="28"/>
      <c r="C70" s="65"/>
      <c r="D70" s="76"/>
      <c r="E70" s="93"/>
      <c r="F70" s="70"/>
      <c r="I70" s="32"/>
    </row>
    <row r="71" spans="1:9" s="26" customFormat="1">
      <c r="A71" s="27"/>
      <c r="B71" s="30" t="s">
        <v>37</v>
      </c>
      <c r="C71" s="65"/>
      <c r="D71" s="76"/>
      <c r="E71" s="93"/>
      <c r="F71" s="70"/>
      <c r="I71" s="32"/>
    </row>
    <row r="72" spans="1:9" s="26" customFormat="1">
      <c r="A72" s="27"/>
      <c r="B72" s="28"/>
      <c r="C72" s="65"/>
      <c r="D72" s="76"/>
      <c r="E72" s="93"/>
      <c r="F72" s="70"/>
      <c r="I72" s="32"/>
    </row>
    <row r="73" spans="1:9" s="26" customFormat="1">
      <c r="A73" s="27"/>
      <c r="B73" s="28" t="s">
        <v>38</v>
      </c>
      <c r="C73" s="65"/>
      <c r="D73" s="76"/>
      <c r="E73" s="93"/>
      <c r="F73" s="70"/>
      <c r="I73" s="32"/>
    </row>
    <row r="74" spans="1:9" s="26" customFormat="1">
      <c r="A74" s="27"/>
      <c r="B74" s="28"/>
      <c r="C74" s="65"/>
      <c r="D74" s="76"/>
      <c r="E74" s="93"/>
      <c r="F74" s="70"/>
      <c r="I74" s="32"/>
    </row>
    <row r="75" spans="1:9" s="26" customFormat="1">
      <c r="A75" s="27"/>
      <c r="B75" s="28"/>
      <c r="C75" s="65"/>
      <c r="D75" s="76"/>
      <c r="E75" s="93"/>
      <c r="F75" s="70"/>
      <c r="I75" s="32"/>
    </row>
    <row r="76" spans="1:9" s="26" customFormat="1">
      <c r="A76" s="27"/>
      <c r="B76" s="29" t="s">
        <v>39</v>
      </c>
      <c r="C76" s="65"/>
      <c r="D76" s="76"/>
      <c r="E76" s="93"/>
      <c r="F76" s="70"/>
      <c r="I76" s="32"/>
    </row>
    <row r="77" spans="1:9" s="26" customFormat="1">
      <c r="A77" s="27"/>
      <c r="B77" s="28"/>
      <c r="C77" s="65"/>
      <c r="D77" s="76"/>
      <c r="E77" s="93"/>
      <c r="F77" s="70"/>
      <c r="I77" s="32"/>
    </row>
    <row r="78" spans="1:9" s="26" customFormat="1" ht="123" customHeight="1">
      <c r="A78" s="27"/>
      <c r="B78" s="28" t="s">
        <v>40</v>
      </c>
      <c r="C78" s="65"/>
      <c r="D78" s="76"/>
      <c r="E78" s="93"/>
      <c r="F78" s="70"/>
      <c r="I78" s="32"/>
    </row>
    <row r="79" spans="1:9" s="26" customFormat="1">
      <c r="A79" s="27"/>
      <c r="B79" s="28"/>
      <c r="C79" s="65"/>
      <c r="D79" s="76"/>
      <c r="E79" s="93"/>
      <c r="F79" s="70"/>
      <c r="I79" s="32"/>
    </row>
    <row r="80" spans="1:9" s="26" customFormat="1">
      <c r="A80" s="27"/>
      <c r="B80" s="28"/>
      <c r="C80" s="65"/>
      <c r="D80" s="76"/>
      <c r="E80" s="93"/>
      <c r="F80" s="70"/>
      <c r="I80" s="32"/>
    </row>
    <row r="81" spans="1:9" s="26" customFormat="1">
      <c r="A81" s="27"/>
      <c r="B81" s="30" t="s">
        <v>41</v>
      </c>
      <c r="C81" s="65"/>
      <c r="D81" s="76"/>
      <c r="E81" s="93"/>
      <c r="F81" s="70"/>
      <c r="I81" s="32"/>
    </row>
    <row r="82" spans="1:9" s="26" customFormat="1">
      <c r="A82" s="27"/>
      <c r="B82" s="30"/>
      <c r="C82" s="65"/>
      <c r="D82" s="76"/>
      <c r="E82" s="93"/>
      <c r="F82" s="70"/>
      <c r="I82" s="32"/>
    </row>
    <row r="83" spans="1:9" s="26" customFormat="1">
      <c r="A83" s="27"/>
      <c r="B83" s="30" t="s">
        <v>42</v>
      </c>
      <c r="C83" s="65"/>
      <c r="D83" s="76"/>
      <c r="E83" s="93"/>
      <c r="F83" s="70"/>
      <c r="I83" s="32"/>
    </row>
    <row r="84" spans="1:9" s="26" customFormat="1">
      <c r="A84" s="27"/>
      <c r="B84" s="30"/>
      <c r="C84" s="65"/>
      <c r="D84" s="76"/>
      <c r="E84" s="93"/>
      <c r="F84" s="70"/>
      <c r="I84" s="32"/>
    </row>
    <row r="85" spans="1:9" s="26" customFormat="1">
      <c r="A85" s="27"/>
      <c r="B85" s="30" t="s">
        <v>43</v>
      </c>
      <c r="C85" s="65"/>
      <c r="D85" s="76"/>
      <c r="E85" s="93"/>
      <c r="F85" s="70"/>
      <c r="I85" s="32"/>
    </row>
    <row r="86" spans="1:9" s="26" customFormat="1">
      <c r="A86" s="27"/>
      <c r="B86" s="28"/>
      <c r="C86" s="65"/>
      <c r="D86" s="76"/>
      <c r="E86" s="93"/>
      <c r="F86" s="70"/>
      <c r="I86" s="32"/>
    </row>
    <row r="87" spans="1:9" s="26" customFormat="1">
      <c r="A87" s="27"/>
      <c r="B87" s="31" t="s">
        <v>44</v>
      </c>
      <c r="C87" s="65"/>
      <c r="D87" s="76"/>
      <c r="E87" s="93"/>
      <c r="F87" s="70"/>
      <c r="I87" s="32"/>
    </row>
    <row r="88" spans="1:9" s="26" customFormat="1" ht="86.4" customHeight="1">
      <c r="A88" s="27"/>
      <c r="B88" s="28" t="s">
        <v>45</v>
      </c>
      <c r="C88" s="65"/>
      <c r="D88" s="76"/>
      <c r="E88" s="93"/>
      <c r="F88" s="70"/>
      <c r="I88" s="32"/>
    </row>
    <row r="89" spans="1:9" s="26" customFormat="1">
      <c r="A89" s="27"/>
      <c r="B89" s="28"/>
      <c r="C89" s="65"/>
      <c r="D89" s="76"/>
      <c r="E89" s="93"/>
      <c r="F89" s="70"/>
      <c r="I89" s="32"/>
    </row>
    <row r="90" spans="1:9" s="26" customFormat="1">
      <c r="A90" s="27"/>
      <c r="B90" s="31" t="s">
        <v>46</v>
      </c>
      <c r="C90" s="65"/>
      <c r="D90" s="76"/>
      <c r="E90" s="93"/>
      <c r="F90" s="70"/>
      <c r="I90" s="32"/>
    </row>
    <row r="91" spans="1:9" s="26" customFormat="1" ht="75.599999999999994" customHeight="1">
      <c r="A91" s="27"/>
      <c r="B91" s="28" t="s">
        <v>47</v>
      </c>
      <c r="C91" s="65"/>
      <c r="D91" s="76"/>
      <c r="E91" s="93"/>
      <c r="F91" s="70"/>
      <c r="I91" s="32"/>
    </row>
    <row r="92" spans="1:9" s="26" customFormat="1">
      <c r="A92" s="27"/>
      <c r="B92" s="28"/>
      <c r="C92" s="65"/>
      <c r="D92" s="76"/>
      <c r="E92" s="93"/>
      <c r="F92" s="70"/>
      <c r="I92" s="32"/>
    </row>
    <row r="93" spans="1:9" s="26" customFormat="1">
      <c r="A93" s="27"/>
      <c r="B93" s="31" t="s">
        <v>48</v>
      </c>
      <c r="C93" s="65"/>
      <c r="D93" s="76"/>
      <c r="E93" s="93"/>
      <c r="F93" s="70"/>
      <c r="I93" s="32"/>
    </row>
    <row r="94" spans="1:9" s="26" customFormat="1" ht="172.8">
      <c r="A94" s="27"/>
      <c r="B94" s="28" t="s">
        <v>49</v>
      </c>
      <c r="C94" s="65"/>
      <c r="D94" s="76"/>
      <c r="E94" s="93"/>
      <c r="F94" s="70"/>
      <c r="I94" s="32"/>
    </row>
    <row r="95" spans="1:9" s="26" customFormat="1">
      <c r="A95" s="27"/>
      <c r="B95" s="28"/>
      <c r="C95" s="65"/>
      <c r="D95" s="76"/>
      <c r="E95" s="93"/>
      <c r="F95" s="70"/>
      <c r="I95" s="32"/>
    </row>
    <row r="96" spans="1:9" s="26" customFormat="1" ht="72">
      <c r="A96" s="27"/>
      <c r="B96" s="28" t="s">
        <v>50</v>
      </c>
      <c r="C96" s="65"/>
      <c r="D96" s="76"/>
      <c r="E96" s="93"/>
      <c r="F96" s="70"/>
      <c r="I96" s="32"/>
    </row>
    <row r="97" spans="1:9" s="26" customFormat="1">
      <c r="A97" s="27"/>
      <c r="B97" s="28"/>
      <c r="C97" s="65"/>
      <c r="D97" s="76"/>
      <c r="E97" s="93"/>
      <c r="F97" s="70"/>
      <c r="I97" s="32"/>
    </row>
    <row r="98" spans="1:9" s="26" customFormat="1" ht="57.6">
      <c r="A98" s="27"/>
      <c r="B98" s="28" t="s">
        <v>51</v>
      </c>
      <c r="C98" s="65"/>
      <c r="D98" s="76"/>
      <c r="E98" s="93"/>
      <c r="F98" s="70"/>
      <c r="I98" s="32"/>
    </row>
    <row r="99" spans="1:9" s="26" customFormat="1">
      <c r="A99" s="27"/>
      <c r="B99" s="28"/>
      <c r="C99" s="65"/>
      <c r="D99" s="76"/>
      <c r="E99" s="93"/>
      <c r="F99" s="70"/>
      <c r="I99" s="32"/>
    </row>
    <row r="100" spans="1:9" s="26" customFormat="1">
      <c r="A100" s="27"/>
      <c r="B100" s="31" t="s">
        <v>52</v>
      </c>
      <c r="C100" s="65"/>
      <c r="D100" s="76"/>
      <c r="E100" s="93"/>
      <c r="F100" s="70"/>
      <c r="I100" s="32"/>
    </row>
    <row r="101" spans="1:9" s="26" customFormat="1" ht="72">
      <c r="A101" s="27"/>
      <c r="B101" s="28" t="s">
        <v>53</v>
      </c>
      <c r="C101" s="65"/>
      <c r="D101" s="76"/>
      <c r="E101" s="93"/>
      <c r="F101" s="70"/>
      <c r="I101" s="32"/>
    </row>
    <row r="102" spans="1:9" s="26" customFormat="1" ht="89.4" customHeight="1">
      <c r="A102" s="27"/>
      <c r="B102" s="28" t="s">
        <v>54</v>
      </c>
      <c r="C102" s="65"/>
      <c r="D102" s="76"/>
      <c r="E102" s="93"/>
      <c r="F102" s="70"/>
      <c r="I102" s="32"/>
    </row>
    <row r="103" spans="1:9" s="26" customFormat="1" ht="28.8">
      <c r="A103" s="27">
        <v>1</v>
      </c>
      <c r="B103" s="28" t="s">
        <v>55</v>
      </c>
      <c r="C103" s="65" t="s">
        <v>56</v>
      </c>
      <c r="D103" s="76">
        <v>1</v>
      </c>
      <c r="E103" s="93"/>
      <c r="F103" s="139">
        <f>D103*E103</f>
        <v>0</v>
      </c>
      <c r="I103" s="32"/>
    </row>
    <row r="104" spans="1:9" s="26" customFormat="1">
      <c r="A104" s="27"/>
      <c r="B104" s="28"/>
      <c r="C104" s="65"/>
      <c r="D104" s="76"/>
      <c r="E104" s="93"/>
      <c r="F104" s="70"/>
      <c r="I104" s="32"/>
    </row>
    <row r="105" spans="1:9" s="26" customFormat="1">
      <c r="A105" s="27"/>
      <c r="B105" s="30" t="s">
        <v>57</v>
      </c>
      <c r="C105" s="65"/>
      <c r="D105" s="76"/>
      <c r="E105" s="93"/>
      <c r="F105" s="70"/>
      <c r="I105" s="32"/>
    </row>
    <row r="106" spans="1:9" s="26" customFormat="1">
      <c r="A106" s="27"/>
      <c r="B106" s="28"/>
      <c r="C106" s="65"/>
      <c r="D106" s="76"/>
      <c r="E106" s="93"/>
      <c r="F106" s="70"/>
      <c r="I106" s="32"/>
    </row>
    <row r="107" spans="1:9" s="26" customFormat="1" ht="28.8">
      <c r="A107" s="27">
        <v>2</v>
      </c>
      <c r="B107" s="28" t="s">
        <v>55</v>
      </c>
      <c r="C107" s="65" t="s">
        <v>56</v>
      </c>
      <c r="D107" s="76">
        <v>1</v>
      </c>
      <c r="E107" s="93"/>
      <c r="F107" s="139">
        <f>D107*E107</f>
        <v>0</v>
      </c>
      <c r="I107" s="32"/>
    </row>
    <row r="108" spans="1:9" s="26" customFormat="1">
      <c r="A108" s="27"/>
      <c r="B108" s="28"/>
      <c r="C108" s="65"/>
      <c r="D108" s="76"/>
      <c r="E108" s="93"/>
      <c r="F108" s="70"/>
      <c r="I108" s="32"/>
    </row>
    <row r="109" spans="1:9" s="26" customFormat="1">
      <c r="A109" s="27"/>
      <c r="B109" s="30" t="s">
        <v>58</v>
      </c>
      <c r="C109" s="65"/>
      <c r="D109" s="76"/>
      <c r="E109" s="93"/>
      <c r="F109" s="70"/>
      <c r="I109" s="32"/>
    </row>
    <row r="110" spans="1:9" s="26" customFormat="1">
      <c r="A110" s="27"/>
      <c r="B110" s="28"/>
      <c r="C110" s="65"/>
      <c r="D110" s="76"/>
      <c r="E110" s="93"/>
      <c r="F110" s="70"/>
      <c r="I110" s="32"/>
    </row>
    <row r="111" spans="1:9" s="26" customFormat="1" ht="28.8">
      <c r="A111" s="27">
        <v>3</v>
      </c>
      <c r="B111" s="28" t="s">
        <v>55</v>
      </c>
      <c r="C111" s="65" t="s">
        <v>56</v>
      </c>
      <c r="D111" s="76">
        <v>1</v>
      </c>
      <c r="E111" s="93"/>
      <c r="F111" s="139">
        <f>D111*E111</f>
        <v>0</v>
      </c>
      <c r="I111" s="32"/>
    </row>
    <row r="112" spans="1:9" s="26" customFormat="1">
      <c r="A112" s="27"/>
      <c r="B112" s="28"/>
      <c r="C112" s="65"/>
      <c r="D112" s="76"/>
      <c r="E112" s="93"/>
      <c r="F112" s="70"/>
      <c r="I112" s="32"/>
    </row>
    <row r="113" spans="1:9" s="26" customFormat="1">
      <c r="A113" s="27"/>
      <c r="B113" s="30" t="s">
        <v>59</v>
      </c>
      <c r="C113" s="65"/>
      <c r="D113" s="76"/>
      <c r="E113" s="93"/>
      <c r="F113" s="70"/>
      <c r="I113" s="32"/>
    </row>
    <row r="114" spans="1:9" s="26" customFormat="1">
      <c r="A114" s="27"/>
      <c r="B114" s="28"/>
      <c r="C114" s="65"/>
      <c r="D114" s="76"/>
      <c r="E114" s="93"/>
      <c r="F114" s="70"/>
      <c r="I114" s="32"/>
    </row>
    <row r="115" spans="1:9" s="26" customFormat="1" ht="28.8">
      <c r="A115" s="27">
        <v>4</v>
      </c>
      <c r="B115" s="28" t="s">
        <v>55</v>
      </c>
      <c r="C115" s="65" t="s">
        <v>56</v>
      </c>
      <c r="D115" s="76">
        <v>1</v>
      </c>
      <c r="E115" s="93"/>
      <c r="F115" s="139">
        <f>D115*E115</f>
        <v>0</v>
      </c>
      <c r="I115" s="32"/>
    </row>
    <row r="116" spans="1:9" s="26" customFormat="1">
      <c r="A116" s="27"/>
      <c r="B116" s="28"/>
      <c r="C116" s="65"/>
      <c r="D116" s="76"/>
      <c r="E116" s="93"/>
      <c r="F116" s="70"/>
      <c r="I116" s="32"/>
    </row>
    <row r="117" spans="1:9" s="26" customFormat="1">
      <c r="A117" s="27"/>
      <c r="B117" s="30" t="s">
        <v>60</v>
      </c>
      <c r="C117" s="65"/>
      <c r="D117" s="76"/>
      <c r="E117" s="93"/>
      <c r="F117" s="70"/>
      <c r="I117" s="32"/>
    </row>
    <row r="118" spans="1:9" s="26" customFormat="1">
      <c r="A118" s="27"/>
      <c r="B118" s="28"/>
      <c r="C118" s="65"/>
      <c r="D118" s="76"/>
      <c r="E118" s="93"/>
      <c r="F118" s="70"/>
      <c r="I118" s="32"/>
    </row>
    <row r="119" spans="1:9" s="26" customFormat="1" ht="28.8">
      <c r="A119" s="27">
        <v>5</v>
      </c>
      <c r="B119" s="28" t="s">
        <v>55</v>
      </c>
      <c r="C119" s="65" t="s">
        <v>56</v>
      </c>
      <c r="D119" s="76">
        <v>1</v>
      </c>
      <c r="E119" s="93"/>
      <c r="F119" s="139">
        <f>D119*E119</f>
        <v>0</v>
      </c>
      <c r="I119" s="32"/>
    </row>
    <row r="120" spans="1:9" s="26" customFormat="1">
      <c r="A120" s="27"/>
      <c r="B120" s="28"/>
      <c r="C120" s="65"/>
      <c r="D120" s="76"/>
      <c r="E120" s="93"/>
      <c r="F120" s="70"/>
      <c r="I120" s="32"/>
    </row>
    <row r="121" spans="1:9" s="26" customFormat="1">
      <c r="A121" s="27"/>
      <c r="B121" s="30" t="s">
        <v>61</v>
      </c>
      <c r="C121" s="65"/>
      <c r="D121" s="76"/>
      <c r="E121" s="93"/>
      <c r="F121" s="70"/>
      <c r="I121" s="32"/>
    </row>
    <row r="122" spans="1:9" s="26" customFormat="1">
      <c r="A122" s="27"/>
      <c r="B122" s="28"/>
      <c r="C122" s="65"/>
      <c r="D122" s="76"/>
      <c r="E122" s="93"/>
      <c r="F122" s="70"/>
      <c r="I122" s="32"/>
    </row>
    <row r="123" spans="1:9" s="26" customFormat="1" ht="72">
      <c r="A123" s="27"/>
      <c r="B123" s="28" t="s">
        <v>62</v>
      </c>
      <c r="C123" s="65"/>
      <c r="D123" s="76"/>
      <c r="E123" s="93"/>
      <c r="F123" s="70"/>
      <c r="I123" s="32"/>
    </row>
    <row r="124" spans="1:9" s="26" customFormat="1">
      <c r="A124" s="27"/>
      <c r="B124" s="28"/>
      <c r="C124" s="65"/>
      <c r="D124" s="76"/>
      <c r="E124" s="93"/>
      <c r="F124" s="70"/>
      <c r="I124" s="32"/>
    </row>
    <row r="125" spans="1:9" s="26" customFormat="1" ht="28.8">
      <c r="A125" s="27">
        <v>6</v>
      </c>
      <c r="B125" s="28" t="s">
        <v>55</v>
      </c>
      <c r="C125" s="65" t="s">
        <v>56</v>
      </c>
      <c r="D125" s="76">
        <v>1</v>
      </c>
      <c r="E125" s="93"/>
      <c r="F125" s="139">
        <f>D125*E125</f>
        <v>0</v>
      </c>
      <c r="I125" s="32"/>
    </row>
    <row r="126" spans="1:9" s="26" customFormat="1">
      <c r="A126" s="27"/>
      <c r="B126" s="28"/>
      <c r="C126" s="65"/>
      <c r="D126" s="76"/>
      <c r="E126" s="93"/>
      <c r="F126" s="70"/>
      <c r="I126" s="32"/>
    </row>
    <row r="127" spans="1:9" s="26" customFormat="1">
      <c r="A127" s="27"/>
      <c r="B127" s="30" t="s">
        <v>63</v>
      </c>
      <c r="C127" s="65"/>
      <c r="D127" s="76"/>
      <c r="E127" s="93"/>
      <c r="F127" s="70"/>
      <c r="I127" s="32"/>
    </row>
    <row r="128" spans="1:9" s="26" customFormat="1">
      <c r="A128" s="27"/>
      <c r="B128" s="28"/>
      <c r="C128" s="65"/>
      <c r="D128" s="76"/>
      <c r="E128" s="93"/>
      <c r="F128" s="70"/>
      <c r="I128" s="32"/>
    </row>
    <row r="129" spans="1:9" s="26" customFormat="1" ht="86.4">
      <c r="A129" s="27"/>
      <c r="B129" s="28" t="s">
        <v>64</v>
      </c>
      <c r="C129" s="65"/>
      <c r="D129" s="76"/>
      <c r="E129" s="93"/>
      <c r="F129" s="70"/>
      <c r="I129" s="32"/>
    </row>
    <row r="130" spans="1:9" s="26" customFormat="1">
      <c r="A130" s="27"/>
      <c r="B130" s="28"/>
      <c r="C130" s="65"/>
      <c r="D130" s="76"/>
      <c r="E130" s="93"/>
      <c r="F130" s="70"/>
      <c r="I130" s="32"/>
    </row>
    <row r="131" spans="1:9" s="26" customFormat="1" ht="28.8">
      <c r="A131" s="27">
        <v>7</v>
      </c>
      <c r="B131" s="28" t="s">
        <v>55</v>
      </c>
      <c r="C131" s="65" t="s">
        <v>56</v>
      </c>
      <c r="D131" s="76">
        <v>1</v>
      </c>
      <c r="E131" s="93"/>
      <c r="F131" s="139">
        <f>D131*E131</f>
        <v>0</v>
      </c>
      <c r="I131" s="32"/>
    </row>
    <row r="132" spans="1:9" s="26" customFormat="1">
      <c r="A132" s="27"/>
      <c r="B132" s="28"/>
      <c r="C132" s="65"/>
      <c r="D132" s="76"/>
      <c r="E132" s="93"/>
      <c r="F132" s="70"/>
      <c r="I132" s="32"/>
    </row>
    <row r="133" spans="1:9" s="26" customFormat="1">
      <c r="A133" s="27"/>
      <c r="B133" s="28"/>
      <c r="C133" s="65"/>
      <c r="D133" s="76"/>
      <c r="E133" s="93"/>
      <c r="F133" s="70"/>
      <c r="I133" s="32"/>
    </row>
    <row r="134" spans="1:9" s="26" customFormat="1">
      <c r="A134" s="27"/>
      <c r="B134" s="29" t="s">
        <v>65</v>
      </c>
      <c r="C134" s="65"/>
      <c r="D134" s="76"/>
      <c r="E134" s="93"/>
      <c r="F134" s="70"/>
      <c r="I134" s="32"/>
    </row>
    <row r="135" spans="1:9" s="26" customFormat="1">
      <c r="A135" s="27"/>
      <c r="B135" s="29"/>
      <c r="C135" s="65"/>
      <c r="D135" s="76"/>
      <c r="E135" s="93"/>
      <c r="F135" s="70"/>
      <c r="I135" s="32"/>
    </row>
    <row r="136" spans="1:9" s="26" customFormat="1">
      <c r="A136" s="27"/>
      <c r="B136" s="30" t="s">
        <v>66</v>
      </c>
      <c r="C136" s="65"/>
      <c r="D136" s="76"/>
      <c r="E136" s="93"/>
      <c r="F136" s="70"/>
      <c r="I136" s="32"/>
    </row>
    <row r="137" spans="1:9" s="26" customFormat="1">
      <c r="A137" s="27"/>
      <c r="B137" s="28"/>
      <c r="C137" s="65"/>
      <c r="D137" s="76"/>
      <c r="E137" s="93"/>
      <c r="F137" s="70"/>
      <c r="I137" s="32"/>
    </row>
    <row r="138" spans="1:9" s="26" customFormat="1" ht="28.8">
      <c r="A138" s="27">
        <v>8</v>
      </c>
      <c r="B138" s="28" t="s">
        <v>55</v>
      </c>
      <c r="C138" s="65" t="s">
        <v>56</v>
      </c>
      <c r="D138" s="76">
        <v>1</v>
      </c>
      <c r="E138" s="93"/>
      <c r="F138" s="139">
        <f>D138*E138</f>
        <v>0</v>
      </c>
      <c r="I138" s="32"/>
    </row>
    <row r="139" spans="1:9" s="26" customFormat="1">
      <c r="A139" s="27"/>
      <c r="B139" s="28"/>
      <c r="C139" s="65"/>
      <c r="D139" s="76"/>
      <c r="E139" s="93"/>
      <c r="F139" s="70"/>
      <c r="I139" s="32"/>
    </row>
    <row r="140" spans="1:9" s="26" customFormat="1">
      <c r="A140" s="27"/>
      <c r="B140" s="30" t="s">
        <v>67</v>
      </c>
      <c r="C140" s="65"/>
      <c r="D140" s="76"/>
      <c r="E140" s="93"/>
      <c r="F140" s="70"/>
      <c r="I140" s="32"/>
    </row>
    <row r="141" spans="1:9" s="26" customFormat="1">
      <c r="A141" s="27"/>
      <c r="B141" s="28"/>
      <c r="C141" s="65"/>
      <c r="D141" s="76"/>
      <c r="E141" s="93"/>
      <c r="F141" s="70"/>
      <c r="I141" s="32"/>
    </row>
    <row r="142" spans="1:9" s="26" customFormat="1" ht="28.8">
      <c r="A142" s="27">
        <v>9</v>
      </c>
      <c r="B142" s="28" t="s">
        <v>55</v>
      </c>
      <c r="C142" s="65" t="s">
        <v>56</v>
      </c>
      <c r="D142" s="76">
        <v>1</v>
      </c>
      <c r="E142" s="93"/>
      <c r="F142" s="139">
        <f>D142*E142</f>
        <v>0</v>
      </c>
      <c r="I142" s="32"/>
    </row>
    <row r="143" spans="1:9" s="26" customFormat="1">
      <c r="A143" s="27"/>
      <c r="B143" s="28"/>
      <c r="C143" s="65"/>
      <c r="D143" s="76"/>
      <c r="E143" s="93"/>
      <c r="F143" s="70"/>
      <c r="I143" s="32"/>
    </row>
    <row r="144" spans="1:9" s="26" customFormat="1">
      <c r="A144" s="27"/>
      <c r="B144" s="30" t="s">
        <v>68</v>
      </c>
      <c r="C144" s="65"/>
      <c r="D144" s="76"/>
      <c r="E144" s="93"/>
      <c r="F144" s="70"/>
      <c r="I144" s="32"/>
    </row>
    <row r="145" spans="1:11" s="26" customFormat="1">
      <c r="A145" s="27"/>
      <c r="B145" s="28"/>
      <c r="C145" s="65"/>
      <c r="D145" s="76"/>
      <c r="E145" s="93"/>
      <c r="F145" s="70"/>
      <c r="I145" s="32"/>
    </row>
    <row r="146" spans="1:11" s="26" customFormat="1" ht="28.8">
      <c r="A146" s="27">
        <v>10</v>
      </c>
      <c r="B146" s="28" t="s">
        <v>55</v>
      </c>
      <c r="C146" s="65" t="s">
        <v>56</v>
      </c>
      <c r="D146" s="76">
        <v>1</v>
      </c>
      <c r="E146" s="93"/>
      <c r="F146" s="139">
        <f>D146*E146</f>
        <v>0</v>
      </c>
      <c r="I146" s="32"/>
    </row>
    <row r="147" spans="1:11" s="26" customFormat="1">
      <c r="A147" s="27"/>
      <c r="B147" s="28"/>
      <c r="C147" s="65"/>
      <c r="D147" s="76"/>
      <c r="E147" s="93"/>
      <c r="F147" s="70"/>
      <c r="I147" s="32"/>
    </row>
    <row r="148" spans="1:11" s="26" customFormat="1">
      <c r="A148" s="27"/>
      <c r="B148" s="30" t="s">
        <v>69</v>
      </c>
      <c r="C148" s="65"/>
      <c r="D148" s="76"/>
      <c r="E148" s="93"/>
      <c r="F148" s="70"/>
      <c r="I148" s="32"/>
    </row>
    <row r="149" spans="1:11" s="26" customFormat="1">
      <c r="A149" s="27"/>
      <c r="B149" s="28"/>
      <c r="C149" s="65"/>
      <c r="D149" s="76"/>
      <c r="E149" s="93"/>
      <c r="F149" s="70"/>
      <c r="I149" s="32"/>
    </row>
    <row r="150" spans="1:11" s="26" customFormat="1" ht="28.8">
      <c r="A150" s="27">
        <v>11</v>
      </c>
      <c r="B150" s="28" t="s">
        <v>55</v>
      </c>
      <c r="C150" s="65" t="s">
        <v>56</v>
      </c>
      <c r="D150" s="76">
        <v>1</v>
      </c>
      <c r="E150" s="93"/>
      <c r="F150" s="139">
        <f>D150*E150</f>
        <v>0</v>
      </c>
      <c r="I150" s="32"/>
    </row>
    <row r="151" spans="1:11" s="26" customFormat="1">
      <c r="A151" s="27"/>
      <c r="B151" s="28"/>
      <c r="C151" s="65"/>
      <c r="D151" s="76"/>
      <c r="E151" s="93"/>
      <c r="F151" s="70"/>
      <c r="I151" s="32"/>
    </row>
    <row r="152" spans="1:11" s="26" customFormat="1">
      <c r="A152" s="27"/>
      <c r="B152" s="28"/>
      <c r="C152" s="65"/>
      <c r="D152" s="76"/>
      <c r="E152" s="93"/>
      <c r="F152" s="70"/>
      <c r="I152" s="32"/>
    </row>
    <row r="153" spans="1:11" s="26" customFormat="1">
      <c r="A153" s="27"/>
      <c r="B153" s="29" t="s">
        <v>70</v>
      </c>
      <c r="C153" s="65"/>
      <c r="D153" s="76"/>
      <c r="E153" s="93"/>
      <c r="F153" s="70"/>
      <c r="I153" s="32"/>
    </row>
    <row r="154" spans="1:11" s="26" customFormat="1">
      <c r="A154" s="27"/>
      <c r="B154" s="29"/>
      <c r="C154" s="65"/>
      <c r="D154" s="76"/>
      <c r="E154" s="93"/>
      <c r="F154" s="70"/>
      <c r="I154" s="32"/>
    </row>
    <row r="155" spans="1:11" s="26" customFormat="1">
      <c r="A155" s="27"/>
      <c r="B155" s="30" t="s">
        <v>71</v>
      </c>
      <c r="C155" s="65"/>
      <c r="D155" s="76"/>
      <c r="E155" s="93"/>
      <c r="F155" s="70"/>
      <c r="I155" s="32"/>
    </row>
    <row r="156" spans="1:11" s="26" customFormat="1">
      <c r="A156" s="27"/>
      <c r="B156" s="28"/>
      <c r="C156" s="65"/>
      <c r="D156" s="76"/>
      <c r="E156" s="93"/>
      <c r="F156" s="70"/>
      <c r="I156" s="32"/>
    </row>
    <row r="157" spans="1:11" s="26" customFormat="1" ht="28.8">
      <c r="A157" s="27">
        <v>12</v>
      </c>
      <c r="B157" s="28" t="s">
        <v>55</v>
      </c>
      <c r="C157" s="65" t="s">
        <v>56</v>
      </c>
      <c r="D157" s="76">
        <v>1</v>
      </c>
      <c r="E157" s="93"/>
      <c r="F157" s="139">
        <f>D157*E157</f>
        <v>0</v>
      </c>
      <c r="I157" s="33"/>
      <c r="J157" s="34"/>
      <c r="K157" s="35"/>
    </row>
    <row r="158" spans="1:11" s="26" customFormat="1">
      <c r="A158" s="27"/>
      <c r="B158" s="28"/>
      <c r="C158" s="65"/>
      <c r="D158" s="76"/>
      <c r="E158" s="93"/>
      <c r="F158" s="70"/>
      <c r="I158" s="36"/>
      <c r="J158" s="37"/>
    </row>
    <row r="159" spans="1:11" s="26" customFormat="1">
      <c r="A159" s="27"/>
      <c r="B159" s="30" t="s">
        <v>72</v>
      </c>
      <c r="C159" s="65"/>
      <c r="D159" s="76"/>
      <c r="E159" s="93"/>
      <c r="F159" s="70"/>
      <c r="I159" s="36"/>
      <c r="J159" s="38"/>
      <c r="K159" s="35"/>
    </row>
    <row r="160" spans="1:11" s="26" customFormat="1">
      <c r="A160" s="27"/>
      <c r="B160" s="28"/>
      <c r="C160" s="65"/>
      <c r="D160" s="76"/>
      <c r="E160" s="93"/>
      <c r="F160" s="70"/>
      <c r="I160" s="39"/>
      <c r="J160" s="40"/>
      <c r="K160" s="35"/>
    </row>
    <row r="161" spans="1:9" s="26" customFormat="1" ht="28.8">
      <c r="A161" s="27">
        <v>13</v>
      </c>
      <c r="B161" s="28" t="s">
        <v>55</v>
      </c>
      <c r="C161" s="65" t="s">
        <v>56</v>
      </c>
      <c r="D161" s="76">
        <v>1</v>
      </c>
      <c r="E161" s="93"/>
      <c r="F161" s="139">
        <f>D161*E161</f>
        <v>0</v>
      </c>
      <c r="I161" s="32"/>
    </row>
    <row r="162" spans="1:9" s="26" customFormat="1">
      <c r="A162" s="27"/>
      <c r="B162" s="28"/>
      <c r="C162" s="65"/>
      <c r="D162" s="76"/>
      <c r="E162" s="93"/>
      <c r="F162" s="70"/>
      <c r="I162" s="32"/>
    </row>
    <row r="163" spans="1:9" s="26" customFormat="1">
      <c r="A163" s="27"/>
      <c r="B163" s="30" t="s">
        <v>73</v>
      </c>
      <c r="C163" s="65"/>
      <c r="D163" s="76"/>
      <c r="E163" s="93"/>
      <c r="F163" s="70"/>
      <c r="I163" s="32"/>
    </row>
    <row r="164" spans="1:9" s="26" customFormat="1">
      <c r="A164" s="27"/>
      <c r="B164" s="28"/>
      <c r="C164" s="65"/>
      <c r="D164" s="76"/>
      <c r="E164" s="93"/>
      <c r="F164" s="70"/>
      <c r="I164" s="32"/>
    </row>
    <row r="165" spans="1:9" s="26" customFormat="1" ht="28.8">
      <c r="A165" s="27">
        <v>14</v>
      </c>
      <c r="B165" s="28" t="s">
        <v>55</v>
      </c>
      <c r="C165" s="65" t="s">
        <v>56</v>
      </c>
      <c r="D165" s="76">
        <v>1</v>
      </c>
      <c r="E165" s="93"/>
      <c r="F165" s="139">
        <f>D165*E165</f>
        <v>0</v>
      </c>
      <c r="I165" s="32"/>
    </row>
    <row r="166" spans="1:9" s="26" customFormat="1">
      <c r="A166" s="27"/>
      <c r="B166" s="28"/>
      <c r="C166" s="65"/>
      <c r="D166" s="76"/>
      <c r="E166" s="93"/>
      <c r="F166" s="70"/>
      <c r="I166" s="32"/>
    </row>
    <row r="167" spans="1:9" s="26" customFormat="1">
      <c r="A167" s="27"/>
      <c r="B167" s="30" t="s">
        <v>74</v>
      </c>
      <c r="C167" s="65"/>
      <c r="D167" s="76"/>
      <c r="E167" s="93"/>
      <c r="F167" s="70"/>
      <c r="I167" s="32"/>
    </row>
    <row r="168" spans="1:9" s="26" customFormat="1">
      <c r="A168" s="27"/>
      <c r="B168" s="28"/>
      <c r="C168" s="65"/>
      <c r="D168" s="76"/>
      <c r="E168" s="93"/>
      <c r="F168" s="70"/>
      <c r="I168" s="32"/>
    </row>
    <row r="169" spans="1:9" s="26" customFormat="1" ht="28.8">
      <c r="A169" s="27">
        <v>15</v>
      </c>
      <c r="B169" s="28" t="s">
        <v>55</v>
      </c>
      <c r="C169" s="65" t="s">
        <v>56</v>
      </c>
      <c r="D169" s="76">
        <v>1</v>
      </c>
      <c r="E169" s="93"/>
      <c r="F169" s="139">
        <f>D169*E169</f>
        <v>0</v>
      </c>
      <c r="I169" s="32"/>
    </row>
    <row r="170" spans="1:9" s="26" customFormat="1">
      <c r="A170" s="27"/>
      <c r="B170" s="28"/>
      <c r="C170" s="65"/>
      <c r="D170" s="76"/>
      <c r="E170" s="93"/>
      <c r="F170" s="70"/>
      <c r="I170" s="32"/>
    </row>
    <row r="171" spans="1:9" s="26" customFormat="1">
      <c r="A171" s="27"/>
      <c r="B171" s="30" t="s">
        <v>75</v>
      </c>
      <c r="C171" s="65"/>
      <c r="D171" s="76"/>
      <c r="E171" s="93"/>
      <c r="F171" s="70"/>
      <c r="I171" s="32"/>
    </row>
    <row r="172" spans="1:9" s="26" customFormat="1">
      <c r="A172" s="27"/>
      <c r="B172" s="28"/>
      <c r="C172" s="65"/>
      <c r="D172" s="76"/>
      <c r="E172" s="93"/>
      <c r="F172" s="70"/>
      <c r="I172" s="32"/>
    </row>
    <row r="173" spans="1:9" s="26" customFormat="1" ht="28.8">
      <c r="A173" s="27">
        <v>16</v>
      </c>
      <c r="B173" s="28" t="s">
        <v>55</v>
      </c>
      <c r="C173" s="65" t="s">
        <v>56</v>
      </c>
      <c r="D173" s="76">
        <v>1</v>
      </c>
      <c r="E173" s="93"/>
      <c r="F173" s="139">
        <f>D173*E173</f>
        <v>0</v>
      </c>
      <c r="I173" s="32"/>
    </row>
    <row r="174" spans="1:9" s="26" customFormat="1">
      <c r="A174" s="27"/>
      <c r="B174" s="28"/>
      <c r="C174" s="65"/>
      <c r="D174" s="76"/>
      <c r="E174" s="93"/>
      <c r="F174" s="70"/>
      <c r="I174" s="32"/>
    </row>
    <row r="175" spans="1:9" s="26" customFormat="1">
      <c r="A175" s="27"/>
      <c r="B175" s="30" t="s">
        <v>76</v>
      </c>
      <c r="C175" s="65"/>
      <c r="D175" s="76"/>
      <c r="E175" s="93"/>
      <c r="F175" s="70"/>
      <c r="I175" s="32"/>
    </row>
    <row r="176" spans="1:9" s="26" customFormat="1">
      <c r="A176" s="27"/>
      <c r="B176" s="28"/>
      <c r="C176" s="65"/>
      <c r="D176" s="76"/>
      <c r="E176" s="93"/>
      <c r="F176" s="70"/>
      <c r="I176" s="32"/>
    </row>
    <row r="177" spans="1:9" s="26" customFormat="1" ht="28.8">
      <c r="A177" s="27">
        <v>17</v>
      </c>
      <c r="B177" s="28" t="s">
        <v>55</v>
      </c>
      <c r="C177" s="65" t="s">
        <v>56</v>
      </c>
      <c r="D177" s="76">
        <v>1</v>
      </c>
      <c r="E177" s="93"/>
      <c r="F177" s="139">
        <f>D177*E177</f>
        <v>0</v>
      </c>
      <c r="I177" s="32"/>
    </row>
    <row r="178" spans="1:9" s="26" customFormat="1">
      <c r="A178" s="27"/>
      <c r="B178" s="28"/>
      <c r="C178" s="65"/>
      <c r="D178" s="76"/>
      <c r="E178" s="93"/>
      <c r="F178" s="70"/>
      <c r="I178" s="32"/>
    </row>
    <row r="179" spans="1:9" s="26" customFormat="1">
      <c r="A179" s="27"/>
      <c r="B179" s="28"/>
      <c r="C179" s="65"/>
      <c r="D179" s="76"/>
      <c r="E179" s="93"/>
      <c r="F179" s="70"/>
      <c r="I179" s="32"/>
    </row>
    <row r="180" spans="1:9" s="26" customFormat="1">
      <c r="A180" s="27"/>
      <c r="B180" s="29" t="s">
        <v>77</v>
      </c>
      <c r="C180" s="65"/>
      <c r="D180" s="76"/>
      <c r="E180" s="93"/>
      <c r="F180" s="70"/>
      <c r="I180" s="32"/>
    </row>
    <row r="181" spans="1:9" s="26" customFormat="1">
      <c r="A181" s="27"/>
      <c r="B181" s="28"/>
      <c r="C181" s="65"/>
      <c r="D181" s="76"/>
      <c r="E181" s="93"/>
      <c r="F181" s="70"/>
      <c r="I181" s="32"/>
    </row>
    <row r="182" spans="1:9" s="26" customFormat="1">
      <c r="A182" s="27"/>
      <c r="B182" s="30" t="s">
        <v>78</v>
      </c>
      <c r="C182" s="65"/>
      <c r="D182" s="76"/>
      <c r="E182" s="93"/>
      <c r="F182" s="70"/>
      <c r="I182" s="32"/>
    </row>
    <row r="183" spans="1:9" s="26" customFormat="1">
      <c r="A183" s="27"/>
      <c r="B183" s="28"/>
      <c r="C183" s="65"/>
      <c r="D183" s="76"/>
      <c r="E183" s="93"/>
      <c r="F183" s="70"/>
      <c r="I183" s="32"/>
    </row>
    <row r="184" spans="1:9" s="26" customFormat="1" ht="28.8">
      <c r="A184" s="27">
        <v>18</v>
      </c>
      <c r="B184" s="28" t="s">
        <v>55</v>
      </c>
      <c r="C184" s="65" t="s">
        <v>56</v>
      </c>
      <c r="D184" s="76">
        <v>1</v>
      </c>
      <c r="E184" s="93"/>
      <c r="F184" s="139">
        <f>D184*E184</f>
        <v>0</v>
      </c>
      <c r="I184" s="32"/>
    </row>
    <row r="185" spans="1:9" s="26" customFormat="1">
      <c r="A185" s="27"/>
      <c r="B185" s="28"/>
      <c r="C185" s="65"/>
      <c r="D185" s="76"/>
      <c r="E185" s="93"/>
      <c r="F185" s="70"/>
      <c r="I185" s="32"/>
    </row>
    <row r="186" spans="1:9" s="26" customFormat="1">
      <c r="A186" s="27"/>
      <c r="B186" s="30" t="s">
        <v>79</v>
      </c>
      <c r="C186" s="65"/>
      <c r="D186" s="76"/>
      <c r="E186" s="93"/>
      <c r="F186" s="70"/>
      <c r="I186" s="32"/>
    </row>
    <row r="187" spans="1:9" s="26" customFormat="1">
      <c r="A187" s="27"/>
      <c r="B187" s="28"/>
      <c r="C187" s="65"/>
      <c r="D187" s="76"/>
      <c r="E187" s="93"/>
      <c r="F187" s="70"/>
      <c r="I187" s="32"/>
    </row>
    <row r="188" spans="1:9" s="26" customFormat="1" ht="28.8">
      <c r="A188" s="27">
        <v>19</v>
      </c>
      <c r="B188" s="28" t="s">
        <v>55</v>
      </c>
      <c r="C188" s="65" t="s">
        <v>56</v>
      </c>
      <c r="D188" s="76">
        <v>1</v>
      </c>
      <c r="E188" s="93"/>
      <c r="F188" s="139">
        <f>D188*E188</f>
        <v>0</v>
      </c>
      <c r="I188" s="32"/>
    </row>
    <row r="189" spans="1:9" s="26" customFormat="1">
      <c r="A189" s="27"/>
      <c r="B189" s="28"/>
      <c r="C189" s="65"/>
      <c r="D189" s="76"/>
      <c r="E189" s="93"/>
      <c r="F189" s="70"/>
      <c r="I189" s="32"/>
    </row>
    <row r="190" spans="1:9" s="26" customFormat="1">
      <c r="A190" s="27"/>
      <c r="B190" s="30" t="s">
        <v>80</v>
      </c>
      <c r="C190" s="65"/>
      <c r="D190" s="76"/>
      <c r="E190" s="93"/>
      <c r="F190" s="70"/>
      <c r="I190" s="32"/>
    </row>
    <row r="191" spans="1:9" s="26" customFormat="1">
      <c r="A191" s="27"/>
      <c r="B191" s="28"/>
      <c r="C191" s="65"/>
      <c r="D191" s="76"/>
      <c r="E191" s="93"/>
      <c r="F191" s="70"/>
      <c r="I191" s="32"/>
    </row>
    <row r="192" spans="1:9" s="26" customFormat="1" ht="28.8">
      <c r="A192" s="27">
        <v>20</v>
      </c>
      <c r="B192" s="28" t="s">
        <v>55</v>
      </c>
      <c r="C192" s="65" t="s">
        <v>56</v>
      </c>
      <c r="D192" s="76">
        <v>1</v>
      </c>
      <c r="E192" s="93"/>
      <c r="F192" s="139">
        <f>D192*E192</f>
        <v>0</v>
      </c>
      <c r="I192" s="32"/>
    </row>
    <row r="193" spans="1:9" s="26" customFormat="1">
      <c r="A193" s="27"/>
      <c r="B193" s="28"/>
      <c r="C193" s="65"/>
      <c r="D193" s="76"/>
      <c r="E193" s="93"/>
      <c r="F193" s="70"/>
      <c r="I193" s="32"/>
    </row>
    <row r="194" spans="1:9" s="26" customFormat="1" ht="28.8">
      <c r="A194" s="27"/>
      <c r="B194" s="30" t="s">
        <v>81</v>
      </c>
      <c r="C194" s="65"/>
      <c r="D194" s="76"/>
      <c r="E194" s="93"/>
      <c r="F194" s="70"/>
      <c r="I194" s="32"/>
    </row>
    <row r="195" spans="1:9" s="26" customFormat="1">
      <c r="A195" s="27"/>
      <c r="B195" s="28"/>
      <c r="C195" s="65"/>
      <c r="D195" s="76"/>
      <c r="E195" s="93"/>
      <c r="F195" s="70"/>
      <c r="I195" s="32"/>
    </row>
    <row r="196" spans="1:9" s="26" customFormat="1" ht="28.8">
      <c r="A196" s="27">
        <v>21</v>
      </c>
      <c r="B196" s="28" t="s">
        <v>55</v>
      </c>
      <c r="C196" s="65" t="s">
        <v>56</v>
      </c>
      <c r="D196" s="76">
        <v>1</v>
      </c>
      <c r="E196" s="93"/>
      <c r="F196" s="139">
        <f>D196*E196</f>
        <v>0</v>
      </c>
      <c r="I196" s="32"/>
    </row>
    <row r="197" spans="1:9" s="26" customFormat="1">
      <c r="A197" s="27"/>
      <c r="B197" s="28"/>
      <c r="C197" s="65"/>
      <c r="D197" s="76"/>
      <c r="E197" s="93"/>
      <c r="F197" s="70"/>
      <c r="I197" s="32"/>
    </row>
    <row r="198" spans="1:9" s="26" customFormat="1">
      <c r="A198" s="27"/>
      <c r="B198" s="30" t="s">
        <v>82</v>
      </c>
      <c r="C198" s="65"/>
      <c r="D198" s="76"/>
      <c r="E198" s="93"/>
      <c r="F198" s="70"/>
      <c r="I198" s="32"/>
    </row>
    <row r="199" spans="1:9" s="26" customFormat="1">
      <c r="A199" s="27"/>
      <c r="B199" s="28"/>
      <c r="C199" s="65"/>
      <c r="D199" s="76"/>
      <c r="E199" s="93"/>
      <c r="F199" s="70"/>
      <c r="I199" s="32"/>
    </row>
    <row r="200" spans="1:9" s="26" customFormat="1" ht="28.8">
      <c r="A200" s="27">
        <v>22</v>
      </c>
      <c r="B200" s="28" t="s">
        <v>55</v>
      </c>
      <c r="C200" s="65" t="s">
        <v>56</v>
      </c>
      <c r="D200" s="76">
        <v>1</v>
      </c>
      <c r="E200" s="93"/>
      <c r="F200" s="139">
        <f>D200*E200</f>
        <v>0</v>
      </c>
      <c r="I200" s="32"/>
    </row>
    <row r="201" spans="1:9" s="26" customFormat="1">
      <c r="A201" s="27"/>
      <c r="B201" s="28"/>
      <c r="C201" s="65"/>
      <c r="D201" s="76"/>
      <c r="E201" s="93"/>
      <c r="F201" s="70"/>
      <c r="I201" s="32"/>
    </row>
    <row r="202" spans="1:9" s="26" customFormat="1" ht="28.8">
      <c r="A202" s="27"/>
      <c r="B202" s="30" t="s">
        <v>83</v>
      </c>
      <c r="C202" s="65"/>
      <c r="D202" s="76"/>
      <c r="E202" s="93"/>
      <c r="F202" s="70"/>
      <c r="I202" s="32"/>
    </row>
    <row r="203" spans="1:9" s="26" customFormat="1">
      <c r="A203" s="27"/>
      <c r="B203" s="28"/>
      <c r="C203" s="65"/>
      <c r="D203" s="76"/>
      <c r="E203" s="93"/>
      <c r="F203" s="70"/>
      <c r="I203" s="32"/>
    </row>
    <row r="204" spans="1:9" s="26" customFormat="1" ht="28.8">
      <c r="A204" s="27">
        <v>23</v>
      </c>
      <c r="B204" s="28" t="s">
        <v>55</v>
      </c>
      <c r="C204" s="65" t="s">
        <v>56</v>
      </c>
      <c r="D204" s="76">
        <v>1</v>
      </c>
      <c r="E204" s="93"/>
      <c r="F204" s="139">
        <f>D204*E204</f>
        <v>0</v>
      </c>
      <c r="I204" s="32"/>
    </row>
    <row r="205" spans="1:9" s="26" customFormat="1">
      <c r="A205" s="27"/>
      <c r="B205" s="28"/>
      <c r="C205" s="65"/>
      <c r="D205" s="76"/>
      <c r="E205" s="93"/>
      <c r="F205" s="70"/>
      <c r="I205" s="32"/>
    </row>
    <row r="206" spans="1:9" s="26" customFormat="1">
      <c r="A206" s="27"/>
      <c r="B206" s="30" t="s">
        <v>84</v>
      </c>
      <c r="C206" s="65"/>
      <c r="D206" s="76"/>
      <c r="E206" s="93"/>
      <c r="F206" s="70"/>
      <c r="I206" s="32"/>
    </row>
    <row r="207" spans="1:9" s="26" customFormat="1">
      <c r="A207" s="27"/>
      <c r="B207" s="28"/>
      <c r="C207" s="65"/>
      <c r="D207" s="76"/>
      <c r="E207" s="93"/>
      <c r="F207" s="70"/>
      <c r="I207" s="32"/>
    </row>
    <row r="208" spans="1:9" s="26" customFormat="1" ht="28.8">
      <c r="A208" s="27">
        <v>24</v>
      </c>
      <c r="B208" s="28" t="s">
        <v>55</v>
      </c>
      <c r="C208" s="65" t="s">
        <v>56</v>
      </c>
      <c r="D208" s="76">
        <v>1</v>
      </c>
      <c r="E208" s="93"/>
      <c r="F208" s="139">
        <f>D208*E208</f>
        <v>0</v>
      </c>
      <c r="I208" s="32"/>
    </row>
    <row r="209" spans="1:9" s="26" customFormat="1">
      <c r="A209" s="27"/>
      <c r="B209" s="28"/>
      <c r="C209" s="65"/>
      <c r="D209" s="76"/>
      <c r="E209" s="93"/>
      <c r="F209" s="70"/>
      <c r="I209" s="32"/>
    </row>
    <row r="210" spans="1:9" s="26" customFormat="1">
      <c r="A210" s="27"/>
      <c r="B210" s="28"/>
      <c r="C210" s="65"/>
      <c r="D210" s="76"/>
      <c r="E210" s="93"/>
      <c r="F210" s="70"/>
      <c r="I210" s="32"/>
    </row>
    <row r="211" spans="1:9" s="26" customFormat="1">
      <c r="A211" s="27"/>
      <c r="B211" s="29" t="s">
        <v>85</v>
      </c>
      <c r="C211" s="65"/>
      <c r="D211" s="76"/>
      <c r="E211" s="93"/>
      <c r="F211" s="70"/>
      <c r="I211" s="32"/>
    </row>
    <row r="212" spans="1:9" s="26" customFormat="1">
      <c r="A212" s="27"/>
      <c r="B212" s="29"/>
      <c r="C212" s="65"/>
      <c r="D212" s="76"/>
      <c r="E212" s="93"/>
      <c r="F212" s="70"/>
      <c r="I212" s="32"/>
    </row>
    <row r="213" spans="1:9" s="26" customFormat="1">
      <c r="A213" s="27"/>
      <c r="B213" s="30" t="s">
        <v>86</v>
      </c>
      <c r="C213" s="65"/>
      <c r="D213" s="76"/>
      <c r="E213" s="93"/>
      <c r="F213" s="70"/>
      <c r="I213" s="32"/>
    </row>
    <row r="214" spans="1:9" s="26" customFormat="1">
      <c r="A214" s="27"/>
      <c r="B214" s="28"/>
      <c r="C214" s="65"/>
      <c r="D214" s="76"/>
      <c r="E214" s="93"/>
      <c r="F214" s="70"/>
      <c r="I214" s="32"/>
    </row>
    <row r="215" spans="1:9" s="26" customFormat="1" ht="28.8">
      <c r="A215" s="27">
        <v>25</v>
      </c>
      <c r="B215" s="28" t="s">
        <v>55</v>
      </c>
      <c r="C215" s="65" t="s">
        <v>56</v>
      </c>
      <c r="D215" s="76">
        <v>1</v>
      </c>
      <c r="E215" s="93"/>
      <c r="F215" s="139">
        <f>D215*E215</f>
        <v>0</v>
      </c>
      <c r="I215" s="32"/>
    </row>
    <row r="216" spans="1:9" s="26" customFormat="1">
      <c r="A216" s="27"/>
      <c r="B216" s="28"/>
      <c r="C216" s="65"/>
      <c r="D216" s="76"/>
      <c r="E216" s="93"/>
      <c r="F216" s="70"/>
      <c r="I216" s="32"/>
    </row>
    <row r="217" spans="1:9" s="26" customFormat="1" ht="28.8">
      <c r="A217" s="27"/>
      <c r="B217" s="30" t="s">
        <v>87</v>
      </c>
      <c r="C217" s="65"/>
      <c r="D217" s="76"/>
      <c r="E217" s="93"/>
      <c r="F217" s="70"/>
      <c r="I217" s="32"/>
    </row>
    <row r="218" spans="1:9" s="26" customFormat="1">
      <c r="A218" s="27"/>
      <c r="B218" s="28"/>
      <c r="C218" s="65"/>
      <c r="D218" s="76"/>
      <c r="E218" s="93"/>
      <c r="F218" s="70"/>
      <c r="I218" s="32"/>
    </row>
    <row r="219" spans="1:9" s="26" customFormat="1" ht="28.8">
      <c r="A219" s="27">
        <v>26</v>
      </c>
      <c r="B219" s="28" t="s">
        <v>55</v>
      </c>
      <c r="C219" s="65" t="s">
        <v>56</v>
      </c>
      <c r="D219" s="76">
        <v>1</v>
      </c>
      <c r="E219" s="93"/>
      <c r="F219" s="139">
        <f>D219*E219</f>
        <v>0</v>
      </c>
      <c r="I219" s="32"/>
    </row>
    <row r="220" spans="1:9" s="26" customFormat="1">
      <c r="A220" s="27"/>
      <c r="B220" s="28"/>
      <c r="C220" s="65"/>
      <c r="D220" s="76"/>
      <c r="E220" s="93"/>
      <c r="F220" s="70"/>
      <c r="I220" s="32"/>
    </row>
    <row r="221" spans="1:9" s="26" customFormat="1">
      <c r="A221" s="27"/>
      <c r="B221" s="30" t="s">
        <v>88</v>
      </c>
      <c r="C221" s="65"/>
      <c r="D221" s="76"/>
      <c r="E221" s="93"/>
      <c r="F221" s="70"/>
      <c r="I221" s="32"/>
    </row>
    <row r="222" spans="1:9" s="26" customFormat="1">
      <c r="A222" s="27"/>
      <c r="B222" s="28"/>
      <c r="C222" s="65"/>
      <c r="D222" s="76"/>
      <c r="E222" s="93"/>
      <c r="F222" s="70"/>
      <c r="I222" s="32"/>
    </row>
    <row r="223" spans="1:9" s="26" customFormat="1" ht="28.8">
      <c r="A223" s="27">
        <v>27</v>
      </c>
      <c r="B223" s="28" t="s">
        <v>89</v>
      </c>
      <c r="C223" s="65" t="s">
        <v>56</v>
      </c>
      <c r="D223" s="76">
        <v>1</v>
      </c>
      <c r="E223" s="93"/>
      <c r="F223" s="139">
        <f>D223*E223</f>
        <v>0</v>
      </c>
      <c r="I223" s="32"/>
    </row>
    <row r="224" spans="1:9" s="26" customFormat="1">
      <c r="A224" s="27"/>
      <c r="B224" s="28"/>
      <c r="C224" s="65"/>
      <c r="D224" s="76"/>
      <c r="E224" s="93"/>
      <c r="F224" s="70"/>
      <c r="I224" s="32"/>
    </row>
    <row r="225" spans="1:9" s="26" customFormat="1">
      <c r="A225" s="27"/>
      <c r="B225" s="28"/>
      <c r="C225" s="65"/>
      <c r="D225" s="76"/>
      <c r="E225" s="93"/>
      <c r="F225" s="70"/>
      <c r="I225" s="32"/>
    </row>
    <row r="226" spans="1:9" s="26" customFormat="1">
      <c r="A226" s="27"/>
      <c r="B226" s="29" t="s">
        <v>90</v>
      </c>
      <c r="C226" s="65"/>
      <c r="D226" s="76"/>
      <c r="E226" s="93"/>
      <c r="F226" s="70"/>
      <c r="I226" s="32"/>
    </row>
    <row r="227" spans="1:9" s="26" customFormat="1">
      <c r="A227" s="27"/>
      <c r="B227" s="28"/>
      <c r="C227" s="65"/>
      <c r="D227" s="76"/>
      <c r="E227" s="93"/>
      <c r="F227" s="70"/>
      <c r="I227" s="32"/>
    </row>
    <row r="228" spans="1:9" s="26" customFormat="1">
      <c r="A228" s="27"/>
      <c r="B228" s="30" t="s">
        <v>91</v>
      </c>
      <c r="C228" s="65"/>
      <c r="D228" s="76"/>
      <c r="E228" s="93"/>
      <c r="F228" s="70"/>
      <c r="I228" s="32"/>
    </row>
    <row r="229" spans="1:9" s="26" customFormat="1">
      <c r="A229" s="27"/>
      <c r="B229" s="28"/>
      <c r="C229" s="65"/>
      <c r="D229" s="76"/>
      <c r="E229" s="93"/>
      <c r="F229" s="70"/>
      <c r="I229" s="32"/>
    </row>
    <row r="230" spans="1:9" s="26" customFormat="1" ht="28.8">
      <c r="A230" s="27">
        <v>28</v>
      </c>
      <c r="B230" s="28" t="s">
        <v>55</v>
      </c>
      <c r="C230" s="65" t="s">
        <v>56</v>
      </c>
      <c r="D230" s="76">
        <v>1</v>
      </c>
      <c r="E230" s="93"/>
      <c r="F230" s="139">
        <f>D230*E230</f>
        <v>0</v>
      </c>
      <c r="I230" s="32"/>
    </row>
    <row r="231" spans="1:9" s="26" customFormat="1">
      <c r="A231" s="27"/>
      <c r="B231" s="28"/>
      <c r="C231" s="65"/>
      <c r="D231" s="76"/>
      <c r="E231" s="93"/>
      <c r="F231" s="70"/>
      <c r="I231" s="32"/>
    </row>
    <row r="232" spans="1:9" s="26" customFormat="1">
      <c r="A232" s="27"/>
      <c r="B232" s="30" t="s">
        <v>92</v>
      </c>
      <c r="C232" s="65"/>
      <c r="D232" s="76"/>
      <c r="E232" s="93"/>
      <c r="F232" s="70"/>
      <c r="I232" s="32"/>
    </row>
    <row r="233" spans="1:9" s="26" customFormat="1">
      <c r="A233" s="27"/>
      <c r="B233" s="28"/>
      <c r="C233" s="65"/>
      <c r="D233" s="76"/>
      <c r="E233" s="93"/>
      <c r="F233" s="70"/>
      <c r="I233" s="32"/>
    </row>
    <row r="234" spans="1:9" s="26" customFormat="1" ht="28.8">
      <c r="A234" s="27">
        <v>29</v>
      </c>
      <c r="B234" s="28" t="s">
        <v>55</v>
      </c>
      <c r="C234" s="65" t="s">
        <v>56</v>
      </c>
      <c r="D234" s="76">
        <v>1</v>
      </c>
      <c r="E234" s="93"/>
      <c r="F234" s="139">
        <f>D234*E234</f>
        <v>0</v>
      </c>
      <c r="I234" s="32"/>
    </row>
    <row r="235" spans="1:9" s="26" customFormat="1">
      <c r="A235" s="27"/>
      <c r="B235" s="28"/>
      <c r="C235" s="65"/>
      <c r="D235" s="76"/>
      <c r="E235" s="93"/>
      <c r="F235" s="70"/>
      <c r="I235" s="32"/>
    </row>
    <row r="236" spans="1:9" s="26" customFormat="1">
      <c r="A236" s="27"/>
      <c r="B236" s="28"/>
      <c r="C236" s="65"/>
      <c r="D236" s="76"/>
      <c r="E236" s="93"/>
      <c r="F236" s="70"/>
      <c r="I236" s="32"/>
    </row>
    <row r="237" spans="1:9" s="26" customFormat="1">
      <c r="A237" s="27"/>
      <c r="B237" s="29" t="s">
        <v>93</v>
      </c>
      <c r="C237" s="65"/>
      <c r="D237" s="76"/>
      <c r="E237" s="93"/>
      <c r="F237" s="70"/>
      <c r="I237" s="32"/>
    </row>
    <row r="238" spans="1:9" s="26" customFormat="1">
      <c r="A238" s="27"/>
      <c r="B238" s="28"/>
      <c r="C238" s="65"/>
      <c r="D238" s="76"/>
      <c r="E238" s="93"/>
      <c r="F238" s="70"/>
      <c r="I238" s="32"/>
    </row>
    <row r="239" spans="1:9" s="26" customFormat="1">
      <c r="A239" s="27"/>
      <c r="B239" s="30" t="s">
        <v>94</v>
      </c>
      <c r="C239" s="65"/>
      <c r="D239" s="76"/>
      <c r="E239" s="93"/>
      <c r="F239" s="70"/>
      <c r="I239" s="32"/>
    </row>
    <row r="240" spans="1:9" s="26" customFormat="1">
      <c r="A240" s="27"/>
      <c r="B240" s="28"/>
      <c r="C240" s="65"/>
      <c r="D240" s="76"/>
      <c r="E240" s="93"/>
      <c r="F240" s="70"/>
      <c r="I240" s="32"/>
    </row>
    <row r="241" spans="1:9" s="26" customFormat="1" ht="28.8">
      <c r="A241" s="27">
        <v>30</v>
      </c>
      <c r="B241" s="28" t="s">
        <v>55</v>
      </c>
      <c r="C241" s="65" t="s">
        <v>56</v>
      </c>
      <c r="D241" s="76">
        <v>1</v>
      </c>
      <c r="E241" s="93"/>
      <c r="F241" s="139">
        <f>D241*E241</f>
        <v>0</v>
      </c>
      <c r="I241" s="32"/>
    </row>
    <row r="242" spans="1:9" s="26" customFormat="1">
      <c r="A242" s="27"/>
      <c r="B242" s="28"/>
      <c r="C242" s="65"/>
      <c r="D242" s="76"/>
      <c r="E242" s="93"/>
      <c r="F242" s="70"/>
      <c r="I242" s="32"/>
    </row>
    <row r="243" spans="1:9" s="26" customFormat="1">
      <c r="A243" s="27"/>
      <c r="B243" s="28"/>
      <c r="C243" s="65"/>
      <c r="D243" s="76"/>
      <c r="E243" s="93"/>
      <c r="F243" s="70"/>
      <c r="I243" s="32"/>
    </row>
    <row r="244" spans="1:9" s="26" customFormat="1">
      <c r="A244" s="27"/>
      <c r="B244" s="29" t="s">
        <v>95</v>
      </c>
      <c r="C244" s="65"/>
      <c r="D244" s="76"/>
      <c r="E244" s="93"/>
      <c r="F244" s="70"/>
      <c r="I244" s="32"/>
    </row>
    <row r="245" spans="1:9" s="26" customFormat="1">
      <c r="A245" s="27"/>
      <c r="B245" s="28"/>
      <c r="C245" s="65"/>
      <c r="D245" s="76"/>
      <c r="E245" s="93"/>
      <c r="F245" s="70"/>
      <c r="I245" s="32"/>
    </row>
    <row r="246" spans="1:9" s="26" customFormat="1">
      <c r="A246" s="27"/>
      <c r="B246" s="30" t="s">
        <v>96</v>
      </c>
      <c r="C246" s="65"/>
      <c r="D246" s="76"/>
      <c r="E246" s="93"/>
      <c r="F246" s="70"/>
      <c r="I246" s="32"/>
    </row>
    <row r="247" spans="1:9" s="26" customFormat="1">
      <c r="A247" s="27"/>
      <c r="B247" s="28"/>
      <c r="C247" s="65"/>
      <c r="D247" s="76"/>
      <c r="E247" s="93"/>
      <c r="F247" s="70"/>
      <c r="I247" s="32"/>
    </row>
    <row r="248" spans="1:9" s="26" customFormat="1" ht="43.2">
      <c r="A248" s="27">
        <v>31</v>
      </c>
      <c r="B248" s="28" t="s">
        <v>97</v>
      </c>
      <c r="C248" s="65" t="s">
        <v>56</v>
      </c>
      <c r="D248" s="76">
        <v>1</v>
      </c>
      <c r="E248" s="93"/>
      <c r="F248" s="139">
        <f>D248*E248</f>
        <v>0</v>
      </c>
      <c r="I248" s="32"/>
    </row>
    <row r="249" spans="1:9" s="26" customFormat="1">
      <c r="A249" s="27"/>
      <c r="B249" s="28"/>
      <c r="C249" s="65"/>
      <c r="D249" s="76"/>
      <c r="E249" s="93"/>
      <c r="F249" s="70"/>
      <c r="I249" s="32"/>
    </row>
    <row r="250" spans="1:9" s="26" customFormat="1">
      <c r="A250" s="27"/>
      <c r="B250" s="30" t="s">
        <v>98</v>
      </c>
      <c r="C250" s="65"/>
      <c r="D250" s="76"/>
      <c r="E250" s="93"/>
      <c r="F250" s="70"/>
      <c r="I250" s="32"/>
    </row>
    <row r="251" spans="1:9" s="26" customFormat="1">
      <c r="A251" s="27"/>
      <c r="B251" s="28"/>
      <c r="C251" s="65"/>
      <c r="D251" s="76"/>
      <c r="E251" s="93"/>
      <c r="F251" s="70"/>
      <c r="I251" s="32"/>
    </row>
    <row r="252" spans="1:9" s="26" customFormat="1" ht="28.8">
      <c r="A252" s="27">
        <v>32</v>
      </c>
      <c r="B252" s="28" t="s">
        <v>99</v>
      </c>
      <c r="C252" s="65" t="s">
        <v>56</v>
      </c>
      <c r="D252" s="76">
        <v>1</v>
      </c>
      <c r="E252" s="93"/>
      <c r="F252" s="139">
        <f>D252*E252</f>
        <v>0</v>
      </c>
      <c r="I252" s="32"/>
    </row>
    <row r="253" spans="1:9" s="26" customFormat="1">
      <c r="A253" s="27"/>
      <c r="B253" s="28"/>
      <c r="C253" s="65"/>
      <c r="D253" s="76"/>
      <c r="E253" s="93"/>
      <c r="F253" s="70"/>
      <c r="I253" s="32"/>
    </row>
    <row r="254" spans="1:9" s="26" customFormat="1" ht="43.2">
      <c r="A254" s="27">
        <v>33</v>
      </c>
      <c r="B254" s="28" t="s">
        <v>100</v>
      </c>
      <c r="C254" s="65" t="s">
        <v>56</v>
      </c>
      <c r="D254" s="76">
        <v>1</v>
      </c>
      <c r="E254" s="93"/>
      <c r="F254" s="139">
        <f>D254*E254</f>
        <v>0</v>
      </c>
      <c r="I254" s="32"/>
    </row>
    <row r="255" spans="1:9" s="26" customFormat="1">
      <c r="A255" s="27"/>
      <c r="B255" s="28"/>
      <c r="C255" s="65"/>
      <c r="D255" s="76"/>
      <c r="E255" s="93"/>
      <c r="F255" s="70"/>
      <c r="I255" s="32"/>
    </row>
    <row r="256" spans="1:9" s="26" customFormat="1" ht="43.2">
      <c r="A256" s="27">
        <v>34</v>
      </c>
      <c r="B256" s="28" t="s">
        <v>101</v>
      </c>
      <c r="C256" s="65" t="s">
        <v>56</v>
      </c>
      <c r="D256" s="76">
        <v>1</v>
      </c>
      <c r="E256" s="93"/>
      <c r="F256" s="139">
        <f>D256*E256</f>
        <v>0</v>
      </c>
      <c r="I256" s="32"/>
    </row>
    <row r="257" spans="1:9" s="26" customFormat="1">
      <c r="A257" s="27"/>
      <c r="B257" s="28"/>
      <c r="C257" s="65"/>
      <c r="D257" s="76"/>
      <c r="E257" s="93"/>
      <c r="F257" s="70"/>
      <c r="I257" s="32"/>
    </row>
    <row r="258" spans="1:9" s="26" customFormat="1" ht="86.4">
      <c r="A258" s="27">
        <v>35</v>
      </c>
      <c r="B258" s="28" t="s">
        <v>102</v>
      </c>
      <c r="C258" s="65" t="s">
        <v>56</v>
      </c>
      <c r="D258" s="76">
        <v>1</v>
      </c>
      <c r="E258" s="93"/>
      <c r="F258" s="139">
        <f>D258*E258</f>
        <v>0</v>
      </c>
      <c r="I258" s="32"/>
    </row>
    <row r="259" spans="1:9" s="26" customFormat="1">
      <c r="A259" s="27"/>
      <c r="B259" s="28"/>
      <c r="C259" s="65"/>
      <c r="D259" s="76"/>
      <c r="E259" s="93"/>
      <c r="F259" s="70"/>
      <c r="I259" s="32"/>
    </row>
    <row r="260" spans="1:9" s="26" customFormat="1">
      <c r="A260" s="27"/>
      <c r="B260" s="30" t="s">
        <v>103</v>
      </c>
      <c r="C260" s="65"/>
      <c r="D260" s="76"/>
      <c r="E260" s="93"/>
      <c r="F260" s="70"/>
      <c r="I260" s="32"/>
    </row>
    <row r="261" spans="1:9" s="26" customFormat="1">
      <c r="A261" s="27"/>
      <c r="B261" s="28"/>
      <c r="C261" s="65"/>
      <c r="D261" s="76"/>
      <c r="E261" s="93"/>
      <c r="F261" s="70"/>
      <c r="I261" s="32"/>
    </row>
    <row r="262" spans="1:9" s="26" customFormat="1" ht="43.2">
      <c r="A262" s="27">
        <v>36</v>
      </c>
      <c r="B262" s="28" t="s">
        <v>104</v>
      </c>
      <c r="C262" s="65" t="s">
        <v>56</v>
      </c>
      <c r="D262" s="76">
        <v>1</v>
      </c>
      <c r="E262" s="93"/>
      <c r="F262" s="139">
        <f>D262*E262</f>
        <v>0</v>
      </c>
      <c r="I262" s="32"/>
    </row>
    <row r="263" spans="1:9" s="26" customFormat="1">
      <c r="A263" s="27"/>
      <c r="B263" s="28"/>
      <c r="C263" s="65"/>
      <c r="D263" s="76"/>
      <c r="E263" s="93"/>
      <c r="F263" s="70"/>
      <c r="I263" s="32"/>
    </row>
    <row r="264" spans="1:9" s="26" customFormat="1" ht="43.2">
      <c r="A264" s="27">
        <v>37</v>
      </c>
      <c r="B264" s="28" t="s">
        <v>105</v>
      </c>
      <c r="C264" s="65" t="s">
        <v>56</v>
      </c>
      <c r="D264" s="76">
        <v>1</v>
      </c>
      <c r="E264" s="93"/>
      <c r="F264" s="139">
        <f>D264*E264</f>
        <v>0</v>
      </c>
      <c r="I264" s="32"/>
    </row>
    <row r="265" spans="1:9" s="26" customFormat="1">
      <c r="A265" s="27"/>
      <c r="B265" s="28"/>
      <c r="C265" s="65"/>
      <c r="D265" s="76"/>
      <c r="E265" s="93"/>
      <c r="F265" s="70"/>
      <c r="I265" s="32"/>
    </row>
    <row r="266" spans="1:9" s="26" customFormat="1" ht="43.2">
      <c r="A266" s="27">
        <v>38</v>
      </c>
      <c r="B266" s="28" t="s">
        <v>106</v>
      </c>
      <c r="C266" s="65" t="s">
        <v>56</v>
      </c>
      <c r="D266" s="76">
        <v>1</v>
      </c>
      <c r="E266" s="93"/>
      <c r="F266" s="139">
        <f>D266*E266</f>
        <v>0</v>
      </c>
      <c r="I266" s="32"/>
    </row>
    <row r="267" spans="1:9" s="26" customFormat="1">
      <c r="A267" s="27"/>
      <c r="B267" s="28"/>
      <c r="C267" s="65"/>
      <c r="D267" s="76"/>
      <c r="E267" s="93"/>
      <c r="F267" s="70"/>
      <c r="I267" s="32"/>
    </row>
    <row r="268" spans="1:9" s="26" customFormat="1">
      <c r="A268" s="27"/>
      <c r="B268" s="30" t="s">
        <v>107</v>
      </c>
      <c r="C268" s="65"/>
      <c r="D268" s="76"/>
      <c r="E268" s="93"/>
      <c r="F268" s="70"/>
      <c r="I268" s="32"/>
    </row>
    <row r="269" spans="1:9" s="26" customFormat="1">
      <c r="A269" s="27"/>
      <c r="B269" s="28"/>
      <c r="C269" s="65"/>
      <c r="D269" s="76"/>
      <c r="E269" s="93"/>
      <c r="F269" s="70"/>
      <c r="I269" s="32"/>
    </row>
    <row r="270" spans="1:9" s="26" customFormat="1" ht="43.2">
      <c r="A270" s="27">
        <v>39</v>
      </c>
      <c r="B270" s="28" t="s">
        <v>108</v>
      </c>
      <c r="C270" s="65" t="s">
        <v>56</v>
      </c>
      <c r="D270" s="76">
        <v>1</v>
      </c>
      <c r="E270" s="93"/>
      <c r="F270" s="139">
        <f>D270*E270</f>
        <v>0</v>
      </c>
      <c r="I270" s="32"/>
    </row>
    <row r="271" spans="1:9" s="26" customFormat="1">
      <c r="A271" s="27"/>
      <c r="B271" s="28"/>
      <c r="C271" s="65"/>
      <c r="D271" s="76"/>
      <c r="E271" s="93"/>
      <c r="F271" s="70"/>
      <c r="I271" s="32"/>
    </row>
    <row r="272" spans="1:9" s="26" customFormat="1" ht="43.2">
      <c r="A272" s="27">
        <v>40</v>
      </c>
      <c r="B272" s="28" t="s">
        <v>109</v>
      </c>
      <c r="C272" s="65" t="s">
        <v>56</v>
      </c>
      <c r="D272" s="76">
        <v>1</v>
      </c>
      <c r="E272" s="93"/>
      <c r="F272" s="139">
        <f>D272*E272</f>
        <v>0</v>
      </c>
      <c r="I272" s="32"/>
    </row>
    <row r="273" spans="1:9" s="26" customFormat="1">
      <c r="A273" s="27"/>
      <c r="B273" s="28"/>
      <c r="C273" s="65"/>
      <c r="D273" s="76"/>
      <c r="E273" s="93"/>
      <c r="F273" s="70"/>
      <c r="I273" s="32"/>
    </row>
    <row r="274" spans="1:9" s="26" customFormat="1" ht="43.2">
      <c r="A274" s="27">
        <v>41</v>
      </c>
      <c r="B274" s="28" t="s">
        <v>110</v>
      </c>
      <c r="C274" s="65" t="s">
        <v>56</v>
      </c>
      <c r="D274" s="76">
        <v>1</v>
      </c>
      <c r="E274" s="93"/>
      <c r="F274" s="139">
        <f>D274*E274</f>
        <v>0</v>
      </c>
      <c r="I274" s="32"/>
    </row>
    <row r="275" spans="1:9" s="26" customFormat="1">
      <c r="A275" s="27"/>
      <c r="B275" s="28"/>
      <c r="C275" s="65"/>
      <c r="D275" s="76"/>
      <c r="E275" s="93"/>
      <c r="F275" s="70"/>
      <c r="I275" s="32"/>
    </row>
    <row r="276" spans="1:9" s="26" customFormat="1" ht="144">
      <c r="A276" s="27">
        <v>42</v>
      </c>
      <c r="B276" s="28" t="s">
        <v>111</v>
      </c>
      <c r="C276" s="65" t="s">
        <v>56</v>
      </c>
      <c r="D276" s="76">
        <v>1</v>
      </c>
      <c r="E276" s="93"/>
      <c r="F276" s="139">
        <f>D276*E276</f>
        <v>0</v>
      </c>
      <c r="I276" s="32"/>
    </row>
    <row r="277" spans="1:9" s="26" customFormat="1">
      <c r="A277" s="27"/>
      <c r="B277" s="28"/>
      <c r="C277" s="65"/>
      <c r="D277" s="76"/>
      <c r="E277" s="93"/>
      <c r="F277" s="70"/>
      <c r="I277" s="32"/>
    </row>
    <row r="278" spans="1:9" s="26" customFormat="1" ht="43.2">
      <c r="A278" s="27">
        <v>43</v>
      </c>
      <c r="B278" s="28" t="s">
        <v>112</v>
      </c>
      <c r="C278" s="65" t="s">
        <v>56</v>
      </c>
      <c r="D278" s="76">
        <v>1</v>
      </c>
      <c r="E278" s="93"/>
      <c r="F278" s="139">
        <f>D278*E278</f>
        <v>0</v>
      </c>
      <c r="I278" s="32"/>
    </row>
    <row r="279" spans="1:9" s="26" customFormat="1">
      <c r="A279" s="27"/>
      <c r="B279" s="28"/>
      <c r="C279" s="65"/>
      <c r="D279" s="76"/>
      <c r="E279" s="93"/>
      <c r="F279" s="70"/>
      <c r="I279" s="32"/>
    </row>
    <row r="280" spans="1:9" s="26" customFormat="1" ht="28.8">
      <c r="A280" s="27">
        <v>44</v>
      </c>
      <c r="B280" s="28" t="s">
        <v>113</v>
      </c>
      <c r="C280" s="65" t="s">
        <v>56</v>
      </c>
      <c r="D280" s="76">
        <v>1</v>
      </c>
      <c r="E280" s="93"/>
      <c r="F280" s="139">
        <f>D280*E280</f>
        <v>0</v>
      </c>
      <c r="I280" s="32"/>
    </row>
    <row r="281" spans="1:9" s="26" customFormat="1">
      <c r="A281" s="27"/>
      <c r="B281" s="28"/>
      <c r="C281" s="65"/>
      <c r="D281" s="76"/>
      <c r="E281" s="93"/>
      <c r="F281" s="70"/>
      <c r="I281" s="32"/>
    </row>
    <row r="282" spans="1:9" s="26" customFormat="1">
      <c r="A282" s="27"/>
      <c r="B282" s="30" t="s">
        <v>114</v>
      </c>
      <c r="C282" s="65"/>
      <c r="D282" s="76"/>
      <c r="E282" s="93"/>
      <c r="F282" s="70"/>
      <c r="I282" s="32"/>
    </row>
    <row r="283" spans="1:9" s="26" customFormat="1">
      <c r="A283" s="27"/>
      <c r="B283" s="28"/>
      <c r="C283" s="65"/>
      <c r="D283" s="76"/>
      <c r="E283" s="93"/>
      <c r="F283" s="70"/>
      <c r="I283" s="32"/>
    </row>
    <row r="284" spans="1:9" s="26" customFormat="1" ht="86.4">
      <c r="A284" s="27">
        <v>45</v>
      </c>
      <c r="B284" s="28" t="s">
        <v>115</v>
      </c>
      <c r="C284" s="65" t="s">
        <v>56</v>
      </c>
      <c r="D284" s="76">
        <v>1</v>
      </c>
      <c r="E284" s="93"/>
      <c r="F284" s="139">
        <f>D284*E284</f>
        <v>0</v>
      </c>
      <c r="I284" s="32"/>
    </row>
    <row r="285" spans="1:9" s="26" customFormat="1">
      <c r="A285" s="27"/>
      <c r="B285" s="28"/>
      <c r="C285" s="65"/>
      <c r="D285" s="76"/>
      <c r="E285" s="93"/>
      <c r="F285" s="70"/>
      <c r="I285" s="32"/>
    </row>
    <row r="286" spans="1:9" s="26" customFormat="1" ht="129.6">
      <c r="A286" s="27">
        <v>46</v>
      </c>
      <c r="B286" s="28" t="s">
        <v>116</v>
      </c>
      <c r="C286" s="65" t="s">
        <v>56</v>
      </c>
      <c r="D286" s="76">
        <v>1</v>
      </c>
      <c r="E286" s="93"/>
      <c r="F286" s="139">
        <f>D286*E286</f>
        <v>0</v>
      </c>
      <c r="I286" s="32"/>
    </row>
    <row r="287" spans="1:9" s="26" customFormat="1">
      <c r="A287" s="27"/>
      <c r="B287" s="28"/>
      <c r="C287" s="65"/>
      <c r="D287" s="76"/>
      <c r="E287" s="93"/>
      <c r="F287" s="70"/>
      <c r="I287" s="32"/>
    </row>
    <row r="288" spans="1:9" s="26" customFormat="1" ht="86.4">
      <c r="A288" s="27">
        <v>47</v>
      </c>
      <c r="B288" s="28" t="s">
        <v>117</v>
      </c>
      <c r="C288" s="65" t="s">
        <v>56</v>
      </c>
      <c r="D288" s="76">
        <v>1</v>
      </c>
      <c r="E288" s="93"/>
      <c r="F288" s="139">
        <f>D288*E288</f>
        <v>0</v>
      </c>
      <c r="I288" s="32"/>
    </row>
    <row r="289" spans="1:9" s="26" customFormat="1">
      <c r="A289" s="27"/>
      <c r="B289" s="28"/>
      <c r="C289" s="65"/>
      <c r="D289" s="76"/>
      <c r="E289" s="93"/>
      <c r="F289" s="70"/>
      <c r="I289" s="32"/>
    </row>
    <row r="290" spans="1:9" s="26" customFormat="1" ht="28.8">
      <c r="A290" s="27"/>
      <c r="B290" s="30" t="s">
        <v>118</v>
      </c>
      <c r="C290" s="65"/>
      <c r="D290" s="76"/>
      <c r="E290" s="93"/>
      <c r="F290" s="70"/>
      <c r="I290" s="32"/>
    </row>
    <row r="291" spans="1:9" s="26" customFormat="1">
      <c r="A291" s="27"/>
      <c r="B291" s="28"/>
      <c r="C291" s="65"/>
      <c r="D291" s="76"/>
      <c r="E291" s="93"/>
      <c r="F291" s="70"/>
      <c r="I291" s="32"/>
    </row>
    <row r="292" spans="1:9" s="26" customFormat="1" ht="86.4">
      <c r="A292" s="27">
        <v>48</v>
      </c>
      <c r="B292" s="28" t="s">
        <v>119</v>
      </c>
      <c r="C292" s="65" t="s">
        <v>56</v>
      </c>
      <c r="D292" s="76">
        <v>1</v>
      </c>
      <c r="E292" s="93"/>
      <c r="F292" s="139">
        <f>D292*E292</f>
        <v>0</v>
      </c>
      <c r="I292" s="32"/>
    </row>
    <row r="293" spans="1:9" s="26" customFormat="1">
      <c r="A293" s="27"/>
      <c r="B293" s="28"/>
      <c r="C293" s="65"/>
      <c r="D293" s="76"/>
      <c r="E293" s="93"/>
      <c r="F293" s="70"/>
      <c r="I293" s="32"/>
    </row>
    <row r="294" spans="1:9" s="26" customFormat="1" ht="129.6">
      <c r="A294" s="27">
        <v>49</v>
      </c>
      <c r="B294" s="28" t="s">
        <v>120</v>
      </c>
      <c r="C294" s="65" t="s">
        <v>56</v>
      </c>
      <c r="D294" s="76">
        <v>1</v>
      </c>
      <c r="E294" s="93"/>
      <c r="F294" s="139">
        <f>D294*E294</f>
        <v>0</v>
      </c>
      <c r="I294" s="32"/>
    </row>
    <row r="295" spans="1:9" s="26" customFormat="1">
      <c r="A295" s="27"/>
      <c r="B295" s="28"/>
      <c r="C295" s="65"/>
      <c r="D295" s="76"/>
      <c r="E295" s="93"/>
      <c r="F295" s="70"/>
      <c r="I295" s="32"/>
    </row>
    <row r="296" spans="1:9" s="26" customFormat="1" ht="235.95" customHeight="1">
      <c r="A296" s="27">
        <v>50</v>
      </c>
      <c r="B296" s="28" t="s">
        <v>121</v>
      </c>
      <c r="C296" s="65"/>
      <c r="D296" s="76"/>
      <c r="E296" s="93"/>
      <c r="F296" s="70"/>
      <c r="I296" s="32"/>
    </row>
    <row r="297" spans="1:9" s="26" customFormat="1">
      <c r="A297" s="27"/>
      <c r="B297" s="28"/>
      <c r="C297" s="65"/>
      <c r="D297" s="76"/>
      <c r="E297" s="93"/>
      <c r="F297" s="70"/>
      <c r="I297" s="32"/>
    </row>
    <row r="298" spans="1:9" s="26" customFormat="1">
      <c r="A298" s="27"/>
      <c r="B298" s="30" t="s">
        <v>122</v>
      </c>
      <c r="C298" s="65"/>
      <c r="D298" s="76"/>
      <c r="E298" s="93"/>
      <c r="F298" s="70"/>
      <c r="I298" s="32"/>
    </row>
    <row r="299" spans="1:9" s="26" customFormat="1">
      <c r="A299" s="27"/>
      <c r="B299" s="28"/>
      <c r="C299" s="65"/>
      <c r="D299" s="76"/>
      <c r="E299" s="93"/>
      <c r="F299" s="70"/>
      <c r="I299" s="32"/>
    </row>
    <row r="300" spans="1:9" s="26" customFormat="1" ht="115.2">
      <c r="A300" s="27">
        <v>52</v>
      </c>
      <c r="B300" s="28" t="s">
        <v>123</v>
      </c>
      <c r="C300" s="65" t="s">
        <v>56</v>
      </c>
      <c r="D300" s="76">
        <v>1</v>
      </c>
      <c r="E300" s="93"/>
      <c r="F300" s="139">
        <f>D300*E300</f>
        <v>0</v>
      </c>
      <c r="I300" s="32"/>
    </row>
    <row r="301" spans="1:9" s="26" customFormat="1">
      <c r="A301" s="27"/>
      <c r="B301" s="28"/>
      <c r="C301" s="65"/>
      <c r="D301" s="76"/>
      <c r="E301" s="93"/>
      <c r="F301" s="70"/>
      <c r="I301" s="32"/>
    </row>
    <row r="302" spans="1:9" s="26" customFormat="1">
      <c r="A302" s="27"/>
      <c r="B302" s="30" t="s">
        <v>124</v>
      </c>
      <c r="C302" s="65"/>
      <c r="D302" s="76"/>
      <c r="E302" s="93"/>
      <c r="F302" s="70"/>
      <c r="I302" s="32"/>
    </row>
    <row r="303" spans="1:9" s="26" customFormat="1">
      <c r="A303" s="27"/>
      <c r="B303" s="28"/>
      <c r="C303" s="65"/>
      <c r="D303" s="76"/>
      <c r="E303" s="93"/>
      <c r="F303" s="70"/>
      <c r="I303" s="32"/>
    </row>
    <row r="304" spans="1:9" s="26" customFormat="1" ht="130.19999999999999" customHeight="1">
      <c r="A304" s="27">
        <v>53</v>
      </c>
      <c r="B304" s="28" t="s">
        <v>125</v>
      </c>
      <c r="C304" s="65" t="s">
        <v>56</v>
      </c>
      <c r="D304" s="76">
        <v>1</v>
      </c>
      <c r="E304" s="93"/>
      <c r="F304" s="139">
        <f>D304*E304</f>
        <v>0</v>
      </c>
      <c r="I304" s="32"/>
    </row>
    <row r="305" spans="1:9" s="26" customFormat="1">
      <c r="A305" s="27"/>
      <c r="B305" s="28"/>
      <c r="C305" s="65"/>
      <c r="D305" s="76"/>
      <c r="E305" s="93"/>
      <c r="F305" s="70"/>
      <c r="I305" s="32"/>
    </row>
    <row r="306" spans="1:9" s="26" customFormat="1" ht="144">
      <c r="A306" s="27">
        <v>54</v>
      </c>
      <c r="B306" s="28" t="s">
        <v>126</v>
      </c>
      <c r="C306" s="65" t="s">
        <v>56</v>
      </c>
      <c r="D306" s="76">
        <v>1</v>
      </c>
      <c r="E306" s="93"/>
      <c r="F306" s="139">
        <f>D306*E306</f>
        <v>0</v>
      </c>
      <c r="I306" s="32"/>
    </row>
    <row r="307" spans="1:9" s="26" customFormat="1">
      <c r="A307" s="27"/>
      <c r="B307" s="28"/>
      <c r="C307" s="65"/>
      <c r="D307" s="76"/>
      <c r="E307" s="93"/>
      <c r="F307" s="70"/>
      <c r="I307" s="32"/>
    </row>
    <row r="308" spans="1:9" s="26" customFormat="1" ht="118.2" customHeight="1">
      <c r="A308" s="27">
        <v>55</v>
      </c>
      <c r="B308" s="28" t="s">
        <v>127</v>
      </c>
      <c r="C308" s="65" t="s">
        <v>56</v>
      </c>
      <c r="D308" s="76">
        <v>1</v>
      </c>
      <c r="E308" s="93"/>
      <c r="F308" s="70">
        <f>D308*E308</f>
        <v>0</v>
      </c>
      <c r="I308" s="32"/>
    </row>
    <row r="309" spans="1:9" s="26" customFormat="1">
      <c r="A309" s="27"/>
      <c r="B309" s="28"/>
      <c r="C309" s="65"/>
      <c r="D309" s="76"/>
      <c r="E309" s="93"/>
      <c r="F309" s="70"/>
      <c r="I309" s="32"/>
    </row>
    <row r="310" spans="1:9" s="26" customFormat="1" ht="86.4">
      <c r="A310" s="27">
        <v>56</v>
      </c>
      <c r="B310" s="28" t="s">
        <v>128</v>
      </c>
      <c r="C310" s="65" t="s">
        <v>56</v>
      </c>
      <c r="D310" s="76">
        <v>1</v>
      </c>
      <c r="E310" s="93"/>
      <c r="F310" s="139">
        <f>D310*E310</f>
        <v>0</v>
      </c>
      <c r="I310" s="32"/>
    </row>
    <row r="311" spans="1:9" s="26" customFormat="1">
      <c r="A311" s="27"/>
      <c r="B311" s="28"/>
      <c r="C311" s="65"/>
      <c r="D311" s="76"/>
      <c r="E311" s="93"/>
      <c r="F311" s="70"/>
      <c r="I311" s="32"/>
    </row>
    <row r="312" spans="1:9" s="26" customFormat="1">
      <c r="A312" s="27"/>
      <c r="B312" s="30" t="s">
        <v>129</v>
      </c>
      <c r="C312" s="65"/>
      <c r="D312" s="76"/>
      <c r="E312" s="93"/>
      <c r="F312" s="70"/>
      <c r="I312" s="32"/>
    </row>
    <row r="313" spans="1:9" s="26" customFormat="1">
      <c r="A313" s="27"/>
      <c r="B313" s="28"/>
      <c r="C313" s="65"/>
      <c r="D313" s="76"/>
      <c r="E313" s="93"/>
      <c r="F313" s="70"/>
      <c r="I313" s="32"/>
    </row>
    <row r="314" spans="1:9" s="26" customFormat="1" ht="187.2" customHeight="1">
      <c r="A314" s="27">
        <v>57</v>
      </c>
      <c r="B314" s="28" t="s">
        <v>130</v>
      </c>
      <c r="C314" s="65" t="s">
        <v>56</v>
      </c>
      <c r="D314" s="76">
        <v>1</v>
      </c>
      <c r="E314" s="93"/>
      <c r="F314" s="139">
        <f>D314*E314</f>
        <v>0</v>
      </c>
      <c r="I314" s="32"/>
    </row>
    <row r="315" spans="1:9" s="26" customFormat="1">
      <c r="A315" s="27"/>
      <c r="B315" s="28"/>
      <c r="C315" s="65"/>
      <c r="D315" s="76"/>
      <c r="E315" s="93"/>
      <c r="F315" s="70"/>
      <c r="I315" s="32"/>
    </row>
    <row r="316" spans="1:9" s="26" customFormat="1">
      <c r="A316" s="27"/>
      <c r="B316" s="30" t="s">
        <v>131</v>
      </c>
      <c r="C316" s="65"/>
      <c r="D316" s="76"/>
      <c r="E316" s="93"/>
      <c r="F316" s="70"/>
      <c r="I316" s="32"/>
    </row>
    <row r="317" spans="1:9" s="26" customFormat="1">
      <c r="A317" s="27"/>
      <c r="B317" s="28"/>
      <c r="C317" s="65"/>
      <c r="D317" s="76"/>
      <c r="E317" s="93"/>
      <c r="F317" s="70"/>
      <c r="I317" s="32"/>
    </row>
    <row r="318" spans="1:9" s="26" customFormat="1" ht="187.2">
      <c r="A318" s="27"/>
      <c r="B318" s="28" t="s">
        <v>132</v>
      </c>
      <c r="C318" s="65"/>
      <c r="D318" s="76"/>
      <c r="E318" s="93"/>
      <c r="F318" s="70"/>
      <c r="I318" s="32"/>
    </row>
    <row r="319" spans="1:9" s="26" customFormat="1">
      <c r="A319" s="27"/>
      <c r="B319" s="28"/>
      <c r="C319" s="65"/>
      <c r="D319" s="76"/>
      <c r="E319" s="93"/>
      <c r="F319" s="70"/>
      <c r="I319" s="32"/>
    </row>
    <row r="320" spans="1:9" s="26" customFormat="1" ht="106.95" customHeight="1">
      <c r="A320" s="27">
        <v>58</v>
      </c>
      <c r="B320" s="28" t="s">
        <v>133</v>
      </c>
      <c r="C320" s="65" t="s">
        <v>56</v>
      </c>
      <c r="D320" s="76">
        <v>1</v>
      </c>
      <c r="E320" s="93"/>
      <c r="F320" s="139">
        <f>D320*E320</f>
        <v>0</v>
      </c>
      <c r="I320" s="32"/>
    </row>
    <row r="321" spans="1:9" s="26" customFormat="1">
      <c r="A321" s="27"/>
      <c r="B321" s="28"/>
      <c r="C321" s="65"/>
      <c r="D321" s="76"/>
      <c r="E321" s="93"/>
      <c r="F321" s="70"/>
      <c r="I321" s="32"/>
    </row>
    <row r="322" spans="1:9" s="26" customFormat="1" ht="160.94999999999999" customHeight="1">
      <c r="A322" s="27">
        <v>59</v>
      </c>
      <c r="B322" s="28" t="s">
        <v>134</v>
      </c>
      <c r="C322" s="65" t="s">
        <v>56</v>
      </c>
      <c r="D322" s="76">
        <v>1</v>
      </c>
      <c r="E322" s="93"/>
      <c r="F322" s="139">
        <f>D322*E322</f>
        <v>0</v>
      </c>
      <c r="I322" s="32"/>
    </row>
    <row r="323" spans="1:9" s="26" customFormat="1">
      <c r="A323" s="27"/>
      <c r="B323" s="28"/>
      <c r="C323" s="65"/>
      <c r="D323" s="76"/>
      <c r="E323" s="93"/>
      <c r="F323" s="70"/>
      <c r="I323" s="32"/>
    </row>
    <row r="324" spans="1:9" s="26" customFormat="1">
      <c r="A324" s="27"/>
      <c r="B324" s="30" t="s">
        <v>135</v>
      </c>
      <c r="C324" s="65"/>
      <c r="D324" s="76"/>
      <c r="E324" s="93"/>
      <c r="F324" s="70"/>
      <c r="I324" s="32"/>
    </row>
    <row r="325" spans="1:9" s="26" customFormat="1">
      <c r="A325" s="27"/>
      <c r="B325" s="28"/>
      <c r="C325" s="65"/>
      <c r="D325" s="76"/>
      <c r="E325" s="93"/>
      <c r="F325" s="70"/>
      <c r="I325" s="32"/>
    </row>
    <row r="326" spans="1:9" s="26" customFormat="1" ht="72">
      <c r="A326" s="27">
        <v>60</v>
      </c>
      <c r="B326" s="28" t="s">
        <v>136</v>
      </c>
      <c r="C326" s="65" t="s">
        <v>56</v>
      </c>
      <c r="D326" s="76">
        <v>1</v>
      </c>
      <c r="E326" s="93"/>
      <c r="F326" s="139">
        <f>D326*E326</f>
        <v>0</v>
      </c>
      <c r="I326" s="32"/>
    </row>
    <row r="327" spans="1:9" s="26" customFormat="1">
      <c r="A327" s="27"/>
      <c r="B327" s="28"/>
      <c r="C327" s="65"/>
      <c r="D327" s="76"/>
      <c r="E327" s="93"/>
      <c r="F327" s="70"/>
      <c r="I327" s="32"/>
    </row>
    <row r="328" spans="1:9" s="26" customFormat="1" ht="101.4" customHeight="1">
      <c r="A328" s="27">
        <v>61</v>
      </c>
      <c r="B328" s="28" t="s">
        <v>137</v>
      </c>
      <c r="C328" s="65" t="s">
        <v>56</v>
      </c>
      <c r="D328" s="76">
        <v>1</v>
      </c>
      <c r="E328" s="93"/>
      <c r="F328" s="139">
        <f>D328*E328</f>
        <v>0</v>
      </c>
      <c r="I328" s="32"/>
    </row>
    <row r="329" spans="1:9" s="26" customFormat="1">
      <c r="A329" s="27"/>
      <c r="B329" s="28"/>
      <c r="C329" s="65"/>
      <c r="D329" s="76"/>
      <c r="E329" s="93"/>
      <c r="F329" s="70"/>
      <c r="I329" s="32"/>
    </row>
    <row r="330" spans="1:9" s="26" customFormat="1" ht="57.6">
      <c r="A330" s="27">
        <v>62</v>
      </c>
      <c r="B330" s="28" t="s">
        <v>138</v>
      </c>
      <c r="C330" s="65" t="s">
        <v>56</v>
      </c>
      <c r="D330" s="76">
        <v>1</v>
      </c>
      <c r="E330" s="93"/>
      <c r="F330" s="139">
        <f>D330*E330</f>
        <v>0</v>
      </c>
      <c r="I330" s="32"/>
    </row>
    <row r="331" spans="1:9" s="26" customFormat="1">
      <c r="A331" s="27"/>
      <c r="B331" s="28"/>
      <c r="C331" s="65"/>
      <c r="D331" s="76"/>
      <c r="E331" s="93"/>
      <c r="F331" s="70"/>
      <c r="I331" s="32"/>
    </row>
    <row r="332" spans="1:9" s="26" customFormat="1" ht="147" customHeight="1">
      <c r="A332" s="27">
        <v>63</v>
      </c>
      <c r="B332" s="28" t="s">
        <v>139</v>
      </c>
      <c r="C332" s="65" t="s">
        <v>56</v>
      </c>
      <c r="D332" s="76">
        <v>1</v>
      </c>
      <c r="E332" s="93"/>
      <c r="F332" s="139">
        <f>D332*E332</f>
        <v>0</v>
      </c>
      <c r="I332" s="32"/>
    </row>
    <row r="333" spans="1:9" s="26" customFormat="1">
      <c r="A333" s="27"/>
      <c r="B333" s="28"/>
      <c r="C333" s="65"/>
      <c r="D333" s="76"/>
      <c r="E333" s="93"/>
      <c r="F333" s="70"/>
      <c r="I333" s="32"/>
    </row>
    <row r="334" spans="1:9" s="26" customFormat="1" ht="233.4" customHeight="1">
      <c r="A334" s="27">
        <v>64</v>
      </c>
      <c r="B334" s="28" t="s">
        <v>140</v>
      </c>
      <c r="C334" s="65" t="s">
        <v>56</v>
      </c>
      <c r="D334" s="76">
        <v>1</v>
      </c>
      <c r="E334" s="93"/>
      <c r="F334" s="139">
        <f>D334*E334</f>
        <v>0</v>
      </c>
      <c r="I334" s="32"/>
    </row>
    <row r="335" spans="1:9" s="26" customFormat="1">
      <c r="A335" s="27"/>
      <c r="B335" s="28"/>
      <c r="C335" s="65"/>
      <c r="D335" s="76"/>
      <c r="E335" s="93"/>
      <c r="F335" s="70"/>
      <c r="I335" s="32"/>
    </row>
    <row r="336" spans="1:9" s="26" customFormat="1" ht="72">
      <c r="A336" s="27">
        <v>65</v>
      </c>
      <c r="B336" s="28" t="s">
        <v>141</v>
      </c>
      <c r="C336" s="65" t="s">
        <v>56</v>
      </c>
      <c r="D336" s="76">
        <v>1</v>
      </c>
      <c r="E336" s="93"/>
      <c r="F336" s="139">
        <f>D336*E336</f>
        <v>0</v>
      </c>
      <c r="I336" s="32"/>
    </row>
    <row r="337" spans="1:9" s="26" customFormat="1">
      <c r="A337" s="27"/>
      <c r="B337" s="28"/>
      <c r="C337" s="65"/>
      <c r="D337" s="76"/>
      <c r="E337" s="93"/>
      <c r="F337" s="70"/>
      <c r="I337" s="32"/>
    </row>
    <row r="338" spans="1:9" s="26" customFormat="1" ht="100.8">
      <c r="A338" s="27">
        <v>66</v>
      </c>
      <c r="B338" s="28" t="s">
        <v>142</v>
      </c>
      <c r="C338" s="65" t="s">
        <v>56</v>
      </c>
      <c r="D338" s="76">
        <v>1</v>
      </c>
      <c r="E338" s="93"/>
      <c r="F338" s="139">
        <f>D338*E338</f>
        <v>0</v>
      </c>
      <c r="I338" s="32"/>
    </row>
    <row r="339" spans="1:9" s="26" customFormat="1">
      <c r="A339" s="27"/>
      <c r="B339" s="28"/>
      <c r="C339" s="65"/>
      <c r="D339" s="76"/>
      <c r="E339" s="93"/>
      <c r="F339" s="70"/>
      <c r="I339" s="32"/>
    </row>
    <row r="340" spans="1:9" s="26" customFormat="1" ht="86.4">
      <c r="A340" s="27">
        <v>67</v>
      </c>
      <c r="B340" s="28" t="s">
        <v>143</v>
      </c>
      <c r="C340" s="65" t="s">
        <v>56</v>
      </c>
      <c r="D340" s="76">
        <v>1</v>
      </c>
      <c r="E340" s="93"/>
      <c r="F340" s="139">
        <f>D340*E340</f>
        <v>0</v>
      </c>
      <c r="I340" s="32"/>
    </row>
    <row r="341" spans="1:9" s="26" customFormat="1">
      <c r="A341" s="27"/>
      <c r="B341" s="28"/>
      <c r="C341" s="65"/>
      <c r="D341" s="76"/>
      <c r="E341" s="93"/>
      <c r="F341" s="70"/>
      <c r="I341" s="32"/>
    </row>
    <row r="342" spans="1:9" s="26" customFormat="1" ht="86.4">
      <c r="A342" s="27">
        <v>68</v>
      </c>
      <c r="B342" s="28" t="s">
        <v>144</v>
      </c>
      <c r="C342" s="65" t="s">
        <v>56</v>
      </c>
      <c r="D342" s="76">
        <v>1</v>
      </c>
      <c r="E342" s="93"/>
      <c r="F342" s="139">
        <f>D342*E342</f>
        <v>0</v>
      </c>
      <c r="I342" s="32"/>
    </row>
    <row r="343" spans="1:9" s="26" customFormat="1">
      <c r="A343" s="27"/>
      <c r="B343" s="28"/>
      <c r="C343" s="65"/>
      <c r="D343" s="76"/>
      <c r="E343" s="93"/>
      <c r="F343" s="70"/>
      <c r="I343" s="32"/>
    </row>
    <row r="344" spans="1:9" s="26" customFormat="1" ht="205.2" customHeight="1">
      <c r="A344" s="27">
        <v>69</v>
      </c>
      <c r="B344" s="28" t="s">
        <v>145</v>
      </c>
      <c r="C344" s="65" t="s">
        <v>56</v>
      </c>
      <c r="D344" s="76">
        <v>1</v>
      </c>
      <c r="E344" s="93"/>
      <c r="F344" s="139">
        <f>D344*E344</f>
        <v>0</v>
      </c>
      <c r="I344" s="32"/>
    </row>
    <row r="345" spans="1:9" s="26" customFormat="1">
      <c r="A345" s="27"/>
      <c r="B345" s="28"/>
      <c r="C345" s="65"/>
      <c r="D345" s="76"/>
      <c r="E345" s="93"/>
      <c r="F345" s="70"/>
      <c r="I345" s="32"/>
    </row>
    <row r="346" spans="1:9" s="26" customFormat="1" ht="72">
      <c r="A346" s="27">
        <v>70</v>
      </c>
      <c r="B346" s="28" t="s">
        <v>146</v>
      </c>
      <c r="C346" s="65" t="s">
        <v>56</v>
      </c>
      <c r="D346" s="76">
        <v>1</v>
      </c>
      <c r="E346" s="93"/>
      <c r="F346" s="139">
        <f>D346*E346</f>
        <v>0</v>
      </c>
      <c r="I346" s="32"/>
    </row>
    <row r="347" spans="1:9" s="26" customFormat="1">
      <c r="A347" s="27"/>
      <c r="B347" s="28"/>
      <c r="C347" s="65"/>
      <c r="D347" s="76"/>
      <c r="E347" s="93"/>
      <c r="F347" s="70"/>
      <c r="I347" s="32"/>
    </row>
    <row r="348" spans="1:9" s="26" customFormat="1">
      <c r="A348" s="27"/>
      <c r="B348" s="29" t="s">
        <v>147</v>
      </c>
      <c r="C348" s="65"/>
      <c r="D348" s="76"/>
      <c r="E348" s="93"/>
      <c r="F348" s="70"/>
      <c r="I348" s="32"/>
    </row>
    <row r="349" spans="1:9" s="26" customFormat="1">
      <c r="A349" s="27"/>
      <c r="B349" s="28"/>
      <c r="C349" s="65"/>
      <c r="D349" s="76"/>
      <c r="E349" s="93"/>
      <c r="F349" s="70"/>
      <c r="I349" s="32"/>
    </row>
    <row r="350" spans="1:9" s="26" customFormat="1">
      <c r="A350" s="27"/>
      <c r="B350" s="30" t="s">
        <v>148</v>
      </c>
      <c r="C350" s="65"/>
      <c r="D350" s="76"/>
      <c r="E350" s="93"/>
      <c r="F350" s="70"/>
      <c r="I350" s="32"/>
    </row>
    <row r="351" spans="1:9" s="26" customFormat="1">
      <c r="A351" s="27"/>
      <c r="B351" s="28"/>
      <c r="C351" s="65"/>
      <c r="D351" s="76"/>
      <c r="E351" s="93"/>
      <c r="F351" s="70"/>
      <c r="I351" s="32"/>
    </row>
    <row r="352" spans="1:9" s="26" customFormat="1" ht="92.4" customHeight="1">
      <c r="A352" s="27"/>
      <c r="B352" s="28" t="s">
        <v>149</v>
      </c>
      <c r="C352" s="65"/>
      <c r="D352" s="76"/>
      <c r="E352" s="93"/>
      <c r="F352" s="70"/>
      <c r="I352" s="32"/>
    </row>
    <row r="353" spans="1:9" s="26" customFormat="1">
      <c r="A353" s="27"/>
      <c r="B353" s="28"/>
      <c r="C353" s="65"/>
      <c r="D353" s="76"/>
      <c r="E353" s="93"/>
      <c r="F353" s="70"/>
      <c r="I353" s="32"/>
    </row>
    <row r="354" spans="1:9" s="26" customFormat="1" ht="103.2" customHeight="1">
      <c r="A354" s="27"/>
      <c r="B354" s="28" t="s">
        <v>150</v>
      </c>
      <c r="C354" s="65"/>
      <c r="D354" s="76"/>
      <c r="E354" s="93"/>
      <c r="F354" s="70"/>
      <c r="I354" s="32"/>
    </row>
    <row r="355" spans="1:9" s="26" customFormat="1">
      <c r="A355" s="27"/>
      <c r="B355" s="28"/>
      <c r="C355" s="65"/>
      <c r="D355" s="76"/>
      <c r="E355" s="93"/>
      <c r="F355" s="70"/>
      <c r="I355" s="32"/>
    </row>
    <row r="356" spans="1:9" s="26" customFormat="1" ht="57.6">
      <c r="A356" s="27"/>
      <c r="B356" s="28" t="s">
        <v>151</v>
      </c>
      <c r="C356" s="65"/>
      <c r="D356" s="76"/>
      <c r="E356" s="93"/>
      <c r="F356" s="70"/>
      <c r="I356" s="32"/>
    </row>
    <row r="357" spans="1:9" s="26" customFormat="1">
      <c r="A357" s="27"/>
      <c r="B357" s="28"/>
      <c r="C357" s="65"/>
      <c r="D357" s="76"/>
      <c r="E357" s="93"/>
      <c r="F357" s="70"/>
      <c r="I357" s="32"/>
    </row>
    <row r="358" spans="1:9" s="26" customFormat="1" ht="28.8">
      <c r="A358" s="27">
        <v>71</v>
      </c>
      <c r="B358" s="28" t="s">
        <v>152</v>
      </c>
      <c r="C358" s="65" t="s">
        <v>56</v>
      </c>
      <c r="D358" s="76">
        <v>1</v>
      </c>
      <c r="E358" s="93"/>
      <c r="F358" s="139">
        <f>D358*E358</f>
        <v>0</v>
      </c>
      <c r="I358" s="32"/>
    </row>
    <row r="359" spans="1:9" s="26" customFormat="1">
      <c r="A359" s="27"/>
      <c r="B359" s="28"/>
      <c r="C359" s="65"/>
      <c r="D359" s="76"/>
      <c r="E359" s="93"/>
      <c r="F359" s="70"/>
      <c r="I359" s="32"/>
    </row>
    <row r="360" spans="1:9" s="26" customFormat="1">
      <c r="A360" s="27"/>
      <c r="B360" s="30" t="s">
        <v>153</v>
      </c>
      <c r="C360" s="65"/>
      <c r="D360" s="76"/>
      <c r="E360" s="93"/>
      <c r="F360" s="70"/>
      <c r="I360" s="32"/>
    </row>
    <row r="361" spans="1:9" s="26" customFormat="1">
      <c r="A361" s="27"/>
      <c r="B361" s="28"/>
      <c r="C361" s="65"/>
      <c r="D361" s="76"/>
      <c r="E361" s="93"/>
      <c r="F361" s="70"/>
      <c r="I361" s="32"/>
    </row>
    <row r="362" spans="1:9" s="26" customFormat="1" ht="72">
      <c r="A362" s="27"/>
      <c r="B362" s="28" t="s">
        <v>154</v>
      </c>
      <c r="C362" s="65"/>
      <c r="D362" s="76"/>
      <c r="E362" s="93"/>
      <c r="F362" s="70"/>
      <c r="I362" s="32"/>
    </row>
    <row r="363" spans="1:9" s="26" customFormat="1">
      <c r="A363" s="27"/>
      <c r="B363" s="28"/>
      <c r="C363" s="65"/>
      <c r="D363" s="76"/>
      <c r="E363" s="93"/>
      <c r="F363" s="70"/>
      <c r="I363" s="32"/>
    </row>
    <row r="364" spans="1:9" s="26" customFormat="1" ht="28.8">
      <c r="A364" s="27">
        <v>72</v>
      </c>
      <c r="B364" s="28" t="s">
        <v>152</v>
      </c>
      <c r="C364" s="65" t="s">
        <v>56</v>
      </c>
      <c r="D364" s="76">
        <v>1</v>
      </c>
      <c r="E364" s="93"/>
      <c r="F364" s="139">
        <f>D364*E364</f>
        <v>0</v>
      </c>
      <c r="I364" s="32"/>
    </row>
    <row r="365" spans="1:9" s="26" customFormat="1">
      <c r="A365" s="27"/>
      <c r="B365" s="28"/>
      <c r="C365" s="65"/>
      <c r="D365" s="76"/>
      <c r="E365" s="93"/>
      <c r="F365" s="70"/>
      <c r="I365" s="32"/>
    </row>
    <row r="366" spans="1:9" s="26" customFormat="1">
      <c r="A366" s="27"/>
      <c r="B366" s="30" t="s">
        <v>155</v>
      </c>
      <c r="C366" s="65"/>
      <c r="D366" s="76"/>
      <c r="E366" s="93"/>
      <c r="F366" s="70"/>
      <c r="I366" s="32"/>
    </row>
    <row r="367" spans="1:9" s="26" customFormat="1">
      <c r="A367" s="27"/>
      <c r="B367" s="28"/>
      <c r="C367" s="65"/>
      <c r="D367" s="76"/>
      <c r="E367" s="93"/>
      <c r="F367" s="70"/>
      <c r="I367" s="32"/>
    </row>
    <row r="368" spans="1:9" s="26" customFormat="1" ht="86.4">
      <c r="A368" s="27"/>
      <c r="B368" s="28" t="s">
        <v>156</v>
      </c>
      <c r="C368" s="65"/>
      <c r="D368" s="76"/>
      <c r="E368" s="93"/>
      <c r="F368" s="70"/>
      <c r="I368" s="32"/>
    </row>
    <row r="369" spans="1:9" s="26" customFormat="1">
      <c r="A369" s="27"/>
      <c r="B369" s="28"/>
      <c r="C369" s="65"/>
      <c r="D369" s="76"/>
      <c r="E369" s="93"/>
      <c r="F369" s="70"/>
      <c r="I369" s="32"/>
    </row>
    <row r="370" spans="1:9" s="26" customFormat="1" ht="28.8">
      <c r="A370" s="27">
        <v>73</v>
      </c>
      <c r="B370" s="28" t="s">
        <v>152</v>
      </c>
      <c r="C370" s="65" t="s">
        <v>56</v>
      </c>
      <c r="D370" s="76">
        <v>1</v>
      </c>
      <c r="E370" s="93"/>
      <c r="F370" s="139">
        <f>D370*E370</f>
        <v>0</v>
      </c>
      <c r="I370" s="32"/>
    </row>
    <row r="371" spans="1:9" s="26" customFormat="1">
      <c r="A371" s="27"/>
      <c r="B371" s="28"/>
      <c r="C371" s="65"/>
      <c r="D371" s="76"/>
      <c r="E371" s="93"/>
      <c r="F371" s="70"/>
      <c r="I371" s="32"/>
    </row>
    <row r="372" spans="1:9" s="26" customFormat="1">
      <c r="A372" s="27"/>
      <c r="B372" s="30" t="s">
        <v>157</v>
      </c>
      <c r="C372" s="65"/>
      <c r="D372" s="76"/>
      <c r="E372" s="93"/>
      <c r="F372" s="70"/>
      <c r="I372" s="32"/>
    </row>
    <row r="373" spans="1:9" s="26" customFormat="1">
      <c r="A373" s="27"/>
      <c r="B373" s="28"/>
      <c r="C373" s="65"/>
      <c r="D373" s="76"/>
      <c r="E373" s="93"/>
      <c r="F373" s="70"/>
      <c r="I373" s="32"/>
    </row>
    <row r="374" spans="1:9" s="26" customFormat="1" ht="156.6" customHeight="1">
      <c r="A374" s="27"/>
      <c r="B374" s="28" t="s">
        <v>158</v>
      </c>
      <c r="C374" s="65"/>
      <c r="D374" s="76"/>
      <c r="E374" s="93"/>
      <c r="F374" s="70"/>
      <c r="I374" s="32"/>
    </row>
    <row r="375" spans="1:9" s="26" customFormat="1">
      <c r="A375" s="27"/>
      <c r="B375" s="28"/>
      <c r="C375" s="65"/>
      <c r="D375" s="76"/>
      <c r="E375" s="93"/>
      <c r="F375" s="70"/>
      <c r="I375" s="32"/>
    </row>
    <row r="376" spans="1:9" s="26" customFormat="1" ht="28.8">
      <c r="A376" s="27">
        <v>74</v>
      </c>
      <c r="B376" s="28" t="s">
        <v>152</v>
      </c>
      <c r="C376" s="65" t="s">
        <v>56</v>
      </c>
      <c r="D376" s="76">
        <v>1</v>
      </c>
      <c r="E376" s="93"/>
      <c r="F376" s="139">
        <f>D376*E376</f>
        <v>0</v>
      </c>
      <c r="I376" s="32"/>
    </row>
    <row r="377" spans="1:9" s="26" customFormat="1">
      <c r="A377" s="27"/>
      <c r="B377" s="28"/>
      <c r="C377" s="65"/>
      <c r="D377" s="76"/>
      <c r="E377" s="93"/>
      <c r="F377" s="70"/>
      <c r="I377" s="32"/>
    </row>
    <row r="378" spans="1:9" s="26" customFormat="1">
      <c r="A378" s="27"/>
      <c r="B378" s="30" t="s">
        <v>159</v>
      </c>
      <c r="C378" s="65"/>
      <c r="D378" s="76"/>
      <c r="E378" s="93"/>
      <c r="F378" s="70"/>
      <c r="I378" s="32"/>
    </row>
    <row r="379" spans="1:9" s="26" customFormat="1">
      <c r="A379" s="27"/>
      <c r="B379" s="28"/>
      <c r="C379" s="65"/>
      <c r="D379" s="76"/>
      <c r="E379" s="93"/>
      <c r="F379" s="70"/>
      <c r="I379" s="32"/>
    </row>
    <row r="380" spans="1:9" s="26" customFormat="1" ht="72">
      <c r="A380" s="27"/>
      <c r="B380" s="28" t="s">
        <v>160</v>
      </c>
      <c r="C380" s="65"/>
      <c r="D380" s="76"/>
      <c r="E380" s="93"/>
      <c r="F380" s="70"/>
      <c r="I380" s="32"/>
    </row>
    <row r="381" spans="1:9" s="26" customFormat="1">
      <c r="A381" s="27"/>
      <c r="B381" s="28"/>
      <c r="C381" s="65"/>
      <c r="D381" s="76"/>
      <c r="E381" s="93"/>
      <c r="F381" s="70"/>
      <c r="I381" s="32"/>
    </row>
    <row r="382" spans="1:9" s="26" customFormat="1" ht="28.8">
      <c r="A382" s="27">
        <v>75</v>
      </c>
      <c r="B382" s="28" t="s">
        <v>152</v>
      </c>
      <c r="C382" s="65" t="s">
        <v>56</v>
      </c>
      <c r="D382" s="76">
        <v>1</v>
      </c>
      <c r="E382" s="93"/>
      <c r="F382" s="139">
        <f>D382*E382</f>
        <v>0</v>
      </c>
      <c r="I382" s="32"/>
    </row>
    <row r="383" spans="1:9" s="26" customFormat="1">
      <c r="A383" s="27"/>
      <c r="B383" s="28"/>
      <c r="C383" s="65"/>
      <c r="D383" s="76"/>
      <c r="E383" s="93"/>
      <c r="F383" s="70"/>
      <c r="I383" s="32"/>
    </row>
    <row r="384" spans="1:9" s="26" customFormat="1">
      <c r="A384" s="27"/>
      <c r="B384" s="30" t="s">
        <v>161</v>
      </c>
      <c r="C384" s="65"/>
      <c r="D384" s="76"/>
      <c r="E384" s="93"/>
      <c r="F384" s="70"/>
      <c r="I384" s="32"/>
    </row>
    <row r="385" spans="1:9" s="26" customFormat="1">
      <c r="A385" s="27"/>
      <c r="B385" s="28"/>
      <c r="C385" s="65"/>
      <c r="D385" s="76"/>
      <c r="E385" s="93"/>
      <c r="F385" s="70"/>
      <c r="I385" s="32"/>
    </row>
    <row r="386" spans="1:9" s="26" customFormat="1" ht="366" customHeight="1">
      <c r="A386" s="27"/>
      <c r="B386" s="28" t="s">
        <v>162</v>
      </c>
      <c r="C386" s="65"/>
      <c r="D386" s="76"/>
      <c r="E386" s="93"/>
      <c r="F386" s="70"/>
      <c r="I386" s="32"/>
    </row>
    <row r="387" spans="1:9" s="26" customFormat="1">
      <c r="A387" s="27"/>
      <c r="B387" s="28"/>
      <c r="C387" s="65"/>
      <c r="D387" s="76"/>
      <c r="E387" s="93"/>
      <c r="F387" s="70"/>
      <c r="I387" s="32"/>
    </row>
    <row r="388" spans="1:9" s="26" customFormat="1" ht="28.8">
      <c r="A388" s="27">
        <v>76</v>
      </c>
      <c r="B388" s="28" t="s">
        <v>152</v>
      </c>
      <c r="C388" s="65" t="s">
        <v>56</v>
      </c>
      <c r="D388" s="76">
        <v>1</v>
      </c>
      <c r="E388" s="93"/>
      <c r="F388" s="139">
        <f>D388*E388</f>
        <v>0</v>
      </c>
      <c r="I388" s="32"/>
    </row>
    <row r="389" spans="1:9" s="26" customFormat="1">
      <c r="A389" s="27"/>
      <c r="B389" s="28"/>
      <c r="C389" s="65"/>
      <c r="D389" s="76"/>
      <c r="E389" s="93"/>
      <c r="F389" s="70"/>
      <c r="I389" s="32"/>
    </row>
    <row r="390" spans="1:9" s="26" customFormat="1">
      <c r="A390" s="27"/>
      <c r="B390" s="30" t="s">
        <v>163</v>
      </c>
      <c r="C390" s="65"/>
      <c r="D390" s="76"/>
      <c r="E390" s="93"/>
      <c r="F390" s="70"/>
      <c r="I390" s="32"/>
    </row>
    <row r="391" spans="1:9" s="26" customFormat="1">
      <c r="A391" s="27"/>
      <c r="B391" s="28"/>
      <c r="C391" s="65"/>
      <c r="D391" s="76"/>
      <c r="E391" s="93"/>
      <c r="F391" s="70"/>
      <c r="I391" s="32"/>
    </row>
    <row r="392" spans="1:9" s="26" customFormat="1" ht="28.8">
      <c r="A392" s="27"/>
      <c r="B392" s="28" t="s">
        <v>164</v>
      </c>
      <c r="C392" s="65"/>
      <c r="D392" s="76"/>
      <c r="E392" s="93"/>
      <c r="F392" s="70"/>
      <c r="I392" s="32"/>
    </row>
    <row r="393" spans="1:9" s="26" customFormat="1">
      <c r="A393" s="27"/>
      <c r="B393" s="28"/>
      <c r="C393" s="65"/>
      <c r="D393" s="76"/>
      <c r="E393" s="93"/>
      <c r="F393" s="70"/>
      <c r="I393" s="32"/>
    </row>
    <row r="394" spans="1:9" s="26" customFormat="1" ht="43.2">
      <c r="A394" s="27"/>
      <c r="B394" s="28" t="s">
        <v>165</v>
      </c>
      <c r="C394" s="65"/>
      <c r="D394" s="76"/>
      <c r="E394" s="93"/>
      <c r="F394" s="70"/>
      <c r="I394" s="32"/>
    </row>
    <row r="395" spans="1:9" s="26" customFormat="1">
      <c r="A395" s="27"/>
      <c r="B395" s="28"/>
      <c r="C395" s="65"/>
      <c r="D395" s="76"/>
      <c r="E395" s="93"/>
      <c r="F395" s="70"/>
      <c r="I395" s="32"/>
    </row>
    <row r="396" spans="1:9" s="26" customFormat="1" ht="57.6">
      <c r="A396" s="27"/>
      <c r="B396" s="28" t="s">
        <v>166</v>
      </c>
      <c r="C396" s="65"/>
      <c r="D396" s="76"/>
      <c r="E396" s="93"/>
      <c r="F396" s="70"/>
      <c r="I396" s="32"/>
    </row>
    <row r="397" spans="1:9" s="26" customFormat="1">
      <c r="A397" s="27"/>
      <c r="B397" s="28"/>
      <c r="C397" s="65"/>
      <c r="D397" s="76"/>
      <c r="E397" s="93"/>
      <c r="F397" s="70"/>
      <c r="I397" s="32"/>
    </row>
    <row r="398" spans="1:9" s="26" customFormat="1">
      <c r="A398" s="27"/>
      <c r="B398" s="30" t="s">
        <v>167</v>
      </c>
      <c r="C398" s="65"/>
      <c r="D398" s="76"/>
      <c r="E398" s="93"/>
      <c r="F398" s="70"/>
      <c r="I398" s="32"/>
    </row>
    <row r="399" spans="1:9" s="26" customFormat="1">
      <c r="A399" s="27"/>
      <c r="B399" s="28"/>
      <c r="C399" s="65"/>
      <c r="D399" s="76"/>
      <c r="E399" s="93"/>
      <c r="F399" s="70"/>
      <c r="I399" s="32"/>
    </row>
    <row r="400" spans="1:9" s="26" customFormat="1" ht="130.19999999999999" customHeight="1">
      <c r="A400" s="27"/>
      <c r="B400" s="28" t="s">
        <v>168</v>
      </c>
      <c r="C400" s="65"/>
      <c r="D400" s="76"/>
      <c r="E400" s="93"/>
      <c r="F400" s="70"/>
      <c r="I400" s="32"/>
    </row>
    <row r="401" spans="1:9" s="26" customFormat="1">
      <c r="A401" s="27"/>
      <c r="B401" s="28"/>
      <c r="C401" s="65"/>
      <c r="D401" s="76"/>
      <c r="E401" s="93"/>
      <c r="F401" s="70"/>
      <c r="I401" s="32"/>
    </row>
    <row r="402" spans="1:9" s="26" customFormat="1">
      <c r="A402" s="27"/>
      <c r="B402" s="30" t="s">
        <v>169</v>
      </c>
      <c r="C402" s="65"/>
      <c r="D402" s="76"/>
      <c r="E402" s="93"/>
      <c r="F402" s="70"/>
      <c r="I402" s="32"/>
    </row>
    <row r="403" spans="1:9" s="26" customFormat="1">
      <c r="A403" s="27"/>
      <c r="B403" s="28"/>
      <c r="C403" s="65"/>
      <c r="D403" s="76"/>
      <c r="E403" s="93"/>
      <c r="F403" s="70"/>
      <c r="I403" s="32"/>
    </row>
    <row r="404" spans="1:9" s="26" customFormat="1" ht="88.2" customHeight="1">
      <c r="A404" s="27"/>
      <c r="B404" s="28" t="s">
        <v>170</v>
      </c>
      <c r="C404" s="65"/>
      <c r="D404" s="76"/>
      <c r="E404" s="93"/>
      <c r="F404" s="70"/>
      <c r="I404" s="32"/>
    </row>
    <row r="405" spans="1:9" s="26" customFormat="1">
      <c r="A405" s="27"/>
      <c r="B405" s="28"/>
      <c r="C405" s="65"/>
      <c r="D405" s="76"/>
      <c r="E405" s="93"/>
      <c r="F405" s="70"/>
      <c r="I405" s="32"/>
    </row>
    <row r="406" spans="1:9" s="26" customFormat="1">
      <c r="A406" s="27"/>
      <c r="B406" s="29" t="s">
        <v>171</v>
      </c>
      <c r="C406" s="65"/>
      <c r="D406" s="76"/>
      <c r="E406" s="93"/>
      <c r="F406" s="70"/>
      <c r="I406" s="32"/>
    </row>
    <row r="407" spans="1:9" s="26" customFormat="1">
      <c r="A407" s="27"/>
      <c r="B407" s="28"/>
      <c r="C407" s="65"/>
      <c r="D407" s="76"/>
      <c r="E407" s="93"/>
      <c r="F407" s="70"/>
      <c r="I407" s="32"/>
    </row>
    <row r="408" spans="1:9" s="26" customFormat="1">
      <c r="A408" s="27"/>
      <c r="B408" s="30" t="s">
        <v>172</v>
      </c>
      <c r="C408" s="65"/>
      <c r="D408" s="76"/>
      <c r="E408" s="93"/>
      <c r="F408" s="70"/>
      <c r="I408" s="32"/>
    </row>
    <row r="409" spans="1:9" s="26" customFormat="1">
      <c r="A409" s="27"/>
      <c r="B409" s="28"/>
      <c r="C409" s="65"/>
      <c r="D409" s="76"/>
      <c r="E409" s="93"/>
      <c r="F409" s="70"/>
      <c r="I409" s="32"/>
    </row>
    <row r="410" spans="1:9" s="26" customFormat="1">
      <c r="A410" s="27"/>
      <c r="B410" s="28" t="s">
        <v>173</v>
      </c>
      <c r="C410" s="65"/>
      <c r="D410" s="76"/>
      <c r="E410" s="93"/>
      <c r="F410" s="70"/>
      <c r="I410" s="32"/>
    </row>
    <row r="411" spans="1:9" s="26" customFormat="1">
      <c r="A411" s="27"/>
      <c r="B411" s="28"/>
      <c r="C411" s="65"/>
      <c r="D411" s="76"/>
      <c r="E411" s="93"/>
      <c r="F411" s="70"/>
      <c r="I411" s="32"/>
    </row>
    <row r="412" spans="1:9" s="26" customFormat="1" ht="28.8">
      <c r="A412" s="27"/>
      <c r="B412" s="30" t="s">
        <v>174</v>
      </c>
      <c r="C412" s="65"/>
      <c r="D412" s="76"/>
      <c r="E412" s="93"/>
      <c r="F412" s="70"/>
      <c r="I412" s="32"/>
    </row>
    <row r="413" spans="1:9" s="26" customFormat="1">
      <c r="A413" s="27"/>
      <c r="B413" s="28"/>
      <c r="C413" s="65"/>
      <c r="D413" s="76"/>
      <c r="E413" s="93"/>
      <c r="F413" s="70"/>
      <c r="I413" s="32"/>
    </row>
    <row r="414" spans="1:9" s="26" customFormat="1">
      <c r="A414" s="27"/>
      <c r="B414" s="28" t="s">
        <v>173</v>
      </c>
      <c r="C414" s="65"/>
      <c r="D414" s="76"/>
      <c r="E414" s="93"/>
      <c r="F414" s="70"/>
      <c r="I414" s="32"/>
    </row>
    <row r="415" spans="1:9" s="26" customFormat="1">
      <c r="A415" s="27"/>
      <c r="B415" s="28"/>
      <c r="C415" s="65"/>
      <c r="D415" s="76"/>
      <c r="E415" s="93"/>
      <c r="F415" s="70"/>
      <c r="I415" s="32"/>
    </row>
    <row r="416" spans="1:9" s="26" customFormat="1">
      <c r="A416" s="27"/>
      <c r="B416" s="30" t="s">
        <v>175</v>
      </c>
      <c r="C416" s="65"/>
      <c r="D416" s="76"/>
      <c r="E416" s="93"/>
      <c r="F416" s="70"/>
      <c r="I416" s="32"/>
    </row>
    <row r="417" spans="1:9" s="26" customFormat="1">
      <c r="A417" s="27"/>
      <c r="B417" s="28"/>
      <c r="C417" s="65"/>
      <c r="D417" s="76"/>
      <c r="E417" s="93"/>
      <c r="F417" s="70"/>
      <c r="I417" s="32"/>
    </row>
    <row r="418" spans="1:9" s="26" customFormat="1">
      <c r="A418" s="27"/>
      <c r="B418" s="28" t="s">
        <v>173</v>
      </c>
      <c r="C418" s="65"/>
      <c r="D418" s="76"/>
      <c r="E418" s="93"/>
      <c r="F418" s="70"/>
      <c r="I418" s="32"/>
    </row>
    <row r="419" spans="1:9" s="26" customFormat="1">
      <c r="A419" s="27"/>
      <c r="B419" s="28"/>
      <c r="C419" s="65"/>
      <c r="D419" s="76"/>
      <c r="E419" s="93"/>
      <c r="F419" s="70"/>
      <c r="I419" s="32"/>
    </row>
    <row r="420" spans="1:9" s="26" customFormat="1">
      <c r="A420" s="27"/>
      <c r="B420" s="30" t="s">
        <v>176</v>
      </c>
      <c r="C420" s="65"/>
      <c r="D420" s="76"/>
      <c r="E420" s="93"/>
      <c r="F420" s="70"/>
      <c r="I420" s="32"/>
    </row>
    <row r="421" spans="1:9" s="26" customFormat="1">
      <c r="A421" s="27"/>
      <c r="B421" s="28"/>
      <c r="C421" s="65"/>
      <c r="D421" s="76"/>
      <c r="E421" s="93"/>
      <c r="F421" s="70"/>
      <c r="I421" s="32"/>
    </row>
    <row r="422" spans="1:9" s="26" customFormat="1" ht="43.2">
      <c r="A422" s="27"/>
      <c r="B422" s="28" t="s">
        <v>177</v>
      </c>
      <c r="C422" s="65"/>
      <c r="D422" s="76"/>
      <c r="E422" s="94"/>
      <c r="F422" s="70"/>
      <c r="I422" s="32"/>
    </row>
    <row r="423" spans="1:9">
      <c r="A423" s="41"/>
      <c r="C423" s="108"/>
      <c r="E423" s="109"/>
      <c r="F423" s="113"/>
    </row>
    <row r="424" spans="1:9">
      <c r="A424" s="41"/>
      <c r="C424" s="108"/>
      <c r="E424" s="109"/>
      <c r="F424" s="113"/>
    </row>
    <row r="425" spans="1:9" ht="15" thickBot="1">
      <c r="A425" s="114"/>
      <c r="B425" s="13" t="s">
        <v>178</v>
      </c>
      <c r="C425" s="64"/>
      <c r="D425" s="78"/>
      <c r="E425" s="95"/>
      <c r="F425" s="115">
        <f>SUM(F16:F423)</f>
        <v>0</v>
      </c>
    </row>
    <row r="426" spans="1:9" ht="15" thickTop="1">
      <c r="A426" s="41"/>
      <c r="C426" s="108"/>
      <c r="E426" s="109"/>
      <c r="F426" s="113"/>
    </row>
    <row r="427" spans="1:9">
      <c r="A427" s="41"/>
      <c r="B427" s="42" t="s">
        <v>179</v>
      </c>
      <c r="C427" s="66"/>
      <c r="D427" s="79"/>
      <c r="E427" s="96"/>
      <c r="F427" s="71"/>
      <c r="I427" s="43"/>
    </row>
    <row r="428" spans="1:9">
      <c r="A428" s="41"/>
      <c r="B428" s="42"/>
      <c r="C428" s="66"/>
      <c r="D428" s="79"/>
      <c r="E428" s="96"/>
      <c r="F428" s="71"/>
      <c r="I428" s="43"/>
    </row>
    <row r="429" spans="1:9">
      <c r="A429" s="41"/>
      <c r="B429" s="42" t="s">
        <v>180</v>
      </c>
      <c r="C429" s="66"/>
      <c r="D429" s="79"/>
      <c r="E429" s="96"/>
      <c r="F429" s="71"/>
      <c r="I429" s="43"/>
    </row>
    <row r="430" spans="1:9">
      <c r="A430" s="41"/>
      <c r="B430" s="42"/>
      <c r="C430" s="66"/>
      <c r="D430" s="79"/>
      <c r="E430" s="96"/>
      <c r="F430" s="71"/>
      <c r="I430" s="43"/>
    </row>
    <row r="431" spans="1:9">
      <c r="A431" s="41"/>
      <c r="B431" s="42" t="s">
        <v>181</v>
      </c>
      <c r="C431" s="66"/>
      <c r="D431" s="79"/>
      <c r="E431" s="96"/>
      <c r="F431" s="71"/>
      <c r="I431" s="43"/>
    </row>
    <row r="432" spans="1:9">
      <c r="A432" s="41"/>
      <c r="B432" s="44"/>
      <c r="C432" s="66"/>
      <c r="D432" s="79"/>
      <c r="E432" s="96"/>
      <c r="F432" s="71"/>
      <c r="I432" s="43"/>
    </row>
    <row r="433" spans="1:9" ht="43.2">
      <c r="A433" s="41"/>
      <c r="B433" s="44" t="s">
        <v>182</v>
      </c>
      <c r="C433" s="66"/>
      <c r="D433" s="79"/>
      <c r="E433" s="96"/>
      <c r="F433" s="71"/>
      <c r="I433" s="43"/>
    </row>
    <row r="434" spans="1:9">
      <c r="A434" s="41"/>
      <c r="B434" s="44"/>
      <c r="C434" s="66"/>
      <c r="D434" s="79"/>
      <c r="E434" s="96"/>
      <c r="F434" s="71"/>
      <c r="I434" s="43"/>
    </row>
    <row r="435" spans="1:9">
      <c r="A435" s="41"/>
      <c r="B435" s="45" t="s">
        <v>183</v>
      </c>
      <c r="C435" s="66"/>
      <c r="D435" s="79"/>
      <c r="E435" s="96"/>
      <c r="F435" s="71"/>
      <c r="I435" s="43"/>
    </row>
    <row r="436" spans="1:9">
      <c r="A436" s="41"/>
      <c r="B436" s="44"/>
      <c r="C436" s="66"/>
      <c r="D436" s="79"/>
      <c r="E436" s="96"/>
      <c r="F436" s="71"/>
      <c r="I436" s="43"/>
    </row>
    <row r="437" spans="1:9">
      <c r="A437" s="41"/>
      <c r="B437" s="46" t="s">
        <v>184</v>
      </c>
      <c r="C437" s="66"/>
      <c r="D437" s="79"/>
      <c r="E437" s="96"/>
      <c r="F437" s="71"/>
      <c r="I437" s="43"/>
    </row>
    <row r="438" spans="1:9">
      <c r="A438" s="41"/>
      <c r="B438" s="44"/>
      <c r="C438" s="66"/>
      <c r="D438" s="79"/>
      <c r="E438" s="96"/>
      <c r="F438" s="71"/>
      <c r="I438" s="43"/>
    </row>
    <row r="439" spans="1:9" ht="28.8">
      <c r="A439" s="41"/>
      <c r="B439" s="44" t="s">
        <v>185</v>
      </c>
      <c r="C439" s="49" t="s">
        <v>56</v>
      </c>
      <c r="D439" s="79">
        <v>1</v>
      </c>
      <c r="E439" s="97"/>
      <c r="F439" s="140">
        <f>+D439*E439</f>
        <v>0</v>
      </c>
      <c r="I439" s="43"/>
    </row>
    <row r="440" spans="1:9">
      <c r="A440" s="41"/>
      <c r="B440" s="44"/>
      <c r="C440" s="49"/>
      <c r="D440" s="79"/>
      <c r="E440" s="97"/>
      <c r="F440" s="71"/>
      <c r="I440" s="43"/>
    </row>
    <row r="441" spans="1:9">
      <c r="A441" s="41"/>
      <c r="B441" s="44"/>
      <c r="C441" s="49"/>
      <c r="D441" s="79"/>
      <c r="E441" s="97"/>
      <c r="F441" s="71"/>
      <c r="I441" s="43"/>
    </row>
    <row r="442" spans="1:9">
      <c r="A442" s="41"/>
      <c r="B442" s="45" t="s">
        <v>186</v>
      </c>
      <c r="C442" s="66"/>
      <c r="D442" s="79"/>
      <c r="E442" s="96"/>
      <c r="F442" s="71"/>
      <c r="I442" s="43"/>
    </row>
    <row r="443" spans="1:9">
      <c r="A443" s="41"/>
      <c r="B443" s="44"/>
      <c r="C443" s="66"/>
      <c r="D443" s="79"/>
      <c r="E443" s="96"/>
      <c r="F443" s="71"/>
      <c r="I443" s="43"/>
    </row>
    <row r="444" spans="1:9">
      <c r="A444" s="41"/>
      <c r="B444" s="46" t="s">
        <v>187</v>
      </c>
      <c r="C444" s="66"/>
      <c r="D444" s="79"/>
      <c r="E444" s="96"/>
      <c r="F444" s="71"/>
      <c r="I444" s="43"/>
    </row>
    <row r="445" spans="1:9">
      <c r="A445" s="41"/>
      <c r="B445" s="44"/>
      <c r="C445" s="66"/>
      <c r="D445" s="79"/>
      <c r="E445" s="96"/>
      <c r="F445" s="71"/>
      <c r="I445" s="43"/>
    </row>
    <row r="446" spans="1:9" ht="28.8">
      <c r="A446" s="41"/>
      <c r="B446" s="44" t="s">
        <v>188</v>
      </c>
      <c r="C446" s="49" t="s">
        <v>56</v>
      </c>
      <c r="D446" s="79">
        <v>1</v>
      </c>
      <c r="E446" s="97"/>
      <c r="F446" s="140">
        <f>+D446*E446</f>
        <v>0</v>
      </c>
      <c r="I446" s="43"/>
    </row>
    <row r="447" spans="1:9">
      <c r="A447" s="41"/>
      <c r="B447" s="44"/>
      <c r="C447" s="49"/>
      <c r="D447" s="79"/>
      <c r="E447" s="97"/>
      <c r="F447" s="71"/>
      <c r="I447" s="43"/>
    </row>
    <row r="448" spans="1:9">
      <c r="A448" s="41"/>
      <c r="B448" s="44"/>
      <c r="C448" s="49"/>
      <c r="D448" s="79"/>
      <c r="E448" s="97"/>
      <c r="F448" s="71"/>
      <c r="I448" s="43"/>
    </row>
    <row r="449" spans="1:9">
      <c r="A449" s="41"/>
      <c r="B449" s="42" t="s">
        <v>189</v>
      </c>
      <c r="C449" s="49"/>
      <c r="D449" s="79"/>
      <c r="E449" s="97"/>
      <c r="F449" s="71"/>
      <c r="I449" s="43"/>
    </row>
    <row r="450" spans="1:9">
      <c r="A450" s="41"/>
      <c r="B450" s="42"/>
      <c r="C450" s="49"/>
      <c r="D450" s="79"/>
      <c r="E450" s="97"/>
      <c r="F450" s="71"/>
      <c r="I450" s="43"/>
    </row>
    <row r="451" spans="1:9" ht="43.2">
      <c r="A451" s="41"/>
      <c r="B451" s="46" t="s">
        <v>190</v>
      </c>
      <c r="C451" s="49"/>
      <c r="D451" s="79"/>
      <c r="E451" s="97"/>
      <c r="F451" s="71"/>
      <c r="I451" s="43"/>
    </row>
    <row r="452" spans="1:9">
      <c r="A452" s="41"/>
      <c r="B452" s="42"/>
      <c r="C452" s="49"/>
      <c r="D452" s="79"/>
      <c r="E452" s="97"/>
      <c r="F452" s="71"/>
      <c r="I452" s="43"/>
    </row>
    <row r="453" spans="1:9">
      <c r="A453" s="41"/>
      <c r="B453" s="44" t="s">
        <v>191</v>
      </c>
      <c r="C453" s="49" t="s">
        <v>192</v>
      </c>
      <c r="D453" s="79">
        <v>610</v>
      </c>
      <c r="E453" s="97"/>
      <c r="F453" s="140">
        <f>D453*E453</f>
        <v>0</v>
      </c>
      <c r="I453" s="43"/>
    </row>
    <row r="454" spans="1:9">
      <c r="A454" s="41"/>
      <c r="B454" s="44"/>
      <c r="C454" s="49"/>
      <c r="D454" s="79"/>
      <c r="E454" s="97"/>
      <c r="F454" s="71"/>
      <c r="I454" s="43"/>
    </row>
    <row r="455" spans="1:9">
      <c r="A455" s="41"/>
      <c r="B455" s="46" t="s">
        <v>193</v>
      </c>
      <c r="C455" s="49"/>
      <c r="D455" s="79"/>
      <c r="E455" s="97"/>
      <c r="F455" s="71"/>
      <c r="I455" s="43"/>
    </row>
    <row r="456" spans="1:9">
      <c r="A456" s="41"/>
      <c r="B456" s="42"/>
      <c r="C456" s="49"/>
      <c r="D456" s="79"/>
      <c r="E456" s="97"/>
      <c r="F456" s="71"/>
      <c r="I456" s="43"/>
    </row>
    <row r="457" spans="1:9">
      <c r="A457" s="41"/>
      <c r="B457" s="44" t="s">
        <v>194</v>
      </c>
      <c r="C457" s="49" t="s">
        <v>192</v>
      </c>
      <c r="D457" s="79">
        <v>305</v>
      </c>
      <c r="E457" s="97"/>
      <c r="F457" s="140">
        <f>D457*E457</f>
        <v>0</v>
      </c>
      <c r="I457" s="43"/>
    </row>
    <row r="458" spans="1:9">
      <c r="A458" s="41"/>
      <c r="B458" s="44"/>
      <c r="C458" s="49"/>
      <c r="D458" s="79"/>
      <c r="E458" s="97"/>
      <c r="F458" s="71"/>
      <c r="I458" s="43"/>
    </row>
    <row r="459" spans="1:9">
      <c r="A459" s="41"/>
      <c r="B459" s="46" t="s">
        <v>195</v>
      </c>
      <c r="C459" s="49"/>
      <c r="D459" s="79"/>
      <c r="E459" s="97"/>
      <c r="F459" s="71"/>
      <c r="I459" s="43"/>
    </row>
    <row r="460" spans="1:9">
      <c r="A460" s="41"/>
      <c r="B460" s="46"/>
      <c r="C460" s="49"/>
      <c r="D460" s="79"/>
      <c r="E460" s="97"/>
      <c r="F460" s="71"/>
      <c r="I460" s="43"/>
    </row>
    <row r="461" spans="1:9">
      <c r="A461" s="41"/>
      <c r="B461" s="44" t="s">
        <v>196</v>
      </c>
      <c r="C461" s="49" t="s">
        <v>192</v>
      </c>
      <c r="D461" s="79">
        <v>68</v>
      </c>
      <c r="E461" s="97"/>
      <c r="F461" s="140">
        <f>D461*E461</f>
        <v>0</v>
      </c>
      <c r="I461" s="43"/>
    </row>
    <row r="462" spans="1:9">
      <c r="A462" s="41"/>
      <c r="C462" s="108"/>
      <c r="E462" s="99"/>
      <c r="F462" s="113"/>
    </row>
    <row r="463" spans="1:9" ht="15" thickBot="1">
      <c r="A463" s="114"/>
      <c r="B463" s="13" t="s">
        <v>178</v>
      </c>
      <c r="C463" s="64"/>
      <c r="D463" s="78"/>
      <c r="E463" s="95"/>
      <c r="F463" s="115">
        <f>SUM(F427:F462)</f>
        <v>0</v>
      </c>
    </row>
    <row r="464" spans="1:9" ht="15" thickTop="1">
      <c r="A464" s="41"/>
      <c r="C464" s="108"/>
      <c r="E464" s="109"/>
      <c r="F464" s="113"/>
    </row>
    <row r="465" spans="1:9">
      <c r="A465" s="41"/>
      <c r="B465" s="42" t="s">
        <v>197</v>
      </c>
      <c r="C465" s="66"/>
      <c r="D465" s="79"/>
      <c r="E465" s="96"/>
      <c r="F465" s="71"/>
      <c r="I465" s="43"/>
    </row>
    <row r="466" spans="1:9">
      <c r="A466" s="41"/>
      <c r="B466" s="42"/>
      <c r="C466" s="66"/>
      <c r="D466" s="79"/>
      <c r="E466" s="96"/>
      <c r="F466" s="71"/>
      <c r="I466" s="43"/>
    </row>
    <row r="467" spans="1:9">
      <c r="A467" s="41"/>
      <c r="B467" s="42" t="s">
        <v>198</v>
      </c>
      <c r="C467" s="66"/>
      <c r="D467" s="79"/>
      <c r="E467" s="96"/>
      <c r="F467" s="71"/>
      <c r="I467" s="43"/>
    </row>
    <row r="468" spans="1:9">
      <c r="A468" s="41"/>
      <c r="B468" s="42"/>
      <c r="C468" s="66"/>
      <c r="D468" s="79"/>
      <c r="E468" s="96"/>
      <c r="F468" s="71"/>
      <c r="I468" s="43"/>
    </row>
    <row r="469" spans="1:9">
      <c r="A469" s="41"/>
      <c r="B469" s="42" t="s">
        <v>181</v>
      </c>
      <c r="C469" s="66"/>
      <c r="D469" s="79"/>
      <c r="E469" s="96"/>
      <c r="F469" s="71"/>
      <c r="I469" s="43"/>
    </row>
    <row r="470" spans="1:9">
      <c r="A470" s="41"/>
      <c r="B470" s="44"/>
      <c r="C470" s="66"/>
      <c r="D470" s="79"/>
      <c r="E470" s="96"/>
      <c r="F470" s="71"/>
      <c r="I470" s="43"/>
    </row>
    <row r="471" spans="1:9" ht="43.2">
      <c r="A471" s="41"/>
      <c r="B471" s="44" t="s">
        <v>182</v>
      </c>
      <c r="C471" s="66"/>
      <c r="D471" s="79"/>
      <c r="E471" s="96"/>
      <c r="F471" s="71"/>
      <c r="I471" s="43"/>
    </row>
    <row r="472" spans="1:9">
      <c r="A472" s="41"/>
      <c r="B472" s="44"/>
      <c r="C472" s="66"/>
      <c r="D472" s="79"/>
      <c r="E472" s="96"/>
      <c r="F472" s="71"/>
      <c r="I472" s="43"/>
    </row>
    <row r="473" spans="1:9">
      <c r="A473" s="41"/>
      <c r="B473" s="44"/>
      <c r="C473" s="66"/>
      <c r="D473" s="79"/>
      <c r="E473" s="96"/>
      <c r="F473" s="71"/>
      <c r="I473" s="43"/>
    </row>
    <row r="474" spans="1:9">
      <c r="A474" s="41"/>
      <c r="B474" s="45" t="s">
        <v>199</v>
      </c>
      <c r="C474" s="66"/>
      <c r="D474" s="79"/>
      <c r="E474" s="96"/>
      <c r="F474" s="71"/>
      <c r="I474" s="43"/>
    </row>
    <row r="475" spans="1:9">
      <c r="A475" s="41"/>
      <c r="B475" s="44"/>
      <c r="C475" s="66"/>
      <c r="D475" s="79"/>
      <c r="E475" s="96"/>
      <c r="F475" s="71"/>
      <c r="I475" s="43"/>
    </row>
    <row r="476" spans="1:9" ht="58.95" customHeight="1">
      <c r="A476" s="41"/>
      <c r="B476" s="46" t="s">
        <v>200</v>
      </c>
      <c r="C476" s="66"/>
      <c r="D476" s="79"/>
      <c r="E476" s="97"/>
      <c r="F476" s="71"/>
      <c r="I476" s="43"/>
    </row>
    <row r="477" spans="1:9">
      <c r="A477" s="41"/>
      <c r="B477" s="44"/>
      <c r="C477" s="66"/>
      <c r="D477" s="79"/>
      <c r="E477" s="97"/>
      <c r="F477" s="71"/>
      <c r="I477" s="43"/>
    </row>
    <row r="478" spans="1:9">
      <c r="A478" s="41"/>
      <c r="B478" s="44" t="s">
        <v>201</v>
      </c>
      <c r="C478" s="49" t="s">
        <v>192</v>
      </c>
      <c r="D478" s="79">
        <v>271</v>
      </c>
      <c r="E478" s="97"/>
      <c r="F478" s="140">
        <f>+D478*E478</f>
        <v>0</v>
      </c>
      <c r="I478" s="43"/>
    </row>
    <row r="479" spans="1:9">
      <c r="A479" s="41"/>
      <c r="B479" s="44"/>
      <c r="C479" s="49"/>
      <c r="D479" s="79"/>
      <c r="E479" s="97"/>
      <c r="F479" s="71"/>
      <c r="I479" s="43"/>
    </row>
    <row r="480" spans="1:9" ht="72">
      <c r="A480" s="41"/>
      <c r="B480" s="46" t="s">
        <v>202</v>
      </c>
      <c r="C480" s="66"/>
      <c r="D480" s="79"/>
      <c r="E480" s="97"/>
      <c r="F480" s="71"/>
      <c r="I480" s="43"/>
    </row>
    <row r="481" spans="1:9">
      <c r="A481" s="41"/>
      <c r="B481" s="44"/>
      <c r="C481" s="66"/>
      <c r="D481" s="79"/>
      <c r="E481" s="97"/>
      <c r="F481" s="71"/>
      <c r="I481" s="43"/>
    </row>
    <row r="482" spans="1:9">
      <c r="A482" s="41"/>
      <c r="B482" s="44" t="s">
        <v>203</v>
      </c>
      <c r="C482" s="49" t="s">
        <v>192</v>
      </c>
      <c r="D482" s="79">
        <v>2199.5</v>
      </c>
      <c r="E482" s="97"/>
      <c r="F482" s="140">
        <f>+D482*E482</f>
        <v>0</v>
      </c>
      <c r="I482" s="43"/>
    </row>
    <row r="483" spans="1:9">
      <c r="A483" s="41"/>
      <c r="B483" s="44"/>
      <c r="C483" s="49"/>
      <c r="D483" s="79"/>
      <c r="E483" s="97"/>
      <c r="F483" s="71"/>
      <c r="I483" s="43"/>
    </row>
    <row r="484" spans="1:9">
      <c r="A484" s="41"/>
      <c r="B484" s="44"/>
      <c r="C484" s="49"/>
      <c r="D484" s="79"/>
      <c r="E484" s="97"/>
      <c r="F484" s="71"/>
      <c r="I484" s="43"/>
    </row>
    <row r="485" spans="1:9">
      <c r="A485" s="41"/>
      <c r="B485" s="42" t="s">
        <v>204</v>
      </c>
      <c r="C485" s="49"/>
      <c r="D485" s="79"/>
      <c r="E485" s="97"/>
      <c r="F485" s="71"/>
      <c r="I485" s="43"/>
    </row>
    <row r="486" spans="1:9">
      <c r="A486" s="41"/>
      <c r="B486" s="44"/>
      <c r="C486" s="49"/>
      <c r="D486" s="79"/>
      <c r="E486" s="97"/>
      <c r="F486" s="71"/>
      <c r="I486" s="43"/>
    </row>
    <row r="487" spans="1:9" ht="43.2">
      <c r="A487" s="41"/>
      <c r="B487" s="9" t="s">
        <v>205</v>
      </c>
      <c r="C487" s="108"/>
      <c r="D487" s="80"/>
      <c r="E487" s="98"/>
      <c r="F487" s="113"/>
    </row>
    <row r="488" spans="1:9">
      <c r="A488" s="41"/>
      <c r="C488" s="108"/>
      <c r="D488" s="80"/>
      <c r="E488" s="98"/>
      <c r="F488" s="113"/>
    </row>
    <row r="489" spans="1:9" ht="43.2">
      <c r="A489" s="41"/>
      <c r="B489" s="1" t="s">
        <v>206</v>
      </c>
      <c r="C489" s="108" t="s">
        <v>207</v>
      </c>
      <c r="D489" s="80">
        <v>450</v>
      </c>
      <c r="E489" s="98"/>
      <c r="F489" s="140">
        <f>+D489*E489</f>
        <v>0</v>
      </c>
    </row>
    <row r="490" spans="1:9">
      <c r="A490" s="41"/>
      <c r="C490" s="108"/>
      <c r="D490" s="80"/>
      <c r="E490" s="98"/>
      <c r="F490" s="113"/>
    </row>
    <row r="491" spans="1:9">
      <c r="A491" s="41"/>
      <c r="C491" s="108"/>
      <c r="D491" s="80"/>
      <c r="E491" s="98"/>
      <c r="F491" s="113"/>
    </row>
    <row r="492" spans="1:9">
      <c r="A492" s="41"/>
      <c r="C492" s="108"/>
      <c r="E492" s="99"/>
      <c r="F492" s="113"/>
    </row>
    <row r="493" spans="1:9" ht="15" thickBot="1">
      <c r="A493" s="114"/>
      <c r="B493" s="13" t="s">
        <v>178</v>
      </c>
      <c r="C493" s="64"/>
      <c r="D493" s="78"/>
      <c r="E493" s="95"/>
      <c r="F493" s="115">
        <f>SUM(F465:F490)</f>
        <v>0</v>
      </c>
    </row>
    <row r="494" spans="1:9" ht="15" thickTop="1">
      <c r="A494" s="41"/>
      <c r="C494" s="108"/>
      <c r="E494" s="109"/>
      <c r="F494" s="113"/>
    </row>
    <row r="495" spans="1:9">
      <c r="A495" s="41"/>
      <c r="B495" s="42" t="s">
        <v>208</v>
      </c>
      <c r="C495" s="66"/>
      <c r="D495" s="79"/>
      <c r="E495" s="96"/>
      <c r="F495" s="71"/>
      <c r="I495" s="43"/>
    </row>
    <row r="496" spans="1:9">
      <c r="A496" s="41"/>
      <c r="B496" s="42"/>
      <c r="C496" s="66"/>
      <c r="D496" s="79"/>
      <c r="E496" s="96"/>
      <c r="F496" s="71"/>
      <c r="I496" s="43"/>
    </row>
    <row r="497" spans="1:9">
      <c r="A497" s="41"/>
      <c r="B497" s="42" t="s">
        <v>209</v>
      </c>
      <c r="C497" s="66"/>
      <c r="D497" s="79"/>
      <c r="E497" s="96"/>
      <c r="F497" s="71"/>
      <c r="I497" s="43"/>
    </row>
    <row r="498" spans="1:9">
      <c r="A498" s="41"/>
      <c r="B498" s="42"/>
      <c r="C498" s="66"/>
      <c r="D498" s="79"/>
      <c r="E498" s="96"/>
      <c r="F498" s="71"/>
      <c r="I498" s="43"/>
    </row>
    <row r="499" spans="1:9">
      <c r="A499" s="41"/>
      <c r="B499" s="42" t="s">
        <v>181</v>
      </c>
      <c r="C499" s="66"/>
      <c r="D499" s="79"/>
      <c r="E499" s="96"/>
      <c r="F499" s="71"/>
      <c r="I499" s="43"/>
    </row>
    <row r="500" spans="1:9">
      <c r="A500" s="41"/>
      <c r="B500" s="44"/>
      <c r="C500" s="66"/>
      <c r="D500" s="79"/>
      <c r="E500" s="96"/>
      <c r="F500" s="71"/>
      <c r="I500" s="43"/>
    </row>
    <row r="501" spans="1:9" ht="43.2">
      <c r="A501" s="41"/>
      <c r="B501" s="44" t="s">
        <v>182</v>
      </c>
      <c r="C501" s="66"/>
      <c r="D501" s="79"/>
      <c r="E501" s="96"/>
      <c r="F501" s="71"/>
      <c r="I501" s="43"/>
    </row>
    <row r="502" spans="1:9">
      <c r="A502" s="41"/>
      <c r="B502" s="44"/>
      <c r="C502" s="66"/>
      <c r="D502" s="79"/>
      <c r="E502" s="96"/>
      <c r="F502" s="71"/>
      <c r="I502" s="43"/>
    </row>
    <row r="503" spans="1:9">
      <c r="A503" s="41"/>
      <c r="B503" s="45" t="s">
        <v>210</v>
      </c>
      <c r="C503" s="66"/>
      <c r="D503" s="79"/>
      <c r="E503" s="96"/>
      <c r="F503" s="71"/>
      <c r="I503" s="43"/>
    </row>
    <row r="504" spans="1:9">
      <c r="A504" s="41"/>
      <c r="B504" s="44"/>
      <c r="C504" s="66"/>
      <c r="D504" s="79"/>
      <c r="E504" s="96"/>
      <c r="F504" s="71"/>
      <c r="I504" s="43"/>
    </row>
    <row r="505" spans="1:9">
      <c r="A505" s="41"/>
      <c r="B505" s="46" t="s">
        <v>211</v>
      </c>
      <c r="C505" s="66"/>
      <c r="D505" s="79"/>
      <c r="E505" s="97"/>
      <c r="F505" s="71"/>
      <c r="I505" s="43"/>
    </row>
    <row r="506" spans="1:9">
      <c r="A506" s="41"/>
      <c r="B506" s="44"/>
      <c r="C506" s="66"/>
      <c r="D506" s="79"/>
      <c r="E506" s="97"/>
      <c r="F506" s="71"/>
      <c r="I506" s="43"/>
    </row>
    <row r="507" spans="1:9">
      <c r="A507" s="41"/>
      <c r="B507" s="44" t="s">
        <v>212</v>
      </c>
      <c r="C507" s="49" t="s">
        <v>192</v>
      </c>
      <c r="D507" s="79">
        <v>305</v>
      </c>
      <c r="E507" s="97"/>
      <c r="F507" s="140">
        <f>+D507*E507</f>
        <v>0</v>
      </c>
      <c r="I507" s="43"/>
    </row>
    <row r="508" spans="1:9">
      <c r="A508" s="41"/>
      <c r="B508" s="44"/>
      <c r="C508" s="49"/>
      <c r="D508" s="79"/>
      <c r="E508" s="97"/>
      <c r="F508" s="71"/>
      <c r="I508" s="43"/>
    </row>
    <row r="509" spans="1:9" ht="28.8">
      <c r="A509" s="41"/>
      <c r="B509" s="46" t="s">
        <v>213</v>
      </c>
      <c r="C509" s="66"/>
      <c r="D509" s="79"/>
      <c r="E509" s="97"/>
      <c r="F509" s="71"/>
      <c r="I509" s="43"/>
    </row>
    <row r="510" spans="1:9">
      <c r="A510" s="41"/>
      <c r="B510" s="44"/>
      <c r="C510" s="66"/>
      <c r="D510" s="79"/>
      <c r="E510" s="97"/>
      <c r="F510" s="71"/>
      <c r="I510" s="43"/>
    </row>
    <row r="511" spans="1:9">
      <c r="A511" s="41"/>
      <c r="B511" s="44" t="s">
        <v>214</v>
      </c>
      <c r="C511" s="49" t="s">
        <v>207</v>
      </c>
      <c r="D511" s="79">
        <v>90</v>
      </c>
      <c r="E511" s="97"/>
      <c r="F511" s="140">
        <f>+D511*E511</f>
        <v>0</v>
      </c>
      <c r="I511" s="43"/>
    </row>
    <row r="512" spans="1:9">
      <c r="A512" s="41"/>
      <c r="B512" s="44"/>
      <c r="C512" s="49"/>
      <c r="D512" s="79"/>
      <c r="E512" s="97"/>
      <c r="F512" s="71"/>
      <c r="I512" s="43"/>
    </row>
    <row r="513" spans="1:9">
      <c r="A513" s="41"/>
      <c r="B513" s="45" t="s">
        <v>215</v>
      </c>
      <c r="C513" s="49"/>
      <c r="D513" s="79"/>
      <c r="E513" s="97"/>
      <c r="F513" s="71"/>
      <c r="I513" s="43"/>
    </row>
    <row r="514" spans="1:9">
      <c r="A514" s="41"/>
      <c r="B514" s="44"/>
      <c r="C514" s="49"/>
      <c r="D514" s="79"/>
      <c r="E514" s="97"/>
      <c r="F514" s="71"/>
      <c r="I514" s="43"/>
    </row>
    <row r="515" spans="1:9" ht="28.8">
      <c r="A515" s="41"/>
      <c r="B515" s="9" t="s">
        <v>216</v>
      </c>
      <c r="C515" s="108"/>
      <c r="D515" s="80"/>
      <c r="E515" s="98"/>
      <c r="F515" s="113"/>
    </row>
    <row r="516" spans="1:9">
      <c r="A516" s="41"/>
      <c r="C516" s="108"/>
      <c r="D516" s="80"/>
      <c r="E516" s="98"/>
      <c r="F516" s="113"/>
    </row>
    <row r="517" spans="1:9">
      <c r="A517" s="41"/>
      <c r="B517" s="1" t="s">
        <v>217</v>
      </c>
      <c r="C517" s="108" t="s">
        <v>207</v>
      </c>
      <c r="D517" s="80">
        <v>25</v>
      </c>
      <c r="E517" s="98"/>
      <c r="F517" s="140">
        <f>+D517*E517</f>
        <v>0</v>
      </c>
    </row>
    <row r="518" spans="1:9">
      <c r="A518" s="41"/>
      <c r="C518" s="108"/>
      <c r="D518" s="80"/>
      <c r="E518" s="98"/>
      <c r="F518" s="113"/>
    </row>
    <row r="519" spans="1:9">
      <c r="A519" s="41"/>
      <c r="C519" s="108"/>
      <c r="E519" s="99"/>
      <c r="F519" s="113"/>
    </row>
    <row r="520" spans="1:9" ht="15" thickBot="1">
      <c r="A520" s="114"/>
      <c r="B520" s="13" t="s">
        <v>178</v>
      </c>
      <c r="C520" s="64"/>
      <c r="D520" s="78"/>
      <c r="E520" s="95"/>
      <c r="F520" s="115">
        <f>SUM(F495:F518)</f>
        <v>0</v>
      </c>
    </row>
    <row r="521" spans="1:9" ht="16.2" thickTop="1">
      <c r="A521" s="41"/>
      <c r="B521" s="4"/>
      <c r="C521" s="108"/>
      <c r="E521" s="109"/>
      <c r="F521" s="113"/>
    </row>
    <row r="522" spans="1:9" ht="15.6">
      <c r="A522" s="41"/>
      <c r="B522" s="104" t="s">
        <v>218</v>
      </c>
      <c r="C522" s="108"/>
      <c r="E522" s="109"/>
      <c r="F522" s="113"/>
    </row>
    <row r="523" spans="1:9" ht="15.6">
      <c r="A523" s="41"/>
      <c r="B523" s="104"/>
      <c r="C523" s="108"/>
      <c r="E523" s="109"/>
      <c r="F523" s="113"/>
    </row>
    <row r="524" spans="1:9">
      <c r="A524" s="41"/>
      <c r="B524" s="2" t="s">
        <v>219</v>
      </c>
      <c r="C524" s="108"/>
      <c r="E524" s="109"/>
      <c r="F524" s="113"/>
    </row>
    <row r="525" spans="1:9">
      <c r="A525" s="41"/>
      <c r="C525" s="108"/>
      <c r="E525" s="109"/>
      <c r="F525" s="113"/>
    </row>
    <row r="526" spans="1:9">
      <c r="A526" s="41"/>
      <c r="B526" s="2" t="s">
        <v>220</v>
      </c>
      <c r="C526" s="108"/>
      <c r="E526" s="109"/>
      <c r="F526" s="113"/>
    </row>
    <row r="527" spans="1:9">
      <c r="A527" s="41"/>
      <c r="C527" s="108"/>
      <c r="E527" s="109"/>
      <c r="F527" s="113"/>
    </row>
    <row r="528" spans="1:9" ht="43.2">
      <c r="A528" s="41"/>
      <c r="B528" s="44" t="s">
        <v>182</v>
      </c>
      <c r="C528" s="102"/>
      <c r="E528" s="109"/>
      <c r="F528" s="113"/>
    </row>
    <row r="529" spans="1:6">
      <c r="A529" s="41"/>
      <c r="C529" s="108"/>
      <c r="E529" s="109"/>
      <c r="F529" s="113"/>
    </row>
    <row r="530" spans="1:6">
      <c r="A530" s="41"/>
      <c r="B530" s="3" t="s">
        <v>221</v>
      </c>
      <c r="C530" s="108"/>
      <c r="E530" s="109"/>
      <c r="F530" s="113"/>
    </row>
    <row r="531" spans="1:6">
      <c r="A531" s="41"/>
      <c r="C531" s="108"/>
      <c r="E531" s="109"/>
      <c r="F531" s="113"/>
    </row>
    <row r="532" spans="1:6">
      <c r="A532" s="41"/>
      <c r="B532" s="3" t="s">
        <v>222</v>
      </c>
      <c r="C532" s="108"/>
      <c r="E532" s="109"/>
      <c r="F532" s="113"/>
    </row>
    <row r="533" spans="1:6">
      <c r="A533" s="41"/>
      <c r="C533" s="108"/>
      <c r="E533" s="109"/>
      <c r="F533" s="113"/>
    </row>
    <row r="534" spans="1:6" ht="57.6">
      <c r="A534" s="41"/>
      <c r="B534" s="9" t="s">
        <v>223</v>
      </c>
      <c r="C534" s="108"/>
      <c r="E534" s="109"/>
      <c r="F534" s="113"/>
    </row>
    <row r="535" spans="1:6">
      <c r="A535" s="41"/>
      <c r="B535" s="9"/>
      <c r="C535" s="108"/>
      <c r="E535" s="109"/>
      <c r="F535" s="113"/>
    </row>
    <row r="536" spans="1:6" ht="43.2">
      <c r="A536" s="41"/>
      <c r="B536" s="1" t="s">
        <v>224</v>
      </c>
      <c r="C536" s="108"/>
      <c r="E536" s="109"/>
      <c r="F536" s="113"/>
    </row>
    <row r="537" spans="1:6">
      <c r="A537" s="41"/>
      <c r="C537" s="108"/>
      <c r="E537" s="109"/>
      <c r="F537" s="113"/>
    </row>
    <row r="538" spans="1:6">
      <c r="A538" s="41"/>
      <c r="B538" s="1" t="s">
        <v>225</v>
      </c>
      <c r="C538" s="108" t="s">
        <v>192</v>
      </c>
      <c r="D538" s="77">
        <f>988+348+475+365+281+257+27+228+135+27</f>
        <v>3131</v>
      </c>
      <c r="E538" s="141"/>
      <c r="F538" s="113">
        <f>D538*E538</f>
        <v>0</v>
      </c>
    </row>
    <row r="539" spans="1:6">
      <c r="A539" s="41"/>
      <c r="C539" s="108"/>
      <c r="E539" s="116"/>
      <c r="F539" s="113"/>
    </row>
    <row r="540" spans="1:6">
      <c r="A540" s="41"/>
      <c r="B540" s="1" t="s">
        <v>226</v>
      </c>
      <c r="C540" s="108" t="s">
        <v>192</v>
      </c>
      <c r="D540" s="77">
        <v>275</v>
      </c>
      <c r="E540" s="141"/>
      <c r="F540" s="113">
        <f>D540*E540</f>
        <v>0</v>
      </c>
    </row>
    <row r="541" spans="1:6">
      <c r="A541" s="41"/>
      <c r="C541" s="108"/>
      <c r="E541" s="109"/>
      <c r="F541" s="113"/>
    </row>
    <row r="542" spans="1:6" ht="57.6">
      <c r="A542" s="41"/>
      <c r="B542" s="9" t="s">
        <v>227</v>
      </c>
      <c r="C542" s="108"/>
      <c r="E542" s="109"/>
      <c r="F542" s="113"/>
    </row>
    <row r="543" spans="1:6">
      <c r="A543" s="41"/>
      <c r="B543" s="9"/>
      <c r="C543" s="108"/>
      <c r="E543" s="109"/>
      <c r="F543" s="113"/>
    </row>
    <row r="544" spans="1:6">
      <c r="A544" s="41"/>
      <c r="B544" s="1" t="s">
        <v>228</v>
      </c>
      <c r="C544" s="108" t="s">
        <v>207</v>
      </c>
      <c r="D544" s="77">
        <v>382</v>
      </c>
      <c r="E544" s="116"/>
      <c r="F544" s="113">
        <f>D544*E544</f>
        <v>0</v>
      </c>
    </row>
    <row r="545" spans="1:6">
      <c r="A545" s="41"/>
      <c r="C545" s="108"/>
      <c r="E545" s="116"/>
      <c r="F545" s="113"/>
    </row>
    <row r="546" spans="1:6">
      <c r="A546" s="41"/>
      <c r="C546" s="108"/>
      <c r="E546" s="109"/>
      <c r="F546" s="113"/>
    </row>
    <row r="547" spans="1:6">
      <c r="A547" s="41"/>
      <c r="B547" s="3" t="s">
        <v>229</v>
      </c>
      <c r="C547" s="108"/>
      <c r="E547" s="109"/>
      <c r="F547" s="113"/>
    </row>
    <row r="548" spans="1:6">
      <c r="A548" s="41"/>
      <c r="C548" s="108"/>
      <c r="E548" s="109"/>
      <c r="F548" s="113"/>
    </row>
    <row r="549" spans="1:6" ht="86.4">
      <c r="A549" s="41"/>
      <c r="B549" s="9" t="s">
        <v>230</v>
      </c>
      <c r="C549" s="108"/>
      <c r="E549" s="109"/>
      <c r="F549" s="113"/>
    </row>
    <row r="550" spans="1:6">
      <c r="A550" s="41"/>
      <c r="B550" s="9"/>
      <c r="C550" s="108"/>
      <c r="E550" s="109"/>
      <c r="F550" s="113"/>
    </row>
    <row r="551" spans="1:6">
      <c r="A551" s="41"/>
      <c r="B551" s="1" t="s">
        <v>231</v>
      </c>
      <c r="C551" s="108" t="s">
        <v>192</v>
      </c>
      <c r="D551" s="77">
        <v>1290</v>
      </c>
      <c r="E551" s="141"/>
      <c r="F551" s="113">
        <f>D551*E551</f>
        <v>0</v>
      </c>
    </row>
    <row r="552" spans="1:6">
      <c r="A552" s="41"/>
      <c r="C552" s="108"/>
      <c r="E552" s="109"/>
      <c r="F552" s="113"/>
    </row>
    <row r="553" spans="1:6">
      <c r="A553" s="41"/>
      <c r="B553" s="3" t="s">
        <v>232</v>
      </c>
      <c r="C553" s="108"/>
      <c r="E553" s="109"/>
      <c r="F553" s="113"/>
    </row>
    <row r="554" spans="1:6">
      <c r="A554" s="41"/>
      <c r="C554" s="108"/>
      <c r="E554" s="109"/>
      <c r="F554" s="113"/>
    </row>
    <row r="555" spans="1:6" ht="57.6">
      <c r="A555" s="41"/>
      <c r="B555" s="9" t="s">
        <v>233</v>
      </c>
      <c r="C555" s="108"/>
      <c r="E555" s="109"/>
      <c r="F555" s="113"/>
    </row>
    <row r="556" spans="1:6">
      <c r="A556" s="41"/>
      <c r="C556" s="108"/>
      <c r="E556" s="109"/>
      <c r="F556" s="113"/>
    </row>
    <row r="557" spans="1:6" ht="28.8">
      <c r="A557" s="41"/>
      <c r="B557" s="1" t="s">
        <v>234</v>
      </c>
      <c r="C557" s="108" t="s">
        <v>192</v>
      </c>
      <c r="D557" s="77">
        <f>(79+123)*2</f>
        <v>404</v>
      </c>
      <c r="E557" s="141"/>
      <c r="F557" s="113">
        <f>D557*E557</f>
        <v>0</v>
      </c>
    </row>
    <row r="558" spans="1:6">
      <c r="A558" s="41"/>
      <c r="C558" s="108"/>
      <c r="E558" s="109"/>
      <c r="F558" s="113"/>
    </row>
    <row r="559" spans="1:6" ht="28.8">
      <c r="A559" s="41"/>
      <c r="B559" s="1" t="s">
        <v>235</v>
      </c>
      <c r="C559" s="108" t="s">
        <v>207</v>
      </c>
      <c r="D559" s="77">
        <v>45</v>
      </c>
      <c r="E559" s="141"/>
      <c r="F559" s="113">
        <f>D559*E559</f>
        <v>0</v>
      </c>
    </row>
    <row r="560" spans="1:6">
      <c r="A560" s="41"/>
      <c r="C560" s="108"/>
      <c r="E560" s="109"/>
      <c r="F560" s="113"/>
    </row>
    <row r="561" spans="1:6">
      <c r="A561" s="41"/>
      <c r="C561" s="108"/>
      <c r="E561" s="109"/>
      <c r="F561" s="113"/>
    </row>
    <row r="562" spans="1:6">
      <c r="A562" s="41"/>
      <c r="B562" s="3" t="s">
        <v>236</v>
      </c>
      <c r="C562" s="108"/>
      <c r="E562" s="109"/>
      <c r="F562" s="113"/>
    </row>
    <row r="563" spans="1:6">
      <c r="A563" s="41"/>
      <c r="C563" s="108"/>
      <c r="E563" s="109"/>
      <c r="F563" s="113"/>
    </row>
    <row r="564" spans="1:6" ht="57.6">
      <c r="A564" s="41"/>
      <c r="B564" s="9" t="s">
        <v>237</v>
      </c>
      <c r="C564" s="108"/>
      <c r="E564" s="109"/>
      <c r="F564" s="113"/>
    </row>
    <row r="565" spans="1:6">
      <c r="A565" s="41"/>
      <c r="C565" s="108"/>
      <c r="E565" s="109"/>
      <c r="F565" s="113"/>
    </row>
    <row r="566" spans="1:6">
      <c r="A566" s="41"/>
      <c r="B566" s="1" t="s">
        <v>238</v>
      </c>
      <c r="C566" s="108" t="s">
        <v>192</v>
      </c>
      <c r="D566" s="77">
        <v>149</v>
      </c>
      <c r="E566" s="141"/>
      <c r="F566" s="113">
        <f>D566*E566</f>
        <v>0</v>
      </c>
    </row>
    <row r="567" spans="1:6">
      <c r="A567" s="41"/>
      <c r="C567" s="108"/>
      <c r="E567" s="116"/>
      <c r="F567" s="113"/>
    </row>
    <row r="568" spans="1:6">
      <c r="A568" s="41"/>
      <c r="C568" s="108"/>
      <c r="E568" s="116"/>
      <c r="F568" s="113"/>
    </row>
    <row r="569" spans="1:6">
      <c r="A569" s="41"/>
      <c r="B569" s="3" t="s">
        <v>239</v>
      </c>
      <c r="C569" s="108"/>
      <c r="E569" s="109"/>
      <c r="F569" s="113"/>
    </row>
    <row r="570" spans="1:6">
      <c r="A570" s="41"/>
      <c r="C570" s="108"/>
      <c r="E570" s="109"/>
      <c r="F570" s="113"/>
    </row>
    <row r="571" spans="1:6" ht="43.2">
      <c r="A571" s="41"/>
      <c r="B571" s="9" t="s">
        <v>240</v>
      </c>
      <c r="C571" s="108"/>
      <c r="E571" s="109"/>
      <c r="F571" s="113"/>
    </row>
    <row r="572" spans="1:6">
      <c r="A572" s="41"/>
      <c r="C572" s="108"/>
      <c r="E572" s="109"/>
      <c r="F572" s="113"/>
    </row>
    <row r="573" spans="1:6">
      <c r="A573" s="41"/>
      <c r="B573" s="1" t="s">
        <v>241</v>
      </c>
      <c r="C573" s="108" t="s">
        <v>192</v>
      </c>
      <c r="D573" s="77">
        <v>610</v>
      </c>
      <c r="E573" s="141"/>
      <c r="F573" s="113">
        <f>D573*E573</f>
        <v>0</v>
      </c>
    </row>
    <row r="574" spans="1:6">
      <c r="A574" s="41"/>
      <c r="C574" s="108"/>
      <c r="E574" s="116"/>
      <c r="F574" s="113"/>
    </row>
    <row r="575" spans="1:6">
      <c r="A575" s="41"/>
      <c r="B575" s="1" t="s">
        <v>242</v>
      </c>
      <c r="C575" s="108" t="s">
        <v>192</v>
      </c>
      <c r="D575" s="77">
        <f>90*0.3</f>
        <v>27</v>
      </c>
      <c r="E575" s="141"/>
      <c r="F575" s="113">
        <f>D575*E575</f>
        <v>0</v>
      </c>
    </row>
    <row r="576" spans="1:6">
      <c r="A576" s="41"/>
      <c r="C576" s="108"/>
      <c r="E576" s="116"/>
      <c r="F576" s="113"/>
    </row>
    <row r="577" spans="1:6" ht="43.2">
      <c r="A577" s="41"/>
      <c r="B577" s="9" t="s">
        <v>243</v>
      </c>
      <c r="C577" s="108"/>
      <c r="E577" s="116"/>
      <c r="F577" s="113"/>
    </row>
    <row r="578" spans="1:6">
      <c r="A578" s="41"/>
      <c r="C578" s="108"/>
      <c r="E578" s="116"/>
      <c r="F578" s="113"/>
    </row>
    <row r="579" spans="1:6">
      <c r="A579" s="41"/>
      <c r="B579" s="1" t="s">
        <v>244</v>
      </c>
      <c r="C579" s="108" t="s">
        <v>192</v>
      </c>
      <c r="D579" s="77">
        <v>68</v>
      </c>
      <c r="E579" s="141"/>
      <c r="F579" s="113">
        <f>D579*E579</f>
        <v>0</v>
      </c>
    </row>
    <row r="580" spans="1:6">
      <c r="A580" s="41"/>
      <c r="C580" s="108"/>
      <c r="E580" s="116"/>
      <c r="F580" s="113"/>
    </row>
    <row r="581" spans="1:6">
      <c r="A581" s="41"/>
      <c r="B581" s="3" t="s">
        <v>245</v>
      </c>
      <c r="C581" s="108"/>
      <c r="E581" s="109"/>
      <c r="F581" s="113"/>
    </row>
    <row r="582" spans="1:6">
      <c r="A582" s="41"/>
      <c r="C582" s="108"/>
      <c r="E582" s="109"/>
      <c r="F582" s="113"/>
    </row>
    <row r="583" spans="1:6" ht="57.6">
      <c r="A583" s="41"/>
      <c r="B583" s="9" t="s">
        <v>246</v>
      </c>
      <c r="C583" s="108"/>
      <c r="E583" s="109"/>
      <c r="F583" s="113"/>
    </row>
    <row r="584" spans="1:6">
      <c r="A584" s="41"/>
      <c r="C584" s="108"/>
      <c r="E584" s="109"/>
      <c r="F584" s="113"/>
    </row>
    <row r="585" spans="1:6">
      <c r="A585" s="41"/>
      <c r="B585" s="1" t="s">
        <v>247</v>
      </c>
      <c r="C585" s="108" t="s">
        <v>192</v>
      </c>
      <c r="D585" s="77">
        <v>470</v>
      </c>
      <c r="E585" s="141"/>
      <c r="F585" s="113">
        <f>D585*E585</f>
        <v>0</v>
      </c>
    </row>
    <row r="586" spans="1:6">
      <c r="A586" s="41"/>
      <c r="C586" s="108"/>
      <c r="E586" s="116"/>
      <c r="F586" s="113"/>
    </row>
    <row r="587" spans="1:6">
      <c r="A587" s="41"/>
      <c r="B587" s="1" t="s">
        <v>248</v>
      </c>
      <c r="C587" s="108" t="s">
        <v>192</v>
      </c>
      <c r="D587" s="77">
        <v>200</v>
      </c>
      <c r="E587" s="141"/>
      <c r="F587" s="113">
        <f>D587*E587</f>
        <v>0</v>
      </c>
    </row>
    <row r="588" spans="1:6">
      <c r="A588" s="41"/>
      <c r="C588" s="108"/>
      <c r="E588" s="116"/>
      <c r="F588" s="113"/>
    </row>
    <row r="589" spans="1:6">
      <c r="A589" s="41"/>
      <c r="B589" s="1" t="s">
        <v>249</v>
      </c>
      <c r="C589" s="108" t="s">
        <v>192</v>
      </c>
      <c r="D589" s="77">
        <v>50</v>
      </c>
      <c r="E589" s="141"/>
      <c r="F589" s="113">
        <f>D589*E589</f>
        <v>0</v>
      </c>
    </row>
    <row r="590" spans="1:6">
      <c r="A590" s="41"/>
      <c r="C590" s="108"/>
      <c r="E590" s="116"/>
      <c r="F590" s="113"/>
    </row>
    <row r="591" spans="1:6">
      <c r="A591" s="41"/>
      <c r="B591" s="1" t="s">
        <v>250</v>
      </c>
      <c r="C591" s="108" t="s">
        <v>192</v>
      </c>
      <c r="D591" s="77">
        <v>120</v>
      </c>
      <c r="E591" s="141"/>
      <c r="F591" s="113">
        <f>D591*E591</f>
        <v>0</v>
      </c>
    </row>
    <row r="592" spans="1:6">
      <c r="A592" s="41"/>
      <c r="C592" s="108"/>
      <c r="E592" s="116"/>
      <c r="F592" s="113"/>
    </row>
    <row r="593" spans="1:9" ht="43.2">
      <c r="A593" s="41"/>
      <c r="B593" s="9" t="s">
        <v>251</v>
      </c>
      <c r="C593" s="108"/>
      <c r="E593" s="116"/>
      <c r="F593" s="113"/>
    </row>
    <row r="594" spans="1:9">
      <c r="A594" s="41"/>
      <c r="C594" s="108"/>
      <c r="E594" s="116"/>
      <c r="F594" s="113"/>
    </row>
    <row r="595" spans="1:9">
      <c r="A595" s="41"/>
      <c r="B595" s="1" t="s">
        <v>252</v>
      </c>
      <c r="C595" s="108" t="s">
        <v>207</v>
      </c>
      <c r="D595" s="77">
        <v>120</v>
      </c>
      <c r="E595" s="141"/>
      <c r="F595" s="113">
        <f>D595*E595</f>
        <v>0</v>
      </c>
    </row>
    <row r="596" spans="1:9">
      <c r="A596" s="41"/>
      <c r="C596" s="108"/>
      <c r="E596" s="116"/>
      <c r="F596" s="113"/>
    </row>
    <row r="597" spans="1:9">
      <c r="A597" s="41"/>
      <c r="C597" s="108"/>
      <c r="E597" s="116"/>
      <c r="F597" s="113"/>
    </row>
    <row r="598" spans="1:9">
      <c r="A598" s="41"/>
      <c r="B598" s="3" t="s">
        <v>253</v>
      </c>
      <c r="C598" s="108"/>
      <c r="E598" s="109"/>
      <c r="F598" s="113"/>
    </row>
    <row r="599" spans="1:9">
      <c r="A599" s="41"/>
      <c r="C599" s="108"/>
      <c r="E599" s="109"/>
      <c r="F599" s="113"/>
    </row>
    <row r="600" spans="1:9" ht="57.6">
      <c r="A600" s="41"/>
      <c r="B600" s="9" t="s">
        <v>254</v>
      </c>
      <c r="C600" s="108"/>
      <c r="E600" s="109"/>
      <c r="F600" s="113"/>
    </row>
    <row r="601" spans="1:9">
      <c r="A601" s="41"/>
      <c r="C601" s="108"/>
      <c r="E601" s="109"/>
      <c r="F601" s="113"/>
    </row>
    <row r="602" spans="1:9">
      <c r="A602" s="41"/>
      <c r="B602" s="1" t="s">
        <v>255</v>
      </c>
      <c r="C602" s="108" t="s">
        <v>192</v>
      </c>
      <c r="D602" s="77">
        <v>1020</v>
      </c>
      <c r="E602" s="141"/>
      <c r="F602" s="113">
        <f>D602*E602</f>
        <v>0</v>
      </c>
    </row>
    <row r="603" spans="1:9">
      <c r="A603" s="41"/>
      <c r="C603" s="108"/>
      <c r="E603" s="116"/>
      <c r="F603" s="113"/>
    </row>
    <row r="604" spans="1:9">
      <c r="A604" s="41"/>
      <c r="B604" s="9" t="s">
        <v>256</v>
      </c>
      <c r="C604" s="108"/>
      <c r="E604" s="116"/>
      <c r="F604" s="113"/>
    </row>
    <row r="605" spans="1:9">
      <c r="A605" s="41"/>
      <c r="C605" s="108"/>
      <c r="E605" s="116"/>
      <c r="F605" s="113"/>
    </row>
    <row r="606" spans="1:9" ht="43.2">
      <c r="A606" s="41"/>
      <c r="B606" s="1" t="s">
        <v>257</v>
      </c>
      <c r="C606" s="108" t="s">
        <v>192</v>
      </c>
      <c r="D606" s="77">
        <v>408</v>
      </c>
      <c r="E606" s="141"/>
      <c r="F606" s="113">
        <f>D606*E606</f>
        <v>0</v>
      </c>
    </row>
    <row r="607" spans="1:9">
      <c r="A607" s="41"/>
      <c r="C607" s="108"/>
      <c r="E607" s="116"/>
      <c r="F607" s="113"/>
    </row>
    <row r="608" spans="1:9" ht="86.4">
      <c r="A608" s="41"/>
      <c r="B608" s="1" t="s">
        <v>258</v>
      </c>
      <c r="C608" s="108" t="s">
        <v>259</v>
      </c>
      <c r="E608" s="116"/>
      <c r="F608" s="117">
        <v>75000</v>
      </c>
      <c r="I608" s="86"/>
    </row>
    <row r="609" spans="1:9">
      <c r="A609" s="41"/>
      <c r="C609" s="108"/>
      <c r="E609" s="116"/>
      <c r="F609" s="113"/>
    </row>
    <row r="610" spans="1:9">
      <c r="A610" s="41"/>
      <c r="C610" s="108"/>
      <c r="E610" s="116"/>
      <c r="F610" s="113"/>
    </row>
    <row r="611" spans="1:9">
      <c r="A611" s="41"/>
      <c r="B611" s="3" t="s">
        <v>260</v>
      </c>
      <c r="C611" s="108"/>
      <c r="E611" s="109"/>
      <c r="F611" s="113"/>
    </row>
    <row r="612" spans="1:9">
      <c r="A612" s="41"/>
      <c r="C612" s="108"/>
      <c r="E612" s="109"/>
      <c r="F612" s="113"/>
    </row>
    <row r="613" spans="1:9" ht="28.8">
      <c r="A613" s="41"/>
      <c r="B613" s="9" t="s">
        <v>261</v>
      </c>
      <c r="C613" s="108"/>
      <c r="E613" s="109"/>
      <c r="F613" s="113"/>
    </row>
    <row r="614" spans="1:9">
      <c r="A614" s="41"/>
      <c r="C614" s="108"/>
      <c r="E614" s="109"/>
      <c r="F614" s="113"/>
    </row>
    <row r="615" spans="1:9">
      <c r="A615" s="41"/>
      <c r="B615" s="1" t="s">
        <v>262</v>
      </c>
      <c r="C615" s="108" t="s">
        <v>207</v>
      </c>
      <c r="D615" s="77">
        <v>484</v>
      </c>
      <c r="E615" s="141"/>
      <c r="F615" s="113">
        <f>D615*E615</f>
        <v>0</v>
      </c>
    </row>
    <row r="616" spans="1:9">
      <c r="A616" s="41"/>
      <c r="C616" s="108"/>
      <c r="E616" s="109"/>
      <c r="F616" s="113"/>
    </row>
    <row r="617" spans="1:9" ht="57.6">
      <c r="A617" s="41"/>
      <c r="B617" s="9" t="s">
        <v>263</v>
      </c>
      <c r="C617" s="108"/>
      <c r="E617" s="109"/>
      <c r="F617" s="113"/>
    </row>
    <row r="618" spans="1:9">
      <c r="A618" s="41"/>
      <c r="C618" s="108"/>
      <c r="E618" s="109"/>
      <c r="F618" s="113"/>
    </row>
    <row r="619" spans="1:9">
      <c r="A619" s="41"/>
      <c r="B619" s="1" t="s">
        <v>264</v>
      </c>
      <c r="C619" s="108" t="s">
        <v>207</v>
      </c>
      <c r="D619" s="77">
        <v>3745</v>
      </c>
      <c r="E619" s="141"/>
      <c r="F619" s="113">
        <f>D619*E619</f>
        <v>0</v>
      </c>
    </row>
    <row r="620" spans="1:9">
      <c r="A620" s="41"/>
      <c r="C620" s="108"/>
      <c r="E620" s="109"/>
      <c r="F620" s="113"/>
    </row>
    <row r="621" spans="1:9" ht="15" thickBot="1">
      <c r="A621" s="114"/>
      <c r="B621" s="13" t="s">
        <v>178</v>
      </c>
      <c r="C621" s="64"/>
      <c r="D621" s="78"/>
      <c r="E621" s="95"/>
      <c r="F621" s="115"/>
    </row>
    <row r="622" spans="1:9" ht="15" thickTop="1">
      <c r="A622" s="41"/>
      <c r="C622" s="108"/>
      <c r="E622" s="109"/>
      <c r="F622" s="113"/>
    </row>
    <row r="623" spans="1:9">
      <c r="A623" s="41"/>
      <c r="B623" s="42" t="s">
        <v>265</v>
      </c>
      <c r="C623" s="66"/>
      <c r="D623" s="79"/>
      <c r="E623" s="96"/>
      <c r="F623" s="71"/>
      <c r="I623" s="43"/>
    </row>
    <row r="624" spans="1:9">
      <c r="A624" s="41"/>
      <c r="B624" s="42"/>
      <c r="C624" s="66"/>
      <c r="D624" s="79"/>
      <c r="E624" s="96"/>
      <c r="F624" s="71"/>
      <c r="I624" s="43"/>
    </row>
    <row r="625" spans="1:9">
      <c r="A625" s="41"/>
      <c r="B625" s="42" t="s">
        <v>266</v>
      </c>
      <c r="C625" s="66"/>
      <c r="D625" s="79"/>
      <c r="E625" s="96"/>
      <c r="F625" s="71"/>
      <c r="I625" s="43"/>
    </row>
    <row r="626" spans="1:9">
      <c r="A626" s="41"/>
      <c r="B626" s="42"/>
      <c r="C626" s="66"/>
      <c r="D626" s="79"/>
      <c r="E626" s="96"/>
      <c r="F626" s="71"/>
      <c r="I626" s="43"/>
    </row>
    <row r="627" spans="1:9">
      <c r="A627" s="41"/>
      <c r="B627" s="42" t="s">
        <v>181</v>
      </c>
      <c r="C627" s="66"/>
      <c r="D627" s="79"/>
      <c r="E627" s="96"/>
      <c r="F627" s="71"/>
      <c r="I627" s="43"/>
    </row>
    <row r="628" spans="1:9">
      <c r="A628" s="41"/>
      <c r="B628" s="44"/>
      <c r="C628" s="66"/>
      <c r="D628" s="79"/>
      <c r="E628" s="96"/>
      <c r="F628" s="71"/>
      <c r="I628" s="43"/>
    </row>
    <row r="629" spans="1:9" ht="43.2">
      <c r="A629" s="41"/>
      <c r="B629" s="44" t="s">
        <v>182</v>
      </c>
      <c r="C629" s="66"/>
      <c r="D629" s="79"/>
      <c r="E629" s="96"/>
      <c r="F629" s="71"/>
      <c r="I629" s="43"/>
    </row>
    <row r="630" spans="1:9">
      <c r="A630" s="41"/>
      <c r="B630" s="44"/>
      <c r="C630" s="66"/>
      <c r="D630" s="79"/>
      <c r="E630" s="96"/>
      <c r="F630" s="71"/>
      <c r="I630" s="43"/>
    </row>
    <row r="631" spans="1:9">
      <c r="A631" s="41"/>
      <c r="B631" s="45" t="s">
        <v>267</v>
      </c>
      <c r="C631" s="66"/>
      <c r="D631" s="79"/>
      <c r="E631" s="96"/>
      <c r="F631" s="71"/>
      <c r="I631" s="43"/>
    </row>
    <row r="632" spans="1:9">
      <c r="A632" s="41"/>
      <c r="B632" s="44"/>
      <c r="C632" s="66"/>
      <c r="D632" s="79"/>
      <c r="E632" s="96"/>
      <c r="F632" s="71"/>
      <c r="I632" s="43"/>
    </row>
    <row r="633" spans="1:9">
      <c r="A633" s="41"/>
      <c r="B633" s="46" t="s">
        <v>268</v>
      </c>
      <c r="C633" s="66"/>
      <c r="D633" s="79"/>
      <c r="E633" s="96"/>
      <c r="F633" s="71"/>
      <c r="I633" s="43"/>
    </row>
    <row r="634" spans="1:9">
      <c r="A634" s="41"/>
      <c r="B634" s="44"/>
      <c r="C634" s="66"/>
      <c r="D634" s="79"/>
      <c r="E634" s="96"/>
      <c r="F634" s="71"/>
      <c r="I634" s="43"/>
    </row>
    <row r="635" spans="1:9">
      <c r="A635" s="41"/>
      <c r="B635" s="44" t="s">
        <v>269</v>
      </c>
      <c r="C635" s="49" t="s">
        <v>192</v>
      </c>
      <c r="D635" s="79">
        <v>610</v>
      </c>
      <c r="E635" s="97"/>
      <c r="F635" s="140">
        <f>D635*E635</f>
        <v>0</v>
      </c>
      <c r="I635" s="43"/>
    </row>
    <row r="636" spans="1:9">
      <c r="A636" s="41"/>
      <c r="B636" s="44"/>
      <c r="C636" s="49"/>
      <c r="D636" s="79"/>
      <c r="E636" s="97"/>
      <c r="F636" s="71"/>
      <c r="I636" s="43"/>
    </row>
    <row r="637" spans="1:9">
      <c r="A637" s="41"/>
      <c r="C637" s="108"/>
      <c r="E637" s="109"/>
      <c r="F637" s="113"/>
    </row>
    <row r="638" spans="1:9" ht="15" thickBot="1">
      <c r="A638" s="114"/>
      <c r="B638" s="13" t="s">
        <v>178</v>
      </c>
      <c r="C638" s="64"/>
      <c r="D638" s="78"/>
      <c r="E638" s="95"/>
      <c r="F638" s="115">
        <f>SUM(F623:F636)</f>
        <v>0</v>
      </c>
    </row>
    <row r="639" spans="1:9" ht="15" thickTop="1">
      <c r="A639" s="41"/>
      <c r="C639" s="108"/>
      <c r="E639" s="109"/>
      <c r="F639" s="113"/>
    </row>
    <row r="640" spans="1:9">
      <c r="A640" s="41"/>
      <c r="B640" s="42" t="s">
        <v>270</v>
      </c>
      <c r="C640" s="66"/>
      <c r="D640" s="79"/>
      <c r="E640" s="96"/>
      <c r="F640" s="71"/>
      <c r="I640" s="43"/>
    </row>
    <row r="641" spans="1:9">
      <c r="A641" s="41"/>
      <c r="B641" s="42"/>
      <c r="C641" s="66"/>
      <c r="D641" s="79"/>
      <c r="E641" s="96"/>
      <c r="F641" s="71"/>
      <c r="I641" s="43"/>
    </row>
    <row r="642" spans="1:9">
      <c r="A642" s="41"/>
      <c r="B642" s="42" t="s">
        <v>271</v>
      </c>
      <c r="C642" s="66"/>
      <c r="D642" s="79"/>
      <c r="E642" s="96"/>
      <c r="F642" s="71"/>
      <c r="I642" s="43"/>
    </row>
    <row r="643" spans="1:9">
      <c r="A643" s="41"/>
      <c r="B643" s="42"/>
      <c r="C643" s="66"/>
      <c r="D643" s="79"/>
      <c r="E643" s="96"/>
      <c r="F643" s="71"/>
      <c r="I643" s="43"/>
    </row>
    <row r="644" spans="1:9">
      <c r="A644" s="41"/>
      <c r="B644" s="42" t="s">
        <v>181</v>
      </c>
      <c r="C644" s="66"/>
      <c r="D644" s="79"/>
      <c r="E644" s="96"/>
      <c r="F644" s="71"/>
      <c r="I644" s="43"/>
    </row>
    <row r="645" spans="1:9">
      <c r="A645" s="41"/>
      <c r="B645" s="44"/>
      <c r="C645" s="66"/>
      <c r="D645" s="79"/>
      <c r="E645" s="96"/>
      <c r="F645" s="71"/>
      <c r="I645" s="43"/>
    </row>
    <row r="646" spans="1:9" ht="43.2">
      <c r="A646" s="41"/>
      <c r="B646" s="44" t="s">
        <v>182</v>
      </c>
      <c r="C646" s="66"/>
      <c r="D646" s="79"/>
      <c r="E646" s="96"/>
      <c r="F646" s="71"/>
      <c r="I646" s="43"/>
    </row>
    <row r="647" spans="1:9">
      <c r="A647" s="41"/>
      <c r="B647" s="44"/>
      <c r="C647" s="66"/>
      <c r="D647" s="79"/>
      <c r="E647" s="96"/>
      <c r="F647" s="71"/>
      <c r="I647" s="43"/>
    </row>
    <row r="648" spans="1:9">
      <c r="A648" s="41"/>
      <c r="B648" s="45" t="s">
        <v>272</v>
      </c>
      <c r="C648" s="66"/>
      <c r="D648" s="79"/>
      <c r="E648" s="96"/>
      <c r="F648" s="71"/>
      <c r="I648" s="43"/>
    </row>
    <row r="649" spans="1:9">
      <c r="A649" s="41"/>
      <c r="B649" s="44"/>
      <c r="C649" s="66"/>
      <c r="D649" s="79"/>
      <c r="E649" s="96"/>
      <c r="F649" s="71"/>
      <c r="I649" s="43"/>
    </row>
    <row r="650" spans="1:9" ht="43.2">
      <c r="A650" s="41"/>
      <c r="B650" s="46" t="s">
        <v>273</v>
      </c>
      <c r="C650" s="66"/>
      <c r="D650" s="79"/>
      <c r="E650" s="96"/>
      <c r="F650" s="71"/>
      <c r="I650" s="43"/>
    </row>
    <row r="651" spans="1:9">
      <c r="A651" s="41"/>
      <c r="B651" s="44"/>
      <c r="C651" s="66"/>
      <c r="D651" s="79"/>
      <c r="E651" s="96"/>
      <c r="F651" s="71"/>
      <c r="I651" s="43"/>
    </row>
    <row r="652" spans="1:9">
      <c r="A652" s="41"/>
      <c r="B652" s="44" t="s">
        <v>274</v>
      </c>
      <c r="C652" s="49" t="s">
        <v>192</v>
      </c>
      <c r="D652" s="79">
        <v>610</v>
      </c>
      <c r="E652" s="97"/>
      <c r="F652" s="140">
        <f>D652*E652</f>
        <v>0</v>
      </c>
      <c r="I652" s="43"/>
    </row>
    <row r="653" spans="1:9">
      <c r="A653" s="41"/>
      <c r="B653" s="44"/>
      <c r="C653" s="49"/>
      <c r="D653" s="79"/>
      <c r="E653" s="97"/>
      <c r="F653" s="71"/>
      <c r="I653" s="43"/>
    </row>
    <row r="654" spans="1:9">
      <c r="A654" s="41"/>
      <c r="B654" s="45" t="s">
        <v>275</v>
      </c>
      <c r="C654" s="49"/>
      <c r="D654" s="79"/>
      <c r="E654" s="97"/>
      <c r="F654" s="71"/>
      <c r="I654" s="43"/>
    </row>
    <row r="655" spans="1:9">
      <c r="A655" s="41"/>
      <c r="B655" s="45"/>
      <c r="C655" s="49"/>
      <c r="D655" s="79"/>
      <c r="E655" s="97"/>
      <c r="F655" s="71"/>
      <c r="I655" s="43"/>
    </row>
    <row r="656" spans="1:9">
      <c r="A656" s="41"/>
      <c r="B656" s="46" t="s">
        <v>276</v>
      </c>
      <c r="C656" s="49"/>
      <c r="D656" s="79"/>
      <c r="E656" s="97"/>
      <c r="F656" s="71"/>
      <c r="I656" s="43"/>
    </row>
    <row r="657" spans="1:9">
      <c r="A657" s="41"/>
      <c r="B657" s="44"/>
      <c r="C657" s="49"/>
      <c r="D657" s="79"/>
      <c r="E657" s="97"/>
      <c r="F657" s="71"/>
      <c r="I657" s="43"/>
    </row>
    <row r="658" spans="1:9" ht="49.2" customHeight="1">
      <c r="A658" s="41"/>
      <c r="B658" s="103" t="s">
        <v>277</v>
      </c>
      <c r="C658" s="49" t="s">
        <v>207</v>
      </c>
      <c r="D658" s="79">
        <v>165</v>
      </c>
      <c r="E658" s="97"/>
      <c r="F658" s="140">
        <f>D658*E658</f>
        <v>0</v>
      </c>
      <c r="I658" s="43"/>
    </row>
    <row r="659" spans="1:9">
      <c r="A659" s="41"/>
      <c r="C659" s="108"/>
      <c r="E659" s="109"/>
      <c r="F659" s="113"/>
    </row>
    <row r="660" spans="1:9" ht="15" thickBot="1">
      <c r="A660" s="114"/>
      <c r="B660" s="13" t="s">
        <v>178</v>
      </c>
      <c r="C660" s="64"/>
      <c r="D660" s="78"/>
      <c r="E660" s="95"/>
      <c r="F660" s="115">
        <f>SUM(F640:F658)</f>
        <v>0</v>
      </c>
    </row>
    <row r="661" spans="1:9" ht="15" thickTop="1">
      <c r="A661" s="41"/>
      <c r="C661" s="108"/>
      <c r="E661" s="109"/>
      <c r="F661" s="113"/>
    </row>
    <row r="662" spans="1:9">
      <c r="A662" s="41"/>
      <c r="B662" s="42" t="s">
        <v>278</v>
      </c>
      <c r="C662" s="66"/>
      <c r="D662" s="79"/>
      <c r="E662" s="96"/>
      <c r="F662" s="71"/>
      <c r="I662" s="43"/>
    </row>
    <row r="663" spans="1:9">
      <c r="A663" s="41"/>
      <c r="B663" s="42"/>
      <c r="C663" s="66"/>
      <c r="D663" s="79"/>
      <c r="E663" s="96"/>
      <c r="F663" s="71"/>
      <c r="I663" s="43"/>
    </row>
    <row r="664" spans="1:9">
      <c r="A664" s="41"/>
      <c r="B664" s="42" t="s">
        <v>279</v>
      </c>
      <c r="C664" s="66"/>
      <c r="D664" s="79"/>
      <c r="E664" s="96"/>
      <c r="F664" s="71"/>
      <c r="I664" s="43"/>
    </row>
    <row r="665" spans="1:9">
      <c r="A665" s="41"/>
      <c r="B665" s="42"/>
      <c r="C665" s="66"/>
      <c r="D665" s="79"/>
      <c r="E665" s="96"/>
      <c r="F665" s="71"/>
      <c r="I665" s="43"/>
    </row>
    <row r="666" spans="1:9">
      <c r="A666" s="41"/>
      <c r="B666" s="42" t="s">
        <v>181</v>
      </c>
      <c r="C666" s="66"/>
      <c r="D666" s="79"/>
      <c r="E666" s="96"/>
      <c r="F666" s="71"/>
      <c r="I666" s="43"/>
    </row>
    <row r="667" spans="1:9">
      <c r="A667" s="41"/>
      <c r="B667" s="44"/>
      <c r="C667" s="66"/>
      <c r="D667" s="79"/>
      <c r="E667" s="96"/>
      <c r="F667" s="71"/>
      <c r="I667" s="43"/>
    </row>
    <row r="668" spans="1:9" ht="43.2">
      <c r="A668" s="41"/>
      <c r="B668" s="44" t="s">
        <v>182</v>
      </c>
      <c r="C668" s="66"/>
      <c r="D668" s="79"/>
      <c r="E668" s="96"/>
      <c r="F668" s="71"/>
      <c r="I668" s="43"/>
    </row>
    <row r="669" spans="1:9">
      <c r="A669" s="41"/>
      <c r="B669" s="44"/>
      <c r="C669" s="66"/>
      <c r="D669" s="79"/>
      <c r="E669" s="96"/>
      <c r="F669" s="71"/>
      <c r="I669" s="43"/>
    </row>
    <row r="670" spans="1:9">
      <c r="A670" s="41"/>
      <c r="B670" s="45" t="s">
        <v>280</v>
      </c>
      <c r="C670" s="66"/>
      <c r="D670" s="79"/>
      <c r="E670" s="96"/>
      <c r="F670" s="71"/>
      <c r="I670" s="43"/>
    </row>
    <row r="671" spans="1:9">
      <c r="A671" s="41"/>
      <c r="B671" s="44"/>
      <c r="C671" s="66"/>
      <c r="D671" s="79"/>
      <c r="E671" s="96"/>
      <c r="F671" s="71"/>
      <c r="I671" s="43"/>
    </row>
    <row r="672" spans="1:9" ht="28.8">
      <c r="A672" s="41"/>
      <c r="B672" s="44" t="s">
        <v>281</v>
      </c>
      <c r="C672" s="49" t="s">
        <v>282</v>
      </c>
      <c r="D672" s="79">
        <f>320</f>
        <v>320</v>
      </c>
      <c r="E672" s="97"/>
      <c r="F672" s="140">
        <f>D672*E672</f>
        <v>0</v>
      </c>
      <c r="I672" s="43"/>
    </row>
    <row r="673" spans="1:9">
      <c r="A673" s="41"/>
      <c r="B673" s="44"/>
      <c r="C673" s="49"/>
      <c r="D673" s="79"/>
      <c r="E673" s="97"/>
      <c r="F673" s="71"/>
      <c r="I673" s="43"/>
    </row>
    <row r="674" spans="1:9">
      <c r="A674" s="41"/>
      <c r="B674" s="44" t="s">
        <v>283</v>
      </c>
      <c r="C674" s="49" t="s">
        <v>192</v>
      </c>
      <c r="D674" s="79">
        <v>400</v>
      </c>
      <c r="E674" s="97"/>
      <c r="F674" s="140">
        <f>D674*E674</f>
        <v>0</v>
      </c>
      <c r="I674" s="43"/>
    </row>
    <row r="675" spans="1:9">
      <c r="A675" s="41"/>
      <c r="B675" s="44"/>
      <c r="C675" s="49"/>
      <c r="D675" s="79"/>
      <c r="E675" s="97"/>
      <c r="F675" s="71"/>
      <c r="I675" s="43"/>
    </row>
    <row r="676" spans="1:9" ht="61.95" customHeight="1">
      <c r="A676" s="41"/>
      <c r="B676" s="103" t="s">
        <v>284</v>
      </c>
      <c r="C676" s="49" t="s">
        <v>192</v>
      </c>
      <c r="D676" s="79">
        <v>400</v>
      </c>
      <c r="E676" s="97"/>
      <c r="F676" s="140">
        <f>D676*E676</f>
        <v>0</v>
      </c>
      <c r="I676" s="43"/>
    </row>
    <row r="677" spans="1:9">
      <c r="A677" s="41"/>
      <c r="C677" s="108"/>
      <c r="E677" s="109"/>
      <c r="F677" s="113"/>
    </row>
    <row r="678" spans="1:9" ht="15" thickBot="1">
      <c r="A678" s="114"/>
      <c r="B678" s="13" t="s">
        <v>178</v>
      </c>
      <c r="C678" s="64"/>
      <c r="D678" s="78"/>
      <c r="E678" s="95"/>
      <c r="F678" s="115">
        <f>SUM(F662:F676)</f>
        <v>0</v>
      </c>
    </row>
    <row r="679" spans="1:9" ht="15" thickTop="1">
      <c r="A679" s="41"/>
      <c r="B679" s="81"/>
      <c r="C679" s="82"/>
      <c r="D679" s="83"/>
      <c r="E679" s="100"/>
      <c r="F679" s="118"/>
    </row>
    <row r="680" spans="1:9">
      <c r="A680" s="41"/>
      <c r="B680" s="81"/>
      <c r="C680" s="82"/>
      <c r="D680" s="83"/>
      <c r="E680" s="100"/>
      <c r="F680" s="118"/>
    </row>
    <row r="681" spans="1:9">
      <c r="A681" s="41"/>
      <c r="B681" s="2" t="s">
        <v>285</v>
      </c>
      <c r="C681" s="108"/>
      <c r="E681" s="109"/>
      <c r="F681" s="113"/>
    </row>
    <row r="682" spans="1:9" ht="15.6">
      <c r="A682" s="41"/>
      <c r="B682" s="4"/>
      <c r="C682" s="108"/>
      <c r="E682" s="109"/>
      <c r="F682" s="113"/>
    </row>
    <row r="683" spans="1:9" ht="28.8">
      <c r="A683" s="41"/>
      <c r="B683" s="2" t="s">
        <v>286</v>
      </c>
      <c r="C683" s="108"/>
      <c r="E683" s="109"/>
      <c r="F683" s="113"/>
    </row>
    <row r="684" spans="1:9">
      <c r="A684" s="41"/>
      <c r="C684" s="108"/>
      <c r="E684" s="109"/>
      <c r="F684" s="113"/>
    </row>
    <row r="685" spans="1:9">
      <c r="A685" s="41"/>
      <c r="B685" s="2" t="s">
        <v>220</v>
      </c>
      <c r="C685" s="108"/>
      <c r="E685" s="109"/>
      <c r="F685" s="113"/>
    </row>
    <row r="686" spans="1:9">
      <c r="A686" s="41"/>
      <c r="C686" s="108"/>
      <c r="E686" s="109"/>
      <c r="F686" s="113"/>
    </row>
    <row r="687" spans="1:9" ht="43.2">
      <c r="A687" s="41"/>
      <c r="B687" s="44" t="s">
        <v>182</v>
      </c>
      <c r="C687" s="108"/>
      <c r="E687" s="109"/>
      <c r="F687" s="113"/>
    </row>
    <row r="688" spans="1:9">
      <c r="A688" s="41"/>
      <c r="C688" s="49"/>
      <c r="D688" s="72"/>
      <c r="E688" s="97"/>
      <c r="F688" s="47"/>
    </row>
    <row r="689" spans="1:6">
      <c r="A689" s="41"/>
      <c r="C689" s="49"/>
      <c r="D689" s="72"/>
      <c r="E689" s="97"/>
      <c r="F689" s="47"/>
    </row>
    <row r="690" spans="1:6">
      <c r="A690" s="41"/>
      <c r="B690" s="2" t="s">
        <v>287</v>
      </c>
      <c r="C690" s="49"/>
      <c r="D690" s="72"/>
      <c r="E690" s="97"/>
      <c r="F690" s="47"/>
    </row>
    <row r="691" spans="1:6">
      <c r="A691" s="41"/>
      <c r="C691" s="108"/>
      <c r="E691" s="109"/>
      <c r="F691" s="113"/>
    </row>
    <row r="692" spans="1:6">
      <c r="A692" s="41"/>
      <c r="B692" s="2" t="s">
        <v>288</v>
      </c>
      <c r="C692" s="49"/>
      <c r="D692" s="72"/>
      <c r="E692" s="97"/>
      <c r="F692" s="47"/>
    </row>
    <row r="693" spans="1:6">
      <c r="A693" s="41"/>
      <c r="C693" s="49"/>
      <c r="D693" s="72"/>
      <c r="E693" s="97"/>
      <c r="F693" s="47"/>
    </row>
    <row r="694" spans="1:6" ht="72">
      <c r="A694" s="41"/>
      <c r="B694" s="1" t="s">
        <v>289</v>
      </c>
      <c r="C694" s="66" t="s">
        <v>259</v>
      </c>
      <c r="D694" s="80"/>
      <c r="E694" s="97"/>
      <c r="F694" s="71">
        <v>150000</v>
      </c>
    </row>
    <row r="695" spans="1:6">
      <c r="A695" s="41"/>
      <c r="C695" s="119"/>
      <c r="D695" s="80"/>
      <c r="E695" s="97"/>
      <c r="F695" s="71"/>
    </row>
    <row r="696" spans="1:6">
      <c r="A696" s="41"/>
      <c r="C696" s="119"/>
      <c r="D696" s="80"/>
      <c r="E696" s="97"/>
      <c r="F696" s="71"/>
    </row>
    <row r="697" spans="1:6">
      <c r="A697" s="41"/>
      <c r="B697" s="2" t="s">
        <v>290</v>
      </c>
      <c r="C697" s="108"/>
      <c r="D697" s="80"/>
      <c r="E697" s="101"/>
      <c r="F697" s="113"/>
    </row>
    <row r="698" spans="1:6">
      <c r="A698" s="41"/>
      <c r="C698" s="108"/>
      <c r="D698" s="80"/>
      <c r="E698" s="101"/>
      <c r="F698" s="113"/>
    </row>
    <row r="699" spans="1:6" ht="28.8">
      <c r="A699" s="41"/>
      <c r="B699" s="1" t="s">
        <v>291</v>
      </c>
      <c r="C699" s="108" t="s">
        <v>259</v>
      </c>
      <c r="E699" s="109"/>
      <c r="F699" s="113">
        <v>100000</v>
      </c>
    </row>
    <row r="700" spans="1:6">
      <c r="A700" s="41"/>
      <c r="C700" s="108"/>
      <c r="E700" s="109"/>
      <c r="F700" s="113"/>
    </row>
    <row r="701" spans="1:6">
      <c r="A701" s="41"/>
      <c r="B701" s="2" t="s">
        <v>292</v>
      </c>
      <c r="C701" s="108"/>
      <c r="D701" s="80"/>
      <c r="E701" s="101"/>
      <c r="F701" s="113"/>
    </row>
    <row r="702" spans="1:6">
      <c r="A702" s="41"/>
      <c r="C702" s="108"/>
      <c r="D702" s="80"/>
      <c r="E702" s="101"/>
      <c r="F702" s="113"/>
    </row>
    <row r="703" spans="1:6" ht="28.8">
      <c r="A703" s="41"/>
      <c r="B703" s="1" t="s">
        <v>293</v>
      </c>
      <c r="C703" s="108" t="s">
        <v>259</v>
      </c>
      <c r="E703" s="109"/>
      <c r="F703" s="113">
        <v>250000</v>
      </c>
    </row>
    <row r="704" spans="1:6">
      <c r="A704" s="41"/>
      <c r="C704" s="108"/>
      <c r="D704" s="80"/>
      <c r="E704" s="101"/>
      <c r="F704" s="113"/>
    </row>
    <row r="705" spans="1:6" ht="28.8">
      <c r="A705" s="41"/>
      <c r="B705" s="2" t="s">
        <v>294</v>
      </c>
      <c r="C705" s="108"/>
      <c r="D705" s="80"/>
      <c r="E705" s="101"/>
      <c r="F705" s="113"/>
    </row>
    <row r="706" spans="1:6">
      <c r="A706" s="41"/>
      <c r="C706" s="108"/>
      <c r="D706" s="80"/>
      <c r="E706" s="101"/>
      <c r="F706" s="113"/>
    </row>
    <row r="707" spans="1:6" ht="72">
      <c r="A707" s="41"/>
      <c r="B707" s="1" t="s">
        <v>295</v>
      </c>
      <c r="C707" s="108" t="s">
        <v>259</v>
      </c>
      <c r="E707" s="109"/>
      <c r="F707" s="113">
        <v>350000</v>
      </c>
    </row>
    <row r="708" spans="1:6">
      <c r="A708" s="41"/>
      <c r="C708" s="108"/>
      <c r="E708" s="109"/>
      <c r="F708" s="113"/>
    </row>
    <row r="709" spans="1:6">
      <c r="A709" s="41"/>
      <c r="B709" s="2" t="s">
        <v>296</v>
      </c>
      <c r="C709" s="108"/>
      <c r="E709" s="109"/>
      <c r="F709" s="113"/>
    </row>
    <row r="710" spans="1:6">
      <c r="A710" s="41"/>
      <c r="C710" s="108"/>
      <c r="E710" s="109"/>
      <c r="F710" s="113"/>
    </row>
    <row r="711" spans="1:6" ht="28.8">
      <c r="A711" s="41"/>
      <c r="B711" s="9" t="s">
        <v>297</v>
      </c>
      <c r="C711" s="108"/>
      <c r="E711" s="109"/>
      <c r="F711" s="113"/>
    </row>
    <row r="712" spans="1:6">
      <c r="A712" s="41"/>
      <c r="C712" s="108"/>
      <c r="E712" s="109"/>
      <c r="F712" s="113"/>
    </row>
    <row r="713" spans="1:6">
      <c r="A713" s="41"/>
      <c r="B713" s="2" t="s">
        <v>298</v>
      </c>
      <c r="C713" s="108"/>
      <c r="E713" s="109"/>
      <c r="F713" s="113"/>
    </row>
    <row r="714" spans="1:6">
      <c r="A714" s="41"/>
      <c r="C714" s="108"/>
      <c r="E714" s="109"/>
      <c r="F714" s="113"/>
    </row>
    <row r="715" spans="1:6">
      <c r="A715" s="41"/>
      <c r="B715" s="1" t="s">
        <v>299</v>
      </c>
      <c r="C715" s="108" t="s">
        <v>300</v>
      </c>
      <c r="D715" s="77">
        <v>1</v>
      </c>
      <c r="E715" s="141"/>
      <c r="F715" s="113">
        <f>D715*E715</f>
        <v>0</v>
      </c>
    </row>
    <row r="716" spans="1:6">
      <c r="A716" s="41"/>
      <c r="C716" s="108"/>
      <c r="E716" s="109"/>
      <c r="F716" s="113"/>
    </row>
    <row r="717" spans="1:6" ht="57.6">
      <c r="A717" s="41"/>
      <c r="B717" s="1" t="s">
        <v>301</v>
      </c>
      <c r="C717" s="108" t="s">
        <v>300</v>
      </c>
      <c r="D717" s="77">
        <v>1</v>
      </c>
      <c r="E717" s="141"/>
      <c r="F717" s="113">
        <f>D717*E717</f>
        <v>0</v>
      </c>
    </row>
    <row r="718" spans="1:6">
      <c r="A718" s="41"/>
      <c r="C718" s="108"/>
      <c r="E718" s="109"/>
      <c r="F718" s="113"/>
    </row>
    <row r="719" spans="1:6">
      <c r="A719" s="41"/>
      <c r="C719" s="108"/>
      <c r="E719" s="109"/>
      <c r="F719" s="113"/>
    </row>
    <row r="720" spans="1:6">
      <c r="A720" s="41"/>
      <c r="B720" s="2" t="s">
        <v>302</v>
      </c>
      <c r="C720" s="108"/>
      <c r="E720" s="109"/>
      <c r="F720" s="113"/>
    </row>
    <row r="721" spans="1:6">
      <c r="A721" s="41"/>
      <c r="C721" s="108"/>
      <c r="E721" s="109"/>
      <c r="F721" s="113"/>
    </row>
    <row r="722" spans="1:6">
      <c r="A722" s="41"/>
      <c r="B722" s="1" t="s">
        <v>299</v>
      </c>
      <c r="C722" s="108" t="s">
        <v>300</v>
      </c>
      <c r="D722" s="77">
        <v>1</v>
      </c>
      <c r="E722" s="141"/>
      <c r="F722" s="113">
        <f>D722*E722</f>
        <v>0</v>
      </c>
    </row>
    <row r="723" spans="1:6">
      <c r="A723" s="41"/>
      <c r="C723" s="108"/>
      <c r="E723" s="109"/>
      <c r="F723" s="113"/>
    </row>
    <row r="724" spans="1:6" ht="43.2">
      <c r="A724" s="41"/>
      <c r="B724" s="1" t="s">
        <v>303</v>
      </c>
      <c r="C724" s="108" t="s">
        <v>300</v>
      </c>
      <c r="D724" s="77">
        <v>1</v>
      </c>
      <c r="E724" s="141"/>
      <c r="F724" s="113">
        <f>D724*E724</f>
        <v>0</v>
      </c>
    </row>
    <row r="725" spans="1:6">
      <c r="A725" s="41"/>
      <c r="C725" s="108"/>
      <c r="E725" s="109"/>
      <c r="F725" s="113"/>
    </row>
    <row r="726" spans="1:6">
      <c r="A726" s="41"/>
      <c r="C726" s="108"/>
      <c r="E726" s="109"/>
      <c r="F726" s="113"/>
    </row>
    <row r="727" spans="1:6">
      <c r="A727" s="41"/>
      <c r="B727" s="2" t="s">
        <v>304</v>
      </c>
      <c r="C727" s="108"/>
      <c r="E727" s="109"/>
      <c r="F727" s="113"/>
    </row>
    <row r="728" spans="1:6">
      <c r="A728" s="41"/>
      <c r="B728" s="2"/>
      <c r="C728" s="108"/>
      <c r="E728" s="109"/>
      <c r="F728" s="113"/>
    </row>
    <row r="729" spans="1:6" ht="28.8">
      <c r="A729" s="41"/>
      <c r="B729" s="1" t="s">
        <v>305</v>
      </c>
      <c r="C729" s="108"/>
      <c r="E729" s="109"/>
      <c r="F729" s="113"/>
    </row>
    <row r="730" spans="1:6">
      <c r="A730" s="41"/>
      <c r="C730" s="108"/>
      <c r="E730" s="109"/>
      <c r="F730" s="113"/>
    </row>
    <row r="731" spans="1:6" ht="28.8">
      <c r="A731" s="41"/>
      <c r="B731" s="1" t="s">
        <v>306</v>
      </c>
      <c r="C731" s="108" t="s">
        <v>300</v>
      </c>
      <c r="D731" s="77">
        <v>1</v>
      </c>
      <c r="E731" s="141"/>
      <c r="F731" s="113">
        <f>D731*E731</f>
        <v>0</v>
      </c>
    </row>
    <row r="732" spans="1:6">
      <c r="A732" s="41"/>
      <c r="C732" s="108"/>
      <c r="E732" s="109"/>
      <c r="F732" s="113"/>
    </row>
    <row r="733" spans="1:6">
      <c r="A733" s="41"/>
      <c r="B733" s="1" t="s">
        <v>307</v>
      </c>
      <c r="C733" s="108" t="s">
        <v>300</v>
      </c>
      <c r="D733" s="77">
        <v>1</v>
      </c>
      <c r="E733" s="141"/>
      <c r="F733" s="113">
        <f>D733*E733</f>
        <v>0</v>
      </c>
    </row>
    <row r="734" spans="1:6">
      <c r="A734" s="41"/>
      <c r="C734" s="108"/>
      <c r="E734" s="109"/>
      <c r="F734" s="113"/>
    </row>
    <row r="735" spans="1:6" ht="28.8">
      <c r="A735" s="41"/>
      <c r="B735" s="1" t="s">
        <v>308</v>
      </c>
      <c r="C735" s="108" t="s">
        <v>300</v>
      </c>
      <c r="D735" s="77">
        <v>1</v>
      </c>
      <c r="E735" s="141"/>
      <c r="F735" s="113">
        <f>D735*E735</f>
        <v>0</v>
      </c>
    </row>
    <row r="736" spans="1:6">
      <c r="A736" s="41"/>
      <c r="B736" s="2"/>
      <c r="C736" s="108"/>
      <c r="E736" s="109"/>
      <c r="F736" s="113"/>
    </row>
    <row r="737" spans="1:6">
      <c r="A737" s="41"/>
      <c r="B737" s="1" t="s">
        <v>309</v>
      </c>
      <c r="C737" s="108" t="s">
        <v>300</v>
      </c>
      <c r="D737" s="77">
        <v>1</v>
      </c>
      <c r="E737" s="141"/>
      <c r="F737" s="113">
        <f>D737*E737</f>
        <v>0</v>
      </c>
    </row>
    <row r="738" spans="1:6">
      <c r="A738" s="41"/>
      <c r="C738" s="108"/>
      <c r="E738" s="109"/>
      <c r="F738" s="113"/>
    </row>
    <row r="739" spans="1:6">
      <c r="A739" s="41"/>
      <c r="B739" s="1" t="s">
        <v>310</v>
      </c>
      <c r="C739" s="120" t="s">
        <v>311</v>
      </c>
      <c r="D739" s="87"/>
      <c r="E739" s="141">
        <f>SUM(E714:E738)</f>
        <v>0</v>
      </c>
      <c r="F739" s="113">
        <f>D739*E739</f>
        <v>0</v>
      </c>
    </row>
    <row r="740" spans="1:6">
      <c r="A740" s="41"/>
      <c r="C740" s="120"/>
      <c r="E740" s="109"/>
      <c r="F740" s="113"/>
    </row>
    <row r="741" spans="1:6">
      <c r="A741" s="41"/>
      <c r="C741" s="108"/>
      <c r="E741" s="109"/>
      <c r="F741" s="113"/>
    </row>
    <row r="742" spans="1:6" ht="15" thickBot="1">
      <c r="A742" s="114"/>
      <c r="B742" s="13" t="s">
        <v>178</v>
      </c>
      <c r="C742" s="64"/>
      <c r="D742" s="78"/>
      <c r="E742" s="95"/>
      <c r="F742" s="115">
        <f>SUM(F679:F741)</f>
        <v>850000</v>
      </c>
    </row>
    <row r="743" spans="1:6" ht="15" thickTop="1">
      <c r="A743" s="41"/>
      <c r="C743" s="108"/>
      <c r="E743" s="109"/>
      <c r="F743" s="113"/>
    </row>
    <row r="744" spans="1:6" ht="15" thickBot="1">
      <c r="A744" s="111"/>
      <c r="B744" s="121"/>
      <c r="C744" s="62"/>
      <c r="D744" s="122"/>
      <c r="E744" s="91"/>
      <c r="F744" s="123"/>
    </row>
  </sheetData>
  <sheetProtection algorithmName="SHA-512" hashValue="52Y2SmfJ72ZhjkynPSDE0GA5jH6/cFo/KYH23GOEB5msoaddnX7S46RGcq5pCKxHOcE1erf3TF1nw8RTRq7cpw==" saltValue="69hWj+gl8Oh021LFryKOCg==" spinCount="100000" sheet="1" objects="1" scenarios="1" selectLockedCells="1"/>
  <mergeCells count="5">
    <mergeCell ref="B6:E6"/>
    <mergeCell ref="C3:F3"/>
    <mergeCell ref="C4:F4"/>
    <mergeCell ref="A7:A8"/>
    <mergeCell ref="B7:F8"/>
  </mergeCells>
  <pageMargins left="0.7" right="0.7" top="0.75" bottom="0.75" header="0.3" footer="0.3"/>
  <pageSetup scale="76"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56"/>
  <sheetViews>
    <sheetView view="pageBreakPreview" zoomScaleNormal="100" zoomScaleSheetLayoutView="100" workbookViewId="0">
      <selection activeCell="C16" sqref="C16"/>
    </sheetView>
  </sheetViews>
  <sheetFormatPr defaultRowHeight="14.4"/>
  <cols>
    <col min="1" max="1" width="12.33203125" customWidth="1"/>
    <col min="2" max="2" width="101.44140625" style="1" customWidth="1"/>
    <col min="3" max="3" width="20.33203125" style="12" customWidth="1"/>
    <col min="4" max="4" width="12.44140625" bestFit="1" customWidth="1"/>
    <col min="5" max="5" width="11" bestFit="1" customWidth="1"/>
  </cols>
  <sheetData>
    <row r="1" spans="1:7" ht="15" thickBot="1">
      <c r="B1" s="8"/>
      <c r="C1" s="10"/>
    </row>
    <row r="2" spans="1:7" s="17" customFormat="1" ht="23.25" customHeight="1">
      <c r="A2" s="15"/>
      <c r="B2" s="16"/>
      <c r="C2" s="53"/>
      <c r="D2" s="55"/>
      <c r="E2" s="56"/>
      <c r="F2" s="56"/>
    </row>
    <row r="3" spans="1:7" s="17" customFormat="1" ht="21">
      <c r="A3" s="18"/>
      <c r="B3" s="106"/>
      <c r="C3" s="84" t="s">
        <v>0</v>
      </c>
      <c r="D3" s="22"/>
      <c r="E3" s="22"/>
      <c r="F3" s="22"/>
      <c r="G3" s="19"/>
    </row>
    <row r="4" spans="1:7" s="17" customFormat="1" ht="21" customHeight="1">
      <c r="A4" s="18"/>
      <c r="B4" s="106"/>
      <c r="C4" s="84" t="s">
        <v>1</v>
      </c>
      <c r="D4" s="22"/>
      <c r="E4" s="22"/>
      <c r="F4" s="22"/>
    </row>
    <row r="5" spans="1:7" s="17" customFormat="1" ht="21" customHeight="1">
      <c r="A5" s="18"/>
      <c r="B5" s="106"/>
      <c r="C5" s="85" t="s">
        <v>312</v>
      </c>
      <c r="D5" s="23"/>
      <c r="E5" s="57"/>
      <c r="F5" s="57"/>
    </row>
    <row r="6" spans="1:7" s="17" customFormat="1" ht="17.399999999999999">
      <c r="A6" s="20"/>
      <c r="B6" s="52"/>
      <c r="C6" s="54"/>
      <c r="D6" s="58"/>
      <c r="E6" s="58"/>
      <c r="F6" s="59"/>
      <c r="G6" s="21"/>
    </row>
    <row r="7" spans="1:7" s="17" customFormat="1" ht="33.6" customHeight="1">
      <c r="A7" s="133" t="s">
        <v>2</v>
      </c>
      <c r="B7" s="135" t="s">
        <v>3</v>
      </c>
      <c r="C7" s="136"/>
      <c r="D7" s="60"/>
      <c r="E7" s="60"/>
      <c r="F7" s="60"/>
    </row>
    <row r="8" spans="1:7" s="17" customFormat="1" ht="28.95" customHeight="1" thickBot="1">
      <c r="A8" s="134"/>
      <c r="B8" s="137"/>
      <c r="C8" s="138"/>
      <c r="D8" s="60"/>
      <c r="E8" s="60"/>
      <c r="F8" s="60"/>
    </row>
    <row r="9" spans="1:7" ht="15" thickBot="1">
      <c r="A9" s="111"/>
      <c r="B9" s="7"/>
      <c r="C9" s="124"/>
    </row>
    <row r="10" spans="1:7" ht="15" thickBot="1">
      <c r="A10" s="6" t="s">
        <v>4</v>
      </c>
      <c r="B10" s="5" t="s">
        <v>5</v>
      </c>
      <c r="C10" s="11" t="s">
        <v>9</v>
      </c>
    </row>
    <row r="11" spans="1:7">
      <c r="A11" s="41"/>
      <c r="C11" s="125"/>
    </row>
    <row r="12" spans="1:7" ht="18">
      <c r="A12" s="41"/>
      <c r="B12" s="14" t="s">
        <v>312</v>
      </c>
      <c r="C12" s="125"/>
    </row>
    <row r="13" spans="1:7">
      <c r="A13" s="41"/>
      <c r="C13" s="125"/>
    </row>
    <row r="14" spans="1:7">
      <c r="A14" s="41"/>
      <c r="C14" s="125"/>
    </row>
    <row r="15" spans="1:7">
      <c r="A15" s="41" t="s">
        <v>313</v>
      </c>
      <c r="B15" s="1" t="s">
        <v>314</v>
      </c>
      <c r="C15" s="125">
        <f>'CIDB Painting'!F425</f>
        <v>0</v>
      </c>
      <c r="D15" s="10"/>
    </row>
    <row r="16" spans="1:7">
      <c r="A16" s="41"/>
      <c r="D16" t="s">
        <v>315</v>
      </c>
    </row>
    <row r="17" spans="1:3">
      <c r="A17" s="41" t="s">
        <v>316</v>
      </c>
      <c r="B17" s="1" t="s">
        <v>317</v>
      </c>
      <c r="C17" s="125">
        <f>'CIDB Painting'!F463</f>
        <v>0</v>
      </c>
    </row>
    <row r="18" spans="1:3">
      <c r="A18" s="41"/>
      <c r="C18" s="125"/>
    </row>
    <row r="19" spans="1:3">
      <c r="A19" s="41" t="s">
        <v>318</v>
      </c>
      <c r="B19" s="1" t="s">
        <v>319</v>
      </c>
      <c r="C19" s="125">
        <f>'CIDB Painting'!F493</f>
        <v>0</v>
      </c>
    </row>
    <row r="20" spans="1:3">
      <c r="A20" s="41"/>
      <c r="C20" s="125"/>
    </row>
    <row r="21" spans="1:3">
      <c r="A21" s="41" t="s">
        <v>320</v>
      </c>
      <c r="B21" s="1" t="s">
        <v>321</v>
      </c>
      <c r="C21" s="125">
        <f>'CIDB Painting'!F520</f>
        <v>0</v>
      </c>
    </row>
    <row r="22" spans="1:3">
      <c r="A22" s="41"/>
      <c r="C22" s="125"/>
    </row>
    <row r="23" spans="1:3">
      <c r="A23" s="41" t="s">
        <v>322</v>
      </c>
      <c r="B23" s="1" t="s">
        <v>323</v>
      </c>
      <c r="C23" s="125">
        <f>'CIDB Painting'!F621</f>
        <v>0</v>
      </c>
    </row>
    <row r="24" spans="1:3">
      <c r="A24" s="41"/>
      <c r="C24" s="125"/>
    </row>
    <row r="25" spans="1:3">
      <c r="A25" s="41" t="s">
        <v>324</v>
      </c>
      <c r="B25" s="1" t="s">
        <v>325</v>
      </c>
      <c r="C25" s="125">
        <f>'CIDB Painting'!F638</f>
        <v>0</v>
      </c>
    </row>
    <row r="26" spans="1:3">
      <c r="A26" s="41"/>
      <c r="C26" s="125"/>
    </row>
    <row r="27" spans="1:3">
      <c r="A27" s="41" t="s">
        <v>326</v>
      </c>
      <c r="B27" s="1" t="s">
        <v>327</v>
      </c>
      <c r="C27" s="125">
        <f>'CIDB Painting'!F660</f>
        <v>0</v>
      </c>
    </row>
    <row r="28" spans="1:3">
      <c r="A28" s="41"/>
      <c r="C28" s="125"/>
    </row>
    <row r="29" spans="1:3">
      <c r="A29" s="41" t="s">
        <v>328</v>
      </c>
      <c r="B29" s="1" t="s">
        <v>329</v>
      </c>
      <c r="C29" s="125">
        <f>'CIDB Painting'!F678</f>
        <v>0</v>
      </c>
    </row>
    <row r="30" spans="1:3">
      <c r="A30" s="41"/>
      <c r="C30" s="125"/>
    </row>
    <row r="31" spans="1:3">
      <c r="A31" s="41" t="s">
        <v>330</v>
      </c>
      <c r="B31" s="1" t="s">
        <v>331</v>
      </c>
      <c r="C31" s="125">
        <f>'CIDB Painting'!F742</f>
        <v>850000</v>
      </c>
    </row>
    <row r="32" spans="1:3">
      <c r="A32" s="41"/>
      <c r="C32" s="125"/>
    </row>
    <row r="33" spans="1:5">
      <c r="A33" s="41"/>
      <c r="C33" s="126"/>
    </row>
    <row r="34" spans="1:5">
      <c r="A34" s="41"/>
      <c r="B34" s="88" t="s">
        <v>332</v>
      </c>
      <c r="C34" s="127">
        <f>SUM(C13:C32)</f>
        <v>850000</v>
      </c>
    </row>
    <row r="35" spans="1:5">
      <c r="A35" s="41"/>
      <c r="B35" s="51"/>
      <c r="C35" s="125"/>
    </row>
    <row r="36" spans="1:5">
      <c r="A36" s="41"/>
      <c r="B36" s="2" t="s">
        <v>176</v>
      </c>
      <c r="C36" s="125"/>
    </row>
    <row r="37" spans="1:5">
      <c r="A37" s="41"/>
      <c r="C37" s="125"/>
    </row>
    <row r="38" spans="1:5" ht="28.8">
      <c r="A38" s="41"/>
      <c r="B38" s="1" t="s">
        <v>333</v>
      </c>
      <c r="C38" s="125">
        <v>450000</v>
      </c>
      <c r="E38" s="10"/>
    </row>
    <row r="39" spans="1:5">
      <c r="A39" s="41"/>
      <c r="C39" s="125"/>
    </row>
    <row r="40" spans="1:5">
      <c r="A40" s="41"/>
      <c r="C40" s="125"/>
    </row>
    <row r="41" spans="1:5">
      <c r="A41" s="41"/>
      <c r="C41" s="126"/>
    </row>
    <row r="42" spans="1:5">
      <c r="A42" s="41"/>
      <c r="B42" s="88" t="s">
        <v>332</v>
      </c>
      <c r="C42" s="127">
        <f>C38+C34</f>
        <v>1300000</v>
      </c>
    </row>
    <row r="43" spans="1:5">
      <c r="A43" s="41"/>
      <c r="C43" s="125"/>
    </row>
    <row r="44" spans="1:5">
      <c r="A44" s="41"/>
      <c r="B44" s="2" t="s">
        <v>334</v>
      </c>
      <c r="C44" s="125"/>
    </row>
    <row r="45" spans="1:5">
      <c r="A45" s="41"/>
      <c r="C45" s="125"/>
    </row>
    <row r="46" spans="1:5">
      <c r="A46" s="41"/>
      <c r="B46" s="1" t="s">
        <v>335</v>
      </c>
      <c r="C46" s="125">
        <f>C42*15%</f>
        <v>195000</v>
      </c>
    </row>
    <row r="47" spans="1:5">
      <c r="A47" s="41"/>
      <c r="C47" s="125"/>
    </row>
    <row r="48" spans="1:5">
      <c r="A48" s="41"/>
      <c r="C48" s="125"/>
    </row>
    <row r="49" spans="1:3">
      <c r="A49" s="41"/>
      <c r="C49" s="125"/>
    </row>
    <row r="50" spans="1:3">
      <c r="A50" s="41"/>
      <c r="C50" s="125"/>
    </row>
    <row r="51" spans="1:3">
      <c r="A51" s="41"/>
      <c r="C51" s="125"/>
    </row>
    <row r="52" spans="1:3">
      <c r="A52" s="41"/>
      <c r="C52" s="125"/>
    </row>
    <row r="53" spans="1:3">
      <c r="A53" s="41"/>
      <c r="C53" s="125"/>
    </row>
    <row r="54" spans="1:3">
      <c r="A54" s="41"/>
      <c r="C54" s="125"/>
    </row>
    <row r="55" spans="1:3" ht="15" thickBot="1">
      <c r="A55" s="41"/>
      <c r="B55" s="51" t="s">
        <v>336</v>
      </c>
      <c r="C55" s="128">
        <f>C42+C46</f>
        <v>1495000</v>
      </c>
    </row>
    <row r="56" spans="1:3" ht="15.6" thickTop="1" thickBot="1">
      <c r="A56" s="111"/>
      <c r="B56" s="121"/>
      <c r="C56" s="129"/>
    </row>
  </sheetData>
  <sheetProtection algorithmName="SHA-512" hashValue="4hxMvtcelIXfvjdZbDnL2pKlpxxW7CckkEcMiDryl234u46IEVHt3WkI/zvQZuQfBUTnlDkgVc2uqj8VL2v0Rg==" saltValue="yybECItQd0f9xQng2TS2kQ==" spinCount="100000" sheet="1" objects="1" scenarios="1" selectLockedCells="1"/>
  <mergeCells count="2">
    <mergeCell ref="A7:A8"/>
    <mergeCell ref="B7:C8"/>
  </mergeCells>
  <pageMargins left="0.7" right="0.7" top="0.75" bottom="0.75" header="0.3" footer="0.3"/>
  <pageSetup scale="67"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CIDB Painting</vt:lpstr>
      <vt:lpstr>Summary</vt:lpstr>
      <vt:lpstr>'CIDB Painting'!Print_Area</vt:lpstr>
      <vt:lpstr>Summary!Print_Area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Gcina</dc:creator>
  <cp:keywords/>
  <dc:description/>
  <cp:lastModifiedBy>Ulizwi Mngoma</cp:lastModifiedBy>
  <cp:revision/>
  <dcterms:created xsi:type="dcterms:W3CDTF">2022-05-20T08:56:58Z</dcterms:created>
  <dcterms:modified xsi:type="dcterms:W3CDTF">2026-04-02T12:12:50Z</dcterms:modified>
  <cp:category/>
  <cp:contentStatus/>
</cp:coreProperties>
</file>