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236\Documents\GPAA\Regional offices\"/>
    </mc:Choice>
  </mc:AlternateContent>
  <xr:revisionPtr revIDLastSave="0" documentId="13_ncr:1_{BF01BC1C-F181-4A12-8D03-8E30348D9E52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Bottled water refill cost " sheetId="11" r:id="rId1"/>
    <sheet name="Watercooler Maintenance" sheetId="10" r:id="rId2"/>
    <sheet name="Total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1" l="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F13" i="10"/>
  <c r="F14" i="10"/>
  <c r="F16" i="10"/>
  <c r="F25" i="10"/>
  <c r="F26" i="10"/>
  <c r="E11" i="10"/>
  <c r="F11" i="10" s="1"/>
  <c r="E12" i="10"/>
  <c r="F12" i="10" s="1"/>
  <c r="E13" i="10"/>
  <c r="E14" i="10"/>
  <c r="E15" i="10"/>
  <c r="F15" i="10" s="1"/>
  <c r="E16" i="10"/>
  <c r="E17" i="10"/>
  <c r="F17" i="10" s="1"/>
  <c r="E18" i="10"/>
  <c r="F18" i="10" s="1"/>
  <c r="E19" i="10"/>
  <c r="F19" i="10" s="1"/>
  <c r="E20" i="10"/>
  <c r="F20" i="10" s="1"/>
  <c r="E21" i="10"/>
  <c r="F21" i="10" s="1"/>
  <c r="E22" i="10"/>
  <c r="F22" i="10" s="1"/>
  <c r="E23" i="10"/>
  <c r="F23" i="10" s="1"/>
  <c r="E24" i="10"/>
  <c r="F24" i="10" s="1"/>
  <c r="E25" i="10"/>
  <c r="E26" i="10"/>
  <c r="C26" i="11"/>
  <c r="C27" i="11" s="1"/>
  <c r="C27" i="10"/>
  <c r="C28" i="11" l="1"/>
  <c r="E9" i="11"/>
  <c r="F9" i="11" s="1"/>
  <c r="F27" i="11"/>
  <c r="E10" i="10"/>
  <c r="F10" i="10" s="1"/>
  <c r="F27" i="10" l="1"/>
  <c r="F29" i="10" s="1"/>
  <c r="F31" i="10" s="1"/>
  <c r="F33" i="10" s="1"/>
  <c r="F35" i="10" s="1"/>
  <c r="C9" i="8" s="1"/>
  <c r="E28" i="11"/>
  <c r="F28" i="11"/>
  <c r="F30" i="11" s="1"/>
  <c r="F32" i="11" s="1"/>
  <c r="F34" i="11" s="1"/>
  <c r="F36" i="11" s="1"/>
  <c r="C8" i="8" s="1"/>
  <c r="E27" i="10"/>
  <c r="C10" i="8" l="1"/>
  <c r="C11" i="8" s="1"/>
  <c r="C12" i="8" s="1"/>
</calcChain>
</file>

<file path=xl/sharedStrings.xml><?xml version="1.0" encoding="utf-8"?>
<sst xmlns="http://schemas.openxmlformats.org/spreadsheetml/2006/main" count="104" uniqueCount="61">
  <si>
    <t>Office</t>
  </si>
  <si>
    <t xml:space="preserve">GPAA Head Office  </t>
  </si>
  <si>
    <t xml:space="preserve">Gauteng Regional Office – Pretoria </t>
  </si>
  <si>
    <t>Johannesburg Satellite Office</t>
  </si>
  <si>
    <t xml:space="preserve">Rustenburg Satellite Office </t>
  </si>
  <si>
    <t xml:space="preserve">Bloemfontein Regional Office </t>
  </si>
  <si>
    <t xml:space="preserve">Phuthaditjhaba Satellite Office </t>
  </si>
  <si>
    <t xml:space="preserve">Polokwane Regional Office </t>
  </si>
  <si>
    <t xml:space="preserve">Thohoyandou Satellite Office </t>
  </si>
  <si>
    <t xml:space="preserve">Nelspruit Regional Office </t>
  </si>
  <si>
    <t xml:space="preserve">Pietermaritzburg Regional Office </t>
  </si>
  <si>
    <t xml:space="preserve">Durban Regional Office </t>
  </si>
  <si>
    <t xml:space="preserve">Mthatha Satellite  Office </t>
  </si>
  <si>
    <t xml:space="preserve">Bisho Regional Office </t>
  </si>
  <si>
    <t xml:space="preserve">Port Elizabeth Office </t>
  </si>
  <si>
    <t xml:space="preserve">Cape Town Regional Office </t>
  </si>
  <si>
    <t xml:space="preserve">     </t>
  </si>
  <si>
    <t>Kimberley</t>
  </si>
  <si>
    <t>Mafikeng</t>
  </si>
  <si>
    <t>Monthly water quantities</t>
  </si>
  <si>
    <t>VAT 15%</t>
  </si>
  <si>
    <t>Water cost  - year 1</t>
  </si>
  <si>
    <t>Quantity</t>
  </si>
  <si>
    <t>Watercooler Maintenance</t>
  </si>
  <si>
    <t>Monthly cost</t>
  </si>
  <si>
    <t>Unit cost</t>
  </si>
  <si>
    <t>Sub total Year 2</t>
  </si>
  <si>
    <t>Escalation % year 2</t>
  </si>
  <si>
    <t>Escalation % year 4</t>
  </si>
  <si>
    <t>Contingency bottled water when required</t>
  </si>
  <si>
    <t>Escalation % year 3</t>
  </si>
  <si>
    <t>Sub total Year 3</t>
  </si>
  <si>
    <t>Sub total Year 4</t>
  </si>
  <si>
    <t>Escalation % year 5</t>
  </si>
  <si>
    <t xml:space="preserve">PRICING SCHEDULE 3.1 </t>
  </si>
  <si>
    <t>Quarterly cost</t>
  </si>
  <si>
    <t>Supply of bottled  water refills</t>
  </si>
  <si>
    <t>Per watercooler</t>
  </si>
  <si>
    <t># of watercoolers</t>
  </si>
  <si>
    <t>Total</t>
  </si>
  <si>
    <t xml:space="preserve">1. No other form of pricing template will be accepted. Failure to comply will result in the disqualification of the bid. </t>
  </si>
  <si>
    <t>2. An incomplete pricing schedule (SBD 3.1) will also result in a disqualification.</t>
  </si>
  <si>
    <t>FIRM PRICES</t>
  </si>
  <si>
    <t>3. Offer is valid for 120 days from the closing date of bid.</t>
  </si>
  <si>
    <t xml:space="preserve">CLOSING TIME: 11H00                               CLOSING DATE:			</t>
  </si>
  <si>
    <t>NAME OF BIDDER:</t>
  </si>
  <si>
    <t>Unit cost water cost
(Per Bottle)</t>
  </si>
  <si>
    <t>R 
VAT EXCL</t>
  </si>
  <si>
    <t>Sub total Year 1 (VAT EXCL)</t>
  </si>
  <si>
    <t>Sub Total Year 5 (VAT EXCL)</t>
  </si>
  <si>
    <t>Sub total  (VAT EXCL)</t>
  </si>
  <si>
    <t>Sub total (VAT EXCL)</t>
  </si>
  <si>
    <t>4. Total Bid price in RSA currency (all applicable taxes included)</t>
  </si>
  <si>
    <t>Total Bid Price for 5 years (VAT INCL)</t>
  </si>
  <si>
    <t>R</t>
  </si>
  <si>
    <t>REQUEST FOR PROPOSALS (RFP) FOR PROVISION OF 19-LITRE OF BOTTLED WATER REFILLS AND QUARTERLY MAINTENANCE OF WATER COOLERS FOR A PERIOD OF 3+1+1 (5) YEARS.
GPAA 08 / 2023</t>
  </si>
  <si>
    <t>REQUEST FOR PROPOSALS (RFP) FOR PROVISION OF 19-LITRE OF BOTTLED WATER REFILLS AND QUARTERLY MAINTENANCE OF WATER COOLERS FOR A PERIOD OF 3+1+1 (5) YEARS.
GPAA 08/2023</t>
  </si>
  <si>
    <t>PRICING SCHEDULE 3.1 (D)</t>
  </si>
  <si>
    <t xml:space="preserve">CLOSING TIME: 11H00                           			</t>
  </si>
  <si>
    <t xml:space="preserve">    CLOSING DATE:</t>
  </si>
  <si>
    <t xml:space="preserve">CLOSING TIME: 11H00                   CLOSING DATE: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</si>
</sst>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#,##0.00;[Red]#,##0.00"/>
    <numFmt numFmtId="166" formatCode="&quot;R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8999908444471571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0" xfId="0" applyFont="1" applyAlignment="1">
      <alignment wrapText="1"/>
    </xf>
    <xf numFmtId="0" fontId="4" fillId="0" borderId="0" xfId="0" applyFont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4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2" borderId="2" xfId="0" applyFont="1" applyFill="1" applyBorder="1" applyAlignment="1"/>
    <xf numFmtId="0" fontId="4" fillId="0" borderId="2" xfId="0" applyFont="1" applyBorder="1" applyAlignment="1"/>
    <xf numFmtId="0" fontId="4" fillId="0" borderId="21" xfId="0" applyFont="1" applyBorder="1" applyAlignment="1"/>
    <xf numFmtId="0" fontId="4" fillId="0" borderId="1" xfId="0" applyFont="1" applyBorder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4" fillId="0" borderId="6" xfId="0" applyFont="1" applyBorder="1"/>
    <xf numFmtId="0" fontId="5" fillId="0" borderId="1" xfId="0" applyFont="1" applyFill="1" applyBorder="1"/>
    <xf numFmtId="0" fontId="6" fillId="2" borderId="2" xfId="0" applyFont="1" applyFill="1" applyBorder="1" applyAlignment="1"/>
    <xf numFmtId="0" fontId="5" fillId="0" borderId="2" xfId="0" applyFont="1" applyBorder="1" applyAlignment="1"/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/>
    <xf numFmtId="15" fontId="6" fillId="2" borderId="1" xfId="0" applyNumberFormat="1" applyFont="1" applyFill="1" applyBorder="1" applyAlignment="1"/>
    <xf numFmtId="0" fontId="6" fillId="0" borderId="2" xfId="0" applyFont="1" applyFill="1" applyBorder="1" applyAlignment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6" fontId="7" fillId="0" borderId="12" xfId="0" applyNumberFormat="1" applyFont="1" applyBorder="1" applyAlignment="1">
      <alignment horizontal="left"/>
    </xf>
    <xf numFmtId="166" fontId="4" fillId="0" borderId="20" xfId="0" applyNumberFormat="1" applyFont="1" applyBorder="1" applyAlignment="1">
      <alignment horizontal="left"/>
    </xf>
    <xf numFmtId="166" fontId="7" fillId="0" borderId="10" xfId="0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166" fontId="5" fillId="0" borderId="1" xfId="0" applyNumberFormat="1" applyFont="1" applyBorder="1" applyAlignment="1">
      <alignment horizontal="left"/>
    </xf>
    <xf numFmtId="165" fontId="5" fillId="5" borderId="1" xfId="0" applyNumberFormat="1" applyFont="1" applyFill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166" fontId="5" fillId="2" borderId="1" xfId="0" applyNumberFormat="1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4" fontId="7" fillId="0" borderId="9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66" fontId="4" fillId="2" borderId="1" xfId="0" applyNumberFormat="1" applyFont="1" applyFill="1" applyBorder="1" applyAlignment="1">
      <alignment horizontal="left"/>
    </xf>
    <xf numFmtId="166" fontId="7" fillId="0" borderId="9" xfId="0" applyNumberFormat="1" applyFont="1" applyBorder="1" applyAlignment="1">
      <alignment horizontal="left"/>
    </xf>
    <xf numFmtId="15" fontId="6" fillId="0" borderId="2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15" fontId="7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166" fontId="5" fillId="3" borderId="1" xfId="0" applyNumberFormat="1" applyFont="1" applyFill="1" applyBorder="1" applyAlignment="1" applyProtection="1">
      <alignment horizontal="left"/>
      <protection locked="0"/>
    </xf>
    <xf numFmtId="165" fontId="5" fillId="5" borderId="1" xfId="0" applyNumberFormat="1" applyFont="1" applyFill="1" applyBorder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9" fontId="5" fillId="4" borderId="1" xfId="0" applyNumberFormat="1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4" fillId="3" borderId="1" xfId="0" applyNumberFormat="1" applyFont="1" applyFill="1" applyBorder="1" applyAlignment="1" applyProtection="1">
      <alignment horizontal="left"/>
      <protection locked="0"/>
    </xf>
    <xf numFmtId="9" fontId="4" fillId="4" borderId="1" xfId="0" applyNumberFormat="1" applyFont="1" applyFill="1" applyBorder="1" applyAlignment="1" applyProtection="1">
      <alignment horizontal="left"/>
      <protection locked="0"/>
    </xf>
    <xf numFmtId="9" fontId="4" fillId="4" borderId="7" xfId="0" applyNumberFormat="1" applyFont="1" applyFill="1" applyBorder="1" applyAlignment="1" applyProtection="1">
      <alignment horizontal="left"/>
      <protection locked="0"/>
    </xf>
    <xf numFmtId="9" fontId="4" fillId="4" borderId="16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166" fontId="5" fillId="0" borderId="7" xfId="0" applyNumberFormat="1" applyFont="1" applyBorder="1" applyAlignment="1">
      <alignment horizontal="center" wrapText="1"/>
    </xf>
    <xf numFmtId="166" fontId="5" fillId="0" borderId="16" xfId="0" applyNumberFormat="1" applyFont="1" applyBorder="1" applyAlignment="1">
      <alignment horizontal="center" wrapText="1"/>
    </xf>
    <xf numFmtId="166" fontId="6" fillId="0" borderId="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5072-A75B-485D-81B4-98237D2CE50E}">
  <sheetPr>
    <pageSetUpPr fitToPage="1"/>
  </sheetPr>
  <dimension ref="A2:F41"/>
  <sheetViews>
    <sheetView zoomScaleNormal="100" workbookViewId="0">
      <selection activeCell="J10" sqref="J10"/>
    </sheetView>
  </sheetViews>
  <sheetFormatPr defaultRowHeight="14.4" x14ac:dyDescent="0.3"/>
  <cols>
    <col min="1" max="1" width="8.88671875" style="2"/>
    <col min="2" max="2" width="25.88671875" style="2" customWidth="1"/>
    <col min="3" max="3" width="11.88671875" style="31" customWidth="1"/>
    <col min="4" max="4" width="11.109375" style="31" customWidth="1"/>
    <col min="5" max="5" width="14.5546875" style="31" customWidth="1"/>
    <col min="6" max="6" width="17.21875" style="31" customWidth="1"/>
    <col min="7" max="16384" width="8.88671875" style="2"/>
  </cols>
  <sheetData>
    <row r="2" spans="1:6" ht="15.6" x14ac:dyDescent="0.3">
      <c r="A2" s="60" t="s">
        <v>34</v>
      </c>
      <c r="B2" s="52"/>
      <c r="C2" s="52"/>
      <c r="D2" s="52"/>
      <c r="E2" s="52"/>
      <c r="F2" s="51"/>
    </row>
    <row r="3" spans="1:6" ht="23.4" customHeight="1" x14ac:dyDescent="0.3">
      <c r="A3" s="61" t="s">
        <v>42</v>
      </c>
      <c r="B3" s="62"/>
      <c r="C3" s="62"/>
      <c r="D3" s="62"/>
      <c r="E3" s="62"/>
      <c r="F3" s="63"/>
    </row>
    <row r="4" spans="1:6" s="1" customFormat="1" ht="72" customHeight="1" x14ac:dyDescent="0.35">
      <c r="A4" s="64" t="s">
        <v>55</v>
      </c>
      <c r="B4" s="64"/>
      <c r="C4" s="64"/>
      <c r="D4" s="64"/>
      <c r="E4" s="64"/>
      <c r="F4" s="64"/>
    </row>
    <row r="5" spans="1:6" s="1" customFormat="1" ht="18" x14ac:dyDescent="0.35">
      <c r="A5" s="54" t="s">
        <v>45</v>
      </c>
      <c r="B5" s="55"/>
      <c r="C5" s="119"/>
      <c r="D5" s="119"/>
      <c r="E5" s="119"/>
      <c r="F5" s="119"/>
    </row>
    <row r="6" spans="1:6" s="1" customFormat="1" ht="18" x14ac:dyDescent="0.35">
      <c r="A6" s="19" t="s">
        <v>58</v>
      </c>
      <c r="B6" s="20"/>
      <c r="C6" s="52" t="s">
        <v>59</v>
      </c>
      <c r="D6" s="52"/>
      <c r="E6" s="50">
        <v>45258</v>
      </c>
      <c r="F6" s="51"/>
    </row>
    <row r="7" spans="1:6" ht="46.8" x14ac:dyDescent="0.3">
      <c r="A7" s="58"/>
      <c r="B7" s="58"/>
      <c r="C7" s="32"/>
      <c r="D7" s="21" t="s">
        <v>47</v>
      </c>
      <c r="E7" s="32"/>
      <c r="F7" s="32"/>
    </row>
    <row r="8" spans="1:6" ht="78" x14ac:dyDescent="0.3">
      <c r="A8" s="66" t="s">
        <v>0</v>
      </c>
      <c r="B8" s="66"/>
      <c r="C8" s="21" t="s">
        <v>19</v>
      </c>
      <c r="D8" s="21" t="s">
        <v>46</v>
      </c>
      <c r="E8" s="21" t="s">
        <v>24</v>
      </c>
      <c r="F8" s="21" t="s">
        <v>21</v>
      </c>
    </row>
    <row r="9" spans="1:6" ht="15.6" x14ac:dyDescent="0.3">
      <c r="A9" s="9" t="s">
        <v>1</v>
      </c>
      <c r="B9" s="9"/>
      <c r="C9" s="38">
        <v>885</v>
      </c>
      <c r="D9" s="115">
        <v>0</v>
      </c>
      <c r="E9" s="37">
        <f t="shared" ref="E9:E25" si="0">D9*C9</f>
        <v>0</v>
      </c>
      <c r="F9" s="33">
        <f t="shared" ref="F9:F25" si="1">E9*12</f>
        <v>0</v>
      </c>
    </row>
    <row r="10" spans="1:6" ht="15.6" x14ac:dyDescent="0.3">
      <c r="A10" s="9" t="s">
        <v>2</v>
      </c>
      <c r="B10" s="9"/>
      <c r="C10" s="38">
        <v>225</v>
      </c>
      <c r="D10" s="115">
        <v>0</v>
      </c>
      <c r="E10" s="37">
        <f t="shared" si="0"/>
        <v>0</v>
      </c>
      <c r="F10" s="33">
        <f t="shared" si="1"/>
        <v>0</v>
      </c>
    </row>
    <row r="11" spans="1:6" ht="15.6" x14ac:dyDescent="0.3">
      <c r="A11" s="9" t="s">
        <v>3</v>
      </c>
      <c r="B11" s="9"/>
      <c r="C11" s="32">
        <v>25</v>
      </c>
      <c r="D11" s="115">
        <v>0</v>
      </c>
      <c r="E11" s="37">
        <f t="shared" si="0"/>
        <v>0</v>
      </c>
      <c r="F11" s="33">
        <f t="shared" si="1"/>
        <v>0</v>
      </c>
    </row>
    <row r="12" spans="1:6" ht="15.6" x14ac:dyDescent="0.3">
      <c r="A12" s="9" t="s">
        <v>4</v>
      </c>
      <c r="B12" s="9"/>
      <c r="C12" s="32">
        <v>20</v>
      </c>
      <c r="D12" s="115">
        <v>0</v>
      </c>
      <c r="E12" s="37">
        <f t="shared" si="0"/>
        <v>0</v>
      </c>
      <c r="F12" s="33">
        <f t="shared" si="1"/>
        <v>0</v>
      </c>
    </row>
    <row r="13" spans="1:6" ht="15.6" x14ac:dyDescent="0.3">
      <c r="A13" s="56" t="s">
        <v>17</v>
      </c>
      <c r="B13" s="56"/>
      <c r="C13" s="32">
        <v>20</v>
      </c>
      <c r="D13" s="115">
        <v>0</v>
      </c>
      <c r="E13" s="37">
        <f t="shared" si="0"/>
        <v>0</v>
      </c>
      <c r="F13" s="33">
        <f t="shared" si="1"/>
        <v>0</v>
      </c>
    </row>
    <row r="14" spans="1:6" ht="15.6" x14ac:dyDescent="0.3">
      <c r="A14" s="56" t="s">
        <v>18</v>
      </c>
      <c r="B14" s="56"/>
      <c r="C14" s="32">
        <v>20</v>
      </c>
      <c r="D14" s="115">
        <v>0</v>
      </c>
      <c r="E14" s="37">
        <f t="shared" si="0"/>
        <v>0</v>
      </c>
      <c r="F14" s="33">
        <f t="shared" si="1"/>
        <v>0</v>
      </c>
    </row>
    <row r="15" spans="1:6" ht="15.6" x14ac:dyDescent="0.3">
      <c r="A15" s="9" t="s">
        <v>5</v>
      </c>
      <c r="B15" s="9"/>
      <c r="C15" s="32">
        <v>20</v>
      </c>
      <c r="D15" s="115">
        <v>0</v>
      </c>
      <c r="E15" s="37">
        <f t="shared" si="0"/>
        <v>0</v>
      </c>
      <c r="F15" s="33">
        <f t="shared" si="1"/>
        <v>0</v>
      </c>
    </row>
    <row r="16" spans="1:6" ht="15.6" x14ac:dyDescent="0.3">
      <c r="A16" s="9" t="s">
        <v>6</v>
      </c>
      <c r="B16" s="9"/>
      <c r="C16" s="32">
        <v>25</v>
      </c>
      <c r="D16" s="115">
        <v>0</v>
      </c>
      <c r="E16" s="37">
        <f t="shared" si="0"/>
        <v>0</v>
      </c>
      <c r="F16" s="33">
        <f t="shared" si="1"/>
        <v>0</v>
      </c>
    </row>
    <row r="17" spans="1:6" ht="15.6" x14ac:dyDescent="0.3">
      <c r="A17" s="9" t="s">
        <v>7</v>
      </c>
      <c r="B17" s="9"/>
      <c r="C17" s="32">
        <v>20</v>
      </c>
      <c r="D17" s="115">
        <v>0</v>
      </c>
      <c r="E17" s="37">
        <f t="shared" si="0"/>
        <v>0</v>
      </c>
      <c r="F17" s="33">
        <f t="shared" si="1"/>
        <v>0</v>
      </c>
    </row>
    <row r="18" spans="1:6" ht="15.6" x14ac:dyDescent="0.3">
      <c r="A18" s="9" t="s">
        <v>8</v>
      </c>
      <c r="B18" s="9"/>
      <c r="C18" s="32">
        <v>20</v>
      </c>
      <c r="D18" s="115">
        <v>0</v>
      </c>
      <c r="E18" s="37">
        <f t="shared" si="0"/>
        <v>0</v>
      </c>
      <c r="F18" s="33">
        <f t="shared" si="1"/>
        <v>0</v>
      </c>
    </row>
    <row r="19" spans="1:6" ht="15.6" x14ac:dyDescent="0.3">
      <c r="A19" s="9" t="s">
        <v>9</v>
      </c>
      <c r="B19" s="9"/>
      <c r="C19" s="32">
        <v>20</v>
      </c>
      <c r="D19" s="115">
        <v>0</v>
      </c>
      <c r="E19" s="37">
        <f t="shared" si="0"/>
        <v>0</v>
      </c>
      <c r="F19" s="33">
        <f t="shared" si="1"/>
        <v>0</v>
      </c>
    </row>
    <row r="20" spans="1:6" ht="15.6" x14ac:dyDescent="0.3">
      <c r="A20" s="9" t="s">
        <v>10</v>
      </c>
      <c r="B20" s="9"/>
      <c r="C20" s="32">
        <v>20</v>
      </c>
      <c r="D20" s="115">
        <v>0</v>
      </c>
      <c r="E20" s="37">
        <f t="shared" si="0"/>
        <v>0</v>
      </c>
      <c r="F20" s="33">
        <f t="shared" si="1"/>
        <v>0</v>
      </c>
    </row>
    <row r="21" spans="1:6" ht="15.6" x14ac:dyDescent="0.3">
      <c r="A21" s="9" t="s">
        <v>11</v>
      </c>
      <c r="B21" s="9"/>
      <c r="C21" s="32">
        <v>20</v>
      </c>
      <c r="D21" s="115">
        <v>0</v>
      </c>
      <c r="E21" s="37">
        <f t="shared" si="0"/>
        <v>0</v>
      </c>
      <c r="F21" s="33">
        <f t="shared" si="1"/>
        <v>0</v>
      </c>
    </row>
    <row r="22" spans="1:6" ht="15.6" x14ac:dyDescent="0.3">
      <c r="A22" s="9" t="s">
        <v>12</v>
      </c>
      <c r="B22" s="9"/>
      <c r="C22" s="32">
        <v>25</v>
      </c>
      <c r="D22" s="115">
        <v>0</v>
      </c>
      <c r="E22" s="37">
        <f t="shared" si="0"/>
        <v>0</v>
      </c>
      <c r="F22" s="33">
        <f t="shared" si="1"/>
        <v>0</v>
      </c>
    </row>
    <row r="23" spans="1:6" ht="15.6" x14ac:dyDescent="0.3">
      <c r="A23" s="9" t="s">
        <v>13</v>
      </c>
      <c r="B23" s="9"/>
      <c r="C23" s="32">
        <v>25</v>
      </c>
      <c r="D23" s="115">
        <v>0</v>
      </c>
      <c r="E23" s="37">
        <f t="shared" si="0"/>
        <v>0</v>
      </c>
      <c r="F23" s="33">
        <f t="shared" si="1"/>
        <v>0</v>
      </c>
    </row>
    <row r="24" spans="1:6" ht="15.6" x14ac:dyDescent="0.3">
      <c r="A24" s="9" t="s">
        <v>14</v>
      </c>
      <c r="B24" s="9"/>
      <c r="C24" s="32">
        <v>20</v>
      </c>
      <c r="D24" s="115">
        <v>0</v>
      </c>
      <c r="E24" s="37">
        <f t="shared" si="0"/>
        <v>0</v>
      </c>
      <c r="F24" s="33">
        <f t="shared" si="1"/>
        <v>0</v>
      </c>
    </row>
    <row r="25" spans="1:6" ht="15.6" x14ac:dyDescent="0.3">
      <c r="A25" s="9" t="s">
        <v>15</v>
      </c>
      <c r="B25" s="9"/>
      <c r="C25" s="32">
        <v>20</v>
      </c>
      <c r="D25" s="115">
        <v>0</v>
      </c>
      <c r="E25" s="37">
        <f t="shared" si="0"/>
        <v>0</v>
      </c>
      <c r="F25" s="33">
        <f t="shared" si="1"/>
        <v>0</v>
      </c>
    </row>
    <row r="26" spans="1:6" ht="15.6" x14ac:dyDescent="0.3">
      <c r="A26" s="18" t="s">
        <v>39</v>
      </c>
      <c r="B26" s="18"/>
      <c r="C26" s="39">
        <f>SUM(C9:C25)</f>
        <v>1430</v>
      </c>
      <c r="D26" s="116">
        <v>0</v>
      </c>
      <c r="E26" s="34"/>
      <c r="F26" s="34"/>
    </row>
    <row r="27" spans="1:6" ht="39" customHeight="1" x14ac:dyDescent="0.3">
      <c r="A27" s="57" t="s">
        <v>29</v>
      </c>
      <c r="B27" s="57"/>
      <c r="C27" s="40">
        <f>C26*60/10</f>
        <v>8580</v>
      </c>
      <c r="D27" s="115">
        <v>0</v>
      </c>
      <c r="E27" s="37">
        <v>0</v>
      </c>
      <c r="F27" s="33">
        <f>C27*D27</f>
        <v>0</v>
      </c>
    </row>
    <row r="28" spans="1:6" ht="15.6" x14ac:dyDescent="0.3">
      <c r="A28" s="58" t="s">
        <v>48</v>
      </c>
      <c r="B28" s="58"/>
      <c r="C28" s="41">
        <f>SUM(C9:C27)</f>
        <v>11440</v>
      </c>
      <c r="D28" s="117"/>
      <c r="E28" s="35">
        <f>SUM(E11:E27)</f>
        <v>0</v>
      </c>
      <c r="F28" s="35">
        <f>SUM(F9:F27)</f>
        <v>0</v>
      </c>
    </row>
    <row r="29" spans="1:6" ht="15.6" x14ac:dyDescent="0.3">
      <c r="A29" s="56" t="s">
        <v>27</v>
      </c>
      <c r="B29" s="56"/>
      <c r="C29" s="56"/>
      <c r="D29" s="56"/>
      <c r="E29" s="56"/>
      <c r="F29" s="118">
        <v>0</v>
      </c>
    </row>
    <row r="30" spans="1:6" ht="15.6" x14ac:dyDescent="0.3">
      <c r="A30" s="56" t="s">
        <v>26</v>
      </c>
      <c r="B30" s="56"/>
      <c r="C30" s="56"/>
      <c r="D30" s="56"/>
      <c r="E30" s="56"/>
      <c r="F30" s="33">
        <f>F28*F29+F28</f>
        <v>0</v>
      </c>
    </row>
    <row r="31" spans="1:6" ht="15.6" x14ac:dyDescent="0.3">
      <c r="A31" s="56" t="s">
        <v>30</v>
      </c>
      <c r="B31" s="56"/>
      <c r="C31" s="56"/>
      <c r="D31" s="56"/>
      <c r="E31" s="56"/>
      <c r="F31" s="118">
        <v>0</v>
      </c>
    </row>
    <row r="32" spans="1:6" ht="15.6" x14ac:dyDescent="0.3">
      <c r="A32" s="56" t="s">
        <v>31</v>
      </c>
      <c r="B32" s="56"/>
      <c r="C32" s="56"/>
      <c r="D32" s="56"/>
      <c r="E32" s="56"/>
      <c r="F32" s="33">
        <f>F30*F31+F30</f>
        <v>0</v>
      </c>
    </row>
    <row r="33" spans="1:6" ht="15.6" x14ac:dyDescent="0.3">
      <c r="A33" s="56" t="s">
        <v>28</v>
      </c>
      <c r="B33" s="56"/>
      <c r="C33" s="56"/>
      <c r="D33" s="56"/>
      <c r="E33" s="56"/>
      <c r="F33" s="118">
        <v>0</v>
      </c>
    </row>
    <row r="34" spans="1:6" ht="15.6" x14ac:dyDescent="0.3">
      <c r="A34" s="56" t="s">
        <v>32</v>
      </c>
      <c r="B34" s="56"/>
      <c r="C34" s="56"/>
      <c r="D34" s="56"/>
      <c r="E34" s="56"/>
      <c r="F34" s="33">
        <f>F32*F33+F32</f>
        <v>0</v>
      </c>
    </row>
    <row r="35" spans="1:6" ht="15.6" x14ac:dyDescent="0.3">
      <c r="A35" s="56" t="s">
        <v>33</v>
      </c>
      <c r="B35" s="56"/>
      <c r="C35" s="56"/>
      <c r="D35" s="56"/>
      <c r="E35" s="56"/>
      <c r="F35" s="118">
        <v>0</v>
      </c>
    </row>
    <row r="36" spans="1:6" ht="15.6" x14ac:dyDescent="0.3">
      <c r="A36" s="65" t="s">
        <v>49</v>
      </c>
      <c r="B36" s="65"/>
      <c r="C36" s="65"/>
      <c r="D36" s="65"/>
      <c r="E36" s="65"/>
      <c r="F36" s="35">
        <f>F34*F35+F34</f>
        <v>0</v>
      </c>
    </row>
    <row r="37" spans="1:6" x14ac:dyDescent="0.3">
      <c r="A37" s="3"/>
      <c r="B37" s="3"/>
      <c r="C37" s="36"/>
      <c r="D37" s="36"/>
      <c r="E37" s="36"/>
      <c r="F37" s="36"/>
    </row>
    <row r="38" spans="1:6" s="4" customFormat="1" ht="33" customHeight="1" x14ac:dyDescent="0.3">
      <c r="A38" s="59" t="s">
        <v>40</v>
      </c>
      <c r="B38" s="59"/>
      <c r="C38" s="59"/>
      <c r="D38" s="59"/>
      <c r="E38" s="59"/>
      <c r="F38" s="59"/>
    </row>
    <row r="39" spans="1:6" ht="17.399999999999999" customHeight="1" x14ac:dyDescent="0.3">
      <c r="A39" s="59" t="s">
        <v>41</v>
      </c>
      <c r="B39" s="59"/>
      <c r="C39" s="59"/>
      <c r="D39" s="59"/>
      <c r="E39" s="59"/>
      <c r="F39" s="59"/>
    </row>
    <row r="40" spans="1:6" ht="18" x14ac:dyDescent="0.3">
      <c r="A40" s="59" t="s">
        <v>43</v>
      </c>
      <c r="B40" s="59"/>
      <c r="C40" s="59"/>
      <c r="D40" s="59"/>
      <c r="E40" s="59"/>
      <c r="F40" s="59"/>
    </row>
    <row r="41" spans="1:6" ht="18" x14ac:dyDescent="0.3">
      <c r="A41" s="59" t="s">
        <v>52</v>
      </c>
      <c r="B41" s="59"/>
      <c r="C41" s="59"/>
      <c r="D41" s="59"/>
      <c r="E41" s="59"/>
      <c r="F41" s="59"/>
    </row>
  </sheetData>
  <sheetProtection algorithmName="SHA-512" hashValue="CC7MAtuA+48Oq/ii+KA22sf0lMd7SE0caBA+H/nlfe0zIAmokjdxC4DRXQocfD5b4S+0bNWL1Pb2/o/DSGQSPQ==" saltValue="hx8Y3Sz5GjYHir+K2Qb51Q==" spinCount="100000" sheet="1" objects="1" scenarios="1"/>
  <mergeCells count="25">
    <mergeCell ref="A2:F2"/>
    <mergeCell ref="A3:F3"/>
    <mergeCell ref="A4:F4"/>
    <mergeCell ref="A38:F38"/>
    <mergeCell ref="A39:F39"/>
    <mergeCell ref="A36:E36"/>
    <mergeCell ref="A32:E32"/>
    <mergeCell ref="A33:E33"/>
    <mergeCell ref="A34:E34"/>
    <mergeCell ref="A35:E35"/>
    <mergeCell ref="A31:E31"/>
    <mergeCell ref="A7:B7"/>
    <mergeCell ref="A8:B8"/>
    <mergeCell ref="A13:B13"/>
    <mergeCell ref="A27:B27"/>
    <mergeCell ref="A28:B28"/>
    <mergeCell ref="A29:E29"/>
    <mergeCell ref="A30:E30"/>
    <mergeCell ref="A41:F41"/>
    <mergeCell ref="A40:F40"/>
    <mergeCell ref="E6:F6"/>
    <mergeCell ref="C6:D6"/>
    <mergeCell ref="C5:F5"/>
    <mergeCell ref="A5:B5"/>
    <mergeCell ref="A14:B1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7254-5C18-433F-BD85-64EC87BE3AB3}">
  <sheetPr>
    <pageSetUpPr fitToPage="1"/>
  </sheetPr>
  <dimension ref="A2:F40"/>
  <sheetViews>
    <sheetView zoomScaleNormal="100" workbookViewId="0">
      <selection activeCell="H17" sqref="H17"/>
    </sheetView>
  </sheetViews>
  <sheetFormatPr defaultRowHeight="14.4" x14ac:dyDescent="0.3"/>
  <cols>
    <col min="1" max="1" width="8.88671875" style="2"/>
    <col min="2" max="2" width="25.88671875" style="2" customWidth="1"/>
    <col min="3" max="3" width="13.109375" style="31" customWidth="1"/>
    <col min="4" max="4" width="12.21875" style="31" customWidth="1"/>
    <col min="5" max="5" width="11.109375" style="31" customWidth="1"/>
    <col min="6" max="6" width="14.33203125" style="31" customWidth="1"/>
    <col min="7" max="16384" width="8.88671875" style="2"/>
  </cols>
  <sheetData>
    <row r="2" spans="1:6" x14ac:dyDescent="0.3">
      <c r="A2" s="80" t="s">
        <v>34</v>
      </c>
      <c r="B2" s="81"/>
      <c r="C2" s="81"/>
      <c r="D2" s="81"/>
      <c r="E2" s="81"/>
      <c r="F2" s="79"/>
    </row>
    <row r="3" spans="1:6" x14ac:dyDescent="0.3">
      <c r="A3" s="82" t="s">
        <v>42</v>
      </c>
      <c r="B3" s="83"/>
      <c r="C3" s="83"/>
      <c r="D3" s="83"/>
      <c r="E3" s="83"/>
      <c r="F3" s="84"/>
    </row>
    <row r="4" spans="1:6" ht="77.400000000000006" customHeight="1" x14ac:dyDescent="0.3">
      <c r="A4" s="85" t="s">
        <v>55</v>
      </c>
      <c r="B4" s="85"/>
      <c r="C4" s="85"/>
      <c r="D4" s="85"/>
      <c r="E4" s="85"/>
      <c r="F4" s="85"/>
    </row>
    <row r="5" spans="1:6" x14ac:dyDescent="0.3">
      <c r="A5" s="67" t="s">
        <v>45</v>
      </c>
      <c r="B5" s="68"/>
      <c r="C5" s="124"/>
      <c r="D5" s="124"/>
      <c r="E5" s="124"/>
      <c r="F5" s="124"/>
    </row>
    <row r="6" spans="1:6" x14ac:dyDescent="0.3">
      <c r="A6" s="11" t="s">
        <v>44</v>
      </c>
      <c r="B6" s="12"/>
      <c r="C6" s="42"/>
      <c r="D6" s="42"/>
      <c r="E6" s="78">
        <v>45258</v>
      </c>
      <c r="F6" s="79"/>
    </row>
    <row r="7" spans="1:6" x14ac:dyDescent="0.3">
      <c r="A7" s="11"/>
      <c r="B7" s="13"/>
      <c r="C7" s="42"/>
      <c r="D7" s="42"/>
      <c r="E7" s="42"/>
      <c r="F7" s="25"/>
    </row>
    <row r="8" spans="1:6" ht="28.2" x14ac:dyDescent="0.3">
      <c r="A8" s="80" t="s">
        <v>34</v>
      </c>
      <c r="B8" s="79"/>
      <c r="C8" s="43" t="s">
        <v>38</v>
      </c>
      <c r="D8" s="43" t="s">
        <v>37</v>
      </c>
      <c r="E8" s="26"/>
      <c r="F8" s="26"/>
    </row>
    <row r="9" spans="1:6" ht="28.2" x14ac:dyDescent="0.3">
      <c r="A9" s="94" t="s">
        <v>0</v>
      </c>
      <c r="B9" s="95"/>
      <c r="C9" s="15" t="s">
        <v>22</v>
      </c>
      <c r="D9" s="16" t="s">
        <v>25</v>
      </c>
      <c r="E9" s="16" t="s">
        <v>35</v>
      </c>
      <c r="F9" s="16" t="s">
        <v>21</v>
      </c>
    </row>
    <row r="10" spans="1:6" x14ac:dyDescent="0.3">
      <c r="A10" s="14" t="s">
        <v>1</v>
      </c>
      <c r="B10" s="14"/>
      <c r="C10" s="44">
        <v>120</v>
      </c>
      <c r="D10" s="120">
        <v>0</v>
      </c>
      <c r="E10" s="48">
        <f>D10*C10</f>
        <v>0</v>
      </c>
      <c r="F10" s="27">
        <f>E10*4</f>
        <v>0</v>
      </c>
    </row>
    <row r="11" spans="1:6" x14ac:dyDescent="0.3">
      <c r="A11" s="14" t="s">
        <v>2</v>
      </c>
      <c r="B11" s="14"/>
      <c r="C11" s="44">
        <v>15</v>
      </c>
      <c r="D11" s="120">
        <v>0</v>
      </c>
      <c r="E11" s="48">
        <f t="shared" ref="E11:E26" si="0">D11*C11</f>
        <v>0</v>
      </c>
      <c r="F11" s="27">
        <f t="shared" ref="F11:F26" si="1">E11*4</f>
        <v>0</v>
      </c>
    </row>
    <row r="12" spans="1:6" x14ac:dyDescent="0.3">
      <c r="A12" s="14" t="s">
        <v>3</v>
      </c>
      <c r="B12" s="14"/>
      <c r="C12" s="26">
        <v>3</v>
      </c>
      <c r="D12" s="120">
        <v>0</v>
      </c>
      <c r="E12" s="48">
        <f t="shared" si="0"/>
        <v>0</v>
      </c>
      <c r="F12" s="27">
        <f t="shared" si="1"/>
        <v>0</v>
      </c>
    </row>
    <row r="13" spans="1:6" x14ac:dyDescent="0.3">
      <c r="A13" s="14" t="s">
        <v>4</v>
      </c>
      <c r="B13" s="14"/>
      <c r="C13" s="26">
        <v>3</v>
      </c>
      <c r="D13" s="120">
        <v>0</v>
      </c>
      <c r="E13" s="48">
        <f t="shared" si="0"/>
        <v>0</v>
      </c>
      <c r="F13" s="27">
        <f t="shared" si="1"/>
        <v>0</v>
      </c>
    </row>
    <row r="14" spans="1:6" x14ac:dyDescent="0.3">
      <c r="A14" s="89" t="s">
        <v>17</v>
      </c>
      <c r="B14" s="90"/>
      <c r="C14" s="26">
        <v>3</v>
      </c>
      <c r="D14" s="120">
        <v>0</v>
      </c>
      <c r="E14" s="48">
        <f t="shared" si="0"/>
        <v>0</v>
      </c>
      <c r="F14" s="27">
        <f t="shared" si="1"/>
        <v>0</v>
      </c>
    </row>
    <row r="15" spans="1:6" x14ac:dyDescent="0.3">
      <c r="A15" s="89" t="s">
        <v>18</v>
      </c>
      <c r="B15" s="90"/>
      <c r="C15" s="26">
        <v>3</v>
      </c>
      <c r="D15" s="120">
        <v>0</v>
      </c>
      <c r="E15" s="48">
        <f t="shared" si="0"/>
        <v>0</v>
      </c>
      <c r="F15" s="27">
        <f t="shared" si="1"/>
        <v>0</v>
      </c>
    </row>
    <row r="16" spans="1:6" x14ac:dyDescent="0.3">
      <c r="A16" s="14" t="s">
        <v>5</v>
      </c>
      <c r="B16" s="14"/>
      <c r="C16" s="26">
        <v>4</v>
      </c>
      <c r="D16" s="120">
        <v>0</v>
      </c>
      <c r="E16" s="48">
        <f t="shared" si="0"/>
        <v>0</v>
      </c>
      <c r="F16" s="27">
        <f t="shared" si="1"/>
        <v>0</v>
      </c>
    </row>
    <row r="17" spans="1:6" x14ac:dyDescent="0.3">
      <c r="A17" s="14" t="s">
        <v>6</v>
      </c>
      <c r="B17" s="14"/>
      <c r="C17" s="26">
        <v>3</v>
      </c>
      <c r="D17" s="120">
        <v>0</v>
      </c>
      <c r="E17" s="48">
        <f t="shared" si="0"/>
        <v>0</v>
      </c>
      <c r="F17" s="27">
        <f t="shared" si="1"/>
        <v>0</v>
      </c>
    </row>
    <row r="18" spans="1:6" x14ac:dyDescent="0.3">
      <c r="A18" s="14" t="s">
        <v>7</v>
      </c>
      <c r="B18" s="14"/>
      <c r="C18" s="26">
        <v>4</v>
      </c>
      <c r="D18" s="120">
        <v>0</v>
      </c>
      <c r="E18" s="48">
        <f t="shared" si="0"/>
        <v>0</v>
      </c>
      <c r="F18" s="27">
        <f t="shared" si="1"/>
        <v>0</v>
      </c>
    </row>
    <row r="19" spans="1:6" x14ac:dyDescent="0.3">
      <c r="A19" s="14" t="s">
        <v>8</v>
      </c>
      <c r="B19" s="14"/>
      <c r="C19" s="26">
        <v>3</v>
      </c>
      <c r="D19" s="120">
        <v>0</v>
      </c>
      <c r="E19" s="48">
        <f t="shared" si="0"/>
        <v>0</v>
      </c>
      <c r="F19" s="27">
        <f t="shared" si="1"/>
        <v>0</v>
      </c>
    </row>
    <row r="20" spans="1:6" x14ac:dyDescent="0.3">
      <c r="A20" s="14" t="s">
        <v>9</v>
      </c>
      <c r="B20" s="14"/>
      <c r="C20" s="26">
        <v>3</v>
      </c>
      <c r="D20" s="120">
        <v>0</v>
      </c>
      <c r="E20" s="48">
        <f t="shared" si="0"/>
        <v>0</v>
      </c>
      <c r="F20" s="27">
        <f t="shared" si="1"/>
        <v>0</v>
      </c>
    </row>
    <row r="21" spans="1:6" x14ac:dyDescent="0.3">
      <c r="A21" s="14" t="s">
        <v>10</v>
      </c>
      <c r="B21" s="14"/>
      <c r="C21" s="26">
        <v>4</v>
      </c>
      <c r="D21" s="120">
        <v>0</v>
      </c>
      <c r="E21" s="48">
        <f t="shared" si="0"/>
        <v>0</v>
      </c>
      <c r="F21" s="27">
        <f t="shared" si="1"/>
        <v>0</v>
      </c>
    </row>
    <row r="22" spans="1:6" x14ac:dyDescent="0.3">
      <c r="A22" s="14" t="s">
        <v>11</v>
      </c>
      <c r="B22" s="14"/>
      <c r="C22" s="26">
        <v>3</v>
      </c>
      <c r="D22" s="120">
        <v>0</v>
      </c>
      <c r="E22" s="48">
        <f t="shared" si="0"/>
        <v>0</v>
      </c>
      <c r="F22" s="27">
        <f t="shared" si="1"/>
        <v>0</v>
      </c>
    </row>
    <row r="23" spans="1:6" x14ac:dyDescent="0.3">
      <c r="A23" s="14" t="s">
        <v>12</v>
      </c>
      <c r="B23" s="14"/>
      <c r="C23" s="26">
        <v>3</v>
      </c>
      <c r="D23" s="120">
        <v>0</v>
      </c>
      <c r="E23" s="48">
        <f t="shared" si="0"/>
        <v>0</v>
      </c>
      <c r="F23" s="27">
        <f t="shared" si="1"/>
        <v>0</v>
      </c>
    </row>
    <row r="24" spans="1:6" x14ac:dyDescent="0.3">
      <c r="A24" s="14" t="s">
        <v>13</v>
      </c>
      <c r="B24" s="14"/>
      <c r="C24" s="26">
        <v>4</v>
      </c>
      <c r="D24" s="120">
        <v>0</v>
      </c>
      <c r="E24" s="48">
        <f t="shared" si="0"/>
        <v>0</v>
      </c>
      <c r="F24" s="27">
        <f t="shared" si="1"/>
        <v>0</v>
      </c>
    </row>
    <row r="25" spans="1:6" x14ac:dyDescent="0.3">
      <c r="A25" s="14" t="s">
        <v>14</v>
      </c>
      <c r="B25" s="14"/>
      <c r="C25" s="26">
        <v>3</v>
      </c>
      <c r="D25" s="120">
        <v>0</v>
      </c>
      <c r="E25" s="48">
        <f t="shared" si="0"/>
        <v>0</v>
      </c>
      <c r="F25" s="27">
        <f t="shared" si="1"/>
        <v>0</v>
      </c>
    </row>
    <row r="26" spans="1:6" ht="15" thickBot="1" x14ac:dyDescent="0.35">
      <c r="A26" s="17" t="s">
        <v>15</v>
      </c>
      <c r="B26" s="17"/>
      <c r="C26" s="45">
        <v>4</v>
      </c>
      <c r="D26" s="120">
        <v>0</v>
      </c>
      <c r="E26" s="48">
        <f t="shared" si="0"/>
        <v>0</v>
      </c>
      <c r="F26" s="27">
        <f t="shared" si="1"/>
        <v>0</v>
      </c>
    </row>
    <row r="27" spans="1:6" ht="15" thickBot="1" x14ac:dyDescent="0.35">
      <c r="A27" s="91" t="s">
        <v>50</v>
      </c>
      <c r="B27" s="92"/>
      <c r="C27" s="46">
        <f>SUM(C10:C26)</f>
        <v>185</v>
      </c>
      <c r="D27" s="47"/>
      <c r="E27" s="49">
        <f>SUM(E10:E26)</f>
        <v>0</v>
      </c>
      <c r="F27" s="28">
        <f>SUM(F10:F26)</f>
        <v>0</v>
      </c>
    </row>
    <row r="28" spans="1:6" x14ac:dyDescent="0.3">
      <c r="A28" s="89" t="s">
        <v>27</v>
      </c>
      <c r="B28" s="93"/>
      <c r="C28" s="93"/>
      <c r="D28" s="93"/>
      <c r="E28" s="90"/>
      <c r="F28" s="121">
        <v>0</v>
      </c>
    </row>
    <row r="29" spans="1:6" ht="15" thickBot="1" x14ac:dyDescent="0.35">
      <c r="A29" s="69" t="s">
        <v>26</v>
      </c>
      <c r="B29" s="70"/>
      <c r="C29" s="70"/>
      <c r="D29" s="70"/>
      <c r="E29" s="71"/>
      <c r="F29" s="29">
        <f>F27*F28+F27</f>
        <v>0</v>
      </c>
    </row>
    <row r="30" spans="1:6" ht="15" thickTop="1" x14ac:dyDescent="0.3">
      <c r="A30" s="72" t="s">
        <v>30</v>
      </c>
      <c r="B30" s="73"/>
      <c r="C30" s="73"/>
      <c r="D30" s="73"/>
      <c r="E30" s="74"/>
      <c r="F30" s="121">
        <v>0</v>
      </c>
    </row>
    <row r="31" spans="1:6" ht="15" thickBot="1" x14ac:dyDescent="0.35">
      <c r="A31" s="69" t="s">
        <v>31</v>
      </c>
      <c r="B31" s="70"/>
      <c r="C31" s="70"/>
      <c r="D31" s="70"/>
      <c r="E31" s="71"/>
      <c r="F31" s="29">
        <f>F29*F30+F29</f>
        <v>0</v>
      </c>
    </row>
    <row r="32" spans="1:6" ht="15" thickTop="1" x14ac:dyDescent="0.3">
      <c r="A32" s="72" t="s">
        <v>28</v>
      </c>
      <c r="B32" s="73"/>
      <c r="C32" s="73"/>
      <c r="D32" s="73"/>
      <c r="E32" s="74"/>
      <c r="F32" s="122">
        <v>0</v>
      </c>
    </row>
    <row r="33" spans="1:6" ht="15" thickBot="1" x14ac:dyDescent="0.35">
      <c r="A33" s="69" t="s">
        <v>32</v>
      </c>
      <c r="B33" s="70"/>
      <c r="C33" s="70"/>
      <c r="D33" s="70"/>
      <c r="E33" s="71"/>
      <c r="F33" s="29">
        <f>F31*F32+F31</f>
        <v>0</v>
      </c>
    </row>
    <row r="34" spans="1:6" ht="15.6" thickTop="1" thickBot="1" x14ac:dyDescent="0.35">
      <c r="A34" s="75" t="s">
        <v>33</v>
      </c>
      <c r="B34" s="76"/>
      <c r="C34" s="76"/>
      <c r="D34" s="76"/>
      <c r="E34" s="77"/>
      <c r="F34" s="123">
        <v>0</v>
      </c>
    </row>
    <row r="35" spans="1:6" ht="15" thickBot="1" x14ac:dyDescent="0.35">
      <c r="A35" s="86" t="s">
        <v>49</v>
      </c>
      <c r="B35" s="87"/>
      <c r="C35" s="87"/>
      <c r="D35" s="87"/>
      <c r="E35" s="88"/>
      <c r="F35" s="30">
        <f>F33*F34+F33</f>
        <v>0</v>
      </c>
    </row>
    <row r="37" spans="1:6" ht="18" x14ac:dyDescent="0.3">
      <c r="A37" s="59" t="s">
        <v>40</v>
      </c>
      <c r="B37" s="59"/>
      <c r="C37" s="59"/>
      <c r="D37" s="59"/>
      <c r="E37" s="59"/>
      <c r="F37" s="59"/>
    </row>
    <row r="38" spans="1:6" ht="18" x14ac:dyDescent="0.3">
      <c r="A38" s="59" t="s">
        <v>41</v>
      </c>
      <c r="B38" s="59"/>
      <c r="C38" s="59"/>
      <c r="D38" s="59"/>
      <c r="E38" s="59"/>
      <c r="F38" s="59"/>
    </row>
    <row r="39" spans="1:6" ht="18" x14ac:dyDescent="0.3">
      <c r="A39" s="59" t="s">
        <v>43</v>
      </c>
      <c r="B39" s="59"/>
      <c r="C39" s="59"/>
      <c r="D39" s="59"/>
      <c r="E39" s="59"/>
      <c r="F39" s="59"/>
    </row>
    <row r="40" spans="1:6" ht="18" x14ac:dyDescent="0.3">
      <c r="A40" s="59" t="s">
        <v>52</v>
      </c>
      <c r="B40" s="59"/>
      <c r="C40" s="59"/>
      <c r="D40" s="59"/>
      <c r="E40" s="59"/>
      <c r="F40" s="59"/>
    </row>
  </sheetData>
  <sheetProtection algorithmName="SHA-512" hashValue="2yungiGINZkIAEpTgkgY5zFj5+fOJZ67/y8X28K+Ar2b7aICjqtzJOiyBXmtPKTExOKAubxRKNbUsofq1dIQyA==" saltValue="V8bjMZbUOIqXML45VrI/CA==" spinCount="100000" sheet="1" objects="1" scenarios="1"/>
  <mergeCells count="23">
    <mergeCell ref="A40:F40"/>
    <mergeCell ref="A2:F2"/>
    <mergeCell ref="A3:F3"/>
    <mergeCell ref="A4:F4"/>
    <mergeCell ref="A35:E35"/>
    <mergeCell ref="A14:B14"/>
    <mergeCell ref="A15:B15"/>
    <mergeCell ref="A27:B27"/>
    <mergeCell ref="A28:E28"/>
    <mergeCell ref="A29:E29"/>
    <mergeCell ref="A8:B8"/>
    <mergeCell ref="A9:B9"/>
    <mergeCell ref="A30:E30"/>
    <mergeCell ref="A34:E34"/>
    <mergeCell ref="E6:F6"/>
    <mergeCell ref="A37:F37"/>
    <mergeCell ref="A38:F38"/>
    <mergeCell ref="A39:F39"/>
    <mergeCell ref="A5:B5"/>
    <mergeCell ref="C5:F5"/>
    <mergeCell ref="A31:E31"/>
    <mergeCell ref="A32:E32"/>
    <mergeCell ref="A33:E3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C43"/>
  <sheetViews>
    <sheetView tabSelected="1" zoomScaleNormal="100" workbookViewId="0">
      <selection activeCell="G11" sqref="G11"/>
    </sheetView>
  </sheetViews>
  <sheetFormatPr defaultRowHeight="13.8" x14ac:dyDescent="0.25"/>
  <cols>
    <col min="1" max="1" width="21.77734375" style="5" customWidth="1"/>
    <col min="2" max="2" width="38.109375" style="5" customWidth="1"/>
    <col min="3" max="3" width="30.88671875" style="5" customWidth="1"/>
    <col min="4" max="16384" width="8.88671875" style="5"/>
  </cols>
  <sheetData>
    <row r="2" spans="1:3" ht="15.6" x14ac:dyDescent="0.3">
      <c r="A2" s="97" t="s">
        <v>34</v>
      </c>
      <c r="B2" s="98"/>
      <c r="C2" s="98"/>
    </row>
    <row r="3" spans="1:3" ht="15.6" x14ac:dyDescent="0.3">
      <c r="A3" s="99" t="s">
        <v>42</v>
      </c>
      <c r="B3" s="100"/>
      <c r="C3" s="100"/>
    </row>
    <row r="4" spans="1:3" ht="68.400000000000006" customHeight="1" x14ac:dyDescent="0.25">
      <c r="A4" s="109" t="s">
        <v>56</v>
      </c>
      <c r="B4" s="110"/>
      <c r="C4" s="111"/>
    </row>
    <row r="5" spans="1:3" ht="15.6" x14ac:dyDescent="0.3">
      <c r="A5" s="24" t="s">
        <v>45</v>
      </c>
      <c r="B5" s="53"/>
      <c r="C5" s="53"/>
    </row>
    <row r="6" spans="1:3" ht="15.6" x14ac:dyDescent="0.3">
      <c r="A6" s="22" t="s">
        <v>60</v>
      </c>
      <c r="B6" s="22"/>
      <c r="C6" s="23">
        <v>45258</v>
      </c>
    </row>
    <row r="7" spans="1:3" ht="15" x14ac:dyDescent="0.25">
      <c r="A7" s="112" t="s">
        <v>57</v>
      </c>
      <c r="B7" s="113"/>
      <c r="C7" s="10" t="s">
        <v>54</v>
      </c>
    </row>
    <row r="8" spans="1:3" ht="29.4" customHeight="1" x14ac:dyDescent="0.25">
      <c r="A8" s="103" t="s">
        <v>36</v>
      </c>
      <c r="B8" s="104"/>
      <c r="C8" s="125">
        <f>'Bottled water refill cost '!F36</f>
        <v>0</v>
      </c>
    </row>
    <row r="9" spans="1:3" ht="33" customHeight="1" x14ac:dyDescent="0.25">
      <c r="A9" s="101" t="s">
        <v>23</v>
      </c>
      <c r="B9" s="102"/>
      <c r="C9" s="125">
        <f>'Watercooler Maintenance'!F35</f>
        <v>0</v>
      </c>
    </row>
    <row r="10" spans="1:3" ht="27" customHeight="1" x14ac:dyDescent="0.25">
      <c r="A10" s="103" t="s">
        <v>51</v>
      </c>
      <c r="B10" s="104"/>
      <c r="C10" s="125">
        <f>SUM(C8:C9)</f>
        <v>0</v>
      </c>
    </row>
    <row r="11" spans="1:3" ht="25.5" customHeight="1" thickBot="1" x14ac:dyDescent="0.3">
      <c r="A11" s="105" t="s">
        <v>20</v>
      </c>
      <c r="B11" s="106"/>
      <c r="C11" s="126">
        <f>C10*15%</f>
        <v>0</v>
      </c>
    </row>
    <row r="12" spans="1:3" ht="46.2" customHeight="1" thickBot="1" x14ac:dyDescent="0.35">
      <c r="A12" s="107" t="s">
        <v>53</v>
      </c>
      <c r="B12" s="108"/>
      <c r="C12" s="127">
        <f>SUM(C10:C11)</f>
        <v>0</v>
      </c>
    </row>
    <row r="13" spans="1:3" ht="15.75" customHeight="1" x14ac:dyDescent="0.4">
      <c r="A13" s="114"/>
      <c r="B13" s="114"/>
      <c r="C13" s="6"/>
    </row>
    <row r="14" spans="1:3" ht="15.75" customHeight="1" x14ac:dyDescent="0.25">
      <c r="A14" s="96" t="s">
        <v>40</v>
      </c>
      <c r="B14" s="96"/>
      <c r="C14" s="96"/>
    </row>
    <row r="15" spans="1:3" ht="15.75" customHeight="1" x14ac:dyDescent="0.25">
      <c r="A15" s="96" t="s">
        <v>41</v>
      </c>
      <c r="B15" s="96"/>
      <c r="C15" s="96"/>
    </row>
    <row r="16" spans="1:3" ht="15.75" customHeight="1" x14ac:dyDescent="0.25">
      <c r="A16" s="96" t="s">
        <v>43</v>
      </c>
      <c r="B16" s="96"/>
      <c r="C16" s="96"/>
    </row>
    <row r="17" spans="1:3" ht="15.75" customHeight="1" x14ac:dyDescent="0.25">
      <c r="A17" s="96" t="s">
        <v>52</v>
      </c>
      <c r="B17" s="96"/>
      <c r="C17" s="96"/>
    </row>
    <row r="18" spans="1:3" ht="15.75" customHeight="1" x14ac:dyDescent="0.4">
      <c r="A18" s="7"/>
      <c r="B18" s="7"/>
      <c r="C18" s="6"/>
    </row>
    <row r="19" spans="1:3" ht="15.75" customHeight="1" x14ac:dyDescent="0.4">
      <c r="A19" s="7"/>
      <c r="B19" s="7"/>
      <c r="C19" s="6"/>
    </row>
    <row r="20" spans="1:3" ht="15.75" customHeight="1" x14ac:dyDescent="0.4">
      <c r="A20" s="7"/>
      <c r="B20" s="7"/>
      <c r="C20" s="6"/>
    </row>
    <row r="21" spans="1:3" ht="15.75" customHeight="1" x14ac:dyDescent="0.4">
      <c r="A21" s="7"/>
      <c r="B21" s="7"/>
      <c r="C21" s="6"/>
    </row>
    <row r="22" spans="1:3" ht="15.75" customHeight="1" x14ac:dyDescent="0.4">
      <c r="A22" s="7"/>
      <c r="B22" s="7"/>
      <c r="C22" s="6"/>
    </row>
    <row r="23" spans="1:3" ht="15.75" customHeight="1" x14ac:dyDescent="0.4">
      <c r="A23" s="7"/>
      <c r="B23" s="7"/>
      <c r="C23" s="6"/>
    </row>
    <row r="24" spans="1:3" ht="15.75" customHeight="1" x14ac:dyDescent="0.4">
      <c r="A24" s="7"/>
      <c r="B24" s="7"/>
      <c r="C24" s="6"/>
    </row>
    <row r="25" spans="1:3" ht="15.75" customHeight="1" x14ac:dyDescent="0.4">
      <c r="A25" s="7"/>
      <c r="B25" s="7"/>
      <c r="C25" s="6"/>
    </row>
    <row r="26" spans="1:3" ht="15.75" customHeight="1" x14ac:dyDescent="0.4">
      <c r="A26" s="7"/>
      <c r="B26" s="7"/>
      <c r="C26" s="6"/>
    </row>
    <row r="27" spans="1:3" ht="15.75" customHeight="1" x14ac:dyDescent="0.4">
      <c r="A27" s="7"/>
      <c r="B27" s="7"/>
      <c r="C27" s="6"/>
    </row>
    <row r="28" spans="1:3" ht="15.75" customHeight="1" x14ac:dyDescent="0.4">
      <c r="A28" s="7"/>
      <c r="B28" s="7"/>
      <c r="C28" s="6"/>
    </row>
    <row r="29" spans="1:3" ht="15.75" customHeight="1" x14ac:dyDescent="0.4">
      <c r="A29" s="7"/>
      <c r="B29" s="7"/>
      <c r="C29" s="6"/>
    </row>
    <row r="30" spans="1:3" ht="15.75" customHeight="1" x14ac:dyDescent="0.4">
      <c r="A30" s="7"/>
      <c r="B30" s="7"/>
      <c r="C30" s="6"/>
    </row>
    <row r="31" spans="1:3" ht="15.75" customHeight="1" x14ac:dyDescent="0.4">
      <c r="A31" s="7"/>
      <c r="B31" s="7"/>
      <c r="C31" s="6"/>
    </row>
    <row r="32" spans="1:3" ht="15.75" customHeight="1" x14ac:dyDescent="0.4">
      <c r="A32" s="7"/>
      <c r="B32" s="7"/>
      <c r="C32" s="6"/>
    </row>
    <row r="33" spans="1:3" ht="15.75" customHeight="1" x14ac:dyDescent="0.4">
      <c r="A33" s="7"/>
      <c r="B33" s="7"/>
      <c r="C33" s="6"/>
    </row>
    <row r="34" spans="1:3" ht="15.75" customHeight="1" x14ac:dyDescent="0.4">
      <c r="A34" s="7"/>
      <c r="B34" s="7"/>
      <c r="C34" s="6"/>
    </row>
    <row r="35" spans="1:3" ht="15.75" customHeight="1" x14ac:dyDescent="0.4">
      <c r="A35" s="7"/>
      <c r="B35" s="7"/>
      <c r="C35" s="6"/>
    </row>
    <row r="36" spans="1:3" ht="15.75" customHeight="1" x14ac:dyDescent="0.4">
      <c r="A36" s="7"/>
      <c r="B36" s="7"/>
      <c r="C36" s="6"/>
    </row>
    <row r="37" spans="1:3" ht="15.75" customHeight="1" x14ac:dyDescent="0.4">
      <c r="A37" s="7"/>
      <c r="B37" s="7"/>
      <c r="C37" s="6"/>
    </row>
    <row r="38" spans="1:3" ht="15.75" customHeight="1" x14ac:dyDescent="0.4">
      <c r="A38" s="7"/>
      <c r="B38" s="7"/>
      <c r="C38" s="6"/>
    </row>
    <row r="39" spans="1:3" ht="15.75" customHeight="1" x14ac:dyDescent="0.4">
      <c r="A39" s="7"/>
      <c r="B39" s="7"/>
      <c r="C39" s="6"/>
    </row>
    <row r="40" spans="1:3" ht="39" customHeight="1" x14ac:dyDescent="0.4">
      <c r="A40" s="7"/>
      <c r="B40" s="7"/>
      <c r="C40" s="6"/>
    </row>
    <row r="41" spans="1:3" x14ac:dyDescent="0.25">
      <c r="A41" s="8"/>
      <c r="B41" s="8" t="s">
        <v>16</v>
      </c>
      <c r="C41" s="8"/>
    </row>
    <row r="42" spans="1:3" x14ac:dyDescent="0.25">
      <c r="A42" s="8"/>
      <c r="B42" s="8"/>
      <c r="C42" s="8"/>
    </row>
    <row r="43" spans="1:3" x14ac:dyDescent="0.25">
      <c r="A43" s="8"/>
      <c r="B43" s="8"/>
      <c r="C43" s="8"/>
    </row>
  </sheetData>
  <sheetProtection algorithmName="SHA-512" hashValue="pKBf4YYPvmNkHCWKbBj6pZNzVFu3OEc0geG9XVq/xkjT5cBQWKKl+ho4aVkXfLAE+7ndCHJwKg4YU2OSH8QqWA==" saltValue="/dWWykomsc9i7+H2KtDyyw==" spinCount="100000" sheet="1" objects="1" scenarios="1"/>
  <mergeCells count="15">
    <mergeCell ref="B5:C5"/>
    <mergeCell ref="A16:C16"/>
    <mergeCell ref="A17:C17"/>
    <mergeCell ref="A2:C2"/>
    <mergeCell ref="A3:C3"/>
    <mergeCell ref="A9:B9"/>
    <mergeCell ref="A8:B8"/>
    <mergeCell ref="A10:B10"/>
    <mergeCell ref="A11:B11"/>
    <mergeCell ref="A12:B12"/>
    <mergeCell ref="A14:C14"/>
    <mergeCell ref="A15:C15"/>
    <mergeCell ref="A4:C4"/>
    <mergeCell ref="A7:B7"/>
    <mergeCell ref="A13:B1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Bottled water refill cost </vt:lpstr>
      <vt:lpstr>Watercooler Maintenance</vt:lpstr>
      <vt:lpstr>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Ramoroka</dc:creator>
  <cp:lastModifiedBy>Bongiwe Dambuza</cp:lastModifiedBy>
  <cp:lastPrinted>2018-06-12T11:52:07Z</cp:lastPrinted>
  <dcterms:created xsi:type="dcterms:W3CDTF">2018-04-26T09:05:26Z</dcterms:created>
  <dcterms:modified xsi:type="dcterms:W3CDTF">2023-11-06T09:31:21Z</dcterms:modified>
</cp:coreProperties>
</file>