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C:\Users\louwmca\Documents\Contract Management 2022\Contract documents\National Contracts\Surger arrestors\Dx Surger arrestors\"/>
    </mc:Choice>
  </mc:AlternateContent>
  <xr:revisionPtr revIDLastSave="0" documentId="13_ncr:1_{5E685BF2-252E-42D7-A4DE-EBA0C2B561C8}" xr6:coauthVersionLast="47" xr6:coauthVersionMax="47" xr10:uidLastSave="{00000000-0000-0000-0000-000000000000}"/>
  <bookViews>
    <workbookView xWindow="28680" yWindow="-120" windowWidth="19440" windowHeight="14880" tabRatio="914" activeTab="4" xr2:uid="{00000000-000D-0000-FFFF-FFFF00000000}"/>
  </bookViews>
  <sheets>
    <sheet name="Instructions" sheetId="40" r:id="rId1"/>
    <sheet name="Tender Cover Sheet" sheetId="28" r:id="rId2"/>
    <sheet name=" Preamble" sheetId="29" r:id="rId3"/>
    <sheet name="PS5" sheetId="37" r:id="rId4"/>
    <sheet name="Price List" sheetId="38" r:id="rId5"/>
    <sheet name="X1- CPA" sheetId="39" r:id="rId6"/>
    <sheet name="X3- Exchange Rates" sheetId="31" r:id="rId7"/>
    <sheet name="Revised Forecast-OCT'23" sheetId="26" state="hidden" r:id="rId8"/>
  </sheets>
  <externalReferences>
    <externalReference r:id="rId9"/>
    <externalReference r:id="rId10"/>
    <externalReference r:id="rId11"/>
    <externalReference r:id="rId12"/>
    <externalReference r:id="rId13"/>
    <externalReference r:id="rId14"/>
  </externalReferences>
  <definedNames>
    <definedName name="_." localSheetId="2">#REF!</definedName>
    <definedName name="_." localSheetId="1">#REF!</definedName>
    <definedName name="_." localSheetId="6">#REF!</definedName>
    <definedName name="_.">#REF!</definedName>
    <definedName name="_xlnm._FilterDatabase" localSheetId="7" hidden="1">'Revised Forecast-OCT''23'!$A$2:$H$2</definedName>
    <definedName name="_Order1" hidden="1">255</definedName>
    <definedName name="_R" localSheetId="2">#REF!</definedName>
    <definedName name="_R" localSheetId="1">#REF!</definedName>
    <definedName name="_R" localSheetId="6">#REF!</definedName>
    <definedName name="_R">#REF!</definedName>
    <definedName name="a" localSheetId="7">#REF!</definedName>
    <definedName name="a">#REF!</definedName>
    <definedName name="ACwvu.all." localSheetId="2" hidden="1">#REF!</definedName>
    <definedName name="ACwvu.all." localSheetId="1" hidden="1">#REF!</definedName>
    <definedName name="ACwvu.all." localSheetId="6" hidden="1">#REF!</definedName>
    <definedName name="ACwvu.all." hidden="1">#REF!</definedName>
    <definedName name="ACwvu.prices." localSheetId="2" hidden="1">#REF!</definedName>
    <definedName name="ACwvu.prices." localSheetId="1" hidden="1">#REF!</definedName>
    <definedName name="ACwvu.prices." localSheetId="6" hidden="1">#REF!</definedName>
    <definedName name="ACwvu.prices." hidden="1">#REF!</definedName>
    <definedName name="ACwvu.summary." localSheetId="2" hidden="1">#REF!</definedName>
    <definedName name="ACwvu.summary." localSheetId="1" hidden="1">#REF!</definedName>
    <definedName name="ACwvu.summary." localSheetId="6" hidden="1">#REF!</definedName>
    <definedName name="ACwvu.summary." hidden="1">#REF!</definedName>
    <definedName name="Area_Print" localSheetId="7">#REF!</definedName>
    <definedName name="Area_Print" localSheetId="6">#REF!</definedName>
    <definedName name="Area_Print">#REF!</definedName>
    <definedName name="b" localSheetId="7">#REF!</definedName>
    <definedName name="b">#REF!</definedName>
    <definedName name="BU_Code_List" localSheetId="7">OFFSET(#REF!,0,0,COUNTA(#REF!),1)</definedName>
    <definedName name="BU_Code_List">OFFSET(#REF!,0,0,COUNTA(#REF!),1)</definedName>
    <definedName name="BU_Name_List" localSheetId="7">OFFSET(#REF!,0,0,COUNTA(#REF!),1)</definedName>
    <definedName name="BU_Name_List">OFFSET(#REF!,0,0,COUNTA(#REF!),1)</definedName>
    <definedName name="BU_Sales_Responsible_List" localSheetId="7">OFFSET(#REF!,0,0,COUNTA(#REF!),1)</definedName>
    <definedName name="BU_Sales_Responsible_List">OFFSET(#REF!,0,0,COUNTA(#REF!),1)</definedName>
    <definedName name="C_Factor" localSheetId="7">OFFSET(#REF!,0,0,COUNTA(#REF!),1)</definedName>
    <definedName name="C_Factor">OFFSET(#REF!,0,0,COUNTA(#REF!),1)</definedName>
    <definedName name="C_Rating" localSheetId="7">OFFSET(#REF!,0,0,COUNTA(#REF!),1)</definedName>
    <definedName name="C_Rating">OFFSET(#REF!,0,0,COUNTA(#REF!),1)</definedName>
    <definedName name="CFO" localSheetId="7">OFFSET(#REF!,0,0,COUNTA(#REF!),1)</definedName>
    <definedName name="CFO">OFFSET(#REF!,0,0,COUNTA(#REF!),1)</definedName>
    <definedName name="Clear_CAST_Price_Summary" localSheetId="2">[0]!Clear_CAST_Price_Summary</definedName>
    <definedName name="Clear_CAST_Price_Summary" localSheetId="1">' Preamble'!Clear_CAST_Price_Summary</definedName>
    <definedName name="Clear_CAST_Price_Summary" localSheetId="6">' Preamble'!Clear_CAST_Price_Summary</definedName>
    <definedName name="Clear_CAST_Price_Summary">' Preamble'!Clear_CAST_Price_Summary</definedName>
    <definedName name="ClientTitle" localSheetId="7">OFFSET(#REF!,0,0,COUNTA(#REF!),1)</definedName>
    <definedName name="ClientTitle">OFFSET(#REF!,0,0,COUNTA(#REF!),1)</definedName>
    <definedName name="copy" localSheetId="7">#REF!</definedName>
    <definedName name="copy">#REF!</definedName>
    <definedName name="Cost_Allocation">[1]Data!$C$2:$C$12</definedName>
    <definedName name="Country" localSheetId="7">OFFSET(#REF!,0,0,COUNTA(#REF!),1)</definedName>
    <definedName name="Country">OFFSET(#REF!,0,0,COUNTA(#REF!),1)</definedName>
    <definedName name="CPA_Data">[1]Data!$F$2:$F$14</definedName>
    <definedName name="Ctry_Mngr" localSheetId="7">OFFSET(#REF!,0,0,COUNTA(#REF!),1)</definedName>
    <definedName name="Ctry_Mngr">OFFSET(#REF!,0,0,COUNTA(#REF!),1)</definedName>
    <definedName name="Ctry_Rating" localSheetId="7">OFFSET(#REF!,0,0,COUNTA(#REF!),1)</definedName>
    <definedName name="Ctry_Rating">OFFSET(#REF!,0,0,COUNTA(#REF!),1)</definedName>
    <definedName name="Cty" localSheetId="7">#REF!</definedName>
    <definedName name="Cty">#REF!</definedName>
    <definedName name="Currencies">[2]Input!$C$10:$C$12</definedName>
    <definedName name="Currency">[1]Data!$E$2:$E$19</definedName>
    <definedName name="Currency_A">[3]Data!$E$2:$E$19</definedName>
    <definedName name="Currency_Allocated">'[4]Option X3'!$D$9:$D$26</definedName>
    <definedName name="CurrencyA">[5]Data!$E$2:$E$19</definedName>
    <definedName name="CurrencyCode" localSheetId="7">#REF!</definedName>
    <definedName name="CurrencyCode">#REF!</definedName>
    <definedName name="Cwvu.summary." localSheetId="2" hidden="1">#REF!</definedName>
    <definedName name="Cwvu.summary." localSheetId="1" hidden="1">#REF!</definedName>
    <definedName name="Cwvu.summary." localSheetId="6" hidden="1">#REF!</definedName>
    <definedName name="Cwvu.summary." hidden="1">#REF!</definedName>
    <definedName name="D" localSheetId="2">#REF!</definedName>
    <definedName name="d" localSheetId="7">#REF!</definedName>
    <definedName name="D" localSheetId="1">#REF!</definedName>
    <definedName name="D" localSheetId="6">#REF!</definedName>
    <definedName name="d">#REF!</definedName>
    <definedName name="Data" localSheetId="2">#REF!</definedName>
    <definedName name="Data" localSheetId="7">#REF!</definedName>
    <definedName name="Data" localSheetId="1">#REF!</definedName>
    <definedName name="Data" localSheetId="6">#REF!</definedName>
    <definedName name="Data">#REF!</definedName>
    <definedName name="Data_Daywork" localSheetId="7">#REF!</definedName>
    <definedName name="Data_Daywork" localSheetId="6">#REF!</definedName>
    <definedName name="Data_Daywork">#REF!</definedName>
    <definedName name="Data_Opt_Bill5" localSheetId="7">#REF!</definedName>
    <definedName name="Data_Opt_Bill5" localSheetId="6">#REF!</definedName>
    <definedName name="Data_Opt_Bill5">#REF!</definedName>
    <definedName name="DChl" localSheetId="7">#REF!</definedName>
    <definedName name="DChl">#REF!</definedName>
    <definedName name="Dear" localSheetId="7">OFFSET(#REF!,0,0,COUNTA(#REF!),1)</definedName>
    <definedName name="Dear">OFFSET(#REF!,0,0,COUNTA(#REF!),1)</definedName>
    <definedName name="DesignatedCustomer" localSheetId="7">OFFSET(#REF!,0,0,COUNTA(#REF!),1)</definedName>
    <definedName name="DesignatedCustomer">OFFSET(#REF!,0,0,COUNTA(#REF!),1)</definedName>
    <definedName name="Discount" localSheetId="2">'[6]Shared Support '!#REF!</definedName>
    <definedName name="Discount" localSheetId="1">'[6]Shared Support '!#REF!</definedName>
    <definedName name="Discount" localSheetId="6">'[6]Shared Support '!#REF!</definedName>
    <definedName name="Discount">'[6]Shared Support '!#REF!</definedName>
    <definedName name="DistributionChannel" localSheetId="7">OFFSET(#REF!,0,0,COUNTA(#REF!),1)</definedName>
    <definedName name="DistributionChannel">OFFSET(#REF!,0,0,COUNTA(#REF!),1)</definedName>
    <definedName name="Div_Controller" localSheetId="7">OFFSET(#REF!,0,0,COUNTA(#REF!),1)</definedName>
    <definedName name="Div_Controller">OFFSET(#REF!,0,0,COUNTA(#REF!),1)</definedName>
    <definedName name="Div_Mngr" localSheetId="7">OFFSET(#REF!,0,0,COUNTA(#REF!),1)</definedName>
    <definedName name="Div_Mngr">OFFSET(#REF!,0,0,COUNTA(#REF!),1)</definedName>
    <definedName name="Down_Payment" localSheetId="7">[2]Input!#REF!</definedName>
    <definedName name="Down_Payment">[2]Input!#REF!</definedName>
    <definedName name="Dv" localSheetId="7">#REF!</definedName>
    <definedName name="Dv">#REF!</definedName>
    <definedName name="e" localSheetId="7">#REF!</definedName>
    <definedName name="e">#REF!</definedName>
    <definedName name="Engineering_Mngr" localSheetId="7">OFFSET(#REF!,0,0,COUNTA(#REF!),1)</definedName>
    <definedName name="Engineering_Mngr">OFFSET(#REF!,0,0,COUNTA(#REF!),1)</definedName>
    <definedName name="EngineeringCategory" localSheetId="7">#REF!</definedName>
    <definedName name="EngineeringCategory">#REF!</definedName>
    <definedName name="ExchangeRates" localSheetId="7">#REF!</definedName>
    <definedName name="ExchangeRates">#REF!</definedName>
    <definedName name="ExchRate" localSheetId="7">#REF!</definedName>
    <definedName name="ExchRate">#REF!</definedName>
    <definedName name="Factors" localSheetId="7">#REF!</definedName>
    <definedName name="Factors">#REF!</definedName>
    <definedName name="FilteredCustomerList" localSheetId="7">OFFSET(#REF!,0,0,COUNTA(#REF!),1)</definedName>
    <definedName name="FilteredCustomerList">OFFSET(#REF!,0,0,COUNTA(#REF!),1)</definedName>
    <definedName name="FrontEnd_Sales_Mngr" localSheetId="7">OFFSET(#REF!,0,0,COUNTA(#REF!),1)</definedName>
    <definedName name="FrontEnd_Sales_Mngr">OFFSET(#REF!,0,0,COUNTA(#REF!),1)</definedName>
    <definedName name="Grp_Comm_Mngr" localSheetId="7">OFFSET(#REF!,0,0,COUNTA(#REF!),1)</definedName>
    <definedName name="Grp_Comm_Mngr">OFFSET(#REF!,0,0,COUNTA(#REF!),1)</definedName>
    <definedName name="HWSectionInfo" localSheetId="7">'[2]Cost Calc'!#REF!</definedName>
    <definedName name="HWSectionInfo">'[2]Cost Calc'!#REF!</definedName>
    <definedName name="ImpactCodeDescription" localSheetId="7">OFFSET(#REF!,0,0,COUNTA(#REF!),1)</definedName>
    <definedName name="ImpactCodeDescription">OFFSET(#REF!,0,0,COUNTA(#REF!),1)</definedName>
    <definedName name="ImpactCodes" localSheetId="7">OFFSET(#REF!,0,0,COUNTA(#REF!),1)</definedName>
    <definedName name="ImpactCodes">OFFSET(#REF!,0,0,COUNTA(#REF!),1)</definedName>
    <definedName name="Incoterms" localSheetId="7">OFFSET(#REF!,0,0,COUNTA(#REF!),1)</definedName>
    <definedName name="Incoterms">OFFSET(#REF!,0,0,COUNTA(#REF!),1)</definedName>
    <definedName name="l__engineering" localSheetId="7">#REF!</definedName>
    <definedName name="l__engineering">#REF!</definedName>
    <definedName name="l_ABBGroupInternalFees" localSheetId="7">#REF!</definedName>
    <definedName name="l_ABBGroupInternalFees">#REF!</definedName>
    <definedName name="l_calculatedInterestCosts" localSheetId="7">#REF!</definedName>
    <definedName name="l_calculatedInterestCosts">#REF!</definedName>
    <definedName name="l_commissionPayable" localSheetId="7">#REF!</definedName>
    <definedName name="l_commissionPayable">#REF!</definedName>
    <definedName name="l_contingencies" localSheetId="7">#REF!</definedName>
    <definedName name="l_contingencies">#REF!</definedName>
    <definedName name="l_costRecov" localSheetId="7">#REF!</definedName>
    <definedName name="l_costRecov">#REF!</definedName>
    <definedName name="l_directLabourInstallationCommissioning" localSheetId="7">#REF!</definedName>
    <definedName name="l_directLabourInstallationCommissioning">#REF!</definedName>
    <definedName name="l_directLabourManuf" localSheetId="7">#REF!</definedName>
    <definedName name="l_directLabourManuf">#REF!</definedName>
    <definedName name="l_externalSupply" localSheetId="7">#REF!</definedName>
    <definedName name="l_externalSupply">#REF!</definedName>
    <definedName name="l_freightInsuranceCustomDuties" localSheetId="7">#REF!</definedName>
    <definedName name="l_freightInsuranceCustomDuties">#REF!</definedName>
    <definedName name="l_generalandAdministrationCosts" localSheetId="7">#REF!</definedName>
    <definedName name="l_generalandAdministrationCosts">#REF!</definedName>
    <definedName name="l_generalInflationandEscalation" localSheetId="7">#REF!</definedName>
    <definedName name="l_generalInflationandEscalation">#REF!</definedName>
    <definedName name="l_internalSupply" localSheetId="7">#REF!</definedName>
    <definedName name="l_internalSupply">#REF!</definedName>
    <definedName name="l_manufacturingOverhead" localSheetId="7">#REF!</definedName>
    <definedName name="l_manufacturingOverhead">#REF!</definedName>
    <definedName name="l_materialonSiteOtherExpenses" localSheetId="7">#REF!</definedName>
    <definedName name="l_materialonSiteOtherExpenses">#REF!</definedName>
    <definedName name="l_materialsCommodities" localSheetId="7">#REF!</definedName>
    <definedName name="l_materialsCommodities">#REF!</definedName>
    <definedName name="l_negotiationMargin" localSheetId="7">#REF!</definedName>
    <definedName name="l_negotiationMargin">#REF!</definedName>
    <definedName name="l_non_orderRelatedResearchandDevelopment" localSheetId="7">#REF!</definedName>
    <definedName name="l_non_orderRelatedResearchandDevelopment">#REF!</definedName>
    <definedName name="l_otherCosts" localSheetId="7">#REF!</definedName>
    <definedName name="l_otherCosts">#REF!</definedName>
    <definedName name="l_price" localSheetId="7">#REF!</definedName>
    <definedName name="l_price">#REF!</definedName>
    <definedName name="l_projectManagement" localSheetId="7">#REF!</definedName>
    <definedName name="l_projectManagement">#REF!</definedName>
    <definedName name="l_riskProv" localSheetId="7">#REF!</definedName>
    <definedName name="l_riskProv">#REF!</definedName>
    <definedName name="l_salesCosts" localSheetId="7">#REF!</definedName>
    <definedName name="l_salesCosts">#REF!</definedName>
    <definedName name="l_salesPriceEscalation" localSheetId="7">#REF!</definedName>
    <definedName name="l_salesPriceEscalation">#REF!</definedName>
    <definedName name="l_salesTaxorVAT" localSheetId="7">#REF!</definedName>
    <definedName name="l_salesTaxorVAT">#REF!</definedName>
    <definedName name="l_siteManagementandLocalOfficeCost" localSheetId="7">#REF!</definedName>
    <definedName name="l_siteManagementandLocalOfficeCost">#REF!</definedName>
    <definedName name="l_specialFinancing" localSheetId="7">#REF!</definedName>
    <definedName name="l_specialFinancing">#REF!</definedName>
    <definedName name="l_subcontractedServices" localSheetId="7">#REF!</definedName>
    <definedName name="l_subcontractedServices">#REF!</definedName>
    <definedName name="l_tenderingUnit" localSheetId="7">#REF!</definedName>
    <definedName name="l_tenderingUnit">#REF!</definedName>
    <definedName name="l_warrantyProv" localSheetId="7">#REF!</definedName>
    <definedName name="l_warrantyProv">#REF!</definedName>
    <definedName name="Labour" localSheetId="7">#REF!</definedName>
    <definedName name="Labour">#REF!</definedName>
    <definedName name="LabourCode" localSheetId="7">OFFSET(#REF!,0,0,COUNTA(#REF!),1)</definedName>
    <definedName name="LabourCode">OFFSET(#REF!,0,0,COUNTA(#REF!),1)</definedName>
    <definedName name="LabourRecoveryRate" localSheetId="7">OFFSET(#REF!,0,0,COUNTA(#REF!),1)</definedName>
    <definedName name="LabourRecoveryRate">OFFSET(#REF!,0,0,COUNTA(#REF!),1)</definedName>
    <definedName name="LastRowInfo" localSheetId="7">'[2]Cost Calc'!#REF!</definedName>
    <definedName name="LastRowInfo">'[2]Cost Calc'!#REF!</definedName>
    <definedName name="Location" localSheetId="7">OFFSET(#REF!,0,0,COUNTA(#REF!),1)</definedName>
    <definedName name="Location">OFFSET(#REF!,0,0,COUNTA(#REF!),1)</definedName>
    <definedName name="Net_YTD_Balance_Including_Interest" localSheetId="7">OFFSET(#REF!,0,0,COUNTIF(#REF!,"&gt;3000"),1)</definedName>
    <definedName name="Net_YTD_Balance_Including_Interest">OFFSET(#REF!,0,0,COUNTIF(#REF!,"&gt;3000"),1)</definedName>
    <definedName name="Net_YTD_Interest" localSheetId="7">OFFSET(#REF!,0,0,COUNTIF(#REF!,"&gt;3000"),1)</definedName>
    <definedName name="Net_YTD_Interest">OFFSET(#REF!,0,0,COUNTIF(#REF!,"&gt;3000"),1)</definedName>
    <definedName name="NettMargin" localSheetId="7">OFFSET(#REF!,0,0,COUNTA(#REF!),1)</definedName>
    <definedName name="NettMargin">OFFSET(#REF!,0,0,COUNTA(#REF!),1)</definedName>
    <definedName name="Operations_Project_Mngr" localSheetId="7">OFFSET(#REF!,0,0,COUNTA(#REF!),1)</definedName>
    <definedName name="Operations_Project_Mngr">OFFSET(#REF!,0,0,COUNTA(#REF!),1)</definedName>
    <definedName name="Option_N">'[4]Option X5'!$H$9:$H$18</definedName>
    <definedName name="P">#REF!</definedName>
    <definedName name="PlantName" localSheetId="7">OFFSET(#REF!,0,0,COUNTA(#REF!),1)</definedName>
    <definedName name="PlantName">OFFSET(#REF!,0,0,COUNTA(#REF!),1)</definedName>
    <definedName name="PlantNumber" localSheetId="7">OFFSET(#REF!,0,0,COUNTA(#REF!),1)</definedName>
    <definedName name="PlantNumber">OFFSET(#REF!,0,0,COUNTA(#REF!),1)</definedName>
    <definedName name="_xlnm.Print_Area" localSheetId="2">' Preamble'!$A$1:$M$15</definedName>
    <definedName name="_xlnm.Print_Area" localSheetId="7">'Revised Forecast-OCT''23'!$A$1:$K$21</definedName>
    <definedName name="_xlnm.Print_Area" localSheetId="1">'Tender Cover Sheet'!$A$1:$D$25</definedName>
    <definedName name="_xlnm.Print_Area" localSheetId="6">'X3- Exchange Rates'!$A$1:$K$39</definedName>
    <definedName name="Product_Specialist_Consultant" localSheetId="7">OFFSET(#REF!,0,0,COUNTA(#REF!),1)</definedName>
    <definedName name="Product_Specialist_Consultant">OFFSET(#REF!,0,0,COUNTA(#REF!),1)</definedName>
    <definedName name="ProfitCenter" localSheetId="7">OFFSET(#REF!,0,0,COUNTA(#REF!),1)</definedName>
    <definedName name="ProfitCenter">OFFSET(#REF!,0,0,COUNTA(#REF!),1)</definedName>
    <definedName name="ProjectDuration" localSheetId="7">OFFSET(#REF!,0,0,COUNTA(#REF!),1)</definedName>
    <definedName name="ProjectDuration">OFFSET(#REF!,0,0,COUNTA(#REF!),1)</definedName>
    <definedName name="ProjectRisk" localSheetId="7">OFFSET(#REF!,0,0,COUNTA(#REF!),1)</definedName>
    <definedName name="ProjectRisk">OFFSET(#REF!,0,0,COUNTA(#REF!),1)</definedName>
    <definedName name="ProjectValue" localSheetId="7">OFFSET(#REF!,0,0,COUNTA(#REF!),1)</definedName>
    <definedName name="ProjectValue">OFFSET(#REF!,0,0,COUNTA(#REF!),1)</definedName>
    <definedName name="Proposal_Mngr" localSheetId="7">OFFSET(#REF!,0,0,COUNTA(#REF!),1)</definedName>
    <definedName name="Proposal_Mngr">OFFSET(#REF!,0,0,COUNTA(#REF!),1)</definedName>
    <definedName name="ProposalEngineer" localSheetId="7">OFFSET(#REF!,0,0,COUNTA(#REF!),1)</definedName>
    <definedName name="ProposalEngineer">OFFSET(#REF!,0,0,COUNTA(#REF!),1)</definedName>
    <definedName name="ProposalEngineerCell" localSheetId="7">OFFSET(#REF!,0,0,COUNTA(#REF!),1)</definedName>
    <definedName name="ProposalEngineerCell">OFFSET(#REF!,0,0,COUNTA(#REF!),1)</definedName>
    <definedName name="ProposalEngineerDesignation" localSheetId="7">OFFSET(#REF!,0,0,COUNTA(#REF!),1)</definedName>
    <definedName name="ProposalEngineerDesignation">OFFSET(#REF!,0,0,COUNTA(#REF!),1)</definedName>
    <definedName name="ProposalEngineerEmail" localSheetId="7">OFFSET(#REF!,0,0,COUNTA(#REF!),1)</definedName>
    <definedName name="ProposalEngineerEmail">OFFSET(#REF!,0,0,COUNTA(#REF!),1)</definedName>
    <definedName name="ProposalEngineerFax" localSheetId="7">OFFSET(#REF!,0,0,COUNTA(#REF!),1)</definedName>
    <definedName name="ProposalEngineerFax">OFFSET(#REF!,0,0,COUNTA(#REF!),1)</definedName>
    <definedName name="ProposalEngineerTelephone" localSheetId="7">OFFSET(#REF!,0,0,COUNTA(#REF!),1)</definedName>
    <definedName name="ProposalEngineerTelephone">OFFSET(#REF!,0,0,COUNTA(#REF!),1)</definedName>
    <definedName name="PS5_Allocation">[1]Data!$B$2:$B$20</definedName>
    <definedName name="Q" localSheetId="2">#REF!</definedName>
    <definedName name="Q" localSheetId="1">#REF!</definedName>
    <definedName name="Q" localSheetId="6">#REF!</definedName>
    <definedName name="Q">#REF!</definedName>
    <definedName name="Range">OFFSET('[2]Cost Calc'!$G$6,0,0,COUNTA('[2]Cost Calc'!$G$1:$G$65536)-1,1)</definedName>
    <definedName name="RevenueRecognition" localSheetId="7">#REF!</definedName>
    <definedName name="RevenueRecognition">#REF!</definedName>
    <definedName name="RiskCountry" localSheetId="7">#REF!</definedName>
    <definedName name="RiskCountry">#REF!</definedName>
    <definedName name="Rwvu.all." localSheetId="2" hidden="1">#REF!,#REF!</definedName>
    <definedName name="Rwvu.all." localSheetId="1" hidden="1">#REF!,#REF!</definedName>
    <definedName name="Rwvu.all." localSheetId="6" hidden="1">#REF!,#REF!</definedName>
    <definedName name="Rwvu.all." hidden="1">#REF!,#REF!</definedName>
    <definedName name="Rwvu.prices." localSheetId="2" hidden="1">#REF!,#REF!</definedName>
    <definedName name="Rwvu.prices." localSheetId="1" hidden="1">#REF!,#REF!</definedName>
    <definedName name="Rwvu.prices." localSheetId="6" hidden="1">#REF!,#REF!</definedName>
    <definedName name="Rwvu.prices." hidden="1">#REF!,#REF!</definedName>
    <definedName name="Rwvu.summary." hidden="1">#REF!</definedName>
    <definedName name="S">#REF!</definedName>
    <definedName name="SalesDivision" localSheetId="7">OFFSET(#REF!,0,0,COUNTA(#REF!),1)</definedName>
    <definedName name="SalesDivision">OFFSET(#REF!,0,0,COUNTA(#REF!),1)</definedName>
    <definedName name="SalesOrganisation" localSheetId="7">OFFSET(#REF!,0,0,COUNTA(#REF!),1)</definedName>
    <definedName name="SalesOrganisation">OFFSET(#REF!,0,0,COUNTA(#REF!),1)</definedName>
    <definedName name="SAP_Client_Name" localSheetId="7">#REF!</definedName>
    <definedName name="SAP_Client_Name">#REF!</definedName>
    <definedName name="solver_adj" localSheetId="2" hidden="1">#REF!</definedName>
    <definedName name="solver_adj" localSheetId="1" hidden="1">#REF!</definedName>
    <definedName name="solver_adj" localSheetId="6" hidden="1">#REF!</definedName>
    <definedName name="solver_adj" hidden="1">#REF!</definedName>
    <definedName name="solver_drv" hidden="1">1</definedName>
    <definedName name="solver_est" hidden="1">1</definedName>
    <definedName name="solver_itr" hidden="1">100</definedName>
    <definedName name="solver_lin" hidden="1">1</definedName>
    <definedName name="solver_num" hidden="1">0</definedName>
    <definedName name="solver_nwt" hidden="1">1</definedName>
    <definedName name="solver_opt" hidden="1">#REF!</definedName>
    <definedName name="solver_pre" hidden="1">0.0001</definedName>
    <definedName name="solver_scl" hidden="1">0</definedName>
    <definedName name="solver_sho" hidden="1">0</definedName>
    <definedName name="solver_tim" hidden="1">100</definedName>
    <definedName name="solver_tol" hidden="1">0.05</definedName>
    <definedName name="solver_typ" hidden="1">3</definedName>
    <definedName name="solver_val" hidden="1">500063</definedName>
    <definedName name="SOrg." localSheetId="7">#REF!</definedName>
    <definedName name="SOrg.">#REF!</definedName>
    <definedName name="Sort_Data" localSheetId="7">#REF!</definedName>
    <definedName name="Sort_Data" localSheetId="6">#REF!</definedName>
    <definedName name="Sort_Data">#REF!</definedName>
    <definedName name="Swvu.all." hidden="1">#REF!</definedName>
    <definedName name="Swvu.prices." hidden="1">#REF!</definedName>
    <definedName name="Swvu.summary." hidden="1">#REF!</definedName>
    <definedName name="TenderValidity" localSheetId="7">OFFSET(#REF!,0,0,COUNTA(#REF!),1)</definedName>
    <definedName name="TenderValidity">OFFSET(#REF!,0,0,COUNTA(#REF!),1)</definedName>
    <definedName name="TypeOfLabour" localSheetId="7">OFFSET(#REF!,0,0,COUNTA(#REF!),1)</definedName>
    <definedName name="TypeOfLabour">OFFSET(#REF!,0,0,COUNTA(#REF!),1)</definedName>
    <definedName name="TypeOfProject" localSheetId="7">OFFSET(#REF!,0,0,COUNTA(#REF!),1)</definedName>
    <definedName name="TypeOfProject">OFFSET(#REF!,0,0,COUNTA(#REF!),1)</definedName>
    <definedName name="TypeOfTender" localSheetId="7">OFFSET(#REF!,0,0,COUNTA(#REF!),1)</definedName>
    <definedName name="TypeOfTender">OFFSET(#REF!,0,0,COUNTA(#REF!),1)</definedName>
    <definedName name="w" localSheetId="2">[0]!w</definedName>
    <definedName name="w" localSheetId="7">#REF!</definedName>
    <definedName name="w" localSheetId="1">' Preamble'!w</definedName>
    <definedName name="w" localSheetId="6">' Preamble'!w</definedName>
    <definedName name="w">#REF!</definedName>
    <definedName name="wvu.all." localSheetId="2"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localSheetId="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localSheetId="6"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prices." localSheetId="2"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localSheetId="6"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summary." localSheetId="2"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localSheetId="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localSheetId="6"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X_Axis" localSheetId="7">OFFSET(#REF!,0,0,COUNTIF(#REF!,"&gt;3000"),1)</definedName>
    <definedName name="X_Axis">OFFSET(#REF!,0,0,COUNTIF(#REF!,"&gt;3000"),1)</definedName>
    <definedName name="YesNo" localSheetId="7">#REF!</definedName>
    <definedName name="YesNo">#REF!</definedName>
    <definedName name="YTD_Cash_In" localSheetId="7">OFFSET(#REF!,0,0,COUNTIF(#REF!,"&gt;3000"),1)</definedName>
    <definedName name="YTD_Cash_In">OFFSET(#REF!,0,0,COUNTIF(#REF!,"&gt;3000"),1)</definedName>
    <definedName name="YTD_Cash_out" localSheetId="7">OFFSET(#REF!,0,0,COUNTIF(#REF!,"&gt;3000"),1)</definedName>
    <definedName name="YTD_Cash_out">OFFSET(#REF!,0,0,COUNTIF(#REF!,"&gt;3000"),1)</definedName>
    <definedName name="Z_07E28E77_F6FA_11D1_8C51_444553540000_.wvu.Cols" localSheetId="2" hidden="1">#REF!,#REF!</definedName>
    <definedName name="Z_07E28E77_F6FA_11D1_8C51_444553540000_.wvu.Cols" localSheetId="1" hidden="1">#REF!,#REF!</definedName>
    <definedName name="Z_07E28E77_F6FA_11D1_8C51_444553540000_.wvu.Cols" localSheetId="6" hidden="1">#REF!,#REF!</definedName>
    <definedName name="Z_07E28E77_F6FA_11D1_8C51_444553540000_.wvu.Cols" hidden="1">#REF!,#REF!</definedName>
    <definedName name="Z_07E28E80_F6FA_11D1_8C51_444553540000_.wvu.Cols" localSheetId="2" hidden="1">#REF!,#REF!</definedName>
    <definedName name="Z_07E28E80_F6FA_11D1_8C51_444553540000_.wvu.Cols" localSheetId="1" hidden="1">#REF!,#REF!</definedName>
    <definedName name="Z_07E28E80_F6FA_11D1_8C51_444553540000_.wvu.Cols" localSheetId="6" hidden="1">#REF!,#REF!</definedName>
    <definedName name="Z_07E28E80_F6FA_11D1_8C51_444553540000_.wvu.Cols" hidden="1">#REF!,#REF!</definedName>
    <definedName name="Z_07E28E85_F6FA_11D1_8C51_444553540000_.wvu.Cols" hidden="1">#REF!</definedName>
    <definedName name="Z_0F778F74_F6F1_11D1_8C51_444553540000_.wvu.Cols" localSheetId="2" hidden="1">#REF!,#REF!</definedName>
    <definedName name="Z_0F778F74_F6F1_11D1_8C51_444553540000_.wvu.Cols" localSheetId="1" hidden="1">#REF!,#REF!</definedName>
    <definedName name="Z_0F778F74_F6F1_11D1_8C51_444553540000_.wvu.Cols" localSheetId="6" hidden="1">#REF!,#REF!</definedName>
    <definedName name="Z_0F778F74_F6F1_11D1_8C51_444553540000_.wvu.Cols" hidden="1">#REF!,#REF!</definedName>
    <definedName name="Z_0F778F7D_F6F1_11D1_8C51_444553540000_.wvu.Cols" hidden="1">#REF!,#REF!</definedName>
    <definedName name="Z_0F778F82_F6F1_11D1_8C51_444553540000_.wvu.Cols" hidden="1">#REF!</definedName>
    <definedName name="Z_1BB37995_F9EC_11D1_8C51_444553540000_.wvu.Cols" hidden="1">#REF!,#REF!</definedName>
    <definedName name="Z_1BB3799E_F9EC_11D1_8C51_444553540000_.wvu.Cols" hidden="1">#REF!,#REF!</definedName>
    <definedName name="Z_1BB379A3_F9EC_11D1_8C51_444553540000_.wvu.Cols" hidden="1">#REF!</definedName>
    <definedName name="Z_1C8D1AB5_F70D_11D1_8C51_444553540000_.wvu.Cols" hidden="1">#REF!,#REF!</definedName>
    <definedName name="Z_1C8D1ABE_F70D_11D1_8C51_444553540000_.wvu.Cols" hidden="1">#REF!,#REF!</definedName>
    <definedName name="Z_1C8D1AC3_F70D_11D1_8C51_444553540000_.wvu.Cols" hidden="1">#REF!</definedName>
    <definedName name="Z_201040E3_EFFE_11D1_A0B0_00A0246C5A5D_.wvu.Cols" hidden="1">#REF!,#REF!</definedName>
    <definedName name="Z_201040EC_EFFE_11D1_A0B0_00A0246C5A5D_.wvu.Cols" hidden="1">#REF!,#REF!</definedName>
    <definedName name="Z_201040F1_EFFE_11D1_A0B0_00A0246C5A5D_.wvu.Cols" hidden="1">#REF!</definedName>
    <definedName name="Z_2F9A8219_FAB3_11D1_8C51_444553540000_.wvu.Cols" hidden="1">#REF!,#REF!</definedName>
    <definedName name="Z_2F9A8222_FAB3_11D1_8C51_444553540000_.wvu.Cols" hidden="1">#REF!,#REF!</definedName>
    <definedName name="Z_2F9A8227_FAB3_11D1_8C51_444553540000_.wvu.Cols" hidden="1">#REF!</definedName>
    <definedName name="Z_36EC52B6_F657_11D1_8C51_444553540000_.wvu.Cols" hidden="1">#REF!,#REF!</definedName>
    <definedName name="Z_36EC52C0_F657_11D1_8C51_444553540000_.wvu.Cols" hidden="1">#REF!,#REF!</definedName>
    <definedName name="Z_36EC52C6_F657_11D1_8C51_444553540000_.wvu.Cols" hidden="1">#REF!</definedName>
    <definedName name="Z_42D42DD2_F3CA_11D1_8C51_444553540000_.wvu.Cols" hidden="1">#REF!,#REF!</definedName>
    <definedName name="Z_42D42DDB_F3CA_11D1_8C51_444553540000_.wvu.Cols" hidden="1">#REF!,#REF!</definedName>
    <definedName name="Z_42D42DE0_F3CA_11D1_8C51_444553540000_.wvu.Cols" hidden="1">#REF!</definedName>
    <definedName name="Z_5488E252_F3A7_11D1_8C51_444553540000_.wvu.Cols" hidden="1">#REF!,#REF!</definedName>
    <definedName name="Z_5488E25B_F3A7_11D1_8C51_444553540000_.wvu.Cols" hidden="1">#REF!,#REF!</definedName>
    <definedName name="Z_5488E260_F3A7_11D1_8C51_444553540000_.wvu.Cols" hidden="1">#REF!</definedName>
    <definedName name="Z_57011824_F624_11D1_8C51_444553540000_.wvu.Cols" hidden="1">#REF!,#REF!</definedName>
    <definedName name="Z_5701182E_F624_11D1_8C51_444553540000_.wvu.Cols" hidden="1">#REF!,#REF!</definedName>
    <definedName name="Z_57011834_F624_11D1_8C51_444553540000_.wvu.Cols" hidden="1">#REF!</definedName>
    <definedName name="Z_7C7048D6_F613_11D1_8C51_444553540000_.wvu.Cols" hidden="1">#REF!,#REF!</definedName>
    <definedName name="Z_7C7048E0_F613_11D1_8C51_444553540000_.wvu.Cols" hidden="1">#REF!,#REF!</definedName>
    <definedName name="Z_7C7048E6_F613_11D1_8C51_444553540000_.wvu.Cols" hidden="1">#REF!</definedName>
    <definedName name="Z_88CD029A_F928_11D1_8C51_444553540000_.wvu.Cols" hidden="1">#REF!,#REF!</definedName>
    <definedName name="Z_88CD02A3_F928_11D1_8C51_444553540000_.wvu.Cols" hidden="1">#REF!,#REF!</definedName>
    <definedName name="Z_88CD02A8_F928_11D1_8C51_444553540000_.wvu.Cols" hidden="1">#REF!</definedName>
    <definedName name="Z_96929736_F6C3_11D1_8C51_444553540000_.wvu.Cols" hidden="1">#REF!,#REF!</definedName>
    <definedName name="Z_96929740_F6C3_11D1_8C51_444553540000_.wvu.Cols" hidden="1">#REF!,#REF!</definedName>
    <definedName name="Z_96929746_F6C3_11D1_8C51_444553540000_.wvu.Cols" hidden="1">#REF!</definedName>
    <definedName name="Z_98F27197_11A4_11D2_8C51_444553540000_.wvu.Cols" hidden="1">#REF!,#REF!</definedName>
    <definedName name="Z_98F271A0_11A4_11D2_8C51_444553540000_.wvu.Cols" hidden="1">#REF!,#REF!</definedName>
    <definedName name="Z_98F271A5_11A4_11D2_8C51_444553540000_.wvu.Cols" hidden="1">#REF!</definedName>
    <definedName name="Z_AD5D9037_FB84_11D1_8C51_444553540000_.wvu.Cols" hidden="1">#REF!,#REF!</definedName>
    <definedName name="Z_AD5D9040_FB84_11D1_8C51_444553540000_.wvu.Cols" hidden="1">#REF!,#REF!</definedName>
    <definedName name="Z_AD5D9045_FB84_11D1_8C51_444553540000_.wvu.Cols" hidden="1">#REF!</definedName>
    <definedName name="Z_ADC94474_F55C_11D1_8C51_444553540000_.wvu.Cols" hidden="1">#REF!,#REF!</definedName>
    <definedName name="Z_ADC9447D_F55C_11D1_8C51_444553540000_.wvu.Cols" hidden="1">#REF!,#REF!</definedName>
    <definedName name="Z_ADC94482_F55C_11D1_8C51_444553540000_.wvu.Cols" hidden="1">#REF!</definedName>
    <definedName name="Z_C772F4DA_F46C_11D1_8C51_444553540000_.wvu.Cols" hidden="1">#REF!,#REF!</definedName>
    <definedName name="Z_C772F4E3_F46C_11D1_8C51_444553540000_.wvu.Cols" hidden="1">#REF!,#REF!</definedName>
    <definedName name="Z_C772F4E8_F46C_11D1_8C51_444553540000_.wvu.Cols" hidden="1">#REF!</definedName>
    <definedName name="Z_DD23A3E7_1197_11D2_8C51_444553540000_.wvu.Cols" hidden="1">#REF!,#REF!</definedName>
    <definedName name="Z_DD23A3F0_1197_11D2_8C51_444553540000_.wvu.Cols" hidden="1">#REF!,#REF!</definedName>
    <definedName name="Z_DD23A3F5_1197_11D2_8C51_444553540000_.wvu.Cols" hidden="1">#REF!</definedName>
    <definedName name="Z_E1908297_FB98_11D1_8C51_444553540000_.wvu.Cols" hidden="1">#REF!,#REF!</definedName>
    <definedName name="Z_E19082A0_FB98_11D1_8C51_444553540000_.wvu.Cols" hidden="1">#REF!,#REF!</definedName>
    <definedName name="Z_E19082A5_FB98_11D1_8C51_444553540000_.wvu.Cols" hidden="1">#REF!</definedName>
    <definedName name="Z_E23C3916_F64C_11D1_8C51_444553540000_.wvu.Cols" hidden="1">#REF!,#REF!</definedName>
    <definedName name="Z_E23C3920_F64C_11D1_8C51_444553540000_.wvu.Cols" hidden="1">#REF!,#REF!</definedName>
    <definedName name="Z_E23C3926_F64C_11D1_8C51_444553540000_.wvu.Cols" hidden="1">#REF!</definedName>
    <definedName name="Z_E23C3926_F64C_11D1_8C51_444553540000_.wvu.Rows" hidden="1">#REF!</definedName>
    <definedName name="Z_E9F13515_FA03_11D1_8C51_444553540000_.wvu.Cols" hidden="1">#REF!,#REF!</definedName>
    <definedName name="Z_E9F1351E_FA03_11D1_8C51_444553540000_.wvu.Cols" hidden="1">#REF!,#REF!</definedName>
    <definedName name="Z_E9F13523_FA03_11D1_8C51_444553540000_.wvu.Cols" hidden="1">#REF!</definedName>
    <definedName name="Z_F7CC403E_074D_11D2_8C51_444553540000_.wvu.Cols" hidden="1">#REF!,#REF!</definedName>
    <definedName name="Z_F7CC4047_074D_11D2_8C51_444553540000_.wvu.Cols" hidden="1">#REF!,#REF!</definedName>
    <definedName name="Z_F7CC404C_074D_11D2_8C51_444553540000_.wvu.Cols" hidden="1">#REF!</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32" i="37" l="1"/>
  <c r="AD16" i="38"/>
  <c r="AD15" i="38"/>
  <c r="AD14" i="38"/>
  <c r="AD13" i="38"/>
  <c r="AE13" i="38" s="1"/>
  <c r="AD12" i="38"/>
  <c r="AD11" i="38"/>
  <c r="AD10" i="38"/>
  <c r="AB16" i="38"/>
  <c r="AE16" i="38" s="1"/>
  <c r="AB15" i="38"/>
  <c r="AE15" i="38" s="1"/>
  <c r="AB14" i="38"/>
  <c r="AB13" i="38"/>
  <c r="AB12" i="38"/>
  <c r="AE12" i="38" s="1"/>
  <c r="AB11" i="38"/>
  <c r="AB10" i="38"/>
  <c r="AE10" i="38"/>
  <c r="AE11" i="38"/>
  <c r="AE14" i="38"/>
  <c r="AB9" i="38"/>
  <c r="AE9" i="38" s="1"/>
  <c r="Y16" i="38"/>
  <c r="Z16" i="38" s="1"/>
  <c r="Y15" i="38"/>
  <c r="Z15" i="38" s="1"/>
  <c r="Y14" i="38"/>
  <c r="Y13" i="38"/>
  <c r="Z13" i="38" s="1"/>
  <c r="Y12" i="38"/>
  <c r="Y11" i="38"/>
  <c r="Y10" i="38"/>
  <c r="Y9" i="38"/>
  <c r="Z9" i="38" s="1"/>
  <c r="AF9" i="38" s="1"/>
  <c r="W16" i="38"/>
  <c r="W15" i="38"/>
  <c r="W14" i="38"/>
  <c r="W13" i="38"/>
  <c r="W12" i="38"/>
  <c r="W11" i="38"/>
  <c r="W10" i="38"/>
  <c r="Z10" i="38"/>
  <c r="Z11" i="38"/>
  <c r="Z12" i="38"/>
  <c r="Z14" i="38"/>
  <c r="T16" i="38"/>
  <c r="T15" i="38"/>
  <c r="T14" i="38"/>
  <c r="T13" i="38"/>
  <c r="U13" i="38" s="1"/>
  <c r="AF13" i="38" s="1"/>
  <c r="AG13" i="38" s="1"/>
  <c r="T12" i="38"/>
  <c r="T11" i="38"/>
  <c r="T10" i="38"/>
  <c r="U10" i="38"/>
  <c r="AF10" i="38" s="1"/>
  <c r="AG10" i="38" s="1"/>
  <c r="U14" i="38"/>
  <c r="AF14" i="38" s="1"/>
  <c r="AG14" i="38" s="1"/>
  <c r="R16" i="38"/>
  <c r="U16" i="38" s="1"/>
  <c r="R15" i="38"/>
  <c r="U15" i="38" s="1"/>
  <c r="AF15" i="38" s="1"/>
  <c r="AG15" i="38" s="1"/>
  <c r="R14" i="38"/>
  <c r="R13" i="38"/>
  <c r="R12" i="38"/>
  <c r="U12" i="38" s="1"/>
  <c r="AF12" i="38" s="1"/>
  <c r="AG12" i="38" s="1"/>
  <c r="R11" i="38"/>
  <c r="U11" i="38" s="1"/>
  <c r="AF11" i="38" s="1"/>
  <c r="AG11" i="38" s="1"/>
  <c r="R10" i="38"/>
  <c r="P9" i="38"/>
  <c r="O16" i="38"/>
  <c r="O15" i="38"/>
  <c r="O14" i="38"/>
  <c r="O13" i="38"/>
  <c r="O12" i="38"/>
  <c r="O11" i="38"/>
  <c r="O10" i="38"/>
  <c r="N16" i="38"/>
  <c r="P16" i="38" s="1"/>
  <c r="N15" i="38"/>
  <c r="N14" i="38"/>
  <c r="N13" i="38"/>
  <c r="P13" i="38" s="1"/>
  <c r="N12" i="38"/>
  <c r="P12" i="38" s="1"/>
  <c r="N11" i="38"/>
  <c r="N10" i="38"/>
  <c r="P10" i="38" s="1"/>
  <c r="P11" i="38"/>
  <c r="P14" i="38"/>
  <c r="P15" i="38"/>
  <c r="K16" i="38"/>
  <c r="K15" i="38"/>
  <c r="K14" i="38"/>
  <c r="K13" i="38"/>
  <c r="K12" i="38"/>
  <c r="K11" i="38"/>
  <c r="K10" i="38"/>
  <c r="J16" i="38"/>
  <c r="L16" i="38" s="1"/>
  <c r="J15" i="38"/>
  <c r="J14" i="38"/>
  <c r="J13" i="38"/>
  <c r="L13" i="38" s="1"/>
  <c r="J12" i="38"/>
  <c r="J11" i="38"/>
  <c r="J10" i="38"/>
  <c r="L14" i="38"/>
  <c r="L15" i="38"/>
  <c r="I16" i="38"/>
  <c r="I15" i="38"/>
  <c r="I14" i="38"/>
  <c r="I13" i="38"/>
  <c r="I12" i="38"/>
  <c r="L12" i="38" s="1"/>
  <c r="I11" i="38"/>
  <c r="L11" i="38" s="1"/>
  <c r="I10" i="38"/>
  <c r="L10" i="38" s="1"/>
  <c r="I9" i="38"/>
  <c r="H16" i="38"/>
  <c r="H15" i="38"/>
  <c r="H14" i="38"/>
  <c r="H13" i="38"/>
  <c r="H12" i="38"/>
  <c r="H11" i="38"/>
  <c r="H10" i="38"/>
  <c r="H9" i="38"/>
  <c r="L9" i="38" s="1"/>
  <c r="J9" i="38"/>
  <c r="K9" i="38"/>
  <c r="Q55" i="37"/>
  <c r="P55" i="37"/>
  <c r="O55" i="37"/>
  <c r="N55" i="37"/>
  <c r="M55" i="37"/>
  <c r="L55" i="37"/>
  <c r="K55" i="37"/>
  <c r="J55" i="37"/>
  <c r="Q54" i="37"/>
  <c r="P54" i="37"/>
  <c r="O54" i="37"/>
  <c r="N54" i="37"/>
  <c r="M54" i="37"/>
  <c r="L54" i="37"/>
  <c r="K54" i="37"/>
  <c r="J54" i="37"/>
  <c r="Q85" i="37"/>
  <c r="Q78" i="37"/>
  <c r="Q71" i="37"/>
  <c r="Q64" i="37"/>
  <c r="Q79" i="37" s="1"/>
  <c r="Q46" i="37"/>
  <c r="Q43" i="37"/>
  <c r="Q40" i="37"/>
  <c r="Q36" i="37"/>
  <c r="Q35" i="37"/>
  <c r="Q32" i="37"/>
  <c r="Q26" i="37"/>
  <c r="Q23" i="37"/>
  <c r="Q17" i="37"/>
  <c r="Q27" i="37" s="1"/>
  <c r="P85" i="37"/>
  <c r="P79" i="37"/>
  <c r="P78" i="37"/>
  <c r="P71" i="37"/>
  <c r="P64" i="37"/>
  <c r="P46" i="37"/>
  <c r="P43" i="37"/>
  <c r="P40" i="37"/>
  <c r="P35" i="37"/>
  <c r="P36" i="37" s="1"/>
  <c r="P32" i="37"/>
  <c r="P26" i="37"/>
  <c r="P23" i="37"/>
  <c r="P17" i="37"/>
  <c r="P27" i="37" s="1"/>
  <c r="O85" i="37"/>
  <c r="O78" i="37"/>
  <c r="O79" i="37" s="1"/>
  <c r="O71" i="37"/>
  <c r="O64" i="37"/>
  <c r="O46" i="37"/>
  <c r="O43" i="37"/>
  <c r="O40" i="37"/>
  <c r="O35" i="37"/>
  <c r="O32" i="37"/>
  <c r="O36" i="37" s="1"/>
  <c r="O26" i="37"/>
  <c r="O23" i="37"/>
  <c r="O17" i="37"/>
  <c r="O27" i="37" s="1"/>
  <c r="N85" i="37"/>
  <c r="N78" i="37"/>
  <c r="N71" i="37"/>
  <c r="N79" i="37" s="1"/>
  <c r="N64" i="37"/>
  <c r="N46" i="37"/>
  <c r="N43" i="37"/>
  <c r="N40" i="37"/>
  <c r="N35" i="37"/>
  <c r="N36" i="37" s="1"/>
  <c r="N32" i="37"/>
  <c r="N27" i="37"/>
  <c r="N26" i="37"/>
  <c r="N23" i="37"/>
  <c r="N17" i="37"/>
  <c r="M85" i="37"/>
  <c r="M78" i="37"/>
  <c r="M71" i="37"/>
  <c r="M64" i="37"/>
  <c r="M79" i="37" s="1"/>
  <c r="M46" i="37"/>
  <c r="M43" i="37"/>
  <c r="M40" i="37"/>
  <c r="M35" i="37"/>
  <c r="M32" i="37"/>
  <c r="M36" i="37" s="1"/>
  <c r="M26" i="37"/>
  <c r="M27" i="37" s="1"/>
  <c r="M23" i="37"/>
  <c r="M17" i="37"/>
  <c r="L85" i="37"/>
  <c r="L78" i="37"/>
  <c r="L71" i="37"/>
  <c r="L64" i="37"/>
  <c r="L79" i="37" s="1"/>
  <c r="L46" i="37"/>
  <c r="L43" i="37"/>
  <c r="L40" i="37"/>
  <c r="L35" i="37"/>
  <c r="L32" i="37"/>
  <c r="L36" i="37" s="1"/>
  <c r="L26" i="37"/>
  <c r="L23" i="37"/>
  <c r="L27" i="37" s="1"/>
  <c r="L17" i="37"/>
  <c r="K85" i="37"/>
  <c r="K78" i="37"/>
  <c r="K71" i="37"/>
  <c r="K64" i="37"/>
  <c r="K79" i="37" s="1"/>
  <c r="K46" i="37"/>
  <c r="K43" i="37"/>
  <c r="K40" i="37"/>
  <c r="K35" i="37"/>
  <c r="K36" i="37"/>
  <c r="K26" i="37"/>
  <c r="K23" i="37"/>
  <c r="K17" i="37"/>
  <c r="K27" i="37" s="1"/>
  <c r="J17" i="37"/>
  <c r="J23" i="37"/>
  <c r="J26" i="37"/>
  <c r="J27" i="37"/>
  <c r="J32" i="37"/>
  <c r="J36" i="37" s="1"/>
  <c r="J35" i="37"/>
  <c r="J40" i="37"/>
  <c r="J43" i="37"/>
  <c r="J46" i="37"/>
  <c r="J64" i="37"/>
  <c r="J71" i="37"/>
  <c r="J78" i="37"/>
  <c r="J79" i="37"/>
  <c r="J85" i="37"/>
  <c r="AD9" i="38"/>
  <c r="W9" i="38"/>
  <c r="T9" i="38"/>
  <c r="R9" i="38"/>
  <c r="O9" i="38"/>
  <c r="N9" i="38"/>
  <c r="D3" i="29"/>
  <c r="D4" i="29"/>
  <c r="D2" i="29"/>
  <c r="D3" i="31"/>
  <c r="D4" i="31"/>
  <c r="D2" i="31"/>
  <c r="C2" i="39"/>
  <c r="C3" i="39"/>
  <c r="C1" i="39"/>
  <c r="C3" i="38"/>
  <c r="C2" i="38"/>
  <c r="C1" i="38"/>
  <c r="AF16" i="38" l="1"/>
  <c r="AG16" i="38" s="1"/>
  <c r="U9" i="38"/>
  <c r="B147" i="39"/>
  <c r="B136" i="39"/>
  <c r="B125" i="39"/>
  <c r="B114" i="39"/>
  <c r="B103" i="39"/>
  <c r="B92" i="39"/>
  <c r="B81" i="39"/>
  <c r="B70" i="39"/>
  <c r="B59" i="39"/>
  <c r="B48" i="39"/>
  <c r="C18" i="39"/>
  <c r="C17" i="39"/>
  <c r="C16" i="39"/>
  <c r="C15" i="39"/>
  <c r="C14" i="39"/>
  <c r="C13" i="39"/>
  <c r="C12" i="39"/>
  <c r="C11" i="39"/>
  <c r="C10" i="39"/>
  <c r="C9" i="39"/>
  <c r="A49" i="37" l="1"/>
  <c r="AG9" i="38" l="1"/>
  <c r="G38" i="31"/>
  <c r="F37" i="31"/>
  <c r="B24" i="31"/>
  <c r="B25" i="31" s="1"/>
  <c r="B26" i="31" s="1"/>
  <c r="B27" i="31" s="1"/>
  <c r="B28" i="31" s="1"/>
  <c r="B29" i="31" s="1"/>
  <c r="B30" i="31" s="1"/>
  <c r="B31" i="31" s="1"/>
  <c r="B32" i="31" s="1"/>
  <c r="B33" i="31" s="1"/>
  <c r="B34" i="31" s="1"/>
  <c r="B35" i="31" s="1"/>
  <c r="B36" i="31" s="1"/>
  <c r="G20" i="26" l="1"/>
  <c r="F20" i="26"/>
  <c r="E20" i="26"/>
  <c r="D20" i="26"/>
  <c r="C20" i="26"/>
  <c r="H19" i="26"/>
  <c r="H18" i="26"/>
  <c r="H17" i="26"/>
  <c r="H16" i="26"/>
  <c r="H15" i="26"/>
  <c r="H14" i="26"/>
  <c r="H13" i="26"/>
  <c r="H12" i="26"/>
  <c r="H11" i="26"/>
  <c r="H10" i="26"/>
  <c r="H9" i="26"/>
  <c r="H8" i="26"/>
  <c r="H7" i="26"/>
  <c r="H6" i="26"/>
  <c r="H5" i="26"/>
  <c r="H4" i="26"/>
  <c r="H3" i="26"/>
  <c r="H20" i="26" s="1"/>
  <c r="K20" i="26" s="1"/>
</calcChain>
</file>

<file path=xl/sharedStrings.xml><?xml version="1.0" encoding="utf-8"?>
<sst xmlns="http://schemas.openxmlformats.org/spreadsheetml/2006/main" count="668" uniqueCount="377">
  <si>
    <t>Description</t>
  </si>
  <si>
    <t>No</t>
  </si>
  <si>
    <t>INSUL-STN POST;C4-150 22KV</t>
  </si>
  <si>
    <t>INSUL-STN POST;C4-200 33KV</t>
  </si>
  <si>
    <t>INSUL:STN POST;C4-325;66 KV  C4-325</t>
  </si>
  <si>
    <t>INSUL,POST  66KV EP315 TYPE C4-325</t>
  </si>
  <si>
    <t>INSUL:STN POST;C4-550;132 KV  C4-550</t>
  </si>
  <si>
    <t>INSUL:STN POST;C6-550;132 KV  C6-550</t>
  </si>
  <si>
    <t>INSUL:STN POST;C10-550;132 KV  C10-550</t>
  </si>
  <si>
    <t>INSUL:STN POST;C12.5-550;132 KV  C12.5-550</t>
  </si>
  <si>
    <t>INSUL:STN POST;C4-1175;275 KV</t>
  </si>
  <si>
    <t>INSUL:STN POST;C10-1050;275 KV  C10-1050</t>
  </si>
  <si>
    <t>INSUL:STN POST;C10-1175;275 KV  C10-1175</t>
  </si>
  <si>
    <t>INSUL:STN POST;C12.5-1175;275 KV  C12.5-1175</t>
  </si>
  <si>
    <t>INSUL:STN POST;C6-1550;400 KV</t>
  </si>
  <si>
    <t>INSUL:STN POST;C10-1425;400 KV  C10-1425</t>
  </si>
  <si>
    <t>INSUL:C10-1550;POST;PORCELAIN;400 KV</t>
  </si>
  <si>
    <t>INSUL:STN POST;C12.5-1550;400 KV  C12.5-1550</t>
  </si>
  <si>
    <t>INSUL:STN POST;C8-2100;765 KV  C8-2100</t>
  </si>
  <si>
    <r>
      <rPr>
        <b/>
        <sz val="10"/>
        <rFont val="Arial"/>
        <family val="2"/>
      </rPr>
      <t>STATION CLASS POST INSULATORS - TDP (</t>
    </r>
    <r>
      <rPr>
        <b/>
        <i/>
        <sz val="10"/>
        <rFont val="Arial"/>
        <family val="2"/>
      </rPr>
      <t xml:space="preserve">incl PDD </t>
    </r>
    <r>
      <rPr>
        <b/>
        <sz val="10"/>
        <rFont val="Arial"/>
        <family val="2"/>
      </rPr>
      <t>) FORECAST 2024 - 2028</t>
    </r>
  </si>
  <si>
    <r>
      <rPr>
        <b/>
        <sz val="10"/>
        <rFont val="Arial"/>
        <family val="2"/>
      </rPr>
      <t>Material
Number</t>
    </r>
  </si>
  <si>
    <t>FY2025</t>
  </si>
  <si>
    <t>FY2026</t>
  </si>
  <si>
    <t>FY2027</t>
  </si>
  <si>
    <t>FY2028</t>
  </si>
  <si>
    <t>FY2029</t>
  </si>
  <si>
    <r>
      <rPr>
        <b/>
        <sz val="10"/>
        <rFont val="Arial"/>
        <family val="2"/>
      </rPr>
      <t>Total
Quantity</t>
    </r>
  </si>
  <si>
    <t>Grand Totals</t>
  </si>
  <si>
    <t>Enquiry No.</t>
  </si>
  <si>
    <t>Package Name:</t>
  </si>
  <si>
    <t>Tenderer's Name:</t>
  </si>
  <si>
    <t>Previous QTY</t>
  </si>
  <si>
    <t>A</t>
  </si>
  <si>
    <t>PRICING INFORMATION</t>
  </si>
  <si>
    <t>RAND VALUE IN WORDS</t>
  </si>
  <si>
    <t>[Price in Words]</t>
  </si>
  <si>
    <t xml:space="preserve"> </t>
  </si>
  <si>
    <t>TENDERED PRICE:  IN ZAR</t>
  </si>
  <si>
    <t>(excluding VAT)</t>
  </si>
  <si>
    <t>(including VAT)</t>
  </si>
  <si>
    <t>DATE :</t>
  </si>
  <si>
    <t>FULL NAMES OF SIGNATORY:</t>
  </si>
  <si>
    <t>DESIGNATION OF SIGNATORY:</t>
  </si>
  <si>
    <t xml:space="preserve">PREAMBLE TO PRICE SCHEDULE </t>
  </si>
  <si>
    <t xml:space="preserve">The Price Schedule provides the basis of valuation and information for general contract progress monitoring. </t>
  </si>
  <si>
    <t xml:space="preserve">All worksheets in this Pricing Schedule are to be submitted. </t>
  </si>
  <si>
    <t>The Tenderer must check and take responsibility for all descriptions, formulae, etc.</t>
  </si>
  <si>
    <t xml:space="preserve">Prices to exclude VAT. </t>
  </si>
  <si>
    <t>Quantities are estimated and non-committal.</t>
  </si>
  <si>
    <t>Formula Code</t>
  </si>
  <si>
    <t>Summary of the description of the Tenderer's Formulae</t>
  </si>
  <si>
    <t>Type in the description of each formula in the tables below</t>
  </si>
  <si>
    <t>B</t>
  </si>
  <si>
    <t>C</t>
  </si>
  <si>
    <t>D</t>
  </si>
  <si>
    <t>E</t>
  </si>
  <si>
    <t>F</t>
  </si>
  <si>
    <t>G</t>
  </si>
  <si>
    <t>H</t>
  </si>
  <si>
    <t>I</t>
  </si>
  <si>
    <t>J</t>
  </si>
  <si>
    <t>GENERAL NOTES :</t>
  </si>
  <si>
    <t>References to "indices" below mean "cost indices or reference prices".</t>
  </si>
  <si>
    <t>Where 5 year historical information must be provided as instructed below, internet address references which are accessible to the general public may be submitted by the Tenderer instead, with the specific electronic route and web page reflecting the applicable data.</t>
  </si>
  <si>
    <t>CPA FORMULA NOTES :</t>
  </si>
  <si>
    <t>Formulae must be linked to independent cost indices or other benchmarks ("reference prices") and must be clearly and completely defined. The source must be a recognised and independent statistical publishing organisation.  The Tenderers' in-house indices may not be used.</t>
  </si>
  <si>
    <t>Index Ref.</t>
  </si>
  <si>
    <t>Proportions / weightings for each index (refer note 1)</t>
  </si>
  <si>
    <t>Description / scope of index (e.g. Labour)</t>
  </si>
  <si>
    <t>Source/publisher of index (e.g. SEIFSA, StatsSA, LME)</t>
  </si>
  <si>
    <t>Base Month for CPA if not Base Date as defined (refer note 4)</t>
  </si>
  <si>
    <t>Base Date Index (refer note 5)</t>
  </si>
  <si>
    <t>J1</t>
  </si>
  <si>
    <t>J2</t>
  </si>
  <si>
    <t>J3</t>
  </si>
  <si>
    <t>J4</t>
  </si>
  <si>
    <t>J5</t>
  </si>
  <si>
    <t>J6</t>
  </si>
  <si>
    <t>Fixed 15% minimum not subject to CPA (0.150)</t>
  </si>
  <si>
    <t>Total</t>
  </si>
  <si>
    <t>Formula A</t>
  </si>
  <si>
    <t>A1</t>
  </si>
  <si>
    <t>A2</t>
  </si>
  <si>
    <t>A3</t>
  </si>
  <si>
    <t>A4</t>
  </si>
  <si>
    <t>A5</t>
  </si>
  <si>
    <t>A6</t>
  </si>
  <si>
    <t>Formula B</t>
  </si>
  <si>
    <t>B1</t>
  </si>
  <si>
    <t>B2</t>
  </si>
  <si>
    <t>B3</t>
  </si>
  <si>
    <t>B4</t>
  </si>
  <si>
    <t>B5</t>
  </si>
  <si>
    <t>B6</t>
  </si>
  <si>
    <t>Formula C</t>
  </si>
  <si>
    <t>C1</t>
  </si>
  <si>
    <t>C2</t>
  </si>
  <si>
    <t>C3</t>
  </si>
  <si>
    <t>C4</t>
  </si>
  <si>
    <t>C5</t>
  </si>
  <si>
    <t>C6</t>
  </si>
  <si>
    <t>Formula D</t>
  </si>
  <si>
    <t>D1</t>
  </si>
  <si>
    <t>D2</t>
  </si>
  <si>
    <t>D3</t>
  </si>
  <si>
    <t>D4</t>
  </si>
  <si>
    <t>D5</t>
  </si>
  <si>
    <t>D6</t>
  </si>
  <si>
    <t>Formula E</t>
  </si>
  <si>
    <t>E1</t>
  </si>
  <si>
    <t>E2</t>
  </si>
  <si>
    <t>E3</t>
  </si>
  <si>
    <t>E4</t>
  </si>
  <si>
    <t>E5</t>
  </si>
  <si>
    <t>E6</t>
  </si>
  <si>
    <t>Formula F</t>
  </si>
  <si>
    <t>F1</t>
  </si>
  <si>
    <t>F2</t>
  </si>
  <si>
    <t>F3</t>
  </si>
  <si>
    <t>F4</t>
  </si>
  <si>
    <t>F5</t>
  </si>
  <si>
    <t>F6</t>
  </si>
  <si>
    <t>Formula G</t>
  </si>
  <si>
    <t>G1</t>
  </si>
  <si>
    <t>G2</t>
  </si>
  <si>
    <t>G3</t>
  </si>
  <si>
    <t>G4</t>
  </si>
  <si>
    <t>G5</t>
  </si>
  <si>
    <t>G6</t>
  </si>
  <si>
    <t>Formula H</t>
  </si>
  <si>
    <t>H1</t>
  </si>
  <si>
    <t>H2</t>
  </si>
  <si>
    <t>H3</t>
  </si>
  <si>
    <t>H4</t>
  </si>
  <si>
    <t>H5</t>
  </si>
  <si>
    <t>H6</t>
  </si>
  <si>
    <t>Formula I</t>
  </si>
  <si>
    <t>I1</t>
  </si>
  <si>
    <t>I2</t>
  </si>
  <si>
    <t>I3</t>
  </si>
  <si>
    <t>I4</t>
  </si>
  <si>
    <t>I5</t>
  </si>
  <si>
    <t>I6</t>
  </si>
  <si>
    <t>Formula J</t>
  </si>
  <si>
    <t>5.1.2 EXCHANGE RATES FOR MULTIPLE CURRENCIES</t>
  </si>
  <si>
    <t>NOTES:</t>
  </si>
  <si>
    <t xml:space="preserve">The following URL (electronic route) is to be followed to access the relevant SARB rates on their web pages:
</t>
  </si>
  <si>
    <t>www.resbank.co.za</t>
  </si>
  <si>
    <t>-  Select Research
-  Then select Rates
-  Click on "Select historical exchange rates and other interest rates"
-  Clicking on the exchange rate in the following page opens the daily rates per currency and SA Rand</t>
  </si>
  <si>
    <t>The Employer deals only in the currencies listed below unless other currencies are specifically approved for this tender.  Kindly notify the Employer of any currency that the tenderer intends to use, but is not stipulated in the table, to consider sanctioning such currency.  Sufficient time must be allowed for the assessment and to respond to such request.  The onus is on the tenderer to submit a  bid with approved currencies</t>
  </si>
  <si>
    <r>
      <rPr>
        <sz val="14"/>
        <rFont val="Arial"/>
        <family val="2"/>
      </rPr>
      <t>The format in which the exchange rate must be inserted in the table is:  1 (One) Foreign Currency = R Amount  (i.e. the Rand amount for one of each foreign currency applicable).  Exchange rates must be rounded to 4 decimals
NB :  Only the USD/ZAR, GBP/ZAR and EUR/ZAR are published in this way on the SARB web pages above.  The Rand rate with the other currencies must be inverted (1/Foreign Currency Rate) in order to list it in the required format in the table below</t>
    </r>
    <r>
      <rPr>
        <b/>
        <sz val="14"/>
        <rFont val="Arial"/>
        <family val="2"/>
      </rPr>
      <t xml:space="preserve">
</t>
    </r>
  </si>
  <si>
    <t xml:space="preserve">All information in the table below must conform with all other equivalent information in the offer. </t>
  </si>
  <si>
    <t>Payment in terms of Payment Method 2  is considered as a "foreign payment" although it will be effected in South African Rand. However, amounts for  "F.O.R. Price-Goods supplied from Imported Items", are NOT considered as "foreign payments"</t>
  </si>
  <si>
    <t xml:space="preserve">If more than one payment method apply for a currency, the Tenderer must an additional row be inserted in the table in order to split the values and identify the relevant method.   </t>
  </si>
  <si>
    <t>EXCHANGE RATES PUBLISHED BY SARB</t>
  </si>
  <si>
    <t>NB: Tenderers must submit proof of the SARB rate (s) of exchange used.</t>
  </si>
  <si>
    <t>MULTIPLE CURRENCIES</t>
  </si>
  <si>
    <t>Currency Description</t>
  </si>
  <si>
    <t>Code</t>
  </si>
  <si>
    <t>Exchange Rate
Currency 1,00 = R Amount</t>
  </si>
  <si>
    <t>Amount in Foreign Currency</t>
  </si>
  <si>
    <t>Amount in Rand</t>
  </si>
  <si>
    <t>Payment Method 1a, 1b, 2 or Fixed Rand</t>
  </si>
  <si>
    <t>Date Published</t>
  </si>
  <si>
    <t>Source</t>
  </si>
  <si>
    <t>Australian Dollar</t>
  </si>
  <si>
    <t>AUD</t>
  </si>
  <si>
    <t>Canadian Dollar</t>
  </si>
  <si>
    <t>CAN</t>
  </si>
  <si>
    <t>Swiss Franc</t>
  </si>
  <si>
    <t>CHF</t>
  </si>
  <si>
    <t>Danish Krone</t>
  </si>
  <si>
    <t>DKK</t>
  </si>
  <si>
    <t>European Currency</t>
  </si>
  <si>
    <t>EUR</t>
  </si>
  <si>
    <t>British Pound</t>
  </si>
  <si>
    <t>GBP</t>
  </si>
  <si>
    <t>Hong Kong Dollar</t>
  </si>
  <si>
    <t>HKD</t>
  </si>
  <si>
    <t>Japanese Yen</t>
  </si>
  <si>
    <t>JPY</t>
  </si>
  <si>
    <t>Norwegian Krone</t>
  </si>
  <si>
    <t>NOK</t>
  </si>
  <si>
    <t>New Zealand Dollar</t>
  </si>
  <si>
    <t>NZD</t>
  </si>
  <si>
    <t>Swedish Krone</t>
  </si>
  <si>
    <t>SEK</t>
  </si>
  <si>
    <t>Singapore Dollar</t>
  </si>
  <si>
    <t>SGD</t>
  </si>
  <si>
    <t>United States Dollar</t>
  </si>
  <si>
    <t>USD</t>
  </si>
  <si>
    <t>South African Rand</t>
  </si>
  <si>
    <t>ZAR</t>
  </si>
  <si>
    <t>TOTAL RAND  -  MUST AGREE WITH TOTAL PRICE EXCLUDING VAT</t>
  </si>
  <si>
    <t>CATEGORY OF OFFER (MAIN OFFER ONLY):</t>
  </si>
  <si>
    <t>ENQUIRY NUMBER :</t>
  </si>
  <si>
    <t>Supplier:</t>
  </si>
  <si>
    <t xml:space="preserve"> PRICE SCHEDULE :  (PS5) : </t>
  </si>
  <si>
    <t>Prices inclusive of  VAT (Value Added Tax)</t>
  </si>
  <si>
    <t xml:space="preserve"> PRICE SCHEDULE FOR: </t>
  </si>
  <si>
    <t/>
  </si>
  <si>
    <t xml:space="preserve"> REMARKS</t>
  </si>
  <si>
    <t xml:space="preserve">                       ITEM NO</t>
  </si>
  <si>
    <t xml:space="preserve"> *Eskom may effect this insurance which includes war</t>
  </si>
  <si>
    <t xml:space="preserve">                  ITEM DESCRIPTION</t>
  </si>
  <si>
    <t xml:space="preserve">   risk insurance</t>
  </si>
  <si>
    <t>**Please specify</t>
  </si>
  <si>
    <t>SUPPLIED FROM OUTSIDE R.S.A.:</t>
  </si>
  <si>
    <t>1: F.O.B. PRICE</t>
  </si>
  <si>
    <t>(In ZAR)</t>
  </si>
  <si>
    <t>2: COST OF SEA  FREIGHT</t>
  </si>
  <si>
    <t>3: COST OF AIR  FREIGHT</t>
  </si>
  <si>
    <t>4: COST OF MARINE INSURANCES *</t>
  </si>
  <si>
    <t>5: TOTAL PRICE DELIVERED PORT R.S.A. ...</t>
  </si>
  <si>
    <t>(1+2+3+4)</t>
  </si>
  <si>
    <t>6: WHARFAGE</t>
  </si>
  <si>
    <t>7: LANDING CHARGES</t>
  </si>
  <si>
    <t>8: CUSTOMS DUTIES</t>
  </si>
  <si>
    <t>9: IMPORT SURCHARGE</t>
  </si>
  <si>
    <t>10: OTHER**</t>
  </si>
  <si>
    <t>11: COST OF IMPORTATION ...</t>
  </si>
  <si>
    <t>(6+7+8+9+10)</t>
  </si>
  <si>
    <t>12: COST OF RAIL TRANSPORT IN R.S.A.</t>
  </si>
  <si>
    <t>13: COST OF ROAD TRANSPORT IN R.S.A.</t>
  </si>
  <si>
    <t>14: TOTAL COST OF TRANSPORT S.A. PORT TO WORK/SITE ...</t>
  </si>
  <si>
    <t>(12+13)</t>
  </si>
  <si>
    <t>15: TOTAL PRICE (F.O.B.) DELIVERED TO WORKS/SITE...</t>
  </si>
  <si>
    <t>(5+11+14)</t>
  </si>
  <si>
    <t>SUPPLIED FROM INSIDE R.S.A.</t>
  </si>
  <si>
    <t>16: F.O.R. PRICE-GOODS MANUFACTURED INSIDE R.S.A.</t>
  </si>
  <si>
    <t>17: F.O.R. PRICE-GOODS SUPPLIED FROM IMPORTED ITEMS</t>
  </si>
  <si>
    <t>18: TOTAL F.O.R. PRICE ...</t>
  </si>
  <si>
    <t>(16+17)</t>
  </si>
  <si>
    <t>19: COST OF RAIL TRANSPORT</t>
  </si>
  <si>
    <t>20: COST OF ROAD TRANSPORT</t>
  </si>
  <si>
    <t xml:space="preserve">21: COST OF TRANSPORT WORKS TO SITE ...          </t>
  </si>
  <si>
    <t>(19+20)</t>
  </si>
  <si>
    <t xml:space="preserve">22: PRICE (F.O.R.) DELIVERED TO SITE ...          </t>
  </si>
  <si>
    <t>(18+21)</t>
  </si>
  <si>
    <t xml:space="preserve"> SITE WORK (ERECTION / INSTALLATION INCL. COMMISSIONING) </t>
  </si>
  <si>
    <t>23: LOCAL LABOUR</t>
  </si>
  <si>
    <t>24: EXPATRIATE  LABOUR</t>
  </si>
  <si>
    <t xml:space="preserve">25: TOTAL PRICE FOR SITE WORK ...          </t>
  </si>
  <si>
    <t>(23+24)</t>
  </si>
  <si>
    <t>26: OVERSEAS ENGINEERING SERVICES</t>
  </si>
  <si>
    <t>27: LOCAL ENGINEERING SERVICES</t>
  </si>
  <si>
    <t>28: TOTAL PRICE FOR ENGINEERING SERVICES...</t>
  </si>
  <si>
    <t>(26+27)</t>
  </si>
  <si>
    <t>28a: TOTAL PRICE DELIVERED TO SITE (EXCL VAT)</t>
  </si>
  <si>
    <t>(15+22+25+28)</t>
  </si>
  <si>
    <t>29. VAT</t>
  </si>
  <si>
    <t>30: TOTAL  PRICE DELIVERED TO SITE</t>
  </si>
  <si>
    <t>(28a+29)</t>
  </si>
  <si>
    <t xml:space="preserve">                                      PRICES INCLUSIVE OF VAT (VALUE ADDED TAX)</t>
  </si>
  <si>
    <t>\</t>
  </si>
  <si>
    <t xml:space="preserve"> PRICE SCHEDULE FOR :</t>
  </si>
  <si>
    <t>PRICE DELIVERED TO PORT R.S.A. (LINE 5)</t>
  </si>
  <si>
    <t>31: CURRENCY A   1 ZAR=............</t>
  </si>
  <si>
    <t>(FOB)</t>
  </si>
  <si>
    <t>(In Foreign Currency)</t>
  </si>
  <si>
    <t>32: CURRENCY B   1 ZAR=............</t>
  </si>
  <si>
    <t>33: CURRENCY C   1 ZAR=............</t>
  </si>
  <si>
    <t>34: CURRENCY D   1 ZAR=............</t>
  </si>
  <si>
    <t>(FREIGHT)</t>
  </si>
  <si>
    <t>35: CURRENCY E   1 ZAR=............</t>
  </si>
  <si>
    <t>(INSURANCE)</t>
  </si>
  <si>
    <t xml:space="preserve">36: TOTAL F.O.B. PRICE </t>
  </si>
  <si>
    <t>31+32+33+34+35)</t>
  </si>
  <si>
    <t>PRICE EXPATRIATE LABOUR (LINE 25)</t>
  </si>
  <si>
    <t>37: CURRENCY A   1 ZAR=............</t>
  </si>
  <si>
    <t>38: CURRENCY B   1 ZAR=............</t>
  </si>
  <si>
    <t>39: CURRENCY C   1 ZAR=............</t>
  </si>
  <si>
    <t>40: CURRENCY D   1 ZAR=............</t>
  </si>
  <si>
    <t>41: CURRENCY E   1 ZAR=.............</t>
  </si>
  <si>
    <t xml:space="preserve">42.TOTAL PRICE EXPATRIATE LABOUR </t>
  </si>
  <si>
    <t>37+38+39+40+41)</t>
  </si>
  <si>
    <t>PRICE OVERSEAS ENGINEERING SERVICES (LINE 27)</t>
  </si>
  <si>
    <t>43: CURRENCY A   1 ZAR=............</t>
  </si>
  <si>
    <t>44: CURRENCY B   1 ZAR=............</t>
  </si>
  <si>
    <t>45: CURRENCY C   1 ZAR=............</t>
  </si>
  <si>
    <t>46: CURRENCY D   1 ZAR=............</t>
  </si>
  <si>
    <t>47: CURRENCY E   1 ZAR=.............</t>
  </si>
  <si>
    <t xml:space="preserve">48: TOTAL PRICE OVERSEAS ENGINEERING SERVICES (LINE 26) </t>
  </si>
  <si>
    <t>(26=43+44+45+46+47)</t>
  </si>
  <si>
    <t>49: FOREIGN CONTENT OF TOTAL PRICE</t>
  </si>
  <si>
    <t>(36+42+48)</t>
  </si>
  <si>
    <t>LOCAL PREFERENCE FOR ELECTRONICS ONLY</t>
  </si>
  <si>
    <t>50. FOR PRICE GOODS MANUFACTURED IN R.S.A. (LINE 16)</t>
  </si>
  <si>
    <t xml:space="preserve">51. PRICE FOR LOCAL DESIGN / ENGINEERING SERVICES (LINE 27) </t>
  </si>
  <si>
    <t>52. PERCENTAGE PREFERENCE CLAIMED (=................) ON LINE 50</t>
  </si>
  <si>
    <t>53. PERCENTAGE PREFERENCE CLAIMED (=................) ON LINE 51</t>
  </si>
  <si>
    <t xml:space="preserve">54. TOTAL AMOUNT CLAIMED </t>
  </si>
  <si>
    <t>(52 + 53)</t>
  </si>
  <si>
    <t>SIGNATURE...................................................................</t>
  </si>
  <si>
    <t>CAPACITY........................................................................</t>
  </si>
  <si>
    <t>DATE.......................................................</t>
  </si>
  <si>
    <t>DESCRIPTION</t>
  </si>
  <si>
    <t>Unit of measurement</t>
  </si>
  <si>
    <t>Total Unit Rate</t>
  </si>
  <si>
    <t>Total Amount (Excl.VAT)</t>
  </si>
  <si>
    <t>In Local Currency</t>
  </si>
  <si>
    <r>
      <t xml:space="preserve">CPA Formula ref </t>
    </r>
    <r>
      <rPr>
        <i/>
        <sz val="12"/>
        <rFont val="Arial"/>
        <family val="2"/>
      </rPr>
      <t>(Goods supplied from outside RSA)</t>
    </r>
  </si>
  <si>
    <r>
      <t xml:space="preserve">CPA Formula ref </t>
    </r>
    <r>
      <rPr>
        <i/>
        <sz val="12"/>
        <rFont val="Arial"/>
        <family val="2"/>
      </rPr>
      <t>(Local In-Land transportation for goods supplied from Outside RSA)</t>
    </r>
  </si>
  <si>
    <r>
      <t xml:space="preserve">CPA Formula ref </t>
    </r>
    <r>
      <rPr>
        <i/>
        <sz val="12"/>
        <rFont val="Arial"/>
        <family val="2"/>
      </rPr>
      <t>(Goods supplied from inside RSA)</t>
    </r>
  </si>
  <si>
    <r>
      <t xml:space="preserve">CPA Formula ref </t>
    </r>
    <r>
      <rPr>
        <i/>
        <sz val="12"/>
        <rFont val="Arial"/>
        <family val="2"/>
      </rPr>
      <t>(Site Work, Local Labour &amp; Local Engineering)</t>
    </r>
  </si>
  <si>
    <r>
      <t xml:space="preserve">CPA Formula ref </t>
    </r>
    <r>
      <rPr>
        <i/>
        <sz val="12"/>
        <rFont val="Arial"/>
        <family val="2"/>
      </rPr>
      <t>(Site Work, Expatriate Labour &amp; Expatriate Engineering)</t>
    </r>
  </si>
  <si>
    <t>Item</t>
  </si>
  <si>
    <t>SAP numbers</t>
  </si>
  <si>
    <t>Item Description</t>
  </si>
  <si>
    <t>Estimated Qty</t>
  </si>
  <si>
    <t>PART C_ CONTRACT PRICE ADJUSTMENT (CPA) FOR INFLATION</t>
  </si>
  <si>
    <t>No.</t>
  </si>
  <si>
    <t>Fixed</t>
  </si>
  <si>
    <t xml:space="preserve">Firm and Fixed </t>
  </si>
  <si>
    <r>
      <t>Prices are 100 % fixed and firm. CPA is not applicable</t>
    </r>
    <r>
      <rPr>
        <sz val="12"/>
        <color indexed="10"/>
        <rFont val="Arial"/>
        <family val="2"/>
      </rPr>
      <t xml:space="preserve">. </t>
    </r>
    <r>
      <rPr>
        <b/>
        <sz val="10"/>
        <color indexed="10"/>
        <rFont val="Arial"/>
        <family val="2"/>
      </rPr>
      <t/>
    </r>
  </si>
  <si>
    <t>SPECIFIC REQUIREMENTS</t>
  </si>
  <si>
    <t>Only Main Offer is to be submitted. Main offer tenderers are to fully comply with the requirements in the General Notes and CPA Formulae Notes below.</t>
  </si>
  <si>
    <t>No ALTERNATIVE offers are accepted.</t>
  </si>
  <si>
    <t xml:space="preserve">The worksheet  Option X1 has to be populated by the tenderer (Formulae below, columns B - J), unless the tenderer’s prices are fixed and firm for the duration of the contract. Each CPA formula must add up to a total of 100%.  All columns are to be populated. No inhouse CPA indices may be used. Tenderers are to provide all requested information.CPA Formulae should represent cost breakdown of the goods/commodities/components/items being sourced.
</t>
  </si>
  <si>
    <t>The CPA escalation will be calculated as follows: The CPA escalation shall be calculated using the latest available index at the time of completion of each activity, subject to item 5 above. The base index shall be the index published one month prior to the tender closing date.</t>
  </si>
  <si>
    <r>
      <rPr>
        <b/>
        <sz val="12"/>
        <rFont val="Arial"/>
        <family val="2"/>
      </rPr>
      <t>Proportions/weightings in CPA Formulae:</t>
    </r>
    <r>
      <rPr>
        <sz val="12"/>
        <rFont val="Arial"/>
        <family val="2"/>
      </rPr>
      <t xml:space="preserve"> The fixed portion of each formula, not subject to CPA, must be at least 15% but Tenderers may submit higher fixed portion percentages.  The other constituent indices and their proportions in each formula must be realistic and relative to the applicable work. The fixed portion and other proportions must add up to 100%.   </t>
    </r>
  </si>
  <si>
    <r>
      <rPr>
        <b/>
        <sz val="12"/>
        <rFont val="Arial"/>
        <family val="2"/>
      </rPr>
      <t>Local Price CPA:</t>
    </r>
    <r>
      <rPr>
        <sz val="12"/>
        <rFont val="Arial"/>
        <family val="2"/>
      </rPr>
      <t xml:space="preserve"> Where local indices other than those published by SEIFSA or Statistics SA are specified, the Tenderer must submit 5 years' of month by month historical data for such indices.  The Tenderer must ensure that indices are published and recommended by the source thereof as applicable to the work involved and that they are still in force/use and applicable at the date of submission of the tender. </t>
    </r>
  </si>
  <si>
    <r>
      <rPr>
        <b/>
        <sz val="12"/>
        <rFont val="Arial"/>
        <family val="2"/>
      </rPr>
      <t>CPA Base Date</t>
    </r>
    <r>
      <rPr>
        <sz val="12"/>
        <rFont val="Arial"/>
        <family val="2"/>
      </rPr>
      <t>: The CPA base date for calculating price movements will be the Base Date,</t>
    </r>
    <r>
      <rPr>
        <sz val="12"/>
        <color indexed="10"/>
        <rFont val="Arial"/>
        <family val="2"/>
      </rPr>
      <t xml:space="preserve"> </t>
    </r>
    <r>
      <rPr>
        <sz val="12"/>
        <rFont val="Arial"/>
        <family val="2"/>
      </rPr>
      <t xml:space="preserve">Month before Tender closes. For indices or reference prices published as at certain dates, and where such a date is not the Base Date, the latest date for which it is published before the Base Date will be considered as the Base Date index or reference price.  In instances where the figure or value is not as at the Base Date or considered as the Base Date Index or reference price as explained herein, the date, figure or value as well as the reason for the deviation must be clearly separately stated and must be realistic for purposes of CPA.  </t>
    </r>
  </si>
  <si>
    <r>
      <rPr>
        <b/>
        <sz val="12"/>
        <rFont val="Arial"/>
        <family val="2"/>
      </rPr>
      <t>Base Date Index :</t>
    </r>
    <r>
      <rPr>
        <sz val="12"/>
        <rFont val="Arial"/>
        <family val="2"/>
      </rPr>
      <t xml:space="preserve">   The base index or reference price must be inserted in the appropriate column.</t>
    </r>
  </si>
  <si>
    <t>CPA Formula ref (Goods supplied from outside RSA)</t>
  </si>
  <si>
    <t>Title/Definition : Linked to the index, e.g., Table C3, All hourly paid employees.  Must be completely defined</t>
  </si>
  <si>
    <t>Historical data provided (Yes or No- provide http link)</t>
  </si>
  <si>
    <t>yy/mm/dd</t>
  </si>
  <si>
    <t>This Total is to add up to 100% for each CPA formula submitted by tenderer</t>
  </si>
  <si>
    <t>CPA Formula ref (Local In-Land transportation for goods supplied from Outside RSA)</t>
  </si>
  <si>
    <t>Historical data provided (Yes or No- provide Internet address)</t>
  </si>
  <si>
    <t>CPA Formula ref (Site Work, Erection, Local Labour &amp; Local Engineering)</t>
  </si>
  <si>
    <t>CPA Formula ref (Site Work, Erection, Expatriate Labour &amp; Expatriate Engineering)</t>
  </si>
  <si>
    <t>CPA Formula ref (Site Work, Off-loading)</t>
  </si>
  <si>
    <t>CPA Formula ref (Site Work, Commissioning, De-Comissioning)</t>
  </si>
  <si>
    <t xml:space="preserve">ENQUIRY NUMBER :                                                            </t>
  </si>
  <si>
    <t>25: TOTAL PRICE FOR SITE WORK</t>
  </si>
  <si>
    <r>
      <t xml:space="preserve">The table below needs to be completed if the Employer will be exposed to any currency influation as stipulated in Secondary Clause X3. For conversation of the foreign portion to Rand please use the </t>
    </r>
    <r>
      <rPr>
        <sz val="14"/>
        <color rgb="FFFF0000"/>
        <rFont val="Arial"/>
        <family val="2"/>
      </rPr>
      <t>South Africa Reserve Bank's (SARB) exchange rate on the day of advertisement of the bid</t>
    </r>
    <r>
      <rPr>
        <sz val="14"/>
        <rFont val="Arial"/>
        <family val="2"/>
      </rPr>
      <t>. This is terms of the Preferential Procurement Policy Framework act(PPPFA which the Employer has to comply. NB: Tenderes must submit proof the SARB rate(s) of exchange used.</t>
    </r>
  </si>
  <si>
    <t>CPA will kick in after twelve (12) months being the first twelve (12) months of the contract period.</t>
  </si>
  <si>
    <t>INSTRUCTIONS FOR COMPLETING THE PRICING SCHEDULE:</t>
  </si>
  <si>
    <t>The Supplier must complete the following Sheets:</t>
  </si>
  <si>
    <t>Cover Page</t>
  </si>
  <si>
    <t>PS5</t>
  </si>
  <si>
    <t>Price List</t>
  </si>
  <si>
    <t>Option X1 CPA Formulae</t>
  </si>
  <si>
    <t>Drop-down items are provided in cells highlighted in light blue</t>
  </si>
  <si>
    <t>The cells highlighted in light green are cells the Supplier can edit/manual inputs</t>
  </si>
  <si>
    <t>The Supplier shall verify the values in the PS5 Schedule</t>
  </si>
  <si>
    <t>The sheet 'Option X3' defines the different currencies and ruling Rates of Exchange (RoE) to be used as part of the contract.</t>
  </si>
  <si>
    <t>The sheet 'Option X1' defines the formulas that shall be used for the calculation of price adjustments.</t>
  </si>
  <si>
    <t>Name of supplier &amp; factory of origin:</t>
  </si>
  <si>
    <t>Option X3 Exchange rates</t>
  </si>
  <si>
    <t>165054, ARRSTR SRG:DX;11 KV;1;20 MM;MOV</t>
  </si>
  <si>
    <t>182607,ARRSTR SRG:DX;11 KV;1;31 MM;MOV</t>
  </si>
  <si>
    <t>165055, ARRSTR SRG:DX;22 KV;1;20 MM;MOV</t>
  </si>
  <si>
    <t>182608, ARRSTR SRG:DX;22 KV;1;31 MM;MOV</t>
  </si>
  <si>
    <t>174780, ARRSTR SRG:DX;33 KV;1;20 MM;MOV</t>
  </si>
  <si>
    <t>182610, ARRSTR SRG:DX;33 KV;1;31 MM;MOV</t>
  </si>
  <si>
    <t>165093, ARRSTR SRG:DX; SWER;33 KV;1;20 MM;MOV</t>
  </si>
  <si>
    <t>182609, ARRSTR SRG:DX; SWER;33/19 KV;1;31 MM;MOV</t>
  </si>
  <si>
    <r>
      <t xml:space="preserve">The tenderer must populate the CPA formula codes listed above in </t>
    </r>
    <r>
      <rPr>
        <i/>
        <sz val="12"/>
        <color rgb="FFFF0000"/>
        <rFont val="Arial"/>
        <family val="2"/>
      </rPr>
      <t>Columns G, L, P, R, U , X, AA &amp; AC, of the "PRICE LIST" tab</t>
    </r>
    <r>
      <rPr>
        <sz val="12"/>
        <rFont val="Arial"/>
        <family val="2"/>
      </rPr>
      <t>. This is to be done by selecting the appropriate CPA formula codes (e.g., Formula A–J) from the dropdown list developed by the tenderer in the Option X1_CPA Formulae worksheet.</t>
    </r>
  </si>
  <si>
    <t>165054</t>
  </si>
  <si>
    <t>182607</t>
  </si>
  <si>
    <t>165055</t>
  </si>
  <si>
    <t>182608</t>
  </si>
  <si>
    <t>174780</t>
  </si>
  <si>
    <t>182610</t>
  </si>
  <si>
    <t>165093</t>
  </si>
  <si>
    <t>182609</t>
  </si>
  <si>
    <t>ARRSTR SRG:DX;11 KV;1;31 MM;MOV</t>
  </si>
  <si>
    <t>ARRSTR SRG:DX;22 KV;1;20 MM;MOV</t>
  </si>
  <si>
    <t>ARRSTR SRG:DX;22 KV;1;31 MM;MOV</t>
  </si>
  <si>
    <t>ARRSTR SRG:DX;33 KV;1;31 MM;MOV</t>
  </si>
  <si>
    <t>ARRSTR SRG:DX; SWER;33 KV;1;20 MM;MOV</t>
  </si>
  <si>
    <t>ARRSTR SRG:DX; SWER;33/19 KV;1;31 MM;MOV</t>
  </si>
  <si>
    <t>ARRSTR SRG:DX;33 KV;1;20 MM;MOV</t>
  </si>
  <si>
    <t>ARRSTR SRG:DX;11 KV;1;20 MM;MOV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</si>
</sst>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3" formatCode="_-* #,##0.00_-;\-* #,##0.00_-;_-* &quot;-&quot;??_-;_-@_-"/>
    <numFmt numFmtId="164" formatCode="&quot;R&quot;#,##0.00"/>
    <numFmt numFmtId="165" formatCode="_ * #,##0.00_ ;_ * \-#,##0.00_ ;_ * &quot;-&quot;??_ ;_ @_ "/>
    <numFmt numFmtId="166" formatCode="_(* #,##0.00_);_(* \(#,##0.00\);_(* &quot;-&quot;??_);_(@_)"/>
    <numFmt numFmtId="167" formatCode="_(* #,##0_);_(* \(#,##0\);_(* &quot;-&quot;??_);_(@_)"/>
    <numFmt numFmtId="168" formatCode="_(* #,##0.0000_);_(* \(#,##0.0000\);_(* &quot;-&quot;??_);_(@_)"/>
    <numFmt numFmtId="169" formatCode="###\ ###\ ##0\ \ &quot;RAND&quot;;\-###\ ###\ ##0\ &quot;RAND&quot;"/>
    <numFmt numFmtId="170" formatCode="&quot;R&quot;\ #,##0.000000"/>
    <numFmt numFmtId="171" formatCode="#,##0.000"/>
    <numFmt numFmtId="172" formatCode="0."/>
    <numFmt numFmtId="173" formatCode="mmm\-yyyy"/>
    <numFmt numFmtId="174" formatCode="&quot;R&quot;\ #,##0.00"/>
    <numFmt numFmtId="175" formatCode="_(* #,##0.00000_);_(* \(#,##0.00000\);_(* &quot;-&quot;??_);_(@_)"/>
    <numFmt numFmtId="176" formatCode="dd\-mmm\-yyyy"/>
    <numFmt numFmtId="177" formatCode="_(&quot;$&quot;* #,##0.00_);_(&quot;$&quot;* \(#,##0.00\);_(&quot;$&quot;* &quot;-&quot;??_);_(@_)"/>
    <numFmt numFmtId="178" formatCode="_-[$R-1C09]* #,##0.00_-;\-[$R-1C09]* #,##0.00_-;_-[$R-1C09]* &quot;-&quot;??_-;_-@_-"/>
    <numFmt numFmtId="179" formatCode="0.0"/>
    <numFmt numFmtId="180" formatCode="[$-409]mmm\-yy;@"/>
  </numFmts>
  <fonts count="55" x14ac:knownFonts="1">
    <font>
      <sz val="11"/>
      <color theme="1"/>
      <name val="Calibri"/>
      <family val="2"/>
      <scheme val="minor"/>
    </font>
    <font>
      <sz val="10"/>
      <color rgb="FF000000"/>
      <name val="Arial"/>
      <family val="2"/>
    </font>
    <font>
      <b/>
      <sz val="10"/>
      <color rgb="FFFF0000"/>
      <name val="Arial"/>
      <family val="2"/>
    </font>
    <font>
      <sz val="10"/>
      <name val="Arial"/>
      <family val="2"/>
    </font>
    <font>
      <sz val="11"/>
      <color theme="1"/>
      <name val="Calibri"/>
      <family val="2"/>
      <scheme val="minor"/>
    </font>
    <font>
      <sz val="11"/>
      <color theme="1"/>
      <name val="Arial"/>
      <family val="2"/>
    </font>
    <font>
      <b/>
      <sz val="10"/>
      <name val="Arial"/>
      <family val="2"/>
    </font>
    <font>
      <b/>
      <sz val="11"/>
      <color theme="1"/>
      <name val="Calibri"/>
      <family val="2"/>
      <scheme val="minor"/>
    </font>
    <font>
      <sz val="10"/>
      <name val="Arial"/>
      <family val="2"/>
    </font>
    <font>
      <sz val="11"/>
      <color rgb="FFFF0000"/>
      <name val="Calibri"/>
      <family val="2"/>
      <scheme val="minor"/>
    </font>
    <font>
      <b/>
      <sz val="10"/>
      <color rgb="FF000000"/>
      <name val="Arial"/>
      <family val="2"/>
    </font>
    <font>
      <b/>
      <i/>
      <sz val="10"/>
      <name val="Arial"/>
      <family val="2"/>
    </font>
    <font>
      <sz val="10"/>
      <name val="Times New Roman"/>
      <family val="1"/>
      <charset val="204"/>
    </font>
    <font>
      <sz val="12"/>
      <name val="Arial"/>
      <family val="2"/>
    </font>
    <font>
      <b/>
      <sz val="12"/>
      <name val="Arial"/>
      <family val="2"/>
    </font>
    <font>
      <b/>
      <sz val="14"/>
      <name val="Arial"/>
      <family val="2"/>
    </font>
    <font>
      <b/>
      <sz val="11"/>
      <color rgb="FF000000"/>
      <name val="Calibri"/>
      <family val="2"/>
      <scheme val="minor"/>
    </font>
    <font>
      <b/>
      <sz val="11"/>
      <name val="Calibri"/>
      <family val="2"/>
      <scheme val="minor"/>
    </font>
    <font>
      <sz val="10"/>
      <name val="Arial"/>
      <family val="2"/>
    </font>
    <font>
      <b/>
      <sz val="12"/>
      <color rgb="FFFF0000"/>
      <name val="Arial"/>
      <family val="2"/>
    </font>
    <font>
      <b/>
      <sz val="12"/>
      <color indexed="10"/>
      <name val="Arial"/>
      <family val="2"/>
    </font>
    <font>
      <b/>
      <sz val="16"/>
      <name val="Arial"/>
      <family val="2"/>
    </font>
    <font>
      <sz val="10"/>
      <color indexed="17"/>
      <name val="Arial"/>
      <family val="2"/>
    </font>
    <font>
      <sz val="10"/>
      <color indexed="10"/>
      <name val="Arial"/>
      <family val="2"/>
    </font>
    <font>
      <sz val="10"/>
      <color indexed="12"/>
      <name val="Arial"/>
      <family val="2"/>
    </font>
    <font>
      <sz val="26"/>
      <name val="Arial"/>
      <family val="2"/>
    </font>
    <font>
      <b/>
      <sz val="14"/>
      <color indexed="10"/>
      <name val="Arial"/>
      <family val="2"/>
    </font>
    <font>
      <b/>
      <u/>
      <sz val="14"/>
      <color rgb="FFFF0000"/>
      <name val="Arial"/>
      <family val="2"/>
    </font>
    <font>
      <sz val="14"/>
      <name val="Arial"/>
      <family val="2"/>
    </font>
    <font>
      <sz val="9"/>
      <name val="Arial"/>
      <family val="2"/>
    </font>
    <font>
      <sz val="12"/>
      <color indexed="12"/>
      <name val="Arial"/>
      <family val="2"/>
    </font>
    <font>
      <sz val="12"/>
      <color indexed="17"/>
      <name val="Arial"/>
      <family val="2"/>
    </font>
    <font>
      <sz val="12"/>
      <color indexed="10"/>
      <name val="Arial"/>
      <family val="2"/>
    </font>
    <font>
      <b/>
      <sz val="20"/>
      <color rgb="FFFF0000"/>
      <name val="Arial"/>
      <family val="2"/>
    </font>
    <font>
      <u/>
      <sz val="10"/>
      <color theme="10"/>
      <name val="Arial"/>
      <family val="2"/>
    </font>
    <font>
      <u/>
      <sz val="14"/>
      <color theme="10"/>
      <name val="Arial"/>
      <family val="2"/>
    </font>
    <font>
      <b/>
      <sz val="12"/>
      <color rgb="FFC00000"/>
      <name val="Arial"/>
      <family val="2"/>
    </font>
    <font>
      <sz val="16"/>
      <name val="Arial"/>
      <family val="2"/>
    </font>
    <font>
      <i/>
      <sz val="12"/>
      <color rgb="FFFF0000"/>
      <name val="Arial"/>
      <family val="2"/>
    </font>
    <font>
      <b/>
      <u/>
      <sz val="16"/>
      <color indexed="10"/>
      <name val="Arial"/>
      <family val="2"/>
    </font>
    <font>
      <sz val="12"/>
      <color theme="1"/>
      <name val="Arial"/>
      <family val="2"/>
    </font>
    <font>
      <b/>
      <sz val="12"/>
      <color theme="1"/>
      <name val="Arial"/>
      <family val="2"/>
    </font>
    <font>
      <b/>
      <sz val="10"/>
      <name val="MS Sans Serif"/>
      <family val="2"/>
    </font>
    <font>
      <b/>
      <sz val="9"/>
      <name val="MS Sans Serif"/>
      <family val="2"/>
    </font>
    <font>
      <sz val="10"/>
      <name val="MS Sans Serif"/>
      <family val="2"/>
    </font>
    <font>
      <sz val="9"/>
      <name val="MS Sans Serif"/>
      <family val="2"/>
    </font>
    <font>
      <b/>
      <u/>
      <sz val="10"/>
      <name val="Arial"/>
      <family val="2"/>
    </font>
    <font>
      <b/>
      <u/>
      <sz val="12"/>
      <color theme="1"/>
      <name val="Arial"/>
      <family val="2"/>
    </font>
    <font>
      <i/>
      <sz val="12"/>
      <name val="Arial"/>
      <family val="2"/>
    </font>
    <font>
      <b/>
      <sz val="10"/>
      <color indexed="10"/>
      <name val="Arial"/>
      <family val="2"/>
    </font>
    <font>
      <b/>
      <sz val="12"/>
      <color indexed="8"/>
      <name val="Arial"/>
      <family val="2"/>
    </font>
    <font>
      <sz val="12"/>
      <color rgb="FFFF0000"/>
      <name val="Arial"/>
      <family val="2"/>
    </font>
    <font>
      <sz val="14"/>
      <color rgb="FFFF0000"/>
      <name val="Arial"/>
      <family val="2"/>
    </font>
    <font>
      <sz val="12"/>
      <name val="Calibri"/>
      <family val="2"/>
      <scheme val="minor"/>
    </font>
    <font>
      <sz val="11"/>
      <color rgb="FF000000"/>
      <name val="Arial"/>
      <family val="2"/>
    </font>
  </fonts>
  <fills count="21">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
      <patternFill patternType="solid">
        <fgColor rgb="FFFF0000"/>
        <bgColor indexed="64"/>
      </patternFill>
    </fill>
    <fill>
      <patternFill patternType="solid">
        <fgColor rgb="FFFFCCFF"/>
        <bgColor indexed="64"/>
      </patternFill>
    </fill>
    <fill>
      <patternFill patternType="solid">
        <fgColor rgb="FFFFC000"/>
        <bgColor indexed="64"/>
      </patternFill>
    </fill>
    <fill>
      <patternFill patternType="solid">
        <fgColor theme="5" tint="0.59999389629810485"/>
        <bgColor indexed="64"/>
      </patternFill>
    </fill>
    <fill>
      <patternFill patternType="solid">
        <fgColor theme="4" tint="0.39997558519241921"/>
        <bgColor indexed="64"/>
      </patternFill>
    </fill>
    <fill>
      <patternFill patternType="solid">
        <fgColor theme="2" tint="-0.249977111117893"/>
        <bgColor indexed="64"/>
      </patternFill>
    </fill>
    <fill>
      <patternFill patternType="solid">
        <fgColor rgb="FF92D050"/>
        <bgColor indexed="64"/>
      </patternFill>
    </fill>
    <fill>
      <patternFill patternType="solid">
        <fgColor rgb="FFCCFFCC"/>
        <bgColor indexed="64"/>
      </patternFill>
    </fill>
    <fill>
      <patternFill patternType="solid">
        <fgColor theme="0" tint="-0.249977111117893"/>
        <bgColor indexed="64"/>
      </patternFill>
    </fill>
    <fill>
      <patternFill patternType="solid">
        <fgColor indexed="42"/>
        <bgColor indexed="64"/>
      </patternFill>
    </fill>
    <fill>
      <patternFill patternType="solid">
        <fgColor theme="0" tint="-0.34998626667073579"/>
        <bgColor indexed="64"/>
      </patternFill>
    </fill>
    <fill>
      <patternFill patternType="lightUp">
        <bgColor theme="0" tint="-4.9989318521683403E-2"/>
      </patternFill>
    </fill>
    <fill>
      <patternFill patternType="solid">
        <fgColor indexed="9"/>
        <bgColor indexed="64"/>
      </patternFill>
    </fill>
    <fill>
      <patternFill patternType="solid">
        <fgColor rgb="FF00B0F0"/>
        <bgColor indexed="64"/>
      </patternFill>
    </fill>
    <fill>
      <patternFill patternType="solid">
        <fgColor indexed="55"/>
        <bgColor indexed="64"/>
      </patternFill>
    </fill>
    <fill>
      <patternFill patternType="solid">
        <fgColor indexed="50"/>
        <bgColor indexed="64"/>
      </patternFill>
    </fill>
  </fills>
  <borders count="9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right/>
      <top style="thin">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top style="thin">
        <color indexed="64"/>
      </top>
      <bottom style="medium">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thin">
        <color rgb="FF000000"/>
      </left>
      <right style="thin">
        <color rgb="FF000000"/>
      </right>
      <top/>
      <bottom style="thin">
        <color rgb="FF000000"/>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right/>
      <top/>
      <bottom style="thin">
        <color indexed="64"/>
      </bottom>
      <diagonal/>
    </border>
    <border>
      <left/>
      <right style="thin">
        <color indexed="64"/>
      </right>
      <top/>
      <bottom/>
      <diagonal/>
    </border>
    <border>
      <left style="thin">
        <color indexed="64"/>
      </left>
      <right/>
      <top/>
      <bottom/>
      <diagonal/>
    </border>
    <border>
      <left style="medium">
        <color indexed="64"/>
      </left>
      <right/>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right style="thick">
        <color indexed="64"/>
      </right>
      <top style="medium">
        <color indexed="64"/>
      </top>
      <bottom style="thin">
        <color indexed="64"/>
      </bottom>
      <diagonal/>
    </border>
    <border>
      <left style="thick">
        <color indexed="64"/>
      </left>
      <right style="thick">
        <color indexed="64"/>
      </right>
      <top style="medium">
        <color indexed="64"/>
      </top>
      <bottom/>
      <diagonal/>
    </border>
    <border>
      <left style="thick">
        <color indexed="64"/>
      </left>
      <right style="medium">
        <color indexed="64"/>
      </right>
      <top style="medium">
        <color indexed="64"/>
      </top>
      <bottom/>
      <diagonal/>
    </border>
    <border>
      <left/>
      <right style="thick">
        <color indexed="64"/>
      </right>
      <top style="thin">
        <color indexed="64"/>
      </top>
      <bottom style="medium">
        <color indexed="64"/>
      </bottom>
      <diagonal/>
    </border>
    <border>
      <left style="thick">
        <color indexed="64"/>
      </left>
      <right style="thick">
        <color indexed="64"/>
      </right>
      <top/>
      <bottom/>
      <diagonal/>
    </border>
    <border>
      <left style="thick">
        <color indexed="64"/>
      </left>
      <right style="medium">
        <color indexed="64"/>
      </right>
      <top/>
      <bottom/>
      <diagonal/>
    </border>
    <border>
      <left style="double">
        <color indexed="64"/>
      </left>
      <right style="thin">
        <color indexed="64"/>
      </right>
      <top style="medium">
        <color indexed="64"/>
      </top>
      <bottom/>
      <diagonal/>
    </border>
    <border>
      <left style="double">
        <color indexed="64"/>
      </left>
      <right style="medium">
        <color indexed="64"/>
      </right>
      <top style="medium">
        <color indexed="64"/>
      </top>
      <bottom/>
      <diagonal/>
    </border>
    <border>
      <left style="double">
        <color indexed="64"/>
      </left>
      <right style="thin">
        <color indexed="64"/>
      </right>
      <top/>
      <bottom style="medium">
        <color indexed="64"/>
      </bottom>
      <diagonal/>
    </border>
    <border>
      <left style="double">
        <color indexed="64"/>
      </left>
      <right style="medium">
        <color indexed="64"/>
      </right>
      <top/>
      <bottom style="medium">
        <color indexed="64"/>
      </bottom>
      <diagonal/>
    </border>
    <border>
      <left style="thick">
        <color indexed="64"/>
      </left>
      <right style="thick">
        <color indexed="64"/>
      </right>
      <top/>
      <bottom style="medium">
        <color indexed="64"/>
      </bottom>
      <diagonal/>
    </border>
    <border>
      <left style="thick">
        <color indexed="64"/>
      </left>
      <right style="medium">
        <color indexed="64"/>
      </right>
      <top/>
      <bottom style="medium">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double">
        <color indexed="64"/>
      </left>
      <right style="thin">
        <color indexed="64"/>
      </right>
      <top/>
      <bottom/>
      <diagonal/>
    </border>
    <border>
      <left style="double">
        <color indexed="64"/>
      </left>
      <right style="thin">
        <color indexed="64"/>
      </right>
      <top style="medium">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medium">
        <color indexed="64"/>
      </right>
      <top style="medium">
        <color indexed="64"/>
      </top>
      <bottom style="thin">
        <color indexed="64"/>
      </bottom>
      <diagonal/>
    </border>
    <border>
      <left style="double">
        <color indexed="64"/>
      </left>
      <right style="medium">
        <color indexed="64"/>
      </right>
      <top style="thin">
        <color indexed="64"/>
      </top>
      <bottom style="thin">
        <color indexed="64"/>
      </bottom>
      <diagonal/>
    </border>
    <border>
      <left style="medium">
        <color indexed="64"/>
      </left>
      <right style="thick">
        <color indexed="64"/>
      </right>
      <top style="medium">
        <color indexed="64"/>
      </top>
      <bottom style="thin">
        <color indexed="64"/>
      </bottom>
      <diagonal/>
    </border>
    <border>
      <left style="thick">
        <color indexed="64"/>
      </left>
      <right style="thick">
        <color indexed="64"/>
      </right>
      <top style="medium">
        <color indexed="64"/>
      </top>
      <bottom style="thin">
        <color indexed="64"/>
      </bottom>
      <diagonal/>
    </border>
    <border>
      <left style="medium">
        <color indexed="64"/>
      </left>
      <right style="thick">
        <color indexed="64"/>
      </right>
      <top style="thin">
        <color indexed="64"/>
      </top>
      <bottom style="thin">
        <color indexed="64"/>
      </bottom>
      <diagonal/>
    </border>
    <border>
      <left style="thick">
        <color indexed="64"/>
      </left>
      <right style="thick">
        <color indexed="64"/>
      </right>
      <top style="thin">
        <color indexed="64"/>
      </top>
      <bottom style="thin">
        <color indexed="64"/>
      </bottom>
      <diagonal/>
    </border>
  </borders>
  <cellStyleXfs count="27">
    <xf numFmtId="0" fontId="0" fillId="0" borderId="0"/>
    <xf numFmtId="0" fontId="3" fillId="0" borderId="0"/>
    <xf numFmtId="9" fontId="4" fillId="0" borderId="0" applyFont="0" applyFill="0" applyBorder="0" applyAlignment="0" applyProtection="0"/>
    <xf numFmtId="0" fontId="3" fillId="0" borderId="0"/>
    <xf numFmtId="165" fontId="3" fillId="0" borderId="0" applyFont="0" applyFill="0" applyBorder="0" applyAlignment="0" applyProtection="0"/>
    <xf numFmtId="0" fontId="8" fillId="0" borderId="0"/>
    <xf numFmtId="166" fontId="3" fillId="0" borderId="0" applyFont="0" applyFill="0" applyBorder="0" applyAlignment="0" applyProtection="0"/>
    <xf numFmtId="43" fontId="3" fillId="0" borderId="0" applyFont="0" applyFill="0" applyBorder="0" applyAlignment="0" applyProtection="0"/>
    <xf numFmtId="0" fontId="4" fillId="0" borderId="0"/>
    <xf numFmtId="9" fontId="3" fillId="0" borderId="0" applyFont="0" applyFill="0" applyBorder="0" applyAlignment="0" applyProtection="0"/>
    <xf numFmtId="0" fontId="12" fillId="0" borderId="0" applyNumberFormat="0" applyFill="0" applyBorder="0" applyProtection="0">
      <alignment vertical="top" wrapText="1"/>
    </xf>
    <xf numFmtId="0" fontId="3" fillId="0" borderId="0"/>
    <xf numFmtId="0" fontId="4" fillId="0" borderId="0"/>
    <xf numFmtId="166" fontId="3" fillId="0" borderId="0" applyFont="0" applyFill="0" applyBorder="0" applyAlignment="0" applyProtection="0"/>
    <xf numFmtId="0" fontId="5" fillId="0" borderId="0"/>
    <xf numFmtId="0" fontId="3" fillId="0" borderId="0"/>
    <xf numFmtId="0" fontId="18" fillId="0" borderId="0"/>
    <xf numFmtId="9" fontId="3" fillId="0" borderId="0" applyFont="0" applyFill="0" applyBorder="0" applyAlignment="0" applyProtection="0"/>
    <xf numFmtId="0" fontId="34" fillId="0" borderId="0" applyNumberForma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177" fontId="3" fillId="0" borderId="0" applyFont="0" applyFill="0" applyBorder="0" applyAlignment="0" applyProtection="0"/>
    <xf numFmtId="43" fontId="4" fillId="0" borderId="0" applyFont="0" applyFill="0" applyBorder="0" applyAlignment="0" applyProtection="0"/>
    <xf numFmtId="9" fontId="3" fillId="0" borderId="0" applyFont="0" applyFill="0" applyBorder="0" applyAlignment="0" applyProtection="0"/>
  </cellStyleXfs>
  <cellXfs count="533">
    <xf numFmtId="0" fontId="0" fillId="0" borderId="0" xfId="0"/>
    <xf numFmtId="0" fontId="7" fillId="0" borderId="0" xfId="0" applyFont="1"/>
    <xf numFmtId="1" fontId="1" fillId="0" borderId="47" xfId="0" applyNumberFormat="1" applyFont="1" applyBorder="1" applyAlignment="1">
      <alignment horizontal="center" vertical="top" shrinkToFit="1"/>
    </xf>
    <xf numFmtId="0" fontId="1" fillId="0" borderId="47" xfId="0" applyFont="1" applyBorder="1" applyAlignment="1">
      <alignment horizontal="center" wrapText="1"/>
    </xf>
    <xf numFmtId="0" fontId="3" fillId="7" borderId="47" xfId="0" applyFont="1" applyFill="1" applyBorder="1" applyAlignment="1">
      <alignment horizontal="left" vertical="top" wrapText="1"/>
    </xf>
    <xf numFmtId="1" fontId="10" fillId="7" borderId="47" xfId="0" applyNumberFormat="1" applyFont="1" applyFill="1" applyBorder="1" applyAlignment="1">
      <alignment horizontal="center" vertical="top" shrinkToFit="1"/>
    </xf>
    <xf numFmtId="0" fontId="3" fillId="3" borderId="47" xfId="0" applyFont="1" applyFill="1" applyBorder="1" applyAlignment="1">
      <alignment horizontal="left" vertical="top" wrapText="1"/>
    </xf>
    <xf numFmtId="1" fontId="10" fillId="3" borderId="47" xfId="0" applyNumberFormat="1" applyFont="1" applyFill="1" applyBorder="1" applyAlignment="1">
      <alignment horizontal="center" vertical="top" shrinkToFit="1"/>
    </xf>
    <xf numFmtId="0" fontId="3" fillId="8" borderId="47" xfId="0" applyFont="1" applyFill="1" applyBorder="1" applyAlignment="1">
      <alignment horizontal="left" vertical="top" wrapText="1"/>
    </xf>
    <xf numFmtId="1" fontId="10" fillId="8" borderId="47" xfId="0" applyNumberFormat="1" applyFont="1" applyFill="1" applyBorder="1" applyAlignment="1">
      <alignment horizontal="center" vertical="top" shrinkToFit="1"/>
    </xf>
    <xf numFmtId="0" fontId="3" fillId="9" borderId="47" xfId="0" applyFont="1" applyFill="1" applyBorder="1" applyAlignment="1">
      <alignment horizontal="left" vertical="top" wrapText="1"/>
    </xf>
    <xf numFmtId="1" fontId="10" fillId="9" borderId="47" xfId="0" applyNumberFormat="1" applyFont="1" applyFill="1" applyBorder="1" applyAlignment="1">
      <alignment horizontal="center" vertical="top" shrinkToFit="1"/>
    </xf>
    <xf numFmtId="0" fontId="3" fillId="4" borderId="47" xfId="0" applyFont="1" applyFill="1" applyBorder="1" applyAlignment="1">
      <alignment horizontal="left" vertical="top" wrapText="1"/>
    </xf>
    <xf numFmtId="1" fontId="10" fillId="0" borderId="47" xfId="0" applyNumberFormat="1" applyFont="1" applyBorder="1" applyAlignment="1">
      <alignment horizontal="center" vertical="top" shrinkToFit="1"/>
    </xf>
    <xf numFmtId="0" fontId="3" fillId="10" borderId="47" xfId="0" applyFont="1" applyFill="1" applyBorder="1" applyAlignment="1">
      <alignment horizontal="left" vertical="top" wrapText="1"/>
    </xf>
    <xf numFmtId="1" fontId="10" fillId="10" borderId="47" xfId="0" applyNumberFormat="1" applyFont="1" applyFill="1" applyBorder="1" applyAlignment="1">
      <alignment horizontal="center" vertical="top" shrinkToFit="1"/>
    </xf>
    <xf numFmtId="0" fontId="1" fillId="11" borderId="47" xfId="0" applyFont="1" applyFill="1" applyBorder="1" applyAlignment="1">
      <alignment horizontal="left" wrapText="1"/>
    </xf>
    <xf numFmtId="0" fontId="11" fillId="11" borderId="47" xfId="0" applyFont="1" applyFill="1" applyBorder="1" applyAlignment="1">
      <alignment horizontal="right" vertical="top" wrapText="1"/>
    </xf>
    <xf numFmtId="1" fontId="10" fillId="11" borderId="47" xfId="0" applyNumberFormat="1" applyFont="1" applyFill="1" applyBorder="1" applyAlignment="1">
      <alignment horizontal="center" vertical="top" shrinkToFit="1"/>
    </xf>
    <xf numFmtId="0" fontId="14" fillId="4" borderId="0" xfId="11" applyFont="1" applyFill="1" applyAlignment="1">
      <alignment vertical="center"/>
    </xf>
    <xf numFmtId="0" fontId="1" fillId="0" borderId="52" xfId="0" applyFont="1" applyBorder="1" applyAlignment="1">
      <alignment horizontal="left" vertical="top" wrapText="1" indent="2"/>
    </xf>
    <xf numFmtId="0" fontId="6" fillId="0" borderId="53" xfId="0" applyFont="1" applyBorder="1" applyAlignment="1">
      <alignment horizontal="center" vertical="top" wrapText="1"/>
    </xf>
    <xf numFmtId="0" fontId="10" fillId="0" borderId="54" xfId="0" applyFont="1" applyBorder="1" applyAlignment="1">
      <alignment horizontal="center" vertical="top" wrapText="1"/>
    </xf>
    <xf numFmtId="0" fontId="6" fillId="0" borderId="3" xfId="0" applyFont="1" applyBorder="1" applyAlignment="1">
      <alignment horizontal="center" vertical="top" wrapText="1"/>
    </xf>
    <xf numFmtId="1" fontId="1" fillId="0" borderId="55" xfId="0" applyNumberFormat="1" applyFont="1" applyBorder="1" applyAlignment="1">
      <alignment horizontal="center" vertical="top" shrinkToFit="1"/>
    </xf>
    <xf numFmtId="0" fontId="3" fillId="6" borderId="55" xfId="0" applyFont="1" applyFill="1" applyBorder="1" applyAlignment="1">
      <alignment horizontal="left" vertical="top" wrapText="1"/>
    </xf>
    <xf numFmtId="0" fontId="1" fillId="0" borderId="55" xfId="0" applyFont="1" applyBorder="1" applyAlignment="1">
      <alignment horizontal="center" wrapText="1"/>
    </xf>
    <xf numFmtId="1" fontId="10" fillId="6" borderId="55" xfId="0" applyNumberFormat="1" applyFont="1" applyFill="1" applyBorder="1" applyAlignment="1">
      <alignment horizontal="center" vertical="top" shrinkToFit="1"/>
    </xf>
    <xf numFmtId="0" fontId="16" fillId="4" borderId="35" xfId="0" applyFont="1" applyFill="1" applyBorder="1" applyAlignment="1">
      <alignment horizontal="center" vertical="center"/>
    </xf>
    <xf numFmtId="0" fontId="16" fillId="4" borderId="1" xfId="0" applyFont="1" applyFill="1" applyBorder="1" applyAlignment="1">
      <alignment horizontal="center" vertical="center"/>
    </xf>
    <xf numFmtId="0" fontId="17" fillId="4" borderId="1" xfId="0" applyFont="1" applyFill="1" applyBorder="1" applyAlignment="1">
      <alignment horizontal="center" vertical="center"/>
    </xf>
    <xf numFmtId="0" fontId="7" fillId="2" borderId="1" xfId="0" applyFont="1" applyFill="1" applyBorder="1" applyAlignment="1">
      <alignment horizontal="center"/>
    </xf>
    <xf numFmtId="9" fontId="9" fillId="0" borderId="0" xfId="2" applyFont="1"/>
    <xf numFmtId="0" fontId="3" fillId="4" borderId="0" xfId="16" applyFont="1" applyFill="1" applyAlignment="1">
      <alignment vertical="top"/>
    </xf>
    <xf numFmtId="0" fontId="3" fillId="4" borderId="0" xfId="16" applyFont="1" applyFill="1" applyAlignment="1">
      <alignment vertical="center"/>
    </xf>
    <xf numFmtId="0" fontId="14" fillId="4" borderId="9" xfId="16" applyFont="1" applyFill="1" applyBorder="1" applyAlignment="1">
      <alignment horizontal="center" vertical="center"/>
    </xf>
    <xf numFmtId="0" fontId="14" fillId="4" borderId="60" xfId="16" applyFont="1" applyFill="1" applyBorder="1" applyAlignment="1">
      <alignment horizontal="center" vertical="center"/>
    </xf>
    <xf numFmtId="0" fontId="6" fillId="4" borderId="0" xfId="16" applyFont="1" applyFill="1" applyAlignment="1">
      <alignment vertical="center"/>
    </xf>
    <xf numFmtId="0" fontId="22" fillId="4" borderId="0" xfId="16" applyFont="1" applyFill="1" applyAlignment="1">
      <alignment vertical="center"/>
    </xf>
    <xf numFmtId="0" fontId="23" fillId="4" borderId="0" xfId="16" applyFont="1" applyFill="1" applyAlignment="1">
      <alignment vertical="center"/>
    </xf>
    <xf numFmtId="39" fontId="23" fillId="4" borderId="0" xfId="16" applyNumberFormat="1" applyFont="1" applyFill="1" applyAlignment="1">
      <alignment vertical="center"/>
    </xf>
    <xf numFmtId="0" fontId="24" fillId="4" borderId="0" xfId="16" applyFont="1" applyFill="1" applyAlignment="1">
      <alignment horizontal="center" vertical="center"/>
    </xf>
    <xf numFmtId="168" fontId="22" fillId="4" borderId="0" xfId="6" applyNumberFormat="1" applyFont="1" applyFill="1" applyBorder="1" applyAlignment="1">
      <alignment vertical="center"/>
    </xf>
    <xf numFmtId="10" fontId="24" fillId="4" borderId="0" xfId="16" applyNumberFormat="1" applyFont="1" applyFill="1" applyAlignment="1">
      <alignment vertical="center"/>
    </xf>
    <xf numFmtId="10" fontId="3" fillId="4" borderId="0" xfId="16" applyNumberFormat="1" applyFont="1" applyFill="1" applyAlignment="1">
      <alignment vertical="center"/>
    </xf>
    <xf numFmtId="0" fontId="3" fillId="4" borderId="0" xfId="16" applyFont="1" applyFill="1" applyAlignment="1">
      <alignment horizontal="left" vertical="top"/>
    </xf>
    <xf numFmtId="0" fontId="14" fillId="4" borderId="0" xfId="11" applyFont="1" applyFill="1" applyAlignment="1">
      <alignment horizontal="left" vertical="center"/>
    </xf>
    <xf numFmtId="0" fontId="18" fillId="0" borderId="32" xfId="16" applyBorder="1" applyAlignment="1">
      <alignment vertical="center"/>
    </xf>
    <xf numFmtId="0" fontId="18" fillId="0" borderId="0" xfId="16" applyAlignment="1">
      <alignment vertical="center"/>
    </xf>
    <xf numFmtId="0" fontId="18" fillId="0" borderId="33" xfId="16" applyBorder="1" applyAlignment="1">
      <alignment vertical="center"/>
    </xf>
    <xf numFmtId="0" fontId="15" fillId="0" borderId="12" xfId="11" applyFont="1" applyBorder="1" applyAlignment="1">
      <alignment vertical="center"/>
    </xf>
    <xf numFmtId="0" fontId="14" fillId="0" borderId="0" xfId="11" applyFont="1" applyAlignment="1">
      <alignment vertical="center"/>
    </xf>
    <xf numFmtId="0" fontId="15" fillId="0" borderId="34" xfId="11" applyFont="1" applyBorder="1" applyAlignment="1">
      <alignment vertical="center"/>
    </xf>
    <xf numFmtId="0" fontId="14" fillId="0" borderId="0" xfId="11" applyFont="1" applyAlignment="1">
      <alignment vertical="center" wrapText="1"/>
    </xf>
    <xf numFmtId="0" fontId="18" fillId="4" borderId="32" xfId="16" applyFill="1" applyBorder="1" applyAlignment="1">
      <alignment vertical="center"/>
    </xf>
    <xf numFmtId="0" fontId="15" fillId="4" borderId="0" xfId="11" applyFont="1" applyFill="1" applyAlignment="1">
      <alignment vertical="center"/>
    </xf>
    <xf numFmtId="0" fontId="18" fillId="4" borderId="0" xfId="16" applyFill="1" applyAlignment="1">
      <alignment vertical="center"/>
    </xf>
    <xf numFmtId="0" fontId="25" fillId="0" borderId="0" xfId="16" applyFont="1" applyAlignment="1">
      <alignment horizontal="centerContinuous" vertical="center"/>
    </xf>
    <xf numFmtId="0" fontId="3" fillId="0" borderId="0" xfId="16" applyFont="1" applyAlignment="1">
      <alignment horizontal="center" vertical="center"/>
    </xf>
    <xf numFmtId="0" fontId="15" fillId="0" borderId="0" xfId="16" applyFont="1" applyAlignment="1">
      <alignment horizontal="left" vertical="center"/>
    </xf>
    <xf numFmtId="14" fontId="26" fillId="14" borderId="1" xfId="16" applyNumberFormat="1" applyFont="1" applyFill="1" applyBorder="1" applyAlignment="1">
      <alignment horizontal="left" vertical="center"/>
    </xf>
    <xf numFmtId="14" fontId="26" fillId="0" borderId="33" xfId="16" applyNumberFormat="1" applyFont="1" applyBorder="1" applyAlignment="1">
      <alignment horizontal="left" vertical="center"/>
    </xf>
    <xf numFmtId="169" fontId="27" fillId="12" borderId="1" xfId="16" applyNumberFormat="1" applyFont="1" applyFill="1" applyBorder="1" applyAlignment="1">
      <alignment horizontal="right" vertical="center"/>
    </xf>
    <xf numFmtId="169" fontId="27" fillId="0" borderId="33" xfId="16" applyNumberFormat="1" applyFont="1" applyBorder="1" applyAlignment="1">
      <alignment horizontal="center" vertical="center"/>
    </xf>
    <xf numFmtId="0" fontId="14" fillId="0" borderId="0" xfId="16" applyFont="1" applyAlignment="1">
      <alignment vertical="top"/>
    </xf>
    <xf numFmtId="169" fontId="27" fillId="0" borderId="0" xfId="16" applyNumberFormat="1" applyFont="1" applyAlignment="1">
      <alignment horizontal="right" vertical="center"/>
    </xf>
    <xf numFmtId="0" fontId="14" fillId="0" borderId="0" xfId="16" applyFont="1" applyAlignment="1">
      <alignment vertical="center"/>
    </xf>
    <xf numFmtId="0" fontId="18" fillId="0" borderId="33" xfId="16" applyBorder="1" applyAlignment="1">
      <alignment horizontal="center" vertical="center"/>
    </xf>
    <xf numFmtId="0" fontId="15" fillId="0" borderId="0" xfId="16" applyFont="1" applyAlignment="1">
      <alignment vertical="center"/>
    </xf>
    <xf numFmtId="14" fontId="26" fillId="0" borderId="0" xfId="16" applyNumberFormat="1" applyFont="1" applyAlignment="1">
      <alignment horizontal="left" vertical="center"/>
    </xf>
    <xf numFmtId="0" fontId="26" fillId="14" borderId="1" xfId="16" applyFont="1" applyFill="1" applyBorder="1" applyAlignment="1">
      <alignment vertical="center"/>
    </xf>
    <xf numFmtId="0" fontId="6" fillId="0" borderId="0" xfId="16" applyFont="1" applyAlignment="1">
      <alignment vertical="center"/>
    </xf>
    <xf numFmtId="0" fontId="18" fillId="0" borderId="38" xfId="16" applyBorder="1" applyAlignment="1">
      <alignment vertical="center"/>
    </xf>
    <xf numFmtId="0" fontId="18" fillId="0" borderId="37" xfId="16" applyBorder="1" applyAlignment="1">
      <alignment vertical="center"/>
    </xf>
    <xf numFmtId="0" fontId="26" fillId="0" borderId="37" xfId="16" applyFont="1" applyBorder="1" applyAlignment="1">
      <alignment horizontal="left" vertical="center"/>
    </xf>
    <xf numFmtId="0" fontId="18" fillId="0" borderId="40" xfId="16" applyBorder="1" applyAlignment="1">
      <alignment vertical="center"/>
    </xf>
    <xf numFmtId="0" fontId="26" fillId="0" borderId="0" xfId="16" applyFont="1" applyAlignment="1">
      <alignment horizontal="left" vertical="center"/>
    </xf>
    <xf numFmtId="0" fontId="3" fillId="4" borderId="0" xfId="16" applyFont="1" applyFill="1" applyAlignment="1">
      <alignment horizontal="left" vertical="top" wrapText="1"/>
    </xf>
    <xf numFmtId="0" fontId="3" fillId="4" borderId="0" xfId="16" applyFont="1" applyFill="1" applyAlignment="1">
      <alignment vertical="center" wrapText="1"/>
    </xf>
    <xf numFmtId="0" fontId="24" fillId="4" borderId="0" xfId="16" applyFont="1" applyFill="1" applyAlignment="1">
      <alignment vertical="center"/>
    </xf>
    <xf numFmtId="170" fontId="22" fillId="4" borderId="0" xfId="16" applyNumberFormat="1" applyFont="1" applyFill="1" applyAlignment="1">
      <alignment vertical="center" wrapText="1"/>
    </xf>
    <xf numFmtId="0" fontId="15" fillId="0" borderId="0" xfId="11" applyFont="1" applyAlignment="1">
      <alignment vertical="center"/>
    </xf>
    <xf numFmtId="0" fontId="15" fillId="0" borderId="0" xfId="3" applyFont="1" applyAlignment="1">
      <alignment vertical="center"/>
    </xf>
    <xf numFmtId="0" fontId="3" fillId="4" borderId="0" xfId="16" applyFont="1" applyFill="1" applyAlignment="1">
      <alignment horizontal="left" vertical="center" wrapText="1"/>
    </xf>
    <xf numFmtId="0" fontId="3" fillId="0" borderId="0" xfId="16" applyFont="1" applyAlignment="1">
      <alignment vertical="center"/>
    </xf>
    <xf numFmtId="0" fontId="13" fillId="0" borderId="0" xfId="16" applyFont="1" applyAlignment="1">
      <alignment vertical="center"/>
    </xf>
    <xf numFmtId="0" fontId="13" fillId="4" borderId="0" xfId="16" applyFont="1" applyFill="1" applyAlignment="1">
      <alignment vertical="center"/>
    </xf>
    <xf numFmtId="0" fontId="3" fillId="0" borderId="0" xfId="3"/>
    <xf numFmtId="0" fontId="3" fillId="0" borderId="0" xfId="3" applyAlignment="1">
      <alignment horizontal="left" vertical="top"/>
    </xf>
    <xf numFmtId="0" fontId="30" fillId="0" borderId="0" xfId="16" applyFont="1" applyAlignment="1">
      <alignment vertical="center"/>
    </xf>
    <xf numFmtId="170" fontId="31" fillId="0" borderId="0" xfId="16" applyNumberFormat="1" applyFont="1" applyAlignment="1">
      <alignment vertical="center" wrapText="1"/>
    </xf>
    <xf numFmtId="0" fontId="30" fillId="0" borderId="0" xfId="16" applyFont="1" applyAlignment="1">
      <alignment horizontal="center" vertical="center"/>
    </xf>
    <xf numFmtId="0" fontId="32" fillId="0" borderId="0" xfId="16" applyFont="1" applyAlignment="1">
      <alignment vertical="center"/>
    </xf>
    <xf numFmtId="39" fontId="32" fillId="0" borderId="0" xfId="16" applyNumberFormat="1" applyFont="1" applyAlignment="1">
      <alignment vertical="center"/>
    </xf>
    <xf numFmtId="0" fontId="31" fillId="0" borderId="0" xfId="16" applyFont="1" applyAlignment="1">
      <alignment vertical="center"/>
    </xf>
    <xf numFmtId="10" fontId="13" fillId="0" borderId="0" xfId="16" applyNumberFormat="1" applyFont="1" applyAlignment="1">
      <alignment vertical="center"/>
    </xf>
    <xf numFmtId="10" fontId="30" fillId="0" borderId="0" xfId="16" applyNumberFormat="1" applyFont="1" applyAlignment="1">
      <alignment vertical="center"/>
    </xf>
    <xf numFmtId="168" fontId="31" fillId="0" borderId="0" xfId="6" applyNumberFormat="1" applyFont="1" applyFill="1" applyBorder="1" applyAlignment="1">
      <alignment vertical="center"/>
    </xf>
    <xf numFmtId="0" fontId="14" fillId="4" borderId="0" xfId="16" applyFont="1" applyFill="1" applyAlignment="1">
      <alignment vertical="center"/>
    </xf>
    <xf numFmtId="0" fontId="30" fillId="4" borderId="0" xfId="16" applyFont="1" applyFill="1" applyAlignment="1">
      <alignment vertical="center"/>
    </xf>
    <xf numFmtId="10" fontId="13" fillId="4" borderId="0" xfId="16" applyNumberFormat="1" applyFont="1" applyFill="1" applyAlignment="1">
      <alignment vertical="center"/>
    </xf>
    <xf numFmtId="10" fontId="30" fillId="4" borderId="0" xfId="16" applyNumberFormat="1" applyFont="1" applyFill="1" applyAlignment="1">
      <alignment vertical="center"/>
    </xf>
    <xf numFmtId="168" fontId="31" fillId="4" borderId="0" xfId="6" applyNumberFormat="1" applyFont="1" applyFill="1" applyBorder="1" applyAlignment="1">
      <alignment vertical="center"/>
    </xf>
    <xf numFmtId="0" fontId="30" fillId="4" borderId="0" xfId="16" applyFont="1" applyFill="1" applyAlignment="1">
      <alignment horizontal="center" vertical="center"/>
    </xf>
    <xf numFmtId="0" fontId="32" fillId="4" borderId="0" xfId="16" applyFont="1" applyFill="1" applyAlignment="1">
      <alignment vertical="center"/>
    </xf>
    <xf numFmtId="39" fontId="32" fillId="4" borderId="0" xfId="16" applyNumberFormat="1" applyFont="1" applyFill="1" applyAlignment="1">
      <alignment vertical="center"/>
    </xf>
    <xf numFmtId="0" fontId="31" fillId="4" borderId="0" xfId="16" applyFont="1" applyFill="1" applyAlignment="1">
      <alignment vertical="center"/>
    </xf>
    <xf numFmtId="0" fontId="3" fillId="4" borderId="0" xfId="3" applyFill="1"/>
    <xf numFmtId="0" fontId="18" fillId="0" borderId="0" xfId="16" applyAlignment="1">
      <alignment vertical="center" wrapText="1" shrinkToFit="1"/>
    </xf>
    <xf numFmtId="0" fontId="21" fillId="0" borderId="0" xfId="3" quotePrefix="1" applyFont="1" applyAlignment="1">
      <alignment vertical="center"/>
    </xf>
    <xf numFmtId="0" fontId="14" fillId="0" borderId="0" xfId="3" quotePrefix="1" applyFont="1" applyAlignment="1">
      <alignment horizontal="left" vertical="top"/>
    </xf>
    <xf numFmtId="0" fontId="14" fillId="0" borderId="0" xfId="3" quotePrefix="1" applyFont="1" applyAlignment="1">
      <alignment horizontal="center" vertical="top"/>
    </xf>
    <xf numFmtId="0" fontId="14" fillId="0" borderId="9" xfId="3" quotePrefix="1" applyFont="1" applyBorder="1" applyAlignment="1">
      <alignment horizontal="center" vertical="center"/>
    </xf>
    <xf numFmtId="174" fontId="13" fillId="0" borderId="0" xfId="3" applyNumberFormat="1" applyFont="1"/>
    <xf numFmtId="0" fontId="13" fillId="4" borderId="0" xfId="3" applyFont="1" applyFill="1"/>
    <xf numFmtId="0" fontId="3" fillId="4" borderId="0" xfId="3" applyFill="1" applyAlignment="1">
      <alignment vertical="center" wrapText="1"/>
    </xf>
    <xf numFmtId="0" fontId="13" fillId="0" borderId="0" xfId="3" applyFont="1"/>
    <xf numFmtId="0" fontId="14" fillId="0" borderId="0" xfId="3" quotePrefix="1" applyFont="1" applyAlignment="1">
      <alignment horizontal="left" vertical="center"/>
    </xf>
    <xf numFmtId="0" fontId="36" fillId="0" borderId="0" xfId="3" applyFont="1" applyAlignment="1">
      <alignment horizontal="left" vertical="top"/>
    </xf>
    <xf numFmtId="0" fontId="21" fillId="0" borderId="0" xfId="3" applyFont="1" applyAlignment="1">
      <alignment horizontal="left" vertical="top"/>
    </xf>
    <xf numFmtId="0" fontId="21" fillId="0" borderId="0" xfId="3" applyFont="1" applyAlignment="1">
      <alignment vertical="center"/>
    </xf>
    <xf numFmtId="0" fontId="37" fillId="0" borderId="0" xfId="3" applyFont="1" applyAlignment="1">
      <alignment vertical="center"/>
    </xf>
    <xf numFmtId="0" fontId="37" fillId="0" borderId="0" xfId="3" applyFont="1"/>
    <xf numFmtId="0" fontId="15" fillId="0" borderId="0" xfId="3" applyFont="1" applyAlignment="1">
      <alignment horizontal="left" vertical="top"/>
    </xf>
    <xf numFmtId="0" fontId="28" fillId="0" borderId="0" xfId="3" applyFont="1" applyAlignment="1">
      <alignment vertical="center"/>
    </xf>
    <xf numFmtId="0" fontId="28" fillId="0" borderId="0" xfId="3" applyFont="1"/>
    <xf numFmtId="0" fontId="3" fillId="0" borderId="0" xfId="3" applyAlignment="1">
      <alignment vertical="center" wrapText="1"/>
    </xf>
    <xf numFmtId="0" fontId="3" fillId="5" borderId="0" xfId="3" applyFill="1" applyAlignment="1">
      <alignment vertical="center" wrapText="1"/>
    </xf>
    <xf numFmtId="0" fontId="14" fillId="13" borderId="58" xfId="3" applyFont="1" applyFill="1" applyBorder="1" applyAlignment="1">
      <alignment horizontal="center" vertical="center"/>
    </xf>
    <xf numFmtId="0" fontId="14" fillId="13" borderId="39" xfId="3" quotePrefix="1" applyFont="1" applyFill="1" applyBorder="1" applyAlignment="1">
      <alignment horizontal="left" vertical="center"/>
    </xf>
    <xf numFmtId="0" fontId="14" fillId="13" borderId="63" xfId="3" applyFont="1" applyFill="1" applyBorder="1" applyAlignment="1">
      <alignment horizontal="center" vertical="center"/>
    </xf>
    <xf numFmtId="2" fontId="14" fillId="13" borderId="58" xfId="3" quotePrefix="1" applyNumberFormat="1" applyFont="1" applyFill="1" applyBorder="1" applyAlignment="1">
      <alignment horizontal="center" vertical="center" wrapText="1"/>
    </xf>
    <xf numFmtId="2" fontId="14" fillId="13" borderId="64" xfId="3" quotePrefix="1" applyNumberFormat="1" applyFont="1" applyFill="1" applyBorder="1" applyAlignment="1">
      <alignment horizontal="center" vertical="center" wrapText="1"/>
    </xf>
    <xf numFmtId="2" fontId="14" fillId="13" borderId="63" xfId="3" quotePrefix="1" applyNumberFormat="1" applyFont="1" applyFill="1" applyBorder="1" applyAlignment="1">
      <alignment horizontal="center" vertical="center" wrapText="1"/>
    </xf>
    <xf numFmtId="0" fontId="14" fillId="13" borderId="40" xfId="3" applyFont="1" applyFill="1" applyBorder="1" applyAlignment="1">
      <alignment horizontal="center" vertical="center" wrapText="1"/>
    </xf>
    <xf numFmtId="0" fontId="6" fillId="0" borderId="0" xfId="3" applyFont="1" applyAlignment="1">
      <alignment vertical="center" wrapText="1"/>
    </xf>
    <xf numFmtId="0" fontId="3" fillId="0" borderId="0" xfId="3" applyAlignment="1">
      <alignment vertical="center"/>
    </xf>
    <xf numFmtId="0" fontId="6" fillId="0" borderId="60" xfId="3" applyFont="1" applyBorder="1" applyAlignment="1">
      <alignment horizontal="center" vertical="center"/>
    </xf>
    <xf numFmtId="3" fontId="13" fillId="0" borderId="24" xfId="3" applyNumberFormat="1" applyFont="1" applyBorder="1" applyAlignment="1">
      <alignment horizontal="left" vertical="top"/>
    </xf>
    <xf numFmtId="3" fontId="13" fillId="0" borderId="25" xfId="3" applyNumberFormat="1" applyFont="1" applyBorder="1" applyAlignment="1">
      <alignment horizontal="center" vertical="center"/>
    </xf>
    <xf numFmtId="175" fontId="13" fillId="12" borderId="9" xfId="6" applyNumberFormat="1" applyFont="1" applyFill="1" applyBorder="1" applyAlignment="1">
      <alignment horizontal="right" vertical="center"/>
    </xf>
    <xf numFmtId="166" fontId="13" fillId="2" borderId="1" xfId="6" applyFont="1" applyFill="1" applyBorder="1" applyAlignment="1">
      <alignment horizontal="right" vertical="center"/>
    </xf>
    <xf numFmtId="174" fontId="13" fillId="2" borderId="25" xfId="3" applyNumberFormat="1" applyFont="1" applyFill="1" applyBorder="1" applyAlignment="1">
      <alignment horizontal="right" vertical="center"/>
    </xf>
    <xf numFmtId="176" fontId="3" fillId="12" borderId="1" xfId="3" applyNumberFormat="1" applyFill="1" applyBorder="1" applyAlignment="1" applyProtection="1">
      <alignment horizontal="center"/>
      <protection locked="0"/>
    </xf>
    <xf numFmtId="0" fontId="3" fillId="12" borderId="19" xfId="3" applyFill="1" applyBorder="1" applyProtection="1">
      <protection locked="0"/>
    </xf>
    <xf numFmtId="0" fontId="6" fillId="0" borderId="9" xfId="3" applyFont="1" applyBorder="1" applyAlignment="1">
      <alignment horizontal="center" vertical="center"/>
    </xf>
    <xf numFmtId="3" fontId="13" fillId="0" borderId="1" xfId="3" applyNumberFormat="1" applyFont="1" applyBorder="1" applyAlignment="1">
      <alignment horizontal="left" vertical="top"/>
    </xf>
    <xf numFmtId="3" fontId="13" fillId="0" borderId="8" xfId="3" applyNumberFormat="1" applyFont="1" applyBorder="1" applyAlignment="1">
      <alignment horizontal="center" vertical="center"/>
    </xf>
    <xf numFmtId="174" fontId="13" fillId="2" borderId="8" xfId="3" applyNumberFormat="1" applyFont="1" applyFill="1" applyBorder="1" applyAlignment="1">
      <alignment horizontal="right" vertical="center"/>
    </xf>
    <xf numFmtId="0" fontId="13" fillId="14" borderId="26" xfId="3" applyFont="1" applyFill="1" applyBorder="1" applyAlignment="1">
      <alignment horizontal="center"/>
    </xf>
    <xf numFmtId="176" fontId="3" fillId="12" borderId="2" xfId="3" applyNumberFormat="1" applyFill="1" applyBorder="1" applyAlignment="1" applyProtection="1">
      <alignment horizontal="center"/>
      <protection locked="0"/>
    </xf>
    <xf numFmtId="0" fontId="6" fillId="0" borderId="34" xfId="3" applyFont="1" applyBorder="1" applyAlignment="1">
      <alignment horizontal="center" vertical="center"/>
    </xf>
    <xf numFmtId="175" fontId="38" fillId="12" borderId="9" xfId="6" applyNumberFormat="1" applyFont="1" applyFill="1" applyBorder="1" applyAlignment="1">
      <alignment horizontal="right" vertical="center"/>
    </xf>
    <xf numFmtId="0" fontId="13" fillId="14" borderId="5" xfId="3" applyFont="1" applyFill="1" applyBorder="1" applyAlignment="1">
      <alignment horizontal="center"/>
    </xf>
    <xf numFmtId="0" fontId="13" fillId="14" borderId="19" xfId="3" applyFont="1" applyFill="1" applyBorder="1" applyAlignment="1">
      <alignment horizontal="center"/>
    </xf>
    <xf numFmtId="176" fontId="3" fillId="16" borderId="11" xfId="3" applyNumberFormat="1" applyFill="1" applyBorder="1" applyAlignment="1">
      <alignment horizontal="center"/>
    </xf>
    <xf numFmtId="0" fontId="3" fillId="16" borderId="17" xfId="3" applyFill="1" applyBorder="1"/>
    <xf numFmtId="176" fontId="3" fillId="16" borderId="20" xfId="3" applyNumberFormat="1" applyFill="1" applyBorder="1" applyAlignment="1">
      <alignment horizontal="center"/>
    </xf>
    <xf numFmtId="0" fontId="2" fillId="2" borderId="10" xfId="3" applyFont="1" applyFill="1" applyBorder="1" applyAlignment="1">
      <alignment horizontal="center" vertical="center"/>
    </xf>
    <xf numFmtId="3" fontId="19" fillId="2" borderId="11" xfId="3" applyNumberFormat="1" applyFont="1" applyFill="1" applyBorder="1" applyAlignment="1">
      <alignment horizontal="left" vertical="top" wrapText="1"/>
    </xf>
    <xf numFmtId="3" fontId="19" fillId="2" borderId="17" xfId="3" applyNumberFormat="1" applyFont="1" applyFill="1" applyBorder="1" applyAlignment="1">
      <alignment horizontal="center" vertical="center"/>
    </xf>
    <xf numFmtId="166" fontId="19" fillId="2" borderId="16" xfId="6" applyFont="1" applyFill="1" applyBorder="1" applyAlignment="1">
      <alignment horizontal="right" vertical="center"/>
    </xf>
    <xf numFmtId="167" fontId="13" fillId="2" borderId="11" xfId="6" applyNumberFormat="1" applyFont="1" applyFill="1" applyBorder="1" applyAlignment="1">
      <alignment horizontal="right" vertical="center"/>
    </xf>
    <xf numFmtId="174" fontId="13" fillId="2" borderId="17" xfId="3" applyNumberFormat="1" applyFont="1" applyFill="1" applyBorder="1" applyAlignment="1">
      <alignment horizontal="right" vertical="center"/>
    </xf>
    <xf numFmtId="0" fontId="13" fillId="2" borderId="15" xfId="3" applyFont="1" applyFill="1" applyBorder="1" applyAlignment="1">
      <alignment horizontal="center"/>
    </xf>
    <xf numFmtId="0" fontId="3" fillId="2" borderId="23" xfId="3" applyFill="1" applyBorder="1"/>
    <xf numFmtId="0" fontId="14" fillId="2" borderId="22" xfId="3" applyFont="1" applyFill="1" applyBorder="1" applyAlignment="1">
      <alignment horizontal="left"/>
    </xf>
    <xf numFmtId="0" fontId="13" fillId="2" borderId="22" xfId="3" applyFont="1" applyFill="1" applyBorder="1"/>
    <xf numFmtId="0" fontId="3" fillId="2" borderId="21" xfId="3" applyFill="1" applyBorder="1"/>
    <xf numFmtId="174" fontId="14" fillId="15" borderId="3" xfId="3" applyNumberFormat="1" applyFont="1" applyFill="1" applyBorder="1"/>
    <xf numFmtId="174" fontId="14" fillId="0" borderId="0" xfId="3" applyNumberFormat="1" applyFont="1" applyAlignment="1">
      <alignment vertical="center" wrapText="1"/>
    </xf>
    <xf numFmtId="0" fontId="15" fillId="4" borderId="0" xfId="16" applyFont="1" applyFill="1" applyAlignment="1">
      <alignment horizontal="left" vertical="center"/>
    </xf>
    <xf numFmtId="0" fontId="21" fillId="4" borderId="0" xfId="3" quotePrefix="1" applyFont="1" applyFill="1" applyAlignment="1">
      <alignment vertical="center"/>
    </xf>
    <xf numFmtId="0" fontId="13" fillId="4" borderId="0" xfId="3" applyFont="1" applyFill="1" applyAlignment="1">
      <alignment horizontal="left" vertical="top"/>
    </xf>
    <xf numFmtId="1" fontId="15" fillId="4" borderId="0" xfId="16" applyNumberFormat="1" applyFont="1" applyFill="1" applyAlignment="1">
      <alignment vertical="center"/>
    </xf>
    <xf numFmtId="0" fontId="33" fillId="4" borderId="0" xfId="3" applyFont="1" applyFill="1" applyAlignment="1">
      <alignment horizontal="left" vertical="top"/>
    </xf>
    <xf numFmtId="0" fontId="14" fillId="4" borderId="0" xfId="16" applyFont="1" applyFill="1" applyAlignment="1">
      <alignment vertical="center" wrapText="1"/>
    </xf>
    <xf numFmtId="0" fontId="15" fillId="0" borderId="0" xfId="16" applyFont="1" applyAlignment="1">
      <alignment horizontal="left" vertical="center" wrapText="1"/>
    </xf>
    <xf numFmtId="0" fontId="26" fillId="14" borderId="1" xfId="1" applyFont="1" applyFill="1" applyBorder="1" applyAlignment="1">
      <alignment vertical="center"/>
    </xf>
    <xf numFmtId="0" fontId="15" fillId="0" borderId="10" xfId="11" applyFont="1" applyBorder="1" applyAlignment="1">
      <alignment vertical="center"/>
    </xf>
    <xf numFmtId="0" fontId="14" fillId="12" borderId="17" xfId="11" applyFont="1" applyFill="1" applyBorder="1" applyAlignment="1">
      <alignment horizontal="left" vertical="center"/>
    </xf>
    <xf numFmtId="0" fontId="3" fillId="4" borderId="1" xfId="16" applyFont="1" applyFill="1" applyBorder="1" applyAlignment="1">
      <alignment vertical="center"/>
    </xf>
    <xf numFmtId="0" fontId="15" fillId="0" borderId="60" xfId="11" applyFont="1" applyBorder="1" applyAlignment="1">
      <alignment vertical="center"/>
    </xf>
    <xf numFmtId="0" fontId="3" fillId="4" borderId="24" xfId="16" applyFont="1" applyFill="1" applyBorder="1" applyAlignment="1">
      <alignment vertical="center"/>
    </xf>
    <xf numFmtId="0" fontId="15" fillId="0" borderId="9" xfId="11" applyFont="1" applyBorder="1" applyAlignment="1">
      <alignment vertical="center"/>
    </xf>
    <xf numFmtId="0" fontId="15" fillId="0" borderId="16" xfId="11" applyFont="1" applyBorder="1" applyAlignment="1">
      <alignment vertical="center"/>
    </xf>
    <xf numFmtId="0" fontId="3" fillId="4" borderId="11" xfId="16" applyFont="1" applyFill="1" applyBorder="1" applyAlignment="1">
      <alignment vertical="center"/>
    </xf>
    <xf numFmtId="0" fontId="6" fillId="0" borderId="6" xfId="0" quotePrefix="1" applyFont="1" applyBorder="1" applyAlignment="1">
      <alignment horizontal="left"/>
    </xf>
    <xf numFmtId="0" fontId="6" fillId="0" borderId="7" xfId="0" applyFont="1" applyBorder="1"/>
    <xf numFmtId="0" fontId="6" fillId="0" borderId="7" xfId="0" applyFont="1" applyBorder="1" applyProtection="1">
      <protection locked="0"/>
    </xf>
    <xf numFmtId="0" fontId="6" fillId="0" borderId="13" xfId="0" applyFont="1" applyBorder="1" applyAlignment="1" applyProtection="1">
      <alignment horizontal="center"/>
      <protection locked="0"/>
    </xf>
    <xf numFmtId="0" fontId="6" fillId="0" borderId="13" xfId="0" applyFont="1" applyBorder="1" applyProtection="1">
      <protection locked="0"/>
    </xf>
    <xf numFmtId="0" fontId="6" fillId="0" borderId="13" xfId="0" applyFont="1" applyBorder="1"/>
    <xf numFmtId="0" fontId="0" fillId="0" borderId="0" xfId="0" quotePrefix="1" applyAlignment="1">
      <alignment horizontal="left"/>
    </xf>
    <xf numFmtId="0" fontId="6" fillId="0" borderId="32" xfId="0" applyFont="1" applyBorder="1"/>
    <xf numFmtId="0" fontId="6" fillId="0" borderId="0" xfId="0" applyFont="1"/>
    <xf numFmtId="0" fontId="6" fillId="0" borderId="32" xfId="0" quotePrefix="1" applyFont="1" applyBorder="1" applyAlignment="1">
      <alignment horizontal="left"/>
    </xf>
    <xf numFmtId="0" fontId="6" fillId="0" borderId="0" xfId="0" applyFont="1" applyAlignment="1" applyProtection="1">
      <alignment horizontal="center"/>
      <protection locked="0"/>
    </xf>
    <xf numFmtId="0" fontId="0" fillId="0" borderId="0" xfId="0" applyProtection="1">
      <protection locked="0"/>
    </xf>
    <xf numFmtId="0" fontId="0" fillId="0" borderId="32" xfId="0" applyBorder="1"/>
    <xf numFmtId="0" fontId="6" fillId="0" borderId="0" xfId="0" applyFont="1" applyProtection="1">
      <protection locked="0"/>
    </xf>
    <xf numFmtId="0" fontId="6" fillId="0" borderId="34" xfId="0" applyFont="1" applyBorder="1"/>
    <xf numFmtId="0" fontId="6" fillId="0" borderId="5" xfId="0" applyFont="1" applyBorder="1"/>
    <xf numFmtId="0" fontId="6" fillId="0" borderId="4" xfId="0" applyFont="1" applyBorder="1"/>
    <xf numFmtId="0" fontId="6" fillId="0" borderId="2" xfId="0" applyFont="1" applyBorder="1"/>
    <xf numFmtId="1" fontId="6" fillId="0" borderId="1" xfId="0" quotePrefix="1" applyNumberFormat="1" applyFont="1" applyBorder="1" applyAlignment="1" applyProtection="1">
      <alignment horizontal="center"/>
      <protection locked="0"/>
    </xf>
    <xf numFmtId="179" fontId="0" fillId="0" borderId="0" xfId="0" applyNumberFormat="1" applyProtection="1">
      <protection locked="0"/>
    </xf>
    <xf numFmtId="0" fontId="42" fillId="0" borderId="32" xfId="0" applyFont="1" applyBorder="1"/>
    <xf numFmtId="0" fontId="42" fillId="0" borderId="0" xfId="0" applyFont="1"/>
    <xf numFmtId="0" fontId="42" fillId="0" borderId="66" xfId="0" applyFont="1" applyBorder="1"/>
    <xf numFmtId="0" fontId="43" fillId="0" borderId="67" xfId="0" quotePrefix="1" applyFont="1" applyBorder="1" applyAlignment="1">
      <alignment horizontal="left"/>
    </xf>
    <xf numFmtId="0" fontId="43" fillId="0" borderId="0" xfId="0" applyFont="1"/>
    <xf numFmtId="0" fontId="43" fillId="0" borderId="66" xfId="0" applyFont="1" applyBorder="1"/>
    <xf numFmtId="2" fontId="0" fillId="0" borderId="0" xfId="0" applyNumberFormat="1" applyProtection="1">
      <protection locked="0"/>
    </xf>
    <xf numFmtId="0" fontId="42" fillId="0" borderId="32" xfId="0" applyFont="1" applyBorder="1" applyAlignment="1">
      <alignment vertical="top"/>
    </xf>
    <xf numFmtId="0" fontId="6" fillId="0" borderId="67" xfId="0" quotePrefix="1" applyFont="1" applyBorder="1" applyAlignment="1">
      <alignment horizontal="left"/>
    </xf>
    <xf numFmtId="0" fontId="6" fillId="0" borderId="66" xfId="0" applyFont="1" applyBorder="1"/>
    <xf numFmtId="0" fontId="42" fillId="0" borderId="68" xfId="0" applyFont="1" applyBorder="1"/>
    <xf numFmtId="0" fontId="42" fillId="0" borderId="65" xfId="0" applyFont="1" applyBorder="1"/>
    <xf numFmtId="0" fontId="42" fillId="0" borderId="61" xfId="0" applyFont="1" applyBorder="1"/>
    <xf numFmtId="0" fontId="6" fillId="0" borderId="69" xfId="0" applyFont="1" applyBorder="1"/>
    <xf numFmtId="0" fontId="6" fillId="0" borderId="65" xfId="0" applyFont="1" applyBorder="1"/>
    <xf numFmtId="0" fontId="6" fillId="0" borderId="61" xfId="0" applyFont="1" applyBorder="1"/>
    <xf numFmtId="2" fontId="0" fillId="0" borderId="56" xfId="0" applyNumberFormat="1" applyBorder="1" applyProtection="1">
      <protection locked="0"/>
    </xf>
    <xf numFmtId="0" fontId="0" fillId="0" borderId="34" xfId="0" applyBorder="1"/>
    <xf numFmtId="0" fontId="0" fillId="0" borderId="5" xfId="0" applyBorder="1"/>
    <xf numFmtId="2" fontId="0" fillId="0" borderId="0" xfId="0" applyNumberFormat="1"/>
    <xf numFmtId="0" fontId="0" fillId="0" borderId="37" xfId="0" applyBorder="1"/>
    <xf numFmtId="0" fontId="0" fillId="0" borderId="23" xfId="0" applyBorder="1"/>
    <xf numFmtId="0" fontId="0" fillId="0" borderId="22" xfId="0" applyBorder="1"/>
    <xf numFmtId="2" fontId="0" fillId="0" borderId="70" xfId="0" applyNumberFormat="1" applyBorder="1"/>
    <xf numFmtId="2" fontId="0" fillId="0" borderId="0" xfId="0" quotePrefix="1" applyNumberFormat="1" applyAlignment="1">
      <alignment horizontal="left"/>
    </xf>
    <xf numFmtId="0" fontId="0" fillId="0" borderId="32" xfId="0" quotePrefix="1" applyBorder="1" applyAlignment="1">
      <alignment horizontal="left"/>
    </xf>
    <xf numFmtId="0" fontId="0" fillId="0" borderId="5" xfId="0" quotePrefix="1" applyBorder="1" applyAlignment="1">
      <alignment horizontal="left"/>
    </xf>
    <xf numFmtId="0" fontId="0" fillId="0" borderId="32" xfId="0" applyBorder="1" applyAlignment="1">
      <alignment horizontal="left"/>
    </xf>
    <xf numFmtId="0" fontId="0" fillId="0" borderId="31" xfId="0" quotePrefix="1" applyBorder="1" applyAlignment="1">
      <alignment horizontal="left"/>
    </xf>
    <xf numFmtId="0" fontId="0" fillId="0" borderId="37" xfId="0" quotePrefix="1" applyBorder="1" applyAlignment="1">
      <alignment horizontal="left"/>
    </xf>
    <xf numFmtId="0" fontId="6" fillId="0" borderId="7" xfId="0" quotePrefix="1" applyFont="1" applyBorder="1" applyAlignment="1" applyProtection="1">
      <alignment horizontal="left"/>
      <protection locked="0"/>
    </xf>
    <xf numFmtId="0" fontId="0" fillId="0" borderId="7" xfId="0" applyBorder="1" applyProtection="1">
      <protection locked="0"/>
    </xf>
    <xf numFmtId="0" fontId="3" fillId="0" borderId="7" xfId="0" applyFont="1" applyBorder="1" applyProtection="1">
      <protection locked="0"/>
    </xf>
    <xf numFmtId="0" fontId="0" fillId="0" borderId="7" xfId="0" applyBorder="1"/>
    <xf numFmtId="0" fontId="3" fillId="0" borderId="7" xfId="0" applyFont="1" applyBorder="1"/>
    <xf numFmtId="0" fontId="0" fillId="0" borderId="2" xfId="0" applyBorder="1"/>
    <xf numFmtId="1" fontId="0" fillId="0" borderId="1" xfId="0" quotePrefix="1" applyNumberFormat="1" applyBorder="1" applyAlignment="1" applyProtection="1">
      <alignment horizontal="center"/>
      <protection locked="0"/>
    </xf>
    <xf numFmtId="0" fontId="44" fillId="0" borderId="32" xfId="0" applyFont="1" applyBorder="1"/>
    <xf numFmtId="0" fontId="44" fillId="0" borderId="0" xfId="0" applyFont="1"/>
    <xf numFmtId="0" fontId="45" fillId="0" borderId="67" xfId="0" quotePrefix="1" applyFont="1" applyBorder="1" applyAlignment="1">
      <alignment horizontal="left"/>
    </xf>
    <xf numFmtId="0" fontId="45" fillId="0" borderId="0" xfId="0" applyFont="1"/>
    <xf numFmtId="0" fontId="44" fillId="0" borderId="32" xfId="0" applyFont="1" applyBorder="1" applyAlignment="1">
      <alignment vertical="top"/>
    </xf>
    <xf numFmtId="0" fontId="0" fillId="0" borderId="67" xfId="0" quotePrefix="1" applyBorder="1" applyAlignment="1">
      <alignment horizontal="left"/>
    </xf>
    <xf numFmtId="0" fontId="44" fillId="0" borderId="68" xfId="0" applyFont="1" applyBorder="1"/>
    <xf numFmtId="0" fontId="44" fillId="0" borderId="65" xfId="0" applyFont="1" applyBorder="1"/>
    <xf numFmtId="0" fontId="0" fillId="0" borderId="69" xfId="0" applyBorder="1"/>
    <xf numFmtId="0" fontId="0" fillId="0" borderId="65" xfId="0" applyBorder="1"/>
    <xf numFmtId="0" fontId="0" fillId="0" borderId="61" xfId="0" applyBorder="1"/>
    <xf numFmtId="2" fontId="0" fillId="0" borderId="29" xfId="0" applyNumberFormat="1" applyBorder="1" applyProtection="1">
      <protection locked="0"/>
    </xf>
    <xf numFmtId="0" fontId="6" fillId="0" borderId="34" xfId="0" quotePrefix="1" applyFont="1" applyBorder="1" applyAlignment="1">
      <alignment horizontal="left"/>
    </xf>
    <xf numFmtId="0" fontId="3" fillId="0" borderId="5" xfId="0" quotePrefix="1" applyFont="1" applyBorder="1" applyAlignment="1">
      <alignment horizontal="left"/>
    </xf>
    <xf numFmtId="0" fontId="6" fillId="0" borderId="32" xfId="0" applyFont="1" applyBorder="1" applyAlignment="1">
      <alignment horizontal="left"/>
    </xf>
    <xf numFmtId="0" fontId="0" fillId="0" borderId="68" xfId="0" quotePrefix="1" applyBorder="1" applyAlignment="1">
      <alignment horizontal="left"/>
    </xf>
    <xf numFmtId="0" fontId="6" fillId="0" borderId="34" xfId="0" applyFont="1" applyBorder="1" applyAlignment="1">
      <alignment horizontal="left"/>
    </xf>
    <xf numFmtId="0" fontId="3" fillId="0" borderId="5" xfId="0" applyFont="1" applyBorder="1" applyAlignment="1">
      <alignment horizontal="left"/>
    </xf>
    <xf numFmtId="2" fontId="0" fillId="0" borderId="29" xfId="0" applyNumberFormat="1" applyBorder="1"/>
    <xf numFmtId="0" fontId="29" fillId="0" borderId="5" xfId="0" quotePrefix="1" applyFont="1" applyBorder="1" applyAlignment="1">
      <alignment horizontal="left"/>
    </xf>
    <xf numFmtId="0" fontId="6" fillId="0" borderId="10" xfId="0" quotePrefix="1" applyFont="1" applyBorder="1" applyAlignment="1">
      <alignment horizontal="left"/>
    </xf>
    <xf numFmtId="0" fontId="0" fillId="0" borderId="45" xfId="0" applyBorder="1"/>
    <xf numFmtId="0" fontId="0" fillId="0" borderId="68" xfId="0" applyBorder="1"/>
    <xf numFmtId="0" fontId="46" fillId="0" borderId="32" xfId="0" applyFont="1" applyBorder="1"/>
    <xf numFmtId="0" fontId="7" fillId="0" borderId="34" xfId="0" applyFont="1" applyBorder="1"/>
    <xf numFmtId="0" fontId="7" fillId="0" borderId="5" xfId="0" applyFont="1" applyBorder="1"/>
    <xf numFmtId="0" fontId="7" fillId="0" borderId="34" xfId="0" quotePrefix="1" applyFont="1" applyBorder="1" applyAlignment="1">
      <alignment horizontal="left"/>
    </xf>
    <xf numFmtId="0" fontId="14" fillId="0" borderId="2" xfId="0" applyFont="1" applyBorder="1" applyAlignment="1">
      <alignment horizontal="left" vertical="center"/>
    </xf>
    <xf numFmtId="0" fontId="40" fillId="0" borderId="0" xfId="5" applyFont="1" applyAlignment="1">
      <alignment horizontal="center" vertical="center"/>
    </xf>
    <xf numFmtId="0" fontId="40" fillId="0" borderId="0" xfId="5" applyFont="1" applyAlignment="1">
      <alignment vertical="center"/>
    </xf>
    <xf numFmtId="0" fontId="41" fillId="2" borderId="58" xfId="0" applyFont="1" applyFill="1" applyBorder="1" applyAlignment="1">
      <alignment horizontal="center" vertical="center"/>
    </xf>
    <xf numFmtId="0" fontId="41" fillId="2" borderId="39" xfId="0" applyFont="1" applyFill="1" applyBorder="1" applyAlignment="1">
      <alignment horizontal="center" vertical="center" wrapText="1"/>
    </xf>
    <xf numFmtId="0" fontId="41" fillId="2" borderId="37" xfId="0" applyFont="1" applyFill="1" applyBorder="1" applyAlignment="1">
      <alignment horizontal="center" vertical="center" wrapText="1"/>
    </xf>
    <xf numFmtId="0" fontId="41" fillId="0" borderId="0" xfId="5" applyFont="1" applyAlignment="1">
      <alignment vertical="center"/>
    </xf>
    <xf numFmtId="0" fontId="14" fillId="0" borderId="0" xfId="3" applyFont="1" applyAlignment="1">
      <alignment vertical="center"/>
    </xf>
    <xf numFmtId="0" fontId="13" fillId="0" borderId="0" xfId="3" applyFont="1" applyAlignment="1">
      <alignment vertical="center"/>
    </xf>
    <xf numFmtId="0" fontId="30" fillId="0" borderId="0" xfId="3" applyFont="1" applyAlignment="1">
      <alignment vertical="center"/>
    </xf>
    <xf numFmtId="10" fontId="13" fillId="0" borderId="0" xfId="3" applyNumberFormat="1" applyFont="1" applyAlignment="1">
      <alignment vertical="center"/>
    </xf>
    <xf numFmtId="10" fontId="30" fillId="0" borderId="0" xfId="3" applyNumberFormat="1" applyFont="1" applyAlignment="1">
      <alignment vertical="center"/>
    </xf>
    <xf numFmtId="0" fontId="14" fillId="0" borderId="0" xfId="3" applyFont="1" applyAlignment="1">
      <alignment vertical="center" wrapText="1"/>
    </xf>
    <xf numFmtId="0" fontId="14" fillId="0" borderId="0" xfId="3" applyFont="1" applyAlignment="1">
      <alignment horizontal="left" vertical="center"/>
    </xf>
    <xf numFmtId="0" fontId="14" fillId="19" borderId="3" xfId="3" applyFont="1" applyFill="1" applyBorder="1" applyAlignment="1">
      <alignment vertical="center" wrapText="1"/>
    </xf>
    <xf numFmtId="0" fontId="14" fillId="19" borderId="21" xfId="3" applyFont="1" applyFill="1" applyBorder="1" applyAlignment="1">
      <alignment horizontal="center" vertical="center" wrapText="1"/>
    </xf>
    <xf numFmtId="0" fontId="14" fillId="19" borderId="22" xfId="3" applyFont="1" applyFill="1" applyBorder="1" applyAlignment="1">
      <alignment vertical="center"/>
    </xf>
    <xf numFmtId="0" fontId="14" fillId="19" borderId="21" xfId="3" applyFont="1" applyFill="1" applyBorder="1" applyAlignment="1">
      <alignment vertical="center"/>
    </xf>
    <xf numFmtId="0" fontId="13" fillId="0" borderId="18" xfId="3" applyFont="1" applyBorder="1" applyAlignment="1">
      <alignment vertical="center"/>
    </xf>
    <xf numFmtId="0" fontId="13" fillId="0" borderId="14" xfId="3" applyFont="1" applyBorder="1" applyAlignment="1">
      <alignment horizontal="center" vertical="center"/>
    </xf>
    <xf numFmtId="0" fontId="14" fillId="0" borderId="14" xfId="3" applyFont="1" applyBorder="1" applyAlignment="1">
      <alignment vertical="center"/>
    </xf>
    <xf numFmtId="0" fontId="13" fillId="0" borderId="19" xfId="3" applyFont="1" applyBorder="1" applyAlignment="1">
      <alignment vertical="center"/>
    </xf>
    <xf numFmtId="0" fontId="13" fillId="0" borderId="26" xfId="3" applyFont="1" applyBorder="1" applyAlignment="1">
      <alignment horizontal="center" vertical="center"/>
    </xf>
    <xf numFmtId="0" fontId="13" fillId="0" borderId="20" xfId="3" applyFont="1" applyBorder="1" applyAlignment="1">
      <alignment vertical="center"/>
    </xf>
    <xf numFmtId="0" fontId="13" fillId="0" borderId="15" xfId="3" applyFont="1" applyBorder="1" applyAlignment="1">
      <alignment horizontal="center" vertical="center"/>
    </xf>
    <xf numFmtId="0" fontId="13" fillId="0" borderId="0" xfId="3" applyFont="1" applyAlignment="1">
      <alignment horizontal="left" vertical="center"/>
    </xf>
    <xf numFmtId="0" fontId="14" fillId="0" borderId="0" xfId="3" applyFont="1" applyAlignment="1">
      <alignment wrapText="1"/>
    </xf>
    <xf numFmtId="172" fontId="13" fillId="0" borderId="1" xfId="3" applyNumberFormat="1" applyFont="1" applyBorder="1" applyAlignment="1">
      <alignment horizontal="left" wrapText="1"/>
    </xf>
    <xf numFmtId="172" fontId="14" fillId="0" borderId="0" xfId="3" applyNumberFormat="1" applyFont="1" applyAlignment="1">
      <alignment horizontal="left" wrapText="1"/>
    </xf>
    <xf numFmtId="0" fontId="14" fillId="0" borderId="0" xfId="3" applyFont="1"/>
    <xf numFmtId="0" fontId="13" fillId="0" borderId="1" xfId="3" applyFont="1" applyBorder="1" applyAlignment="1">
      <alignment horizontal="left" vertical="top" wrapText="1"/>
    </xf>
    <xf numFmtId="0" fontId="13" fillId="0" borderId="0" xfId="3" applyFont="1" applyAlignment="1">
      <alignment horizontal="center" vertical="center"/>
    </xf>
    <xf numFmtId="0" fontId="13" fillId="0" borderId="1" xfId="3" quotePrefix="1" applyFont="1" applyBorder="1" applyAlignment="1">
      <alignment horizontal="left" vertical="top" wrapText="1"/>
    </xf>
    <xf numFmtId="0" fontId="13" fillId="0" borderId="0" xfId="3" applyFont="1" applyAlignment="1">
      <alignment horizontal="left" vertical="center" wrapText="1"/>
    </xf>
    <xf numFmtId="0" fontId="14" fillId="0" borderId="1" xfId="3" applyFont="1" applyBorder="1" applyAlignment="1">
      <alignment vertical="center" wrapText="1"/>
    </xf>
    <xf numFmtId="0" fontId="13" fillId="0" borderId="0" xfId="3" applyFont="1" applyAlignment="1">
      <alignment horizontal="left" wrapText="1"/>
    </xf>
    <xf numFmtId="0" fontId="13" fillId="0" borderId="0" xfId="3" quotePrefix="1" applyFont="1" applyAlignment="1">
      <alignment horizontal="left" vertical="top" wrapText="1"/>
    </xf>
    <xf numFmtId="0" fontId="13" fillId="0" borderId="0" xfId="3" applyFont="1" applyAlignment="1">
      <alignment horizontal="left" vertical="top" wrapText="1"/>
    </xf>
    <xf numFmtId="0" fontId="14" fillId="0" borderId="0" xfId="3" quotePrefix="1" applyFont="1" applyAlignment="1">
      <alignment horizontal="center" vertical="center" wrapText="1"/>
    </xf>
    <xf numFmtId="0" fontId="14" fillId="20" borderId="1" xfId="3" applyFont="1" applyFill="1" applyBorder="1" applyAlignment="1">
      <alignment horizontal="center" vertical="center" wrapText="1"/>
    </xf>
    <xf numFmtId="0" fontId="13" fillId="0" borderId="5" xfId="3" applyFont="1" applyBorder="1" applyAlignment="1">
      <alignment vertical="center"/>
    </xf>
    <xf numFmtId="0" fontId="13" fillId="0" borderId="4" xfId="3" applyFont="1" applyBorder="1" applyAlignment="1">
      <alignment vertical="center"/>
    </xf>
    <xf numFmtId="0" fontId="14" fillId="19" borderId="1" xfId="3" applyFont="1" applyFill="1" applyBorder="1" applyAlignment="1">
      <alignment horizontal="center" vertical="center" wrapText="1"/>
    </xf>
    <xf numFmtId="0" fontId="14" fillId="19" borderId="1" xfId="3" quotePrefix="1" applyFont="1" applyFill="1" applyBorder="1" applyAlignment="1">
      <alignment horizontal="center" vertical="center" wrapText="1"/>
    </xf>
    <xf numFmtId="0" fontId="14" fillId="19" borderId="35" xfId="3" quotePrefix="1" applyFont="1" applyFill="1" applyBorder="1" applyAlignment="1">
      <alignment horizontal="center" vertical="center" wrapText="1"/>
    </xf>
    <xf numFmtId="180" fontId="13" fillId="19" borderId="4" xfId="3" applyNumberFormat="1" applyFont="1" applyFill="1" applyBorder="1" applyAlignment="1">
      <alignment horizontal="center" vertical="center"/>
    </xf>
    <xf numFmtId="0" fontId="13" fillId="0" borderId="1" xfId="3" applyFont="1" applyBorder="1" applyAlignment="1">
      <alignment horizontal="center" vertical="center" wrapText="1"/>
    </xf>
    <xf numFmtId="9" fontId="32" fillId="14" borderId="1" xfId="26" applyFont="1" applyFill="1" applyBorder="1" applyAlignment="1">
      <alignment horizontal="center" vertical="center"/>
    </xf>
    <xf numFmtId="0" fontId="32" fillId="14" borderId="1" xfId="3" applyFont="1" applyFill="1" applyBorder="1" applyAlignment="1">
      <alignment vertical="center"/>
    </xf>
    <xf numFmtId="0" fontId="32" fillId="14" borderId="35" xfId="3" applyFont="1" applyFill="1" applyBorder="1" applyAlignment="1">
      <alignment vertical="center"/>
    </xf>
    <xf numFmtId="173" fontId="32" fillId="14" borderId="35" xfId="3" applyNumberFormat="1" applyFont="1" applyFill="1" applyBorder="1" applyAlignment="1">
      <alignment vertical="center"/>
    </xf>
    <xf numFmtId="0" fontId="32" fillId="14" borderId="1" xfId="3" applyFont="1" applyFill="1" applyBorder="1" applyAlignment="1">
      <alignment horizontal="center" vertical="center"/>
    </xf>
    <xf numFmtId="0" fontId="32" fillId="14" borderId="35" xfId="3" applyFont="1" applyFill="1" applyBorder="1" applyAlignment="1">
      <alignment horizontal="center" vertical="center"/>
    </xf>
    <xf numFmtId="0" fontId="32" fillId="14" borderId="4" xfId="3" applyFont="1" applyFill="1" applyBorder="1" applyAlignment="1">
      <alignment vertical="center"/>
    </xf>
    <xf numFmtId="0" fontId="32" fillId="0" borderId="0" xfId="3" applyFont="1" applyAlignment="1">
      <alignment vertical="center"/>
    </xf>
    <xf numFmtId="173" fontId="32" fillId="14" borderId="1" xfId="3" applyNumberFormat="1" applyFont="1" applyFill="1" applyBorder="1" applyAlignment="1">
      <alignment vertical="center"/>
    </xf>
    <xf numFmtId="9" fontId="14" fillId="0" borderId="1" xfId="26" applyFont="1" applyBorder="1" applyAlignment="1">
      <alignment horizontal="center" vertical="center"/>
    </xf>
    <xf numFmtId="0" fontId="14" fillId="0" borderId="1" xfId="3" quotePrefix="1" applyFont="1" applyBorder="1" applyAlignment="1">
      <alignment horizontal="left" vertical="center"/>
    </xf>
    <xf numFmtId="0" fontId="13" fillId="0" borderId="1" xfId="3" applyFont="1" applyBorder="1" applyAlignment="1">
      <alignment vertical="center"/>
    </xf>
    <xf numFmtId="0" fontId="13" fillId="0" borderId="62" xfId="3" applyFont="1" applyBorder="1" applyAlignment="1">
      <alignment vertical="center"/>
    </xf>
    <xf numFmtId="0" fontId="14" fillId="0" borderId="1" xfId="3" applyFont="1" applyBorder="1" applyAlignment="1">
      <alignment vertical="center"/>
    </xf>
    <xf numFmtId="0" fontId="50" fillId="14" borderId="1" xfId="3" applyFont="1" applyFill="1" applyBorder="1" applyAlignment="1">
      <alignment vertical="center"/>
    </xf>
    <xf numFmtId="0" fontId="13" fillId="0" borderId="0" xfId="3" applyFont="1" applyAlignment="1">
      <alignment horizontal="center" vertical="center" wrapText="1"/>
    </xf>
    <xf numFmtId="0" fontId="13" fillId="0" borderId="0" xfId="3" applyFont="1" applyAlignment="1">
      <alignment vertical="center" wrapText="1"/>
    </xf>
    <xf numFmtId="0" fontId="14" fillId="12" borderId="25" xfId="11" applyFont="1" applyFill="1" applyBorder="1" applyAlignment="1">
      <alignment vertical="center"/>
    </xf>
    <xf numFmtId="0" fontId="14" fillId="12" borderId="8" xfId="11" applyFont="1" applyFill="1" applyBorder="1" applyAlignment="1">
      <alignment vertical="center" wrapText="1"/>
    </xf>
    <xf numFmtId="0" fontId="14" fillId="12" borderId="1" xfId="3" applyFont="1" applyFill="1" applyBorder="1" applyAlignment="1">
      <alignment horizontal="left" vertical="center"/>
    </xf>
    <xf numFmtId="164" fontId="39" fillId="12" borderId="1" xfId="1" applyNumberFormat="1" applyFont="1" applyFill="1" applyBorder="1" applyAlignment="1">
      <alignment horizontal="right" vertical="center"/>
    </xf>
    <xf numFmtId="0" fontId="7" fillId="0" borderId="32" xfId="0" applyFont="1" applyBorder="1"/>
    <xf numFmtId="2" fontId="7" fillId="0" borderId="56" xfId="0" applyNumberFormat="1" applyFont="1" applyBorder="1"/>
    <xf numFmtId="2" fontId="7" fillId="0" borderId="1" xfId="0" applyNumberFormat="1" applyFont="1" applyBorder="1"/>
    <xf numFmtId="2" fontId="0" fillId="12" borderId="87" xfId="0" applyNumberFormat="1" applyFill="1" applyBorder="1" applyProtection="1">
      <protection locked="0"/>
    </xf>
    <xf numFmtId="2" fontId="0" fillId="12" borderId="86" xfId="0" applyNumberFormat="1" applyFill="1" applyBorder="1" applyProtection="1">
      <protection locked="0"/>
    </xf>
    <xf numFmtId="0" fontId="7" fillId="0" borderId="71" xfId="0" quotePrefix="1" applyFont="1" applyBorder="1" applyAlignment="1">
      <alignment horizontal="left"/>
    </xf>
    <xf numFmtId="0" fontId="7" fillId="0" borderId="38" xfId="0" quotePrefix="1" applyFont="1" applyBorder="1" applyAlignment="1">
      <alignment horizontal="left"/>
    </xf>
    <xf numFmtId="2" fontId="7" fillId="0" borderId="39" xfId="0" applyNumberFormat="1" applyFont="1" applyBorder="1"/>
    <xf numFmtId="2" fontId="0" fillId="0" borderId="56" xfId="0" applyNumberFormat="1" applyFill="1" applyBorder="1"/>
    <xf numFmtId="2" fontId="7" fillId="0" borderId="11" xfId="0" applyNumberFormat="1" applyFont="1" applyBorder="1"/>
    <xf numFmtId="1" fontId="14" fillId="4" borderId="24" xfId="16" applyNumberFormat="1" applyFont="1" applyFill="1" applyBorder="1" applyAlignment="1">
      <alignment horizontal="center" vertical="center"/>
    </xf>
    <xf numFmtId="0" fontId="14" fillId="0" borderId="0" xfId="1" applyFont="1"/>
    <xf numFmtId="0" fontId="13" fillId="0" borderId="0" xfId="1" applyFont="1"/>
    <xf numFmtId="0" fontId="13" fillId="0" borderId="0" xfId="1" applyFont="1" applyAlignment="1">
      <alignment horizontal="left" indent="1"/>
    </xf>
    <xf numFmtId="0" fontId="32" fillId="18" borderId="0" xfId="1" applyFont="1" applyFill="1"/>
    <xf numFmtId="0" fontId="13" fillId="18" borderId="0" xfId="1" applyFont="1" applyFill="1"/>
    <xf numFmtId="0" fontId="13" fillId="12" borderId="0" xfId="1" applyFont="1" applyFill="1"/>
    <xf numFmtId="0" fontId="40" fillId="0" borderId="0" xfId="5" applyFont="1" applyBorder="1" applyAlignment="1">
      <alignment horizontal="left" vertical="center" wrapText="1"/>
    </xf>
    <xf numFmtId="43" fontId="14" fillId="18" borderId="32" xfId="25" applyFont="1" applyFill="1" applyBorder="1" applyAlignment="1" applyProtection="1">
      <alignment horizontal="center" vertical="center"/>
    </xf>
    <xf numFmtId="178" fontId="13" fillId="0" borderId="88" xfId="25" applyNumberFormat="1" applyFont="1" applyFill="1" applyBorder="1" applyAlignment="1" applyProtection="1">
      <alignment horizontal="center" vertical="center"/>
    </xf>
    <xf numFmtId="178" fontId="13" fillId="0" borderId="1" xfId="25" applyNumberFormat="1" applyFont="1" applyFill="1" applyBorder="1" applyAlignment="1" applyProtection="1">
      <alignment horizontal="center" vertical="center"/>
    </xf>
    <xf numFmtId="0" fontId="40" fillId="0" borderId="1" xfId="5" applyFont="1" applyBorder="1" applyAlignment="1">
      <alignment vertical="center"/>
    </xf>
    <xf numFmtId="0" fontId="40" fillId="0" borderId="1" xfId="5" applyFont="1" applyBorder="1" applyAlignment="1">
      <alignment horizontal="center" vertical="center"/>
    </xf>
    <xf numFmtId="0" fontId="40" fillId="0" borderId="18" xfId="5" applyFont="1" applyBorder="1" applyAlignment="1">
      <alignment horizontal="center" vertical="center"/>
    </xf>
    <xf numFmtId="0" fontId="40" fillId="0" borderId="19" xfId="5" applyFont="1" applyBorder="1" applyAlignment="1">
      <alignment horizontal="center" vertical="center"/>
    </xf>
    <xf numFmtId="0" fontId="13" fillId="0" borderId="1" xfId="5" applyFont="1" applyBorder="1" applyAlignment="1">
      <alignment vertical="center" wrapText="1"/>
    </xf>
    <xf numFmtId="178" fontId="13" fillId="17" borderId="18" xfId="25" applyNumberFormat="1" applyFont="1" applyFill="1" applyBorder="1" applyAlignment="1" applyProtection="1">
      <alignment horizontal="center" vertical="center"/>
    </xf>
    <xf numFmtId="178" fontId="13" fillId="17" borderId="19" xfId="25" applyNumberFormat="1" applyFont="1" applyFill="1" applyBorder="1" applyAlignment="1" applyProtection="1">
      <alignment horizontal="center" vertical="center"/>
    </xf>
    <xf numFmtId="178" fontId="13" fillId="0" borderId="89" xfId="25" applyNumberFormat="1" applyFont="1" applyFill="1" applyBorder="1" applyAlignment="1" applyProtection="1">
      <alignment horizontal="center" vertical="center"/>
    </xf>
    <xf numFmtId="178" fontId="13" fillId="0" borderId="90" xfId="25" applyNumberFormat="1" applyFont="1" applyFill="1" applyBorder="1" applyAlignment="1" applyProtection="1">
      <alignment horizontal="center" vertical="center"/>
    </xf>
    <xf numFmtId="178" fontId="13" fillId="0" borderId="91" xfId="25" applyNumberFormat="1" applyFont="1" applyFill="1" applyBorder="1" applyAlignment="1" applyProtection="1">
      <alignment horizontal="center" vertical="center"/>
    </xf>
    <xf numFmtId="178" fontId="13" fillId="0" borderId="92" xfId="25" applyNumberFormat="1" applyFont="1" applyFill="1" applyBorder="1" applyAlignment="1" applyProtection="1">
      <alignment horizontal="center" vertical="center"/>
    </xf>
    <xf numFmtId="178" fontId="13" fillId="17" borderId="89" xfId="25" applyNumberFormat="1" applyFont="1" applyFill="1" applyBorder="1" applyAlignment="1" applyProtection="1">
      <alignment horizontal="center" vertical="center"/>
    </xf>
    <xf numFmtId="178" fontId="13" fillId="17" borderId="14" xfId="25" applyNumberFormat="1" applyFont="1" applyFill="1" applyBorder="1" applyAlignment="1" applyProtection="1">
      <alignment horizontal="center" vertical="center"/>
    </xf>
    <xf numFmtId="178" fontId="13" fillId="17" borderId="90" xfId="25" applyNumberFormat="1" applyFont="1" applyFill="1" applyBorder="1" applyAlignment="1" applyProtection="1">
      <alignment horizontal="center" vertical="center"/>
    </xf>
    <xf numFmtId="178" fontId="13" fillId="17" borderId="26" xfId="25" applyNumberFormat="1" applyFont="1" applyFill="1" applyBorder="1" applyAlignment="1" applyProtection="1">
      <alignment horizontal="center" vertical="center"/>
    </xf>
    <xf numFmtId="178" fontId="13" fillId="17" borderId="91" xfId="25" applyNumberFormat="1" applyFont="1" applyFill="1" applyBorder="1" applyAlignment="1" applyProtection="1">
      <alignment horizontal="center" vertical="center"/>
    </xf>
    <xf numFmtId="178" fontId="13" fillId="17" borderId="92" xfId="25" applyNumberFormat="1" applyFont="1" applyFill="1" applyBorder="1" applyAlignment="1" applyProtection="1">
      <alignment horizontal="center" vertical="center"/>
    </xf>
    <xf numFmtId="178" fontId="13" fillId="17" borderId="25" xfId="25" applyNumberFormat="1" applyFont="1" applyFill="1" applyBorder="1" applyAlignment="1" applyProtection="1">
      <alignment horizontal="center" vertical="center"/>
    </xf>
    <xf numFmtId="178" fontId="13" fillId="17" borderId="8" xfId="25" applyNumberFormat="1" applyFont="1" applyFill="1" applyBorder="1" applyAlignment="1" applyProtection="1">
      <alignment horizontal="center" vertical="center"/>
    </xf>
    <xf numFmtId="178" fontId="13" fillId="17" borderId="93" xfId="25" applyNumberFormat="1" applyFont="1" applyFill="1" applyBorder="1" applyAlignment="1">
      <alignment horizontal="center" vertical="center"/>
    </xf>
    <xf numFmtId="178" fontId="13" fillId="17" borderId="94" xfId="25" applyNumberFormat="1" applyFont="1" applyFill="1" applyBorder="1" applyAlignment="1">
      <alignment horizontal="center" vertical="center"/>
    </xf>
    <xf numFmtId="178" fontId="13" fillId="17" borderId="95" xfId="25" applyNumberFormat="1" applyFont="1" applyFill="1" applyBorder="1" applyAlignment="1">
      <alignment horizontal="center" vertical="center"/>
    </xf>
    <xf numFmtId="178" fontId="13" fillId="17" borderId="96" xfId="25" applyNumberFormat="1" applyFont="1" applyFill="1" applyBorder="1" applyAlignment="1">
      <alignment horizontal="center" vertical="center"/>
    </xf>
    <xf numFmtId="0" fontId="13" fillId="0" borderId="60" xfId="0" applyFont="1" applyBorder="1" applyAlignment="1">
      <alignment horizontal="center" vertical="center"/>
    </xf>
    <xf numFmtId="0" fontId="13" fillId="0" borderId="9" xfId="0" applyFont="1" applyBorder="1" applyAlignment="1">
      <alignment horizontal="center" vertical="center"/>
    </xf>
    <xf numFmtId="49" fontId="53" fillId="0" borderId="56" xfId="0" applyNumberFormat="1" applyFont="1" applyBorder="1" applyAlignment="1">
      <alignment vertical="center"/>
    </xf>
    <xf numFmtId="49" fontId="53" fillId="0" borderId="1" xfId="0" applyNumberFormat="1" applyFont="1" applyBorder="1" applyAlignment="1">
      <alignment vertical="center"/>
    </xf>
    <xf numFmtId="0" fontId="28" fillId="3" borderId="2" xfId="16" applyFont="1" applyFill="1" applyBorder="1" applyAlignment="1">
      <alignment horizontal="left" vertical="center" wrapText="1"/>
    </xf>
    <xf numFmtId="0" fontId="28" fillId="3" borderId="5" xfId="16" applyFont="1" applyFill="1" applyBorder="1" applyAlignment="1">
      <alignment horizontal="left" vertical="center" wrapText="1"/>
    </xf>
    <xf numFmtId="0" fontId="28" fillId="3" borderId="26" xfId="16" applyFont="1" applyFill="1" applyBorder="1" applyAlignment="1">
      <alignment horizontal="left" vertical="center" wrapText="1"/>
    </xf>
    <xf numFmtId="0" fontId="28" fillId="3" borderId="29" xfId="16" applyFont="1" applyFill="1" applyBorder="1" applyAlignment="1">
      <alignment horizontal="left" vertical="center" wrapText="1"/>
    </xf>
    <xf numFmtId="0" fontId="28" fillId="3" borderId="59" xfId="16" applyFont="1" applyFill="1" applyBorder="1" applyAlignment="1">
      <alignment horizontal="left" vertical="center" wrapText="1"/>
    </xf>
    <xf numFmtId="0" fontId="28" fillId="3" borderId="43" xfId="16" applyFont="1" applyFill="1" applyBorder="1" applyAlignment="1">
      <alignment horizontal="left" vertical="center" wrapText="1"/>
    </xf>
    <xf numFmtId="0" fontId="28" fillId="3" borderId="48" xfId="16" applyFont="1" applyFill="1" applyBorder="1" applyAlignment="1">
      <alignment horizontal="left" vertical="center" wrapText="1"/>
    </xf>
    <xf numFmtId="0" fontId="28" fillId="3" borderId="15" xfId="16" applyFont="1" applyFill="1" applyBorder="1" applyAlignment="1">
      <alignment horizontal="left" vertical="center" wrapText="1"/>
    </xf>
    <xf numFmtId="0" fontId="28" fillId="3" borderId="1" xfId="16" applyFont="1" applyFill="1" applyBorder="1" applyAlignment="1">
      <alignment horizontal="left" vertical="center" wrapText="1"/>
    </xf>
    <xf numFmtId="0" fontId="28" fillId="3" borderId="8" xfId="16" applyFont="1" applyFill="1" applyBorder="1" applyAlignment="1">
      <alignment horizontal="left" vertical="center" wrapText="1"/>
    </xf>
    <xf numFmtId="0" fontId="28" fillId="3" borderId="24" xfId="16" applyFont="1" applyFill="1" applyBorder="1" applyAlignment="1">
      <alignment horizontal="left" vertical="center" wrapText="1"/>
    </xf>
    <xf numFmtId="0" fontId="28" fillId="3" borderId="25" xfId="16" applyFont="1" applyFill="1" applyBorder="1" applyAlignment="1">
      <alignment horizontal="left" vertical="center" wrapText="1"/>
    </xf>
    <xf numFmtId="0" fontId="3" fillId="0" borderId="65" xfId="0" applyFont="1" applyBorder="1" applyAlignment="1">
      <alignment horizontal="center"/>
    </xf>
    <xf numFmtId="0" fontId="6" fillId="0" borderId="32" xfId="0" quotePrefix="1" applyFont="1" applyBorder="1" applyAlignment="1">
      <alignment horizontal="center"/>
    </xf>
    <xf numFmtId="0" fontId="6" fillId="0" borderId="0" xfId="0" quotePrefix="1" applyFont="1" applyAlignment="1">
      <alignment horizontal="center"/>
    </xf>
    <xf numFmtId="2" fontId="6" fillId="0" borderId="29" xfId="0" applyNumberFormat="1" applyFont="1" applyFill="1" applyBorder="1" applyAlignment="1" applyProtection="1">
      <alignment horizontal="center" vertical="center" wrapText="1"/>
      <protection locked="0"/>
    </xf>
    <xf numFmtId="2" fontId="6" fillId="0" borderId="56" xfId="0" applyNumberFormat="1" applyFont="1" applyFill="1" applyBorder="1" applyAlignment="1" applyProtection="1">
      <alignment horizontal="center" vertical="center" wrapText="1"/>
      <protection locked="0"/>
    </xf>
    <xf numFmtId="2" fontId="6" fillId="0" borderId="35" xfId="0" applyNumberFormat="1" applyFont="1" applyFill="1" applyBorder="1" applyAlignment="1" applyProtection="1">
      <alignment horizontal="center" vertical="center" wrapText="1"/>
      <protection locked="0"/>
    </xf>
    <xf numFmtId="0" fontId="6" fillId="0" borderId="32" xfId="0" quotePrefix="1" applyFont="1" applyBorder="1" applyAlignment="1">
      <alignment horizontal="left"/>
    </xf>
    <xf numFmtId="0" fontId="6" fillId="0" borderId="0" xfId="0" quotePrefix="1" applyFont="1" applyAlignment="1">
      <alignment horizontal="left"/>
    </xf>
    <xf numFmtId="2" fontId="6" fillId="0" borderId="29" xfId="0" applyNumberFormat="1" applyFont="1" applyBorder="1" applyAlignment="1" applyProtection="1">
      <alignment horizontal="center" vertical="center" wrapText="1"/>
      <protection locked="0"/>
    </xf>
    <xf numFmtId="2" fontId="6" fillId="0" borderId="56" xfId="0" applyNumberFormat="1" applyFont="1" applyBorder="1" applyAlignment="1" applyProtection="1">
      <alignment horizontal="center" vertical="center" wrapText="1"/>
      <protection locked="0"/>
    </xf>
    <xf numFmtId="2" fontId="6" fillId="0" borderId="35" xfId="0" applyNumberFormat="1" applyFont="1" applyBorder="1" applyAlignment="1" applyProtection="1">
      <alignment horizontal="center" vertical="center" wrapText="1"/>
      <protection locked="0"/>
    </xf>
    <xf numFmtId="165" fontId="13" fillId="17" borderId="81" xfId="4" applyFont="1" applyFill="1" applyBorder="1" applyAlignment="1" applyProtection="1">
      <alignment horizontal="center" vertical="center" wrapText="1"/>
    </xf>
    <xf numFmtId="165" fontId="13" fillId="17" borderId="83" xfId="4" applyFont="1" applyFill="1" applyBorder="1" applyAlignment="1" applyProtection="1">
      <alignment horizontal="center" vertical="center" wrapText="1"/>
    </xf>
    <xf numFmtId="165" fontId="13" fillId="17" borderId="27" xfId="4" applyFont="1" applyFill="1" applyBorder="1" applyAlignment="1" applyProtection="1">
      <alignment horizontal="center" vertical="center" wrapText="1"/>
    </xf>
    <xf numFmtId="165" fontId="13" fillId="17" borderId="40" xfId="4" applyFont="1" applyFill="1" applyBorder="1" applyAlignment="1" applyProtection="1">
      <alignment horizontal="center" vertical="center" wrapText="1"/>
    </xf>
    <xf numFmtId="0" fontId="14" fillId="17" borderId="6" xfId="0" applyFont="1" applyFill="1" applyBorder="1" applyAlignment="1">
      <alignment horizontal="center" vertical="center" wrapText="1"/>
    </xf>
    <xf numFmtId="0" fontId="14" fillId="17" borderId="38" xfId="0" applyFont="1" applyFill="1" applyBorder="1" applyAlignment="1">
      <alignment horizontal="center" vertical="center" wrapText="1"/>
    </xf>
    <xf numFmtId="165" fontId="13" fillId="17" borderId="45" xfId="4" applyFont="1" applyFill="1" applyBorder="1" applyAlignment="1" applyProtection="1">
      <alignment horizontal="center" vertical="center" wrapText="1"/>
    </xf>
    <xf numFmtId="165" fontId="13" fillId="17" borderId="39" xfId="4" applyFont="1" applyFill="1" applyBorder="1" applyAlignment="1" applyProtection="1">
      <alignment horizontal="center" vertical="center" wrapText="1"/>
    </xf>
    <xf numFmtId="0" fontId="14" fillId="17" borderId="6" xfId="4" applyNumberFormat="1" applyFont="1" applyFill="1" applyBorder="1" applyAlignment="1" applyProtection="1">
      <alignment horizontal="center" vertical="center" wrapText="1"/>
    </xf>
    <xf numFmtId="0" fontId="14" fillId="17" borderId="38" xfId="4" applyNumberFormat="1" applyFont="1" applyFill="1" applyBorder="1" applyAlignment="1" applyProtection="1">
      <alignment horizontal="center" vertical="center" wrapText="1"/>
    </xf>
    <xf numFmtId="165" fontId="13" fillId="17" borderId="80" xfId="4" applyFont="1" applyFill="1" applyBorder="1" applyAlignment="1" applyProtection="1">
      <alignment horizontal="center" vertical="center" wrapText="1"/>
    </xf>
    <xf numFmtId="165" fontId="13" fillId="17" borderId="82" xfId="4" applyFont="1" applyFill="1" applyBorder="1" applyAlignment="1" applyProtection="1">
      <alignment horizontal="center" vertical="center" wrapText="1"/>
    </xf>
    <xf numFmtId="165" fontId="14" fillId="17" borderId="80" xfId="4" applyFont="1" applyFill="1" applyBorder="1" applyAlignment="1" applyProtection="1">
      <alignment horizontal="center" vertical="center" wrapText="1"/>
    </xf>
    <xf numFmtId="165" fontId="13" fillId="17" borderId="73" xfId="4" applyFont="1" applyFill="1" applyBorder="1" applyAlignment="1" applyProtection="1">
      <alignment horizontal="center" vertical="center" wrapText="1"/>
    </xf>
    <xf numFmtId="165" fontId="13" fillId="17" borderId="63" xfId="4" applyFont="1" applyFill="1" applyBorder="1" applyAlignment="1" applyProtection="1">
      <alignment horizontal="center" vertical="center" wrapText="1"/>
    </xf>
    <xf numFmtId="165" fontId="14" fillId="17" borderId="28" xfId="4" applyFont="1" applyFill="1" applyBorder="1" applyAlignment="1" applyProtection="1">
      <alignment horizontal="center" vertical="center" wrapText="1"/>
    </xf>
    <xf numFmtId="165" fontId="14" fillId="17" borderId="30" xfId="4" applyFont="1" applyFill="1" applyBorder="1" applyAlignment="1" applyProtection="1">
      <alignment horizontal="center" vertical="center" wrapText="1"/>
    </xf>
    <xf numFmtId="0" fontId="14" fillId="17" borderId="44" xfId="4" applyNumberFormat="1" applyFont="1" applyFill="1" applyBorder="1" applyAlignment="1" applyProtection="1">
      <alignment horizontal="center" vertical="center" wrapText="1"/>
    </xf>
    <xf numFmtId="0" fontId="14" fillId="17" borderId="58" xfId="4" applyNumberFormat="1" applyFont="1" applyFill="1" applyBorder="1" applyAlignment="1" applyProtection="1">
      <alignment horizontal="center" vertical="center" wrapText="1"/>
    </xf>
    <xf numFmtId="165" fontId="14" fillId="17" borderId="12" xfId="4" applyFont="1" applyFill="1" applyBorder="1" applyAlignment="1" applyProtection="1">
      <alignment horizontal="center" vertical="center"/>
    </xf>
    <xf numFmtId="165" fontId="14" fillId="17" borderId="13" xfId="4" applyFont="1" applyFill="1" applyBorder="1" applyAlignment="1" applyProtection="1">
      <alignment horizontal="center" vertical="center"/>
    </xf>
    <xf numFmtId="165" fontId="14" fillId="17" borderId="14" xfId="4" applyFont="1" applyFill="1" applyBorder="1" applyAlignment="1" applyProtection="1">
      <alignment horizontal="center" vertical="center"/>
    </xf>
    <xf numFmtId="165" fontId="14" fillId="17" borderId="74" xfId="4" applyFont="1" applyFill="1" applyBorder="1" applyAlignment="1" applyProtection="1">
      <alignment horizontal="center" vertical="center"/>
    </xf>
    <xf numFmtId="0" fontId="14" fillId="17" borderId="75" xfId="0" applyFont="1" applyFill="1" applyBorder="1" applyAlignment="1">
      <alignment horizontal="center" vertical="center" wrapText="1"/>
    </xf>
    <xf numFmtId="0" fontId="14" fillId="17" borderId="78" xfId="0" applyFont="1" applyFill="1" applyBorder="1" applyAlignment="1">
      <alignment horizontal="center" vertical="center" wrapText="1"/>
    </xf>
    <xf numFmtId="0" fontId="14" fillId="17" borderId="84" xfId="0" applyFont="1" applyFill="1" applyBorder="1" applyAlignment="1">
      <alignment horizontal="center" vertical="center" wrapText="1"/>
    </xf>
    <xf numFmtId="0" fontId="14" fillId="17" borderId="76" xfId="0" applyFont="1" applyFill="1" applyBorder="1" applyAlignment="1">
      <alignment horizontal="center" vertical="center" wrapText="1"/>
    </xf>
    <xf numFmtId="0" fontId="14" fillId="17" borderId="79" xfId="0" applyFont="1" applyFill="1" applyBorder="1" applyAlignment="1">
      <alignment horizontal="center" vertical="center" wrapText="1"/>
    </xf>
    <xf numFmtId="0" fontId="14" fillId="17" borderId="85" xfId="0" applyFont="1" applyFill="1" applyBorder="1" applyAlignment="1">
      <alignment horizontal="center" vertical="center" wrapText="1"/>
    </xf>
    <xf numFmtId="4" fontId="14" fillId="17" borderId="10" xfId="0" applyNumberFormat="1" applyFont="1" applyFill="1" applyBorder="1" applyAlignment="1">
      <alignment horizontal="center" vertical="center"/>
    </xf>
    <xf numFmtId="4" fontId="14" fillId="17" borderId="48" xfId="0" applyNumberFormat="1" applyFont="1" applyFill="1" applyBorder="1" applyAlignment="1">
      <alignment horizontal="center" vertical="center"/>
    </xf>
    <xf numFmtId="4" fontId="14" fillId="17" borderId="15" xfId="0" applyNumberFormat="1" applyFont="1" applyFill="1" applyBorder="1" applyAlignment="1">
      <alignment horizontal="center" vertical="center"/>
    </xf>
    <xf numFmtId="4" fontId="14" fillId="17" borderId="77" xfId="0" applyNumberFormat="1" applyFont="1" applyFill="1" applyBorder="1" applyAlignment="1">
      <alignment horizontal="center" vertical="center"/>
    </xf>
    <xf numFmtId="165" fontId="14" fillId="17" borderId="27" xfId="4" applyFont="1" applyFill="1" applyBorder="1" applyAlignment="1" applyProtection="1">
      <alignment horizontal="center" vertical="center" wrapText="1"/>
    </xf>
    <xf numFmtId="165" fontId="14" fillId="17" borderId="40" xfId="4" applyFont="1" applyFill="1" applyBorder="1" applyAlignment="1" applyProtection="1">
      <alignment horizontal="center" vertical="center" wrapText="1"/>
    </xf>
    <xf numFmtId="0" fontId="40" fillId="2" borderId="28" xfId="5" applyFont="1" applyFill="1" applyBorder="1" applyAlignment="1">
      <alignment horizontal="center" vertical="center" wrapText="1"/>
    </xf>
    <xf numFmtId="0" fontId="40" fillId="2" borderId="41" xfId="5" applyFont="1" applyFill="1" applyBorder="1" applyAlignment="1">
      <alignment horizontal="center" vertical="center" wrapText="1"/>
    </xf>
    <xf numFmtId="0" fontId="40" fillId="2" borderId="30" xfId="5" applyFont="1" applyFill="1" applyBorder="1" applyAlignment="1">
      <alignment horizontal="center" vertical="center" wrapText="1"/>
    </xf>
    <xf numFmtId="0" fontId="14" fillId="12" borderId="2" xfId="0" applyFont="1" applyFill="1" applyBorder="1" applyAlignment="1">
      <alignment horizontal="left" vertical="center"/>
    </xf>
    <xf numFmtId="0" fontId="14" fillId="12" borderId="4" xfId="0" applyFont="1" applyFill="1" applyBorder="1" applyAlignment="1">
      <alignment horizontal="left" vertical="center"/>
    </xf>
    <xf numFmtId="0" fontId="14" fillId="12" borderId="2" xfId="0" applyFont="1" applyFill="1" applyBorder="1" applyAlignment="1">
      <alignment horizontal="left" vertical="center" wrapText="1"/>
    </xf>
    <xf numFmtId="0" fontId="14" fillId="12" borderId="4" xfId="0" applyFont="1" applyFill="1" applyBorder="1" applyAlignment="1">
      <alignment horizontal="left" vertical="center" wrapText="1"/>
    </xf>
    <xf numFmtId="0" fontId="47" fillId="2" borderId="6" xfId="0" applyFont="1" applyFill="1" applyBorder="1" applyAlignment="1">
      <alignment horizontal="center" vertical="center" wrapText="1"/>
    </xf>
    <xf numFmtId="0" fontId="47" fillId="2" borderId="7" xfId="0" applyFont="1" applyFill="1" applyBorder="1" applyAlignment="1">
      <alignment horizontal="center" vertical="center" wrapText="1"/>
    </xf>
    <xf numFmtId="0" fontId="47" fillId="2" borderId="72" xfId="0" applyFont="1" applyFill="1" applyBorder="1" applyAlignment="1">
      <alignment horizontal="center" vertical="center" wrapText="1"/>
    </xf>
    <xf numFmtId="0" fontId="47" fillId="2" borderId="32" xfId="0" applyFont="1" applyFill="1" applyBorder="1" applyAlignment="1">
      <alignment horizontal="center" vertical="center" wrapText="1"/>
    </xf>
    <xf numFmtId="0" fontId="47" fillId="2" borderId="0" xfId="0" applyFont="1" applyFill="1" applyAlignment="1">
      <alignment horizontal="center" vertical="center" wrapText="1"/>
    </xf>
    <xf numFmtId="0" fontId="47" fillId="2" borderId="66" xfId="0" applyFont="1" applyFill="1" applyBorder="1" applyAlignment="1">
      <alignment horizontal="center" vertical="center" wrapText="1"/>
    </xf>
    <xf numFmtId="0" fontId="47" fillId="2" borderId="68" xfId="0" applyFont="1" applyFill="1" applyBorder="1" applyAlignment="1">
      <alignment horizontal="center" vertical="center" wrapText="1"/>
    </xf>
    <xf numFmtId="0" fontId="47" fillId="2" borderId="65" xfId="0" applyFont="1" applyFill="1" applyBorder="1" applyAlignment="1">
      <alignment horizontal="center" vertical="center" wrapText="1"/>
    </xf>
    <xf numFmtId="0" fontId="47" fillId="2" borderId="61" xfId="0" applyFont="1" applyFill="1" applyBorder="1" applyAlignment="1">
      <alignment horizontal="center" vertical="center" wrapText="1"/>
    </xf>
    <xf numFmtId="0" fontId="40" fillId="2" borderId="73" xfId="5" applyFont="1" applyFill="1" applyBorder="1" applyAlignment="1">
      <alignment horizontal="center" vertical="center" wrapText="1"/>
    </xf>
    <xf numFmtId="0" fontId="40" fillId="2" borderId="57" xfId="5" applyFont="1" applyFill="1" applyBorder="1" applyAlignment="1">
      <alignment horizontal="center" vertical="center" wrapText="1"/>
    </xf>
    <xf numFmtId="0" fontId="40" fillId="2" borderId="63" xfId="5" applyFont="1" applyFill="1" applyBorder="1" applyAlignment="1">
      <alignment horizontal="center" vertical="center" wrapText="1"/>
    </xf>
    <xf numFmtId="171" fontId="20" fillId="14" borderId="2" xfId="3" applyNumberFormat="1" applyFont="1" applyFill="1" applyBorder="1" applyAlignment="1">
      <alignment horizontal="left" vertical="center"/>
    </xf>
    <xf numFmtId="171" fontId="20" fillId="14" borderId="5" xfId="3" applyNumberFormat="1" applyFont="1" applyFill="1" applyBorder="1" applyAlignment="1">
      <alignment horizontal="left" vertical="center"/>
    </xf>
    <xf numFmtId="0" fontId="13" fillId="0" borderId="1" xfId="3" applyFont="1" applyBorder="1" applyAlignment="1">
      <alignment horizontal="left" vertical="top" wrapText="1"/>
    </xf>
    <xf numFmtId="0" fontId="51" fillId="0" borderId="1" xfId="3" applyFont="1" applyBorder="1" applyAlignment="1">
      <alignment horizontal="left" vertical="top" wrapText="1"/>
    </xf>
    <xf numFmtId="0" fontId="14" fillId="0" borderId="2" xfId="3" applyFont="1" applyBorder="1" applyAlignment="1">
      <alignment horizontal="center" vertical="center"/>
    </xf>
    <xf numFmtId="0" fontId="14" fillId="0" borderId="5" xfId="3" applyFont="1" applyBorder="1" applyAlignment="1">
      <alignment horizontal="center" vertical="center"/>
    </xf>
    <xf numFmtId="0" fontId="14" fillId="0" borderId="4" xfId="3" applyFont="1" applyBorder="1" applyAlignment="1">
      <alignment horizontal="center" vertical="center"/>
    </xf>
    <xf numFmtId="0" fontId="13" fillId="0" borderId="23" xfId="3" applyFont="1" applyBorder="1" applyAlignment="1">
      <alignment horizontal="left" vertical="top"/>
    </xf>
    <xf numFmtId="0" fontId="13" fillId="0" borderId="22" xfId="3" applyFont="1" applyBorder="1" applyAlignment="1">
      <alignment horizontal="left" vertical="top"/>
    </xf>
    <xf numFmtId="0" fontId="13" fillId="0" borderId="21" xfId="3" applyFont="1" applyBorder="1" applyAlignment="1">
      <alignment horizontal="left" vertical="top"/>
    </xf>
    <xf numFmtId="171" fontId="13" fillId="0" borderId="5" xfId="3" applyNumberFormat="1" applyFont="1" applyBorder="1" applyAlignment="1">
      <alignment horizontal="left" vertical="center"/>
    </xf>
    <xf numFmtId="0" fontId="13" fillId="0" borderId="5" xfId="3" applyFont="1" applyBorder="1" applyAlignment="1">
      <alignment horizontal="left" vertical="center"/>
    </xf>
    <xf numFmtId="0" fontId="13" fillId="0" borderId="26" xfId="3" applyFont="1" applyBorder="1" applyAlignment="1">
      <alignment horizontal="left" vertical="center"/>
    </xf>
    <xf numFmtId="0" fontId="13" fillId="19" borderId="6" xfId="3" applyFont="1" applyFill="1" applyBorder="1" applyAlignment="1">
      <alignment horizontal="center" vertical="center"/>
    </xf>
    <xf numFmtId="0" fontId="13" fillId="19" borderId="7" xfId="3" applyFont="1" applyFill="1" applyBorder="1" applyAlignment="1">
      <alignment horizontal="center" vertical="center"/>
    </xf>
    <xf numFmtId="0" fontId="13" fillId="19" borderId="27" xfId="3" applyFont="1" applyFill="1" applyBorder="1" applyAlignment="1">
      <alignment horizontal="center" vertical="center"/>
    </xf>
    <xf numFmtId="0" fontId="13" fillId="19" borderId="32" xfId="3" applyFont="1" applyFill="1" applyBorder="1" applyAlignment="1">
      <alignment horizontal="center" vertical="center"/>
    </xf>
    <xf numFmtId="0" fontId="13" fillId="19" borderId="0" xfId="3" applyFont="1" applyFill="1" applyAlignment="1">
      <alignment horizontal="center" vertical="center"/>
    </xf>
    <xf numFmtId="0" fontId="13" fillId="19" borderId="33" xfId="3" applyFont="1" applyFill="1" applyBorder="1" applyAlignment="1">
      <alignment horizontal="center" vertical="center"/>
    </xf>
    <xf numFmtId="0" fontId="13" fillId="19" borderId="38" xfId="3" applyFont="1" applyFill="1" applyBorder="1" applyAlignment="1">
      <alignment horizontal="center" vertical="center"/>
    </xf>
    <xf numFmtId="0" fontId="13" fillId="19" borderId="37" xfId="3" applyFont="1" applyFill="1" applyBorder="1" applyAlignment="1">
      <alignment horizontal="center" vertical="center"/>
    </xf>
    <xf numFmtId="0" fontId="13" fillId="19" borderId="40" xfId="3" applyFont="1" applyFill="1" applyBorder="1" applyAlignment="1">
      <alignment horizontal="center" vertical="center"/>
    </xf>
    <xf numFmtId="0" fontId="13" fillId="0" borderId="48" xfId="3" applyFont="1" applyBorder="1" applyAlignment="1">
      <alignment horizontal="left" vertical="center"/>
    </xf>
    <xf numFmtId="0" fontId="13" fillId="0" borderId="15" xfId="3" applyFont="1" applyBorder="1" applyAlignment="1">
      <alignment horizontal="left" vertical="center"/>
    </xf>
    <xf numFmtId="0" fontId="14" fillId="0" borderId="2" xfId="3" quotePrefix="1" applyFont="1" applyBorder="1" applyAlignment="1">
      <alignment horizontal="left" wrapText="1"/>
    </xf>
    <xf numFmtId="0" fontId="14" fillId="0" borderId="5" xfId="3" quotePrefix="1" applyFont="1" applyBorder="1" applyAlignment="1">
      <alignment horizontal="left" wrapText="1"/>
    </xf>
    <xf numFmtId="0" fontId="14" fillId="0" borderId="4" xfId="3" quotePrefix="1" applyFont="1" applyBorder="1" applyAlignment="1">
      <alignment horizontal="left" wrapText="1"/>
    </xf>
    <xf numFmtId="0" fontId="14" fillId="0" borderId="2" xfId="3" applyFont="1" applyBorder="1" applyAlignment="1">
      <alignment horizontal="left"/>
    </xf>
    <xf numFmtId="0" fontId="14" fillId="0" borderId="5" xfId="3" applyFont="1" applyBorder="1" applyAlignment="1">
      <alignment horizontal="left"/>
    </xf>
    <xf numFmtId="0" fontId="14" fillId="0" borderId="4" xfId="3" applyFont="1" applyBorder="1" applyAlignment="1">
      <alignment horizontal="left"/>
    </xf>
    <xf numFmtId="0" fontId="14" fillId="0" borderId="2" xfId="3" applyFont="1" applyBorder="1" applyAlignment="1">
      <alignment horizontal="left" vertical="center"/>
    </xf>
    <xf numFmtId="0" fontId="14" fillId="0" borderId="4" xfId="3" applyFont="1" applyBorder="1" applyAlignment="1">
      <alignment horizontal="left" vertical="center"/>
    </xf>
    <xf numFmtId="0" fontId="14" fillId="0" borderId="0" xfId="3" applyFont="1" applyAlignment="1">
      <alignment horizontal="left" vertical="center" wrapText="1"/>
    </xf>
    <xf numFmtId="0" fontId="13" fillId="0" borderId="13" xfId="3" applyFont="1" applyBorder="1" applyAlignment="1">
      <alignment horizontal="left" vertical="center"/>
    </xf>
    <xf numFmtId="0" fontId="13" fillId="4" borderId="0" xfId="3" quotePrefix="1" applyFont="1" applyFill="1" applyAlignment="1">
      <alignment horizontal="left" vertical="center" wrapText="1"/>
    </xf>
    <xf numFmtId="0" fontId="13" fillId="4" borderId="0" xfId="3" applyFont="1" applyFill="1" applyAlignment="1">
      <alignment horizontal="left" vertical="center" wrapText="1"/>
    </xf>
    <xf numFmtId="0" fontId="35" fillId="4" borderId="56" xfId="18" quotePrefix="1" applyFont="1" applyFill="1" applyBorder="1" applyAlignment="1">
      <alignment horizontal="left" vertical="center" wrapText="1"/>
    </xf>
    <xf numFmtId="0" fontId="35" fillId="4" borderId="57" xfId="18" quotePrefix="1" applyFont="1" applyFill="1" applyBorder="1" applyAlignment="1">
      <alignment horizontal="left" vertical="center" wrapText="1"/>
    </xf>
    <xf numFmtId="0" fontId="28" fillId="4" borderId="35" xfId="3" quotePrefix="1" applyFont="1" applyFill="1" applyBorder="1" applyAlignment="1">
      <alignment horizontal="left" vertical="center" wrapText="1"/>
    </xf>
    <xf numFmtId="0" fontId="28" fillId="4" borderId="36" xfId="3" quotePrefix="1" applyFont="1" applyFill="1" applyBorder="1" applyAlignment="1">
      <alignment horizontal="left" vertical="center" wrapText="1"/>
    </xf>
    <xf numFmtId="0" fontId="14" fillId="12" borderId="42" xfId="11" applyFont="1" applyFill="1" applyBorder="1" applyAlignment="1">
      <alignment horizontal="left" vertical="center"/>
    </xf>
    <xf numFmtId="0" fontId="18" fillId="12" borderId="13" xfId="16" applyFill="1" applyBorder="1" applyAlignment="1">
      <alignment horizontal="left" vertical="center"/>
    </xf>
    <xf numFmtId="0" fontId="18" fillId="12" borderId="14" xfId="16" applyFill="1" applyBorder="1" applyAlignment="1">
      <alignment horizontal="left" vertical="center"/>
    </xf>
    <xf numFmtId="0" fontId="28" fillId="4" borderId="24" xfId="3" applyFont="1" applyFill="1" applyBorder="1" applyAlignment="1">
      <alignment horizontal="left" vertical="top" wrapText="1"/>
    </xf>
    <xf numFmtId="0" fontId="14" fillId="0" borderId="46" xfId="3" quotePrefix="1" applyFont="1" applyBorder="1" applyAlignment="1">
      <alignment horizontal="center" vertical="center" wrapText="1"/>
    </xf>
    <xf numFmtId="0" fontId="14" fillId="0" borderId="9" xfId="3" quotePrefix="1" applyFont="1" applyBorder="1" applyAlignment="1">
      <alignment horizontal="center" vertical="center" wrapText="1"/>
    </xf>
    <xf numFmtId="0" fontId="28" fillId="4" borderId="67" xfId="3" quotePrefix="1" applyFont="1" applyFill="1" applyBorder="1" applyAlignment="1">
      <alignment horizontal="left" wrapText="1"/>
    </xf>
    <xf numFmtId="0" fontId="28" fillId="4" borderId="0" xfId="3" quotePrefix="1" applyFont="1" applyFill="1" applyBorder="1" applyAlignment="1">
      <alignment horizontal="left" wrapText="1"/>
    </xf>
    <xf numFmtId="0" fontId="28" fillId="4" borderId="33" xfId="3" quotePrefix="1" applyFont="1" applyFill="1" applyBorder="1" applyAlignment="1">
      <alignment horizontal="left" wrapText="1"/>
    </xf>
    <xf numFmtId="0" fontId="14" fillId="13" borderId="23" xfId="3" applyFont="1" applyFill="1" applyBorder="1" applyAlignment="1">
      <alignment horizontal="center" vertical="center"/>
    </xf>
    <xf numFmtId="0" fontId="14" fillId="13" borderId="22" xfId="3" applyFont="1" applyFill="1" applyBorder="1" applyAlignment="1">
      <alignment horizontal="center" vertical="center"/>
    </xf>
    <xf numFmtId="0" fontId="14" fillId="13" borderId="21" xfId="3" applyFont="1" applyFill="1" applyBorder="1" applyAlignment="1">
      <alignment horizontal="center" vertical="center"/>
    </xf>
    <xf numFmtId="0" fontId="28" fillId="4" borderId="1" xfId="3" quotePrefix="1" applyFont="1" applyFill="1" applyBorder="1" applyAlignment="1">
      <alignment horizontal="left" vertical="center" wrapText="1"/>
    </xf>
    <xf numFmtId="0" fontId="28" fillId="4" borderId="8" xfId="3" quotePrefix="1" applyFont="1" applyFill="1" applyBorder="1" applyAlignment="1">
      <alignment horizontal="left" vertical="center" wrapText="1"/>
    </xf>
    <xf numFmtId="0" fontId="15" fillId="4" borderId="1" xfId="3" quotePrefix="1" applyFont="1" applyFill="1" applyBorder="1" applyAlignment="1">
      <alignment horizontal="left" vertical="top" wrapText="1"/>
    </xf>
    <xf numFmtId="0" fontId="15" fillId="4" borderId="8" xfId="3" quotePrefix="1" applyFont="1" applyFill="1" applyBorder="1" applyAlignment="1">
      <alignment horizontal="left" vertical="top" wrapText="1"/>
    </xf>
    <xf numFmtId="0" fontId="14" fillId="0" borderId="16" xfId="3" quotePrefix="1" applyFont="1" applyBorder="1" applyAlignment="1">
      <alignment horizontal="center" vertical="center" wrapText="1"/>
    </xf>
    <xf numFmtId="0" fontId="28" fillId="4" borderId="29" xfId="3" quotePrefix="1" applyFont="1" applyFill="1" applyBorder="1" applyAlignment="1">
      <alignment horizontal="left" vertical="center" wrapText="1"/>
    </xf>
    <xf numFmtId="0" fontId="28" fillId="4" borderId="59" xfId="3" quotePrefix="1" applyFont="1" applyFill="1" applyBorder="1" applyAlignment="1">
      <alignment horizontal="left" vertical="center" wrapText="1"/>
    </xf>
    <xf numFmtId="0" fontId="28" fillId="4" borderId="56" xfId="3" quotePrefix="1" applyFont="1" applyFill="1" applyBorder="1" applyAlignment="1">
      <alignment horizontal="left" vertical="center" wrapText="1"/>
    </xf>
    <xf numFmtId="0" fontId="28" fillId="4" borderId="57" xfId="3" quotePrefix="1" applyFont="1" applyFill="1" applyBorder="1" applyAlignment="1">
      <alignment horizontal="left" vertical="center" wrapText="1"/>
    </xf>
    <xf numFmtId="0" fontId="28" fillId="4" borderId="39" xfId="3" quotePrefix="1" applyFont="1" applyFill="1" applyBorder="1" applyAlignment="1">
      <alignment horizontal="left" vertical="center" wrapText="1"/>
    </xf>
    <xf numFmtId="0" fontId="28" fillId="4" borderId="63" xfId="3" quotePrefix="1" applyFont="1" applyFill="1" applyBorder="1" applyAlignment="1">
      <alignment horizontal="left" vertical="center" wrapText="1"/>
    </xf>
    <xf numFmtId="0" fontId="10" fillId="0" borderId="49" xfId="0" applyFont="1" applyBorder="1" applyAlignment="1">
      <alignment horizontal="left" vertical="top" wrapText="1" indent="10"/>
    </xf>
    <xf numFmtId="0" fontId="10" fillId="0" borderId="50" xfId="0" applyFont="1" applyBorder="1" applyAlignment="1">
      <alignment horizontal="left" vertical="top" wrapText="1" indent="10"/>
    </xf>
    <xf numFmtId="0" fontId="10" fillId="0" borderId="51" xfId="0" applyFont="1" applyBorder="1" applyAlignment="1">
      <alignment horizontal="left" vertical="top" wrapText="1" indent="10"/>
    </xf>
    <xf numFmtId="0" fontId="54" fillId="0" borderId="18" xfId="0" applyFont="1" applyBorder="1" applyAlignment="1">
      <alignment vertical="center" wrapText="1"/>
    </xf>
    <xf numFmtId="0" fontId="54" fillId="0" borderId="19" xfId="0" applyFont="1" applyBorder="1" applyAlignment="1">
      <alignment vertical="center" wrapText="1"/>
    </xf>
    <xf numFmtId="0" fontId="54" fillId="0" borderId="20" xfId="0" applyFont="1" applyBorder="1" applyAlignment="1">
      <alignment vertical="center" wrapText="1"/>
    </xf>
  </cellXfs>
  <cellStyles count="27">
    <cellStyle name="Comma" xfId="25" builtinId="3"/>
    <cellStyle name="Comma 2" xfId="6" xr:uid="{1DA12140-996C-4235-9EED-9261FAD4EBF6}"/>
    <cellStyle name="Comma 2 2 2" xfId="20" xr:uid="{FCBDF3D2-C0B3-40FC-B81D-E7C4B78710D7}"/>
    <cellStyle name="Comma 3" xfId="4" xr:uid="{04897E25-4AF9-4E34-9243-6963C7C2F547}"/>
    <cellStyle name="Comma 3 2" xfId="13" xr:uid="{A6C4BE28-6FF3-4097-897B-5D12CCBB50A5}"/>
    <cellStyle name="Comma 4" xfId="7" xr:uid="{951ED91C-BE21-4AF7-B1DA-DB9DFE2BB9A9}"/>
    <cellStyle name="Currency 2" xfId="24" xr:uid="{840F891D-C8E0-44DC-8E3C-4DFC9845EEBA}"/>
    <cellStyle name="Hyperlink 2" xfId="18" xr:uid="{64021904-891F-4AC9-9C05-B9D70FE1FBD9}"/>
    <cellStyle name="Normal" xfId="0" builtinId="0"/>
    <cellStyle name="Normal 14" xfId="14" xr:uid="{D0F69EDF-4535-47C9-A1B5-78F654A2E053}"/>
    <cellStyle name="Normal 2" xfId="1" xr:uid="{00000000-0005-0000-0000-000001000000}"/>
    <cellStyle name="Normal 2 10" xfId="11" xr:uid="{63C0B0D2-BB29-4572-8815-9416DD8E1228}"/>
    <cellStyle name="Normal 2 2" xfId="8" xr:uid="{2BA8CAFE-EA55-4709-830B-0DD3A3DD1842}"/>
    <cellStyle name="Normal 2 2 2" xfId="3" xr:uid="{F6252A81-1121-4BD4-905B-4A37B0F3EC10}"/>
    <cellStyle name="Normal 2 2 2 2" xfId="21" xr:uid="{4FC65325-489F-4312-AD0D-981ACDD786E2}"/>
    <cellStyle name="Normal 3" xfId="5" xr:uid="{7EB871ED-5CC3-4BF1-8327-2460C1746ED4}"/>
    <cellStyle name="Normal 3 2" xfId="10" xr:uid="{2B77004B-709E-4DA1-93DC-A0D59D099259}"/>
    <cellStyle name="Normal 4" xfId="16" xr:uid="{DCA98651-DF66-43C6-A58E-2BC8F2246C6E}"/>
    <cellStyle name="Normal 50" xfId="15" xr:uid="{98A83FDB-0B6B-4659-95FD-EF9B89E56D76}"/>
    <cellStyle name="Normal 51" xfId="19" xr:uid="{6E5FE630-1C46-4BFE-9587-74286453E42F}"/>
    <cellStyle name="Normal 52" xfId="22" xr:uid="{FBAC2734-8564-4461-B8DC-2869303A8185}"/>
    <cellStyle name="Normal 52 2" xfId="23" xr:uid="{45E053CB-07F9-4862-8E1D-E5C4FEE066D8}"/>
    <cellStyle name="Normal 66" xfId="12" xr:uid="{69B516FA-3D09-4A3D-AA74-59B4FD3756EB}"/>
    <cellStyle name="Percent" xfId="2" builtinId="5"/>
    <cellStyle name="Percent 10" xfId="17" xr:uid="{38EA1175-BB1B-4525-A2A2-7801FA572445}"/>
    <cellStyle name="Percent 2" xfId="9" xr:uid="{DE0B75A0-9596-472A-A81A-50AF89EB8466}"/>
    <cellStyle name="Percent 2 2 2" xfId="26" xr:uid="{1149B7E1-B2F1-4298-BEBE-0628B6A93139}"/>
  </cellStyles>
  <dxfs count="1">
    <dxf>
      <fill>
        <patternFill patternType="solid">
          <fgColor rgb="FFFFC000"/>
          <bgColor rgb="FF000000"/>
        </patternFill>
      </fill>
    </dxf>
  </dxfs>
  <tableStyles count="0" defaultTableStyle="TableStyleMedium2" defaultPivotStyle="PivotStyleLight16"/>
  <colors>
    <mruColors>
      <color rgb="FFCCFFCC"/>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2483757</xdr:colOff>
      <xdr:row>4</xdr:row>
      <xdr:rowOff>195942</xdr:rowOff>
    </xdr:from>
    <xdr:to>
      <xdr:col>3</xdr:col>
      <xdr:colOff>302985</xdr:colOff>
      <xdr:row>7</xdr:row>
      <xdr:rowOff>2629</xdr:rowOff>
    </xdr:to>
    <xdr:pic>
      <xdr:nvPicPr>
        <xdr:cNvPr id="3" name="Picture 2" descr="Black on White[2]a">
          <a:extLst>
            <a:ext uri="{FF2B5EF4-FFF2-40B4-BE49-F238E27FC236}">
              <a16:creationId xmlns:a16="http://schemas.microsoft.com/office/drawing/2014/main" id="{1B94383B-83B8-4D00-94DA-2E06D678863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46157" y="2634342"/>
          <a:ext cx="2416628" cy="898887"/>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Nevondr/Documents/Copy%20of%20Activity%20Schedules%20-%20Earthwir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TENDERS/3.%202021-22%20TENDERS/11.RENEWABLES/RISK%20MITIGATION%20PROJECTS/7.%20BOQ%20AND%20COST%20CALC/HVE%20FCM%20rev%20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Nevondr/Documents/Insulator%20&amp;%20Hardware/5yrs%20Contracts%20-%20Clamps/RFQ/Dx/Activity%20Schedule%20Line%20Hardware%20Vibration%20Damper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OCUME~1/RENDAN~1.NEV/LOCALS~1/Temp/XPgrpwise/Option%20X3%20+%20X5%20-%20Foreign%20Exchange%20and%20CPA%20Information.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Nevondr/Documents/Insulator%20&amp;%20Hardware/5yrs%20Contracts%20-%20Clamps/RFQ/Dx/Activity%20Schedule%20Line%20Hardware%20Rigid%20Spacers_Ter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Z:\CISCO%20SYSTEMS%20FOLDER\Cisco%20Price%20Lists\Pricing%20Templat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Overall Summary"/>
      <sheetName val="Summary"/>
      <sheetName val="Act Sch-101"/>
      <sheetName val="Act Sch-102"/>
      <sheetName val="Act Sch-103"/>
      <sheetName val="Act Sch-104"/>
      <sheetName val="Act Sch-105"/>
      <sheetName val="Act Sch-106"/>
      <sheetName val="Act Sch-107"/>
      <sheetName val="Act Sch-108"/>
      <sheetName val="PS5 Schedule"/>
      <sheetName val="Data"/>
      <sheetName val="Option X3"/>
      <sheetName val="Option X5"/>
    </sheetNames>
    <sheetDataSet>
      <sheetData sheetId="0"/>
      <sheetData sheetId="1"/>
      <sheetData sheetId="2">
        <row r="5">
          <cell r="C5" t="str">
            <v>SUPPLIER</v>
          </cell>
        </row>
      </sheetData>
      <sheetData sheetId="3"/>
      <sheetData sheetId="4"/>
      <sheetData sheetId="5"/>
      <sheetData sheetId="6"/>
      <sheetData sheetId="7"/>
      <sheetData sheetId="8"/>
      <sheetData sheetId="9"/>
      <sheetData sheetId="10"/>
      <sheetData sheetId="11"/>
      <sheetData sheetId="12">
        <row r="2">
          <cell r="B2" t="str">
            <v>1.   Ex Works Price (Overseas)</v>
          </cell>
          <cell r="C2" t="str">
            <v>General</v>
          </cell>
          <cell r="E2" t="str">
            <v>AED</v>
          </cell>
          <cell r="F2" t="str">
            <v>A-????</v>
          </cell>
        </row>
        <row r="3">
          <cell r="B3" t="str">
            <v xml:space="preserve">2.   Inland Transport Cost </v>
          </cell>
          <cell r="C3" t="str">
            <v>Design</v>
          </cell>
          <cell r="E3" t="str">
            <v>AUD</v>
          </cell>
          <cell r="F3" t="str">
            <v>B-????</v>
          </cell>
        </row>
        <row r="4">
          <cell r="B4" t="str">
            <v>4.   Cost of seafreight</v>
          </cell>
          <cell r="C4" t="str">
            <v>Procurement</v>
          </cell>
          <cell r="E4" t="str">
            <v>CAD</v>
          </cell>
          <cell r="F4" t="str">
            <v>C-????</v>
          </cell>
        </row>
        <row r="5">
          <cell r="B5" t="str">
            <v>5.   Cost of airfreight</v>
          </cell>
          <cell r="C5" t="str">
            <v>Engineering and manufacture</v>
          </cell>
          <cell r="E5" t="str">
            <v>CHF</v>
          </cell>
          <cell r="F5" t="str">
            <v>D-????</v>
          </cell>
        </row>
        <row r="6">
          <cell r="B6" t="str">
            <v>6.   Cost of Marine Insurance*</v>
          </cell>
          <cell r="C6" t="str">
            <v>Transport / Freight</v>
          </cell>
          <cell r="E6" t="str">
            <v>DKK</v>
          </cell>
          <cell r="F6" t="str">
            <v>E-????</v>
          </cell>
        </row>
        <row r="7">
          <cell r="B7" t="str">
            <v>8.   Wharfage</v>
          </cell>
          <cell r="C7" t="str">
            <v>Construction, Erection, Installation</v>
          </cell>
          <cell r="E7" t="str">
            <v>EUR</v>
          </cell>
          <cell r="F7" t="str">
            <v>F-????</v>
          </cell>
        </row>
        <row r="8">
          <cell r="B8" t="str">
            <v>9.   Landing charges</v>
          </cell>
          <cell r="C8" t="str">
            <v>Commissioning &amp; Testing</v>
          </cell>
          <cell r="E8" t="str">
            <v>GBP</v>
          </cell>
          <cell r="F8" t="str">
            <v>G-????</v>
          </cell>
        </row>
        <row r="9">
          <cell r="B9" t="str">
            <v>10. Customs duties</v>
          </cell>
          <cell r="C9" t="str">
            <v>Inspection (Local/Foreign)</v>
          </cell>
          <cell r="E9" t="str">
            <v>HKD</v>
          </cell>
          <cell r="F9" t="str">
            <v>H-????</v>
          </cell>
        </row>
        <row r="10">
          <cell r="B10" t="str">
            <v>11. Surcharge</v>
          </cell>
          <cell r="C10" t="str">
            <v>Training</v>
          </cell>
          <cell r="E10" t="str">
            <v>INR</v>
          </cell>
          <cell r="F10" t="str">
            <v>I-????</v>
          </cell>
        </row>
        <row r="11">
          <cell r="B11" t="str">
            <v>14. Cost of Rail transport In R.S.A.</v>
          </cell>
          <cell r="C11" t="str">
            <v>Spares</v>
          </cell>
          <cell r="E11" t="str">
            <v>JPY</v>
          </cell>
          <cell r="F11" t="str">
            <v>J-????</v>
          </cell>
        </row>
        <row r="12">
          <cell r="B12" t="str">
            <v>15. Cost of Road transport In R.S.A.</v>
          </cell>
          <cell r="C12" t="str">
            <v>Local Transport</v>
          </cell>
          <cell r="E12" t="str">
            <v>MYR</v>
          </cell>
          <cell r="F12" t="str">
            <v>K-????</v>
          </cell>
        </row>
        <row r="13">
          <cell r="B13" t="str">
            <v>18. F.O.R. Price-Goods manufactured Inside R.S.A.</v>
          </cell>
          <cell r="E13" t="str">
            <v>NOK</v>
          </cell>
          <cell r="F13" t="str">
            <v>L-????</v>
          </cell>
        </row>
        <row r="14">
          <cell r="B14" t="str">
            <v>19. F.O.R. Price-Goods supplied from Imported Items</v>
          </cell>
          <cell r="E14" t="str">
            <v>NZD</v>
          </cell>
          <cell r="F14" t="str">
            <v>M-????</v>
          </cell>
        </row>
        <row r="15">
          <cell r="B15" t="str">
            <v>21. Cost of Rail transport</v>
          </cell>
          <cell r="E15" t="str">
            <v>SAR</v>
          </cell>
        </row>
        <row r="16">
          <cell r="B16" t="str">
            <v>22. Cost of Road transport</v>
          </cell>
          <cell r="E16" t="str">
            <v>SEK</v>
          </cell>
        </row>
        <row r="17">
          <cell r="B17" t="str">
            <v>25. Local labour</v>
          </cell>
          <cell r="E17" t="str">
            <v>SGD</v>
          </cell>
        </row>
        <row r="18">
          <cell r="B18" t="str">
            <v>26. Expatriate labour</v>
          </cell>
          <cell r="E18" t="str">
            <v>USD</v>
          </cell>
        </row>
        <row r="19">
          <cell r="B19" t="str">
            <v>28. Overseas Engineering Service</v>
          </cell>
          <cell r="E19" t="str">
            <v>ZAR</v>
          </cell>
        </row>
        <row r="20">
          <cell r="B20" t="str">
            <v>29. Local Engineering Service/Design</v>
          </cell>
        </row>
      </sheetData>
      <sheetData sheetId="13"/>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gFile"/>
      <sheetName val="Input"/>
      <sheetName val="Cost Calc"/>
      <sheetName val="BOQ Selling"/>
      <sheetName val="Module1"/>
      <sheetName val="Module2"/>
      <sheetName val="Module3"/>
      <sheetName val="Module5"/>
      <sheetName val="Vetting"/>
    </sheetNames>
    <sheetDataSet>
      <sheetData sheetId="0" refreshError="1"/>
      <sheetData sheetId="1" refreshError="1">
        <row r="10">
          <cell r="C10" t="str">
            <v>USD</v>
          </cell>
        </row>
        <row r="11">
          <cell r="C11" t="str">
            <v>EUR</v>
          </cell>
        </row>
        <row r="12">
          <cell r="C12" t="str">
            <v>R</v>
          </cell>
        </row>
      </sheetData>
      <sheetData sheetId="2" refreshError="1">
        <row r="2">
          <cell r="G2">
            <v>0</v>
          </cell>
        </row>
        <row r="3">
          <cell r="G3" t="str">
            <v>Local Portion</v>
          </cell>
        </row>
        <row r="4">
          <cell r="G4">
            <v>0</v>
          </cell>
        </row>
        <row r="5">
          <cell r="G5" t="str">
            <v>Local or Foreign Currency</v>
          </cell>
        </row>
        <row r="6">
          <cell r="G6" t="str">
            <v>EUR</v>
          </cell>
        </row>
        <row r="7">
          <cell r="G7" t="str">
            <v>USD</v>
          </cell>
        </row>
        <row r="8">
          <cell r="G8" t="str">
            <v>EUR</v>
          </cell>
        </row>
        <row r="9">
          <cell r="G9" t="str">
            <v>USD</v>
          </cell>
        </row>
        <row r="10">
          <cell r="G10" t="str">
            <v>USD</v>
          </cell>
        </row>
        <row r="11">
          <cell r="G11" t="str">
            <v>EUR</v>
          </cell>
        </row>
        <row r="12">
          <cell r="G12" t="str">
            <v>EUR</v>
          </cell>
        </row>
        <row r="13">
          <cell r="G13" t="str">
            <v>R</v>
          </cell>
        </row>
        <row r="14">
          <cell r="G14" t="str">
            <v>R</v>
          </cell>
        </row>
        <row r="15">
          <cell r="G15" t="str">
            <v>R</v>
          </cell>
        </row>
        <row r="16">
          <cell r="G16" t="str">
            <v>R</v>
          </cell>
        </row>
        <row r="17">
          <cell r="G17" t="str">
            <v>R</v>
          </cell>
        </row>
        <row r="18">
          <cell r="G18" t="str">
            <v>R</v>
          </cell>
        </row>
        <row r="19">
          <cell r="G19" t="str">
            <v>R</v>
          </cell>
        </row>
        <row r="20">
          <cell r="G20" t="str">
            <v>R</v>
          </cell>
        </row>
        <row r="21">
          <cell r="G21" t="str">
            <v>R</v>
          </cell>
        </row>
        <row r="22">
          <cell r="G22" t="str">
            <v>R</v>
          </cell>
        </row>
        <row r="23">
          <cell r="G23" t="str">
            <v>R</v>
          </cell>
        </row>
        <row r="24">
          <cell r="G24" t="str">
            <v>R</v>
          </cell>
        </row>
        <row r="25">
          <cell r="G25" t="str">
            <v>R</v>
          </cell>
        </row>
        <row r="26">
          <cell r="G26" t="str">
            <v>R</v>
          </cell>
        </row>
        <row r="27">
          <cell r="G27" t="str">
            <v>R</v>
          </cell>
        </row>
        <row r="28">
          <cell r="G28" t="str">
            <v>R</v>
          </cell>
        </row>
        <row r="29">
          <cell r="G29" t="str">
            <v>R</v>
          </cell>
        </row>
        <row r="30">
          <cell r="G30" t="str">
            <v>R</v>
          </cell>
        </row>
        <row r="31">
          <cell r="G31" t="str">
            <v>R</v>
          </cell>
        </row>
        <row r="32">
          <cell r="G32" t="str">
            <v>R</v>
          </cell>
        </row>
        <row r="33">
          <cell r="G33" t="str">
            <v>R</v>
          </cell>
        </row>
        <row r="34">
          <cell r="G34" t="str">
            <v>R</v>
          </cell>
        </row>
        <row r="35">
          <cell r="G35" t="str">
            <v>R</v>
          </cell>
        </row>
        <row r="36">
          <cell r="G36" t="str">
            <v>R</v>
          </cell>
        </row>
        <row r="37">
          <cell r="G37" t="str">
            <v>R</v>
          </cell>
        </row>
        <row r="38">
          <cell r="G38" t="str">
            <v>R</v>
          </cell>
        </row>
        <row r="39">
          <cell r="G39" t="str">
            <v>R</v>
          </cell>
        </row>
        <row r="40">
          <cell r="G40" t="str">
            <v>R</v>
          </cell>
        </row>
        <row r="41">
          <cell r="G41" t="str">
            <v>R</v>
          </cell>
        </row>
        <row r="42">
          <cell r="G42" t="str">
            <v>R</v>
          </cell>
        </row>
        <row r="43">
          <cell r="G43" t="str">
            <v>R</v>
          </cell>
        </row>
        <row r="44">
          <cell r="G44" t="str">
            <v>R</v>
          </cell>
        </row>
        <row r="45">
          <cell r="G45" t="str">
            <v>R</v>
          </cell>
        </row>
        <row r="46">
          <cell r="G46" t="str">
            <v>R</v>
          </cell>
        </row>
        <row r="47">
          <cell r="G47" t="str">
            <v>R</v>
          </cell>
        </row>
        <row r="48">
          <cell r="G48" t="str">
            <v>R</v>
          </cell>
        </row>
        <row r="49">
          <cell r="G49" t="str">
            <v>R</v>
          </cell>
        </row>
        <row r="50">
          <cell r="G50" t="str">
            <v>R</v>
          </cell>
        </row>
        <row r="51">
          <cell r="G51" t="str">
            <v>R</v>
          </cell>
        </row>
        <row r="52">
          <cell r="G52" t="str">
            <v>R</v>
          </cell>
        </row>
        <row r="53">
          <cell r="G53" t="str">
            <v>R</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all"/>
      <sheetName val="Summary"/>
      <sheetName val="Act Sch-101"/>
      <sheetName val="Act Sch-102"/>
      <sheetName val="Act Sch-103"/>
      <sheetName val="Act Sch-104"/>
      <sheetName val="Act Sch-105"/>
      <sheetName val="PS5 Schedule"/>
      <sheetName val="Data"/>
      <sheetName val="Option X3"/>
      <sheetName val="Option X5"/>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9"/>
      <sheetData sheetId="1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tion X3"/>
      <sheetName val="Option X5"/>
    </sheetNames>
    <sheetDataSet>
      <sheetData sheetId="0" refreshError="1">
        <row r="9">
          <cell r="D9" t="str">
            <v>AED</v>
          </cell>
        </row>
        <row r="10">
          <cell r="D10" t="str">
            <v>AUD</v>
          </cell>
        </row>
        <row r="11">
          <cell r="D11" t="str">
            <v>CAD</v>
          </cell>
        </row>
        <row r="12">
          <cell r="D12" t="str">
            <v>CHF</v>
          </cell>
        </row>
        <row r="13">
          <cell r="D13" t="str">
            <v>DKK</v>
          </cell>
        </row>
        <row r="14">
          <cell r="D14" t="str">
            <v>EUR</v>
          </cell>
        </row>
        <row r="15">
          <cell r="D15" t="str">
            <v>GBP</v>
          </cell>
        </row>
        <row r="16">
          <cell r="D16" t="str">
            <v>HKD</v>
          </cell>
        </row>
        <row r="17">
          <cell r="D17" t="str">
            <v>INR</v>
          </cell>
        </row>
        <row r="18">
          <cell r="D18" t="str">
            <v>JPY</v>
          </cell>
        </row>
        <row r="19">
          <cell r="D19" t="str">
            <v>MYR</v>
          </cell>
        </row>
        <row r="20">
          <cell r="D20" t="str">
            <v>NOK</v>
          </cell>
        </row>
        <row r="21">
          <cell r="D21" t="str">
            <v>NZD</v>
          </cell>
        </row>
        <row r="22">
          <cell r="D22" t="str">
            <v>SAR</v>
          </cell>
        </row>
        <row r="23">
          <cell r="D23" t="str">
            <v>SEK</v>
          </cell>
        </row>
        <row r="24">
          <cell r="D24" t="str">
            <v>SGD</v>
          </cell>
        </row>
        <row r="25">
          <cell r="D25" t="str">
            <v>USD</v>
          </cell>
        </row>
        <row r="26">
          <cell r="D26" t="str">
            <v>ZAR</v>
          </cell>
        </row>
      </sheetData>
      <sheetData sheetId="1" refreshError="1">
        <row r="9">
          <cell r="B9" t="str">
            <v>A</v>
          </cell>
          <cell r="H9" t="str">
            <v>A - ????</v>
          </cell>
        </row>
        <row r="10">
          <cell r="H10" t="str">
            <v>B - ????</v>
          </cell>
        </row>
        <row r="11">
          <cell r="H11" t="str">
            <v>C - ????</v>
          </cell>
        </row>
        <row r="12">
          <cell r="H12" t="str">
            <v>D - ????</v>
          </cell>
        </row>
        <row r="13">
          <cell r="H13" t="str">
            <v>E - ????</v>
          </cell>
        </row>
        <row r="14">
          <cell r="H14" t="str">
            <v>F - ????</v>
          </cell>
        </row>
        <row r="15">
          <cell r="H15" t="str">
            <v>G - ????</v>
          </cell>
        </row>
        <row r="16">
          <cell r="H16" t="str">
            <v>H - ????</v>
          </cell>
        </row>
        <row r="17">
          <cell r="H17" t="str">
            <v>I - ????</v>
          </cell>
        </row>
        <row r="18">
          <cell r="H18" t="str">
            <v>J - ????</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all"/>
      <sheetName val="Summary"/>
      <sheetName val="Act Sch-101"/>
      <sheetName val="Act Sch-102"/>
      <sheetName val="Act Sch-103"/>
      <sheetName val="Act Sch-104"/>
      <sheetName val="Act Sch-105"/>
      <sheetName val="Act Sch-106"/>
      <sheetName val="Act Sch-107"/>
      <sheetName val="Act Sch-108"/>
      <sheetName val="Act Sch-109"/>
      <sheetName val="PS5 Schedule"/>
      <sheetName val="Data"/>
      <sheetName val="Option X3"/>
      <sheetName val="Option X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13"/>
      <sheetData sheetId="1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ared Support "/>
      <sheetName val="Proficiency Factors"/>
      <sheetName val="Pricing Template"/>
      <sheetName val="Pricing Template (2)"/>
    </sheetNames>
    <sheetDataSet>
      <sheetData sheetId="0"/>
      <sheetData sheetId="1"/>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resbank.co.za/"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195FC-F7E3-454C-B7A9-26E9DAD82810}">
  <dimension ref="A2:K35"/>
  <sheetViews>
    <sheetView view="pageBreakPreview" zoomScaleNormal="100" zoomScaleSheetLayoutView="100" workbookViewId="0">
      <selection activeCell="F26" sqref="F26"/>
    </sheetView>
  </sheetViews>
  <sheetFormatPr defaultColWidth="8.88671875" defaultRowHeight="15" x14ac:dyDescent="0.25"/>
  <cols>
    <col min="1" max="1" width="5" style="351" customWidth="1"/>
    <col min="2" max="2" width="8" style="351" customWidth="1"/>
    <col min="3" max="3" width="34.44140625" style="351" customWidth="1"/>
    <col min="4" max="7" width="8.88671875" style="351"/>
    <col min="8" max="8" width="9" style="351" customWidth="1"/>
    <col min="9" max="11" width="8.88671875" style="351"/>
    <col min="12" max="12" width="14" style="351" customWidth="1"/>
    <col min="13" max="16384" width="8.88671875" style="351"/>
  </cols>
  <sheetData>
    <row r="2" spans="1:6" s="350" customFormat="1" ht="15.6" x14ac:dyDescent="0.3">
      <c r="B2" s="350" t="s">
        <v>339</v>
      </c>
    </row>
    <row r="4" spans="1:6" x14ac:dyDescent="0.25">
      <c r="A4" s="351">
        <v>1</v>
      </c>
      <c r="B4" s="351" t="s">
        <v>340</v>
      </c>
    </row>
    <row r="6" spans="1:6" x14ac:dyDescent="0.25">
      <c r="B6" s="352" t="s">
        <v>341</v>
      </c>
    </row>
    <row r="7" spans="1:6" x14ac:dyDescent="0.25">
      <c r="B7" s="352" t="s">
        <v>342</v>
      </c>
    </row>
    <row r="8" spans="1:6" x14ac:dyDescent="0.25">
      <c r="B8" s="352" t="s">
        <v>343</v>
      </c>
    </row>
    <row r="9" spans="1:6" x14ac:dyDescent="0.25">
      <c r="B9" s="352" t="s">
        <v>344</v>
      </c>
    </row>
    <row r="10" spans="1:6" x14ac:dyDescent="0.25">
      <c r="B10" s="352" t="s">
        <v>351</v>
      </c>
    </row>
    <row r="14" spans="1:6" x14ac:dyDescent="0.25">
      <c r="A14" s="351">
        <v>2</v>
      </c>
      <c r="B14" s="353" t="s">
        <v>345</v>
      </c>
      <c r="C14" s="354"/>
      <c r="D14" s="354"/>
      <c r="E14" s="354"/>
      <c r="F14" s="354"/>
    </row>
    <row r="15" spans="1:6" ht="6.75" customHeight="1" x14ac:dyDescent="0.25"/>
    <row r="16" spans="1:6" x14ac:dyDescent="0.25">
      <c r="A16" s="351">
        <v>3</v>
      </c>
      <c r="B16" s="355" t="s">
        <v>346</v>
      </c>
      <c r="C16" s="355"/>
      <c r="D16" s="355"/>
      <c r="E16" s="355"/>
      <c r="F16" s="355"/>
    </row>
    <row r="17" spans="1:2" ht="6.75" customHeight="1" x14ac:dyDescent="0.25"/>
    <row r="18" spans="1:2" x14ac:dyDescent="0.25">
      <c r="A18" s="351">
        <v>5</v>
      </c>
      <c r="B18" s="351" t="s">
        <v>347</v>
      </c>
    </row>
    <row r="19" spans="1:2" ht="6.75" customHeight="1" x14ac:dyDescent="0.25"/>
    <row r="20" spans="1:2" x14ac:dyDescent="0.25">
      <c r="A20" s="351">
        <v>6</v>
      </c>
      <c r="B20" s="351" t="s">
        <v>348</v>
      </c>
    </row>
    <row r="21" spans="1:2" ht="6.75" customHeight="1" x14ac:dyDescent="0.25"/>
    <row r="22" spans="1:2" x14ac:dyDescent="0.25">
      <c r="A22" s="351">
        <v>7</v>
      </c>
      <c r="B22" s="351" t="s">
        <v>349</v>
      </c>
    </row>
    <row r="35" spans="2:11" x14ac:dyDescent="0.25">
      <c r="B35" s="355" t="s">
        <v>350</v>
      </c>
      <c r="C35" s="355"/>
      <c r="D35" s="355"/>
      <c r="E35" s="355"/>
      <c r="F35" s="355"/>
      <c r="G35" s="355"/>
      <c r="H35" s="355"/>
      <c r="I35" s="355"/>
      <c r="J35" s="355"/>
      <c r="K35" s="355"/>
    </row>
  </sheetData>
  <pageMargins left="0.7" right="0.7" top="0.75" bottom="0.75" header="0.3" footer="0.3"/>
  <pageSetup scale="6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C9611A-E7F4-47E5-B1B6-DF642A8FC2F1}">
  <sheetPr>
    <pageSetUpPr fitToPage="1"/>
  </sheetPr>
  <dimension ref="A1:D26"/>
  <sheetViews>
    <sheetView showGridLines="0" view="pageBreakPreview" zoomScale="60" zoomScaleNormal="80" workbookViewId="0">
      <selection activeCell="P14" sqref="P14"/>
    </sheetView>
  </sheetViews>
  <sheetFormatPr defaultColWidth="9.109375" defaultRowHeight="13.2" x14ac:dyDescent="0.3"/>
  <cols>
    <col min="1" max="1" width="4.109375" style="48" customWidth="1"/>
    <col min="2" max="2" width="53.6640625" style="48" customWidth="1"/>
    <col min="3" max="3" width="67.109375" style="48" customWidth="1"/>
    <col min="4" max="4" width="12.109375" style="48" customWidth="1"/>
    <col min="5" max="16384" width="9.109375" style="48"/>
  </cols>
  <sheetData>
    <row r="1" spans="1:4" ht="13.8" thickBot="1" x14ac:dyDescent="0.35">
      <c r="A1" s="47"/>
      <c r="D1" s="49"/>
    </row>
    <row r="2" spans="1:4" ht="42" customHeight="1" x14ac:dyDescent="0.3">
      <c r="A2" s="47"/>
      <c r="B2" s="50" t="s">
        <v>28</v>
      </c>
      <c r="C2" s="335"/>
      <c r="D2" s="51"/>
    </row>
    <row r="3" spans="1:4" ht="42" customHeight="1" x14ac:dyDescent="0.3">
      <c r="A3" s="47"/>
      <c r="B3" s="52" t="s">
        <v>29</v>
      </c>
      <c r="C3" s="336"/>
      <c r="D3" s="53"/>
    </row>
    <row r="4" spans="1:4" ht="42" customHeight="1" thickBot="1" x14ac:dyDescent="0.35">
      <c r="A4" s="47"/>
      <c r="B4" s="179" t="s">
        <v>30</v>
      </c>
      <c r="C4" s="180"/>
      <c r="D4" s="51"/>
    </row>
    <row r="5" spans="1:4" s="56" customFormat="1" ht="21.9" customHeight="1" x14ac:dyDescent="0.3">
      <c r="A5" s="54"/>
      <c r="B5" s="55"/>
      <c r="C5" s="19"/>
      <c r="D5" s="19"/>
    </row>
    <row r="6" spans="1:4" ht="32.4" x14ac:dyDescent="0.3">
      <c r="A6" s="47"/>
      <c r="B6" s="57" t="s">
        <v>33</v>
      </c>
      <c r="C6" s="57"/>
      <c r="D6" s="49"/>
    </row>
    <row r="7" spans="1:4" ht="32.4" x14ac:dyDescent="0.3">
      <c r="A7" s="47"/>
      <c r="B7" s="57"/>
      <c r="C7" s="57"/>
      <c r="D7" s="49"/>
    </row>
    <row r="8" spans="1:4" ht="41.4" customHeight="1" x14ac:dyDescent="0.3">
      <c r="A8" s="47"/>
      <c r="B8" s="177" t="s">
        <v>194</v>
      </c>
      <c r="C8" s="178"/>
      <c r="D8" s="49"/>
    </row>
    <row r="9" spans="1:4" ht="25.95" customHeight="1" x14ac:dyDescent="0.3">
      <c r="A9" s="47"/>
      <c r="B9" s="58"/>
      <c r="D9" s="49"/>
    </row>
    <row r="10" spans="1:4" ht="30" customHeight="1" x14ac:dyDescent="0.3">
      <c r="A10" s="47"/>
      <c r="B10" s="59" t="s">
        <v>37</v>
      </c>
      <c r="C10" s="62"/>
      <c r="D10" s="63"/>
    </row>
    <row r="11" spans="1:4" ht="30" customHeight="1" x14ac:dyDescent="0.3">
      <c r="A11" s="47"/>
      <c r="B11" s="64" t="s">
        <v>38</v>
      </c>
      <c r="C11" s="65"/>
      <c r="D11" s="63"/>
    </row>
    <row r="12" spans="1:4" ht="16.2" customHeight="1" x14ac:dyDescent="0.3">
      <c r="A12" s="47"/>
      <c r="B12" s="64"/>
      <c r="C12" s="65"/>
      <c r="D12" s="63"/>
    </row>
    <row r="13" spans="1:4" ht="26.4" customHeight="1" x14ac:dyDescent="0.3">
      <c r="A13" s="47"/>
      <c r="B13" s="59" t="s">
        <v>37</v>
      </c>
      <c r="C13" s="66"/>
      <c r="D13" s="67"/>
    </row>
    <row r="14" spans="1:4" ht="27" customHeight="1" x14ac:dyDescent="0.3">
      <c r="A14" s="47"/>
      <c r="B14" s="64" t="s">
        <v>39</v>
      </c>
      <c r="C14" s="338"/>
      <c r="D14" s="63"/>
    </row>
    <row r="15" spans="1:4" ht="27" customHeight="1" x14ac:dyDescent="0.3">
      <c r="A15" s="47"/>
      <c r="B15" s="64"/>
      <c r="C15" s="65"/>
      <c r="D15" s="63"/>
    </row>
    <row r="16" spans="1:4" ht="77.400000000000006" customHeight="1" x14ac:dyDescent="0.3">
      <c r="A16" s="47"/>
      <c r="B16" s="59" t="s">
        <v>34</v>
      </c>
      <c r="C16" s="60" t="s">
        <v>35</v>
      </c>
      <c r="D16" s="61" t="s">
        <v>36</v>
      </c>
    </row>
    <row r="17" spans="1:4" ht="55.95" customHeight="1" x14ac:dyDescent="0.3">
      <c r="A17" s="47"/>
      <c r="B17" s="64"/>
      <c r="C17" s="65"/>
      <c r="D17" s="49"/>
    </row>
    <row r="18" spans="1:4" ht="30" customHeight="1" x14ac:dyDescent="0.3">
      <c r="A18" s="47"/>
      <c r="B18" s="68" t="s">
        <v>40</v>
      </c>
      <c r="C18" s="60" t="s">
        <v>36</v>
      </c>
      <c r="D18" s="49"/>
    </row>
    <row r="19" spans="1:4" ht="30" customHeight="1" x14ac:dyDescent="0.3">
      <c r="A19" s="47"/>
      <c r="B19" s="68"/>
      <c r="C19" s="69"/>
      <c r="D19" s="49"/>
    </row>
    <row r="20" spans="1:4" ht="37.5" customHeight="1" x14ac:dyDescent="0.3">
      <c r="A20" s="47"/>
      <c r="B20" s="68" t="s">
        <v>41</v>
      </c>
      <c r="C20" s="70" t="s">
        <v>36</v>
      </c>
      <c r="D20" s="49"/>
    </row>
    <row r="21" spans="1:4" ht="12.75" customHeight="1" x14ac:dyDescent="0.3">
      <c r="A21" s="47"/>
      <c r="B21" s="66"/>
      <c r="C21" s="66"/>
      <c r="D21" s="49"/>
    </row>
    <row r="22" spans="1:4" ht="12.75" customHeight="1" x14ac:dyDescent="0.3">
      <c r="A22" s="47"/>
      <c r="C22" s="71"/>
      <c r="D22" s="49"/>
    </row>
    <row r="23" spans="1:4" ht="12.75" customHeight="1" x14ac:dyDescent="0.3">
      <c r="A23" s="47"/>
      <c r="B23" s="66"/>
      <c r="C23" s="66"/>
      <c r="D23" s="49"/>
    </row>
    <row r="24" spans="1:4" ht="30" customHeight="1" x14ac:dyDescent="0.3">
      <c r="A24" s="47"/>
      <c r="B24" s="68" t="s">
        <v>42</v>
      </c>
      <c r="C24" s="70" t="s">
        <v>36</v>
      </c>
      <c r="D24" s="49"/>
    </row>
    <row r="25" spans="1:4" ht="18" thickBot="1" x14ac:dyDescent="0.35">
      <c r="A25" s="72"/>
      <c r="B25" s="73"/>
      <c r="C25" s="74"/>
      <c r="D25" s="75" t="s">
        <v>36</v>
      </c>
    </row>
    <row r="26" spans="1:4" ht="17.399999999999999" x14ac:dyDescent="0.3">
      <c r="C26" s="76"/>
    </row>
  </sheetData>
  <pageMargins left="0.74803149606299213" right="0.74803149606299213" top="0.98425196850393704" bottom="0.98425196850393704" header="0.51181102362204722" footer="0.51181102362204722"/>
  <pageSetup paperSize="9" scale="63" orientation="portrait" r:id="rId1"/>
  <headerFooter alignWithMargins="0">
    <oddHeader>&amp;REskom Holdings SOC Limited
&amp;A</oddHeader>
    <oddFooter>&amp;L&amp;8&amp;F
&amp;A&amp;CPage &amp;P of &amp;N&amp;R&amp;D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99430B-63FD-49F4-83E7-0428701BC936}">
  <sheetPr>
    <pageSetUpPr fitToPage="1"/>
  </sheetPr>
  <dimension ref="B1:T13"/>
  <sheetViews>
    <sheetView view="pageBreakPreview" zoomScale="60" zoomScaleNormal="80" workbookViewId="0">
      <selection activeCell="U12" sqref="U12"/>
    </sheetView>
  </sheetViews>
  <sheetFormatPr defaultColWidth="9.109375" defaultRowHeight="13.2" x14ac:dyDescent="0.3"/>
  <cols>
    <col min="1" max="1" width="4.109375" style="34" customWidth="1"/>
    <col min="2" max="2" width="10.5546875" style="34" customWidth="1"/>
    <col min="3" max="3" width="30.44140625" style="77" customWidth="1"/>
    <col min="4" max="4" width="80.6640625" style="78" customWidth="1"/>
    <col min="5" max="12" width="9.109375" style="34"/>
    <col min="13" max="13" width="4.44140625" style="34" customWidth="1"/>
    <col min="14" max="16384" width="9.109375" style="34"/>
  </cols>
  <sheetData>
    <row r="1" spans="2:20" ht="13.8" thickBot="1" x14ac:dyDescent="0.35"/>
    <row r="2" spans="2:20" ht="42" customHeight="1" thickBot="1" x14ac:dyDescent="0.35">
      <c r="B2" s="182" t="s">
        <v>28</v>
      </c>
      <c r="C2" s="183"/>
      <c r="D2" s="335">
        <f>'Tender Cover Sheet'!C2</f>
        <v>0</v>
      </c>
      <c r="E2" s="37"/>
      <c r="H2" s="79"/>
      <c r="M2" s="79"/>
      <c r="N2" s="80"/>
      <c r="O2" s="41"/>
      <c r="P2" s="39"/>
      <c r="R2" s="40"/>
      <c r="S2" s="39"/>
      <c r="T2" s="38"/>
    </row>
    <row r="3" spans="2:20" ht="42" customHeight="1" thickBot="1" x14ac:dyDescent="0.35">
      <c r="B3" s="184" t="s">
        <v>29</v>
      </c>
      <c r="C3" s="181"/>
      <c r="D3" s="335">
        <f>'Tender Cover Sheet'!C3</f>
        <v>0</v>
      </c>
      <c r="H3" s="79"/>
      <c r="L3" s="44"/>
      <c r="M3" s="43"/>
      <c r="N3" s="42"/>
      <c r="O3" s="41"/>
      <c r="P3" s="39"/>
      <c r="R3" s="40"/>
      <c r="S3" s="39"/>
      <c r="T3" s="38"/>
    </row>
    <row r="4" spans="2:20" ht="42" customHeight="1" thickBot="1" x14ac:dyDescent="0.35">
      <c r="B4" s="185" t="s">
        <v>30</v>
      </c>
      <c r="C4" s="186"/>
      <c r="D4" s="335">
        <f>'Tender Cover Sheet'!C4</f>
        <v>0</v>
      </c>
      <c r="H4" s="79"/>
      <c r="L4" s="44"/>
      <c r="M4" s="43"/>
      <c r="N4" s="42"/>
      <c r="O4" s="41"/>
      <c r="P4" s="39"/>
      <c r="R4" s="40"/>
      <c r="S4" s="39"/>
      <c r="T4" s="38"/>
    </row>
    <row r="5" spans="2:20" ht="17.399999999999999" x14ac:dyDescent="0.3">
      <c r="B5" s="55"/>
      <c r="C5" s="55"/>
      <c r="D5" s="81"/>
      <c r="H5" s="79"/>
      <c r="L5" s="44"/>
      <c r="M5" s="43"/>
      <c r="N5" s="42"/>
      <c r="O5" s="41"/>
      <c r="P5" s="39"/>
      <c r="R5" s="40"/>
      <c r="S5" s="39"/>
      <c r="T5" s="38"/>
    </row>
    <row r="6" spans="2:20" ht="28.35" customHeight="1" thickBot="1" x14ac:dyDescent="0.35">
      <c r="B6" s="82" t="s">
        <v>43</v>
      </c>
      <c r="C6" s="82"/>
      <c r="D6" s="83"/>
    </row>
    <row r="7" spans="2:20" s="33" customFormat="1" ht="40.200000000000003" customHeight="1" x14ac:dyDescent="0.3">
      <c r="B7" s="36">
        <v>1</v>
      </c>
      <c r="C7" s="397" t="s">
        <v>44</v>
      </c>
      <c r="D7" s="397"/>
      <c r="E7" s="397"/>
      <c r="F7" s="397"/>
      <c r="G7" s="397"/>
      <c r="H7" s="397"/>
      <c r="I7" s="397"/>
      <c r="J7" s="397"/>
      <c r="K7" s="397"/>
      <c r="L7" s="398"/>
    </row>
    <row r="8" spans="2:20" s="33" customFormat="1" ht="40.200000000000003" customHeight="1" x14ac:dyDescent="0.3">
      <c r="B8" s="35">
        <v>2</v>
      </c>
      <c r="C8" s="395" t="s">
        <v>45</v>
      </c>
      <c r="D8" s="395"/>
      <c r="E8" s="395"/>
      <c r="F8" s="395"/>
      <c r="G8" s="395"/>
      <c r="H8" s="395"/>
      <c r="I8" s="395"/>
      <c r="J8" s="395"/>
      <c r="K8" s="395"/>
      <c r="L8" s="396"/>
    </row>
    <row r="9" spans="2:20" s="33" customFormat="1" ht="40.200000000000003" customHeight="1" x14ac:dyDescent="0.3">
      <c r="B9" s="35">
        <v>3</v>
      </c>
      <c r="C9" s="387" t="s">
        <v>46</v>
      </c>
      <c r="D9" s="388"/>
      <c r="E9" s="388"/>
      <c r="F9" s="388"/>
      <c r="G9" s="388"/>
      <c r="H9" s="388"/>
      <c r="I9" s="388"/>
      <c r="J9" s="388"/>
      <c r="K9" s="388"/>
      <c r="L9" s="389"/>
    </row>
    <row r="10" spans="2:20" s="33" customFormat="1" ht="40.200000000000003" customHeight="1" x14ac:dyDescent="0.3">
      <c r="B10" s="35">
        <v>4</v>
      </c>
      <c r="C10" s="387" t="s">
        <v>47</v>
      </c>
      <c r="D10" s="388"/>
      <c r="E10" s="388"/>
      <c r="F10" s="388"/>
      <c r="G10" s="388"/>
      <c r="H10" s="388"/>
      <c r="I10" s="388"/>
      <c r="J10" s="388"/>
      <c r="K10" s="388"/>
      <c r="L10" s="389"/>
    </row>
    <row r="11" spans="2:20" s="33" customFormat="1" ht="40.200000000000003" customHeight="1" x14ac:dyDescent="0.3">
      <c r="B11" s="35">
        <v>5</v>
      </c>
      <c r="C11" s="387" t="s">
        <v>48</v>
      </c>
      <c r="D11" s="388"/>
      <c r="E11" s="388"/>
      <c r="F11" s="388"/>
      <c r="G11" s="388"/>
      <c r="H11" s="388"/>
      <c r="I11" s="388"/>
      <c r="J11" s="388"/>
      <c r="K11" s="388"/>
      <c r="L11" s="389"/>
    </row>
    <row r="12" spans="2:20" s="33" customFormat="1" ht="40.200000000000003" customHeight="1" x14ac:dyDescent="0.3">
      <c r="B12" s="35">
        <v>6</v>
      </c>
      <c r="C12" s="390"/>
      <c r="D12" s="390"/>
      <c r="E12" s="390"/>
      <c r="F12" s="390"/>
      <c r="G12" s="390"/>
      <c r="H12" s="390"/>
      <c r="I12" s="390"/>
      <c r="J12" s="390"/>
      <c r="K12" s="390"/>
      <c r="L12" s="391"/>
    </row>
    <row r="13" spans="2:20" ht="40.200000000000003" customHeight="1" thickBot="1" x14ac:dyDescent="0.35">
      <c r="B13" s="35">
        <v>7</v>
      </c>
      <c r="C13" s="392"/>
      <c r="D13" s="393"/>
      <c r="E13" s="393"/>
      <c r="F13" s="393"/>
      <c r="G13" s="393"/>
      <c r="H13" s="393"/>
      <c r="I13" s="393"/>
      <c r="J13" s="393"/>
      <c r="K13" s="393"/>
      <c r="L13" s="394"/>
    </row>
  </sheetData>
  <mergeCells count="7">
    <mergeCell ref="C11:L11"/>
    <mergeCell ref="C12:L12"/>
    <mergeCell ref="C13:L13"/>
    <mergeCell ref="C8:L8"/>
    <mergeCell ref="C7:L7"/>
    <mergeCell ref="C9:L9"/>
    <mergeCell ref="C10:L10"/>
  </mergeCells>
  <pageMargins left="0.74803149606299213" right="0.74803149606299213" top="0.98425196850393704" bottom="0.98425196850393704" header="0.51181102362204722" footer="0.51181102362204722"/>
  <pageSetup paperSize="9" scale="41" orientation="portrait" r:id="rId1"/>
  <headerFooter alignWithMargins="0">
    <oddHeader>&amp;REskom Holdings SOC Limited
&amp;A</oddHeader>
    <oddFooter>&amp;L&amp;8&amp;F
&amp;A&amp;CPage &amp;P of &amp;N&amp;R&amp;D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F0CC3-EBDB-4237-8DF3-BB21A56F9FCE}">
  <dimension ref="A1:S90"/>
  <sheetViews>
    <sheetView topLeftCell="A52" workbookViewId="0">
      <selection activeCell="K39" sqref="K39"/>
    </sheetView>
  </sheetViews>
  <sheetFormatPr defaultRowHeight="14.4" x14ac:dyDescent="0.3"/>
  <cols>
    <col min="3" max="3" width="11" customWidth="1"/>
    <col min="6" max="6" width="10.109375" customWidth="1"/>
    <col min="9" max="9" width="12.5546875" customWidth="1"/>
    <col min="10" max="17" width="22" customWidth="1"/>
    <col min="18" max="19" width="5.6640625" customWidth="1"/>
    <col min="259" max="259" width="11" customWidth="1"/>
    <col min="262" max="262" width="10.109375" customWidth="1"/>
    <col min="265" max="265" width="12.5546875" customWidth="1"/>
    <col min="266" max="266" width="22" customWidth="1"/>
    <col min="267" max="275" width="5.6640625" customWidth="1"/>
    <col min="515" max="515" width="11" customWidth="1"/>
    <col min="518" max="518" width="10.109375" customWidth="1"/>
    <col min="521" max="521" width="12.5546875" customWidth="1"/>
    <col min="522" max="522" width="22" customWidth="1"/>
    <col min="523" max="531" width="5.6640625" customWidth="1"/>
    <col min="771" max="771" width="11" customWidth="1"/>
    <col min="774" max="774" width="10.109375" customWidth="1"/>
    <col min="777" max="777" width="12.5546875" customWidth="1"/>
    <col min="778" max="778" width="22" customWidth="1"/>
    <col min="779" max="787" width="5.6640625" customWidth="1"/>
    <col min="1027" max="1027" width="11" customWidth="1"/>
    <col min="1030" max="1030" width="10.109375" customWidth="1"/>
    <col min="1033" max="1033" width="12.5546875" customWidth="1"/>
    <col min="1034" max="1034" width="22" customWidth="1"/>
    <col min="1035" max="1043" width="5.6640625" customWidth="1"/>
    <col min="1283" max="1283" width="11" customWidth="1"/>
    <col min="1286" max="1286" width="10.109375" customWidth="1"/>
    <col min="1289" max="1289" width="12.5546875" customWidth="1"/>
    <col min="1290" max="1290" width="22" customWidth="1"/>
    <col min="1291" max="1299" width="5.6640625" customWidth="1"/>
    <col min="1539" max="1539" width="11" customWidth="1"/>
    <col min="1542" max="1542" width="10.109375" customWidth="1"/>
    <col min="1545" max="1545" width="12.5546875" customWidth="1"/>
    <col min="1546" max="1546" width="22" customWidth="1"/>
    <col min="1547" max="1555" width="5.6640625" customWidth="1"/>
    <col min="1795" max="1795" width="11" customWidth="1"/>
    <col min="1798" max="1798" width="10.109375" customWidth="1"/>
    <col min="1801" max="1801" width="12.5546875" customWidth="1"/>
    <col min="1802" max="1802" width="22" customWidth="1"/>
    <col min="1803" max="1811" width="5.6640625" customWidth="1"/>
    <col min="2051" max="2051" width="11" customWidth="1"/>
    <col min="2054" max="2054" width="10.109375" customWidth="1"/>
    <col min="2057" max="2057" width="12.5546875" customWidth="1"/>
    <col min="2058" max="2058" width="22" customWidth="1"/>
    <col min="2059" max="2067" width="5.6640625" customWidth="1"/>
    <col min="2307" max="2307" width="11" customWidth="1"/>
    <col min="2310" max="2310" width="10.109375" customWidth="1"/>
    <col min="2313" max="2313" width="12.5546875" customWidth="1"/>
    <col min="2314" max="2314" width="22" customWidth="1"/>
    <col min="2315" max="2323" width="5.6640625" customWidth="1"/>
    <col min="2563" max="2563" width="11" customWidth="1"/>
    <col min="2566" max="2566" width="10.109375" customWidth="1"/>
    <col min="2569" max="2569" width="12.5546875" customWidth="1"/>
    <col min="2570" max="2570" width="22" customWidth="1"/>
    <col min="2571" max="2579" width="5.6640625" customWidth="1"/>
    <col min="2819" max="2819" width="11" customWidth="1"/>
    <col min="2822" max="2822" width="10.109375" customWidth="1"/>
    <col min="2825" max="2825" width="12.5546875" customWidth="1"/>
    <col min="2826" max="2826" width="22" customWidth="1"/>
    <col min="2827" max="2835" width="5.6640625" customWidth="1"/>
    <col min="3075" max="3075" width="11" customWidth="1"/>
    <col min="3078" max="3078" width="10.109375" customWidth="1"/>
    <col min="3081" max="3081" width="12.5546875" customWidth="1"/>
    <col min="3082" max="3082" width="22" customWidth="1"/>
    <col min="3083" max="3091" width="5.6640625" customWidth="1"/>
    <col min="3331" max="3331" width="11" customWidth="1"/>
    <col min="3334" max="3334" width="10.109375" customWidth="1"/>
    <col min="3337" max="3337" width="12.5546875" customWidth="1"/>
    <col min="3338" max="3338" width="22" customWidth="1"/>
    <col min="3339" max="3347" width="5.6640625" customWidth="1"/>
    <col min="3587" max="3587" width="11" customWidth="1"/>
    <col min="3590" max="3590" width="10.109375" customWidth="1"/>
    <col min="3593" max="3593" width="12.5546875" customWidth="1"/>
    <col min="3594" max="3594" width="22" customWidth="1"/>
    <col min="3595" max="3603" width="5.6640625" customWidth="1"/>
    <col min="3843" max="3843" width="11" customWidth="1"/>
    <col min="3846" max="3846" width="10.109375" customWidth="1"/>
    <col min="3849" max="3849" width="12.5546875" customWidth="1"/>
    <col min="3850" max="3850" width="22" customWidth="1"/>
    <col min="3851" max="3859" width="5.6640625" customWidth="1"/>
    <col min="4099" max="4099" width="11" customWidth="1"/>
    <col min="4102" max="4102" width="10.109375" customWidth="1"/>
    <col min="4105" max="4105" width="12.5546875" customWidth="1"/>
    <col min="4106" max="4106" width="22" customWidth="1"/>
    <col min="4107" max="4115" width="5.6640625" customWidth="1"/>
    <col min="4355" max="4355" width="11" customWidth="1"/>
    <col min="4358" max="4358" width="10.109375" customWidth="1"/>
    <col min="4361" max="4361" width="12.5546875" customWidth="1"/>
    <col min="4362" max="4362" width="22" customWidth="1"/>
    <col min="4363" max="4371" width="5.6640625" customWidth="1"/>
    <col min="4611" max="4611" width="11" customWidth="1"/>
    <col min="4614" max="4614" width="10.109375" customWidth="1"/>
    <col min="4617" max="4617" width="12.5546875" customWidth="1"/>
    <col min="4618" max="4618" width="22" customWidth="1"/>
    <col min="4619" max="4627" width="5.6640625" customWidth="1"/>
    <col min="4867" max="4867" width="11" customWidth="1"/>
    <col min="4870" max="4870" width="10.109375" customWidth="1"/>
    <col min="4873" max="4873" width="12.5546875" customWidth="1"/>
    <col min="4874" max="4874" width="22" customWidth="1"/>
    <col min="4875" max="4883" width="5.6640625" customWidth="1"/>
    <col min="5123" max="5123" width="11" customWidth="1"/>
    <col min="5126" max="5126" width="10.109375" customWidth="1"/>
    <col min="5129" max="5129" width="12.5546875" customWidth="1"/>
    <col min="5130" max="5130" width="22" customWidth="1"/>
    <col min="5131" max="5139" width="5.6640625" customWidth="1"/>
    <col min="5379" max="5379" width="11" customWidth="1"/>
    <col min="5382" max="5382" width="10.109375" customWidth="1"/>
    <col min="5385" max="5385" width="12.5546875" customWidth="1"/>
    <col min="5386" max="5386" width="22" customWidth="1"/>
    <col min="5387" max="5395" width="5.6640625" customWidth="1"/>
    <col min="5635" max="5635" width="11" customWidth="1"/>
    <col min="5638" max="5638" width="10.109375" customWidth="1"/>
    <col min="5641" max="5641" width="12.5546875" customWidth="1"/>
    <col min="5642" max="5642" width="22" customWidth="1"/>
    <col min="5643" max="5651" width="5.6640625" customWidth="1"/>
    <col min="5891" max="5891" width="11" customWidth="1"/>
    <col min="5894" max="5894" width="10.109375" customWidth="1"/>
    <col min="5897" max="5897" width="12.5546875" customWidth="1"/>
    <col min="5898" max="5898" width="22" customWidth="1"/>
    <col min="5899" max="5907" width="5.6640625" customWidth="1"/>
    <col min="6147" max="6147" width="11" customWidth="1"/>
    <col min="6150" max="6150" width="10.109375" customWidth="1"/>
    <col min="6153" max="6153" width="12.5546875" customWidth="1"/>
    <col min="6154" max="6154" width="22" customWidth="1"/>
    <col min="6155" max="6163" width="5.6640625" customWidth="1"/>
    <col min="6403" max="6403" width="11" customWidth="1"/>
    <col min="6406" max="6406" width="10.109375" customWidth="1"/>
    <col min="6409" max="6409" width="12.5546875" customWidth="1"/>
    <col min="6410" max="6410" width="22" customWidth="1"/>
    <col min="6411" max="6419" width="5.6640625" customWidth="1"/>
    <col min="6659" max="6659" width="11" customWidth="1"/>
    <col min="6662" max="6662" width="10.109375" customWidth="1"/>
    <col min="6665" max="6665" width="12.5546875" customWidth="1"/>
    <col min="6666" max="6666" width="22" customWidth="1"/>
    <col min="6667" max="6675" width="5.6640625" customWidth="1"/>
    <col min="6915" max="6915" width="11" customWidth="1"/>
    <col min="6918" max="6918" width="10.109375" customWidth="1"/>
    <col min="6921" max="6921" width="12.5546875" customWidth="1"/>
    <col min="6922" max="6922" width="22" customWidth="1"/>
    <col min="6923" max="6931" width="5.6640625" customWidth="1"/>
    <col min="7171" max="7171" width="11" customWidth="1"/>
    <col min="7174" max="7174" width="10.109375" customWidth="1"/>
    <col min="7177" max="7177" width="12.5546875" customWidth="1"/>
    <col min="7178" max="7178" width="22" customWidth="1"/>
    <col min="7179" max="7187" width="5.6640625" customWidth="1"/>
    <col min="7427" max="7427" width="11" customWidth="1"/>
    <col min="7430" max="7430" width="10.109375" customWidth="1"/>
    <col min="7433" max="7433" width="12.5546875" customWidth="1"/>
    <col min="7434" max="7434" width="22" customWidth="1"/>
    <col min="7435" max="7443" width="5.6640625" customWidth="1"/>
    <col min="7683" max="7683" width="11" customWidth="1"/>
    <col min="7686" max="7686" width="10.109375" customWidth="1"/>
    <col min="7689" max="7689" width="12.5546875" customWidth="1"/>
    <col min="7690" max="7690" width="22" customWidth="1"/>
    <col min="7691" max="7699" width="5.6640625" customWidth="1"/>
    <col min="7939" max="7939" width="11" customWidth="1"/>
    <col min="7942" max="7942" width="10.109375" customWidth="1"/>
    <col min="7945" max="7945" width="12.5546875" customWidth="1"/>
    <col min="7946" max="7946" width="22" customWidth="1"/>
    <col min="7947" max="7955" width="5.6640625" customWidth="1"/>
    <col min="8195" max="8195" width="11" customWidth="1"/>
    <col min="8198" max="8198" width="10.109375" customWidth="1"/>
    <col min="8201" max="8201" width="12.5546875" customWidth="1"/>
    <col min="8202" max="8202" width="22" customWidth="1"/>
    <col min="8203" max="8211" width="5.6640625" customWidth="1"/>
    <col min="8451" max="8451" width="11" customWidth="1"/>
    <col min="8454" max="8454" width="10.109375" customWidth="1"/>
    <col min="8457" max="8457" width="12.5546875" customWidth="1"/>
    <col min="8458" max="8458" width="22" customWidth="1"/>
    <col min="8459" max="8467" width="5.6640625" customWidth="1"/>
    <col min="8707" max="8707" width="11" customWidth="1"/>
    <col min="8710" max="8710" width="10.109375" customWidth="1"/>
    <col min="8713" max="8713" width="12.5546875" customWidth="1"/>
    <col min="8714" max="8714" width="22" customWidth="1"/>
    <col min="8715" max="8723" width="5.6640625" customWidth="1"/>
    <col min="8963" max="8963" width="11" customWidth="1"/>
    <col min="8966" max="8966" width="10.109375" customWidth="1"/>
    <col min="8969" max="8969" width="12.5546875" customWidth="1"/>
    <col min="8970" max="8970" width="22" customWidth="1"/>
    <col min="8971" max="8979" width="5.6640625" customWidth="1"/>
    <col min="9219" max="9219" width="11" customWidth="1"/>
    <col min="9222" max="9222" width="10.109375" customWidth="1"/>
    <col min="9225" max="9225" width="12.5546875" customWidth="1"/>
    <col min="9226" max="9226" width="22" customWidth="1"/>
    <col min="9227" max="9235" width="5.6640625" customWidth="1"/>
    <col min="9475" max="9475" width="11" customWidth="1"/>
    <col min="9478" max="9478" width="10.109375" customWidth="1"/>
    <col min="9481" max="9481" width="12.5546875" customWidth="1"/>
    <col min="9482" max="9482" width="22" customWidth="1"/>
    <col min="9483" max="9491" width="5.6640625" customWidth="1"/>
    <col min="9731" max="9731" width="11" customWidth="1"/>
    <col min="9734" max="9734" width="10.109375" customWidth="1"/>
    <col min="9737" max="9737" width="12.5546875" customWidth="1"/>
    <col min="9738" max="9738" width="22" customWidth="1"/>
    <col min="9739" max="9747" width="5.6640625" customWidth="1"/>
    <col min="9987" max="9987" width="11" customWidth="1"/>
    <col min="9990" max="9990" width="10.109375" customWidth="1"/>
    <col min="9993" max="9993" width="12.5546875" customWidth="1"/>
    <col min="9994" max="9994" width="22" customWidth="1"/>
    <col min="9995" max="10003" width="5.6640625" customWidth="1"/>
    <col min="10243" max="10243" width="11" customWidth="1"/>
    <col min="10246" max="10246" width="10.109375" customWidth="1"/>
    <col min="10249" max="10249" width="12.5546875" customWidth="1"/>
    <col min="10250" max="10250" width="22" customWidth="1"/>
    <col min="10251" max="10259" width="5.6640625" customWidth="1"/>
    <col min="10499" max="10499" width="11" customWidth="1"/>
    <col min="10502" max="10502" width="10.109375" customWidth="1"/>
    <col min="10505" max="10505" width="12.5546875" customWidth="1"/>
    <col min="10506" max="10506" width="22" customWidth="1"/>
    <col min="10507" max="10515" width="5.6640625" customWidth="1"/>
    <col min="10755" max="10755" width="11" customWidth="1"/>
    <col min="10758" max="10758" width="10.109375" customWidth="1"/>
    <col min="10761" max="10761" width="12.5546875" customWidth="1"/>
    <col min="10762" max="10762" width="22" customWidth="1"/>
    <col min="10763" max="10771" width="5.6640625" customWidth="1"/>
    <col min="11011" max="11011" width="11" customWidth="1"/>
    <col min="11014" max="11014" width="10.109375" customWidth="1"/>
    <col min="11017" max="11017" width="12.5546875" customWidth="1"/>
    <col min="11018" max="11018" width="22" customWidth="1"/>
    <col min="11019" max="11027" width="5.6640625" customWidth="1"/>
    <col min="11267" max="11267" width="11" customWidth="1"/>
    <col min="11270" max="11270" width="10.109375" customWidth="1"/>
    <col min="11273" max="11273" width="12.5546875" customWidth="1"/>
    <col min="11274" max="11274" width="22" customWidth="1"/>
    <col min="11275" max="11283" width="5.6640625" customWidth="1"/>
    <col min="11523" max="11523" width="11" customWidth="1"/>
    <col min="11526" max="11526" width="10.109375" customWidth="1"/>
    <col min="11529" max="11529" width="12.5546875" customWidth="1"/>
    <col min="11530" max="11530" width="22" customWidth="1"/>
    <col min="11531" max="11539" width="5.6640625" customWidth="1"/>
    <col min="11779" max="11779" width="11" customWidth="1"/>
    <col min="11782" max="11782" width="10.109375" customWidth="1"/>
    <col min="11785" max="11785" width="12.5546875" customWidth="1"/>
    <col min="11786" max="11786" width="22" customWidth="1"/>
    <col min="11787" max="11795" width="5.6640625" customWidth="1"/>
    <col min="12035" max="12035" width="11" customWidth="1"/>
    <col min="12038" max="12038" width="10.109375" customWidth="1"/>
    <col min="12041" max="12041" width="12.5546875" customWidth="1"/>
    <col min="12042" max="12042" width="22" customWidth="1"/>
    <col min="12043" max="12051" width="5.6640625" customWidth="1"/>
    <col min="12291" max="12291" width="11" customWidth="1"/>
    <col min="12294" max="12294" width="10.109375" customWidth="1"/>
    <col min="12297" max="12297" width="12.5546875" customWidth="1"/>
    <col min="12298" max="12298" width="22" customWidth="1"/>
    <col min="12299" max="12307" width="5.6640625" customWidth="1"/>
    <col min="12547" max="12547" width="11" customWidth="1"/>
    <col min="12550" max="12550" width="10.109375" customWidth="1"/>
    <col min="12553" max="12553" width="12.5546875" customWidth="1"/>
    <col min="12554" max="12554" width="22" customWidth="1"/>
    <col min="12555" max="12563" width="5.6640625" customWidth="1"/>
    <col min="12803" max="12803" width="11" customWidth="1"/>
    <col min="12806" max="12806" width="10.109375" customWidth="1"/>
    <col min="12809" max="12809" width="12.5546875" customWidth="1"/>
    <col min="12810" max="12810" width="22" customWidth="1"/>
    <col min="12811" max="12819" width="5.6640625" customWidth="1"/>
    <col min="13059" max="13059" width="11" customWidth="1"/>
    <col min="13062" max="13062" width="10.109375" customWidth="1"/>
    <col min="13065" max="13065" width="12.5546875" customWidth="1"/>
    <col min="13066" max="13066" width="22" customWidth="1"/>
    <col min="13067" max="13075" width="5.6640625" customWidth="1"/>
    <col min="13315" max="13315" width="11" customWidth="1"/>
    <col min="13318" max="13318" width="10.109375" customWidth="1"/>
    <col min="13321" max="13321" width="12.5546875" customWidth="1"/>
    <col min="13322" max="13322" width="22" customWidth="1"/>
    <col min="13323" max="13331" width="5.6640625" customWidth="1"/>
    <col min="13571" max="13571" width="11" customWidth="1"/>
    <col min="13574" max="13574" width="10.109375" customWidth="1"/>
    <col min="13577" max="13577" width="12.5546875" customWidth="1"/>
    <col min="13578" max="13578" width="22" customWidth="1"/>
    <col min="13579" max="13587" width="5.6640625" customWidth="1"/>
    <col min="13827" max="13827" width="11" customWidth="1"/>
    <col min="13830" max="13830" width="10.109375" customWidth="1"/>
    <col min="13833" max="13833" width="12.5546875" customWidth="1"/>
    <col min="13834" max="13834" width="22" customWidth="1"/>
    <col min="13835" max="13843" width="5.6640625" customWidth="1"/>
    <col min="14083" max="14083" width="11" customWidth="1"/>
    <col min="14086" max="14086" width="10.109375" customWidth="1"/>
    <col min="14089" max="14089" width="12.5546875" customWidth="1"/>
    <col min="14090" max="14090" width="22" customWidth="1"/>
    <col min="14091" max="14099" width="5.6640625" customWidth="1"/>
    <col min="14339" max="14339" width="11" customWidth="1"/>
    <col min="14342" max="14342" width="10.109375" customWidth="1"/>
    <col min="14345" max="14345" width="12.5546875" customWidth="1"/>
    <col min="14346" max="14346" width="22" customWidth="1"/>
    <col min="14347" max="14355" width="5.6640625" customWidth="1"/>
    <col min="14595" max="14595" width="11" customWidth="1"/>
    <col min="14598" max="14598" width="10.109375" customWidth="1"/>
    <col min="14601" max="14601" width="12.5546875" customWidth="1"/>
    <col min="14602" max="14602" width="22" customWidth="1"/>
    <col min="14603" max="14611" width="5.6640625" customWidth="1"/>
    <col min="14851" max="14851" width="11" customWidth="1"/>
    <col min="14854" max="14854" width="10.109375" customWidth="1"/>
    <col min="14857" max="14857" width="12.5546875" customWidth="1"/>
    <col min="14858" max="14858" width="22" customWidth="1"/>
    <col min="14859" max="14867" width="5.6640625" customWidth="1"/>
    <col min="15107" max="15107" width="11" customWidth="1"/>
    <col min="15110" max="15110" width="10.109375" customWidth="1"/>
    <col min="15113" max="15113" width="12.5546875" customWidth="1"/>
    <col min="15114" max="15114" width="22" customWidth="1"/>
    <col min="15115" max="15123" width="5.6640625" customWidth="1"/>
    <col min="15363" max="15363" width="11" customWidth="1"/>
    <col min="15366" max="15366" width="10.109375" customWidth="1"/>
    <col min="15369" max="15369" width="12.5546875" customWidth="1"/>
    <col min="15370" max="15370" width="22" customWidth="1"/>
    <col min="15371" max="15379" width="5.6640625" customWidth="1"/>
    <col min="15619" max="15619" width="11" customWidth="1"/>
    <col min="15622" max="15622" width="10.109375" customWidth="1"/>
    <col min="15625" max="15625" width="12.5546875" customWidth="1"/>
    <col min="15626" max="15626" width="22" customWidth="1"/>
    <col min="15627" max="15635" width="5.6640625" customWidth="1"/>
    <col min="15875" max="15875" width="11" customWidth="1"/>
    <col min="15878" max="15878" width="10.109375" customWidth="1"/>
    <col min="15881" max="15881" width="12.5546875" customWidth="1"/>
    <col min="15882" max="15882" width="22" customWidth="1"/>
    <col min="15883" max="15891" width="5.6640625" customWidth="1"/>
    <col min="16131" max="16131" width="11" customWidth="1"/>
    <col min="16134" max="16134" width="10.109375" customWidth="1"/>
    <col min="16137" max="16137" width="12.5546875" customWidth="1"/>
    <col min="16138" max="16138" width="22" customWidth="1"/>
    <col min="16139" max="16147" width="5.6640625" customWidth="1"/>
  </cols>
  <sheetData>
    <row r="1" spans="1:19" x14ac:dyDescent="0.3">
      <c r="A1" s="187" t="s">
        <v>195</v>
      </c>
      <c r="B1" s="188"/>
      <c r="C1" s="189"/>
      <c r="D1" s="190"/>
      <c r="E1" s="191"/>
      <c r="F1" s="192"/>
      <c r="G1" s="188"/>
      <c r="H1" s="188"/>
      <c r="I1" s="188"/>
      <c r="J1" s="188"/>
      <c r="K1" s="188"/>
      <c r="L1" s="188"/>
      <c r="M1" s="188"/>
      <c r="N1" s="188"/>
      <c r="O1" s="188"/>
      <c r="P1" s="188"/>
      <c r="Q1" s="188"/>
      <c r="R1" s="193"/>
    </row>
    <row r="2" spans="1:19" x14ac:dyDescent="0.3">
      <c r="A2" s="194"/>
      <c r="B2" s="195"/>
      <c r="C2" s="195"/>
      <c r="D2" s="195"/>
      <c r="E2" s="195"/>
      <c r="F2" s="195"/>
      <c r="G2" s="195"/>
      <c r="H2" s="195" t="s">
        <v>196</v>
      </c>
      <c r="I2" s="399"/>
      <c r="J2" s="399"/>
      <c r="K2" s="399"/>
    </row>
    <row r="3" spans="1:19" x14ac:dyDescent="0.3">
      <c r="A3" s="196" t="s">
        <v>197</v>
      </c>
      <c r="B3" s="195"/>
      <c r="C3" s="195"/>
      <c r="D3" s="195"/>
      <c r="E3" s="195"/>
      <c r="F3" s="195"/>
      <c r="G3" s="195"/>
      <c r="H3" s="197"/>
      <c r="I3" s="195"/>
    </row>
    <row r="4" spans="1:19" x14ac:dyDescent="0.3">
      <c r="A4" s="194"/>
      <c r="B4" s="195"/>
      <c r="C4" s="195"/>
      <c r="D4" s="195"/>
      <c r="E4" s="195"/>
      <c r="F4" s="195"/>
      <c r="G4" s="195"/>
      <c r="H4" s="195" t="s">
        <v>198</v>
      </c>
      <c r="I4" s="195"/>
      <c r="J4" s="195"/>
      <c r="K4" s="195"/>
      <c r="L4" s="195"/>
      <c r="M4" s="195"/>
      <c r="N4" s="195"/>
      <c r="O4" s="195"/>
      <c r="P4" s="195"/>
      <c r="Q4" s="195"/>
    </row>
    <row r="5" spans="1:19" x14ac:dyDescent="0.3">
      <c r="A5" s="400" t="s">
        <v>199</v>
      </c>
      <c r="B5" s="401"/>
      <c r="C5" s="401"/>
      <c r="D5" s="195"/>
      <c r="E5" s="195"/>
      <c r="F5" s="195"/>
      <c r="G5" s="195"/>
      <c r="H5" s="195"/>
      <c r="I5" s="195"/>
      <c r="J5" s="195"/>
      <c r="K5" s="195"/>
      <c r="L5" s="195"/>
      <c r="M5" s="195"/>
      <c r="N5" s="195"/>
      <c r="O5" s="195"/>
      <c r="P5" s="195"/>
      <c r="Q5" s="195"/>
    </row>
    <row r="6" spans="1:19" x14ac:dyDescent="0.3">
      <c r="A6" s="199"/>
    </row>
    <row r="7" spans="1:19" x14ac:dyDescent="0.3">
      <c r="A7" s="196" t="s">
        <v>200</v>
      </c>
      <c r="B7" s="195"/>
      <c r="C7" s="200"/>
      <c r="D7" s="198"/>
      <c r="E7" s="198"/>
      <c r="F7" s="198"/>
      <c r="G7" s="198"/>
      <c r="H7" s="198"/>
      <c r="I7" s="198"/>
      <c r="J7" s="198"/>
      <c r="K7" s="198"/>
      <c r="L7" s="198"/>
      <c r="M7" s="198"/>
      <c r="N7" s="198"/>
      <c r="O7" s="198"/>
      <c r="P7" s="198"/>
      <c r="Q7" s="198"/>
      <c r="R7" s="198"/>
    </row>
    <row r="8" spans="1:19" x14ac:dyDescent="0.3">
      <c r="A8" s="201" t="s">
        <v>201</v>
      </c>
      <c r="B8" s="202"/>
      <c r="C8" s="202"/>
      <c r="D8" s="202"/>
      <c r="E8" s="202"/>
      <c r="F8" s="203"/>
      <c r="G8" s="204" t="s">
        <v>202</v>
      </c>
      <c r="H8" s="202"/>
      <c r="I8" s="203"/>
      <c r="J8" s="205">
        <v>1</v>
      </c>
      <c r="K8" s="205">
        <v>2</v>
      </c>
      <c r="L8" s="205">
        <v>3</v>
      </c>
      <c r="M8" s="205">
        <v>4</v>
      </c>
      <c r="N8" s="205">
        <v>5</v>
      </c>
      <c r="O8" s="205">
        <v>6</v>
      </c>
      <c r="P8" s="205">
        <v>7</v>
      </c>
      <c r="Q8" s="205">
        <v>8</v>
      </c>
      <c r="R8" s="206"/>
      <c r="S8" s="206"/>
    </row>
    <row r="9" spans="1:19" ht="18" customHeight="1" x14ac:dyDescent="0.3">
      <c r="A9" s="207" t="s">
        <v>203</v>
      </c>
      <c r="B9" s="208"/>
      <c r="C9" s="208"/>
      <c r="D9" s="208"/>
      <c r="E9" s="208"/>
      <c r="F9" s="209"/>
      <c r="G9" s="210" t="s">
        <v>204</v>
      </c>
      <c r="H9" s="211"/>
      <c r="I9" s="212"/>
      <c r="J9" s="402" t="s">
        <v>352</v>
      </c>
      <c r="K9" s="402" t="s">
        <v>353</v>
      </c>
      <c r="L9" s="402" t="s">
        <v>354</v>
      </c>
      <c r="M9" s="402" t="s">
        <v>355</v>
      </c>
      <c r="N9" s="402" t="s">
        <v>356</v>
      </c>
      <c r="O9" s="402" t="s">
        <v>357</v>
      </c>
      <c r="P9" s="402" t="s">
        <v>358</v>
      </c>
      <c r="Q9" s="402" t="s">
        <v>359</v>
      </c>
      <c r="R9" s="213"/>
      <c r="S9" s="213"/>
    </row>
    <row r="10" spans="1:19" ht="18" customHeight="1" x14ac:dyDescent="0.3">
      <c r="A10" s="214" t="s">
        <v>205</v>
      </c>
      <c r="B10" s="208"/>
      <c r="C10" s="208"/>
      <c r="D10" s="208"/>
      <c r="E10" s="208"/>
      <c r="F10" s="209"/>
      <c r="G10" s="215"/>
      <c r="H10" s="195"/>
      <c r="I10" s="216"/>
      <c r="J10" s="403"/>
      <c r="K10" s="403"/>
      <c r="L10" s="403"/>
      <c r="M10" s="403"/>
      <c r="N10" s="403"/>
      <c r="O10" s="403"/>
      <c r="P10" s="403"/>
      <c r="Q10" s="403"/>
      <c r="R10" s="213"/>
      <c r="S10" s="213"/>
    </row>
    <row r="11" spans="1:19" ht="18" customHeight="1" x14ac:dyDescent="0.3">
      <c r="A11" s="217" t="s">
        <v>206</v>
      </c>
      <c r="B11" s="218"/>
      <c r="C11" s="218"/>
      <c r="D11" s="218"/>
      <c r="E11" s="218"/>
      <c r="F11" s="219"/>
      <c r="G11" s="220"/>
      <c r="H11" s="221"/>
      <c r="I11" s="222"/>
      <c r="J11" s="404"/>
      <c r="K11" s="404"/>
      <c r="L11" s="404"/>
      <c r="M11" s="404"/>
      <c r="N11" s="404"/>
      <c r="O11" s="404"/>
      <c r="P11" s="404"/>
      <c r="Q11" s="404"/>
      <c r="R11" s="213"/>
      <c r="S11" s="213"/>
    </row>
    <row r="12" spans="1:19" x14ac:dyDescent="0.3">
      <c r="A12" s="199" t="s">
        <v>207</v>
      </c>
      <c r="J12" s="223"/>
      <c r="K12" s="223"/>
      <c r="L12" s="223"/>
      <c r="M12" s="223"/>
      <c r="N12" s="223"/>
      <c r="O12" s="223"/>
      <c r="P12" s="223"/>
      <c r="Q12" s="223"/>
      <c r="R12" s="213"/>
      <c r="S12" s="213"/>
    </row>
    <row r="13" spans="1:19" x14ac:dyDescent="0.3">
      <c r="A13" s="199" t="s">
        <v>208</v>
      </c>
      <c r="I13" t="s">
        <v>209</v>
      </c>
      <c r="J13" s="342"/>
      <c r="K13" s="342"/>
      <c r="L13" s="342"/>
      <c r="M13" s="342"/>
      <c r="N13" s="342"/>
      <c r="O13" s="342"/>
      <c r="P13" s="342"/>
      <c r="Q13" s="342"/>
      <c r="R13" s="213"/>
      <c r="S13" s="213"/>
    </row>
    <row r="14" spans="1:19" x14ac:dyDescent="0.3">
      <c r="A14" s="199" t="s">
        <v>210</v>
      </c>
      <c r="I14" t="s">
        <v>209</v>
      </c>
      <c r="J14" s="342"/>
      <c r="K14" s="342"/>
      <c r="L14" s="342"/>
      <c r="M14" s="342"/>
      <c r="N14" s="342"/>
      <c r="O14" s="342"/>
      <c r="P14" s="342"/>
      <c r="Q14" s="342"/>
      <c r="R14" s="213"/>
      <c r="S14" s="213"/>
    </row>
    <row r="15" spans="1:19" x14ac:dyDescent="0.3">
      <c r="A15" s="199" t="s">
        <v>211</v>
      </c>
      <c r="I15" t="s">
        <v>209</v>
      </c>
      <c r="J15" s="342"/>
      <c r="K15" s="342"/>
      <c r="L15" s="342"/>
      <c r="M15" s="342"/>
      <c r="N15" s="342"/>
      <c r="O15" s="342"/>
      <c r="P15" s="342"/>
      <c r="Q15" s="342"/>
      <c r="R15" s="213"/>
      <c r="S15" s="213"/>
    </row>
    <row r="16" spans="1:19" x14ac:dyDescent="0.3">
      <c r="A16" s="199" t="s">
        <v>212</v>
      </c>
      <c r="I16" t="s">
        <v>209</v>
      </c>
      <c r="J16" s="343"/>
      <c r="K16" s="343"/>
      <c r="L16" s="343"/>
      <c r="M16" s="343"/>
      <c r="N16" s="343"/>
      <c r="O16" s="343"/>
      <c r="P16" s="343"/>
      <c r="Q16" s="343"/>
      <c r="R16" s="213"/>
      <c r="S16" s="213"/>
    </row>
    <row r="17" spans="1:19" x14ac:dyDescent="0.3">
      <c r="A17" s="268" t="s">
        <v>213</v>
      </c>
      <c r="B17" s="269"/>
      <c r="C17" s="269"/>
      <c r="D17" s="269"/>
      <c r="E17" s="225"/>
      <c r="F17" s="225"/>
      <c r="G17" s="225" t="s">
        <v>214</v>
      </c>
      <c r="H17" s="225"/>
      <c r="I17" t="s">
        <v>209</v>
      </c>
      <c r="J17" s="341">
        <f t="shared" ref="J17:Q17" si="0">SUM(J13:J16)</f>
        <v>0</v>
      </c>
      <c r="K17" s="341">
        <f t="shared" si="0"/>
        <v>0</v>
      </c>
      <c r="L17" s="341">
        <f t="shared" si="0"/>
        <v>0</v>
      </c>
      <c r="M17" s="341">
        <f t="shared" si="0"/>
        <v>0</v>
      </c>
      <c r="N17" s="341">
        <f t="shared" si="0"/>
        <v>0</v>
      </c>
      <c r="O17" s="341">
        <f t="shared" si="0"/>
        <v>0</v>
      </c>
      <c r="P17" s="341">
        <f t="shared" si="0"/>
        <v>0</v>
      </c>
      <c r="Q17" s="341">
        <f t="shared" si="0"/>
        <v>0</v>
      </c>
      <c r="R17" s="226"/>
      <c r="S17" s="226"/>
    </row>
    <row r="18" spans="1:19" x14ac:dyDescent="0.3">
      <c r="A18" s="199" t="s">
        <v>215</v>
      </c>
      <c r="I18" t="s">
        <v>209</v>
      </c>
      <c r="J18" s="342"/>
      <c r="K18" s="342"/>
      <c r="L18" s="342"/>
      <c r="M18" s="342"/>
      <c r="N18" s="342"/>
      <c r="O18" s="342"/>
      <c r="P18" s="342"/>
      <c r="Q18" s="342"/>
      <c r="R18" s="213"/>
      <c r="S18" s="213"/>
    </row>
    <row r="19" spans="1:19" x14ac:dyDescent="0.3">
      <c r="A19" s="199" t="s">
        <v>216</v>
      </c>
      <c r="I19" t="s">
        <v>209</v>
      </c>
      <c r="J19" s="342"/>
      <c r="K19" s="342"/>
      <c r="L19" s="342"/>
      <c r="M19" s="342"/>
      <c r="N19" s="342"/>
      <c r="O19" s="342"/>
      <c r="P19" s="342"/>
      <c r="Q19" s="342"/>
      <c r="R19" s="213"/>
      <c r="S19" s="213"/>
    </row>
    <row r="20" spans="1:19" x14ac:dyDescent="0.3">
      <c r="A20" s="199" t="s">
        <v>217</v>
      </c>
      <c r="I20" t="s">
        <v>209</v>
      </c>
      <c r="J20" s="342"/>
      <c r="K20" s="342"/>
      <c r="L20" s="342"/>
      <c r="M20" s="342"/>
      <c r="N20" s="342"/>
      <c r="O20" s="342"/>
      <c r="P20" s="342"/>
      <c r="Q20" s="342"/>
      <c r="R20" s="213"/>
      <c r="S20" s="213"/>
    </row>
    <row r="21" spans="1:19" x14ac:dyDescent="0.3">
      <c r="A21" s="199" t="s">
        <v>218</v>
      </c>
      <c r="I21" t="s">
        <v>209</v>
      </c>
      <c r="J21" s="343"/>
      <c r="K21" s="343"/>
      <c r="L21" s="343"/>
      <c r="M21" s="343"/>
      <c r="N21" s="343"/>
      <c r="O21" s="343"/>
      <c r="P21" s="343"/>
      <c r="Q21" s="343"/>
      <c r="R21" s="213"/>
      <c r="S21" s="213"/>
    </row>
    <row r="22" spans="1:19" x14ac:dyDescent="0.3">
      <c r="A22" s="199" t="s">
        <v>219</v>
      </c>
      <c r="I22" t="s">
        <v>209</v>
      </c>
      <c r="J22" s="342"/>
      <c r="K22" s="342"/>
      <c r="L22" s="342"/>
      <c r="M22" s="342"/>
      <c r="N22" s="342"/>
      <c r="O22" s="342"/>
      <c r="P22" s="342"/>
      <c r="Q22" s="342"/>
      <c r="R22" s="213"/>
      <c r="S22" s="213"/>
    </row>
    <row r="23" spans="1:19" x14ac:dyDescent="0.3">
      <c r="A23" s="268" t="s">
        <v>220</v>
      </c>
      <c r="B23" s="269"/>
      <c r="C23" s="269"/>
      <c r="D23" s="225"/>
      <c r="E23" s="225"/>
      <c r="F23" s="225"/>
      <c r="G23" s="225" t="s">
        <v>221</v>
      </c>
      <c r="H23" s="225"/>
      <c r="I23" t="s">
        <v>209</v>
      </c>
      <c r="J23" s="341">
        <f t="shared" ref="J23:Q23" si="1">SUM(J18:J22)</f>
        <v>0</v>
      </c>
      <c r="K23" s="341">
        <f t="shared" si="1"/>
        <v>0</v>
      </c>
      <c r="L23" s="341">
        <f t="shared" si="1"/>
        <v>0</v>
      </c>
      <c r="M23" s="341">
        <f t="shared" si="1"/>
        <v>0</v>
      </c>
      <c r="N23" s="341">
        <f t="shared" si="1"/>
        <v>0</v>
      </c>
      <c r="O23" s="341">
        <f t="shared" si="1"/>
        <v>0</v>
      </c>
      <c r="P23" s="341">
        <f t="shared" si="1"/>
        <v>0</v>
      </c>
      <c r="Q23" s="341">
        <f t="shared" si="1"/>
        <v>0</v>
      </c>
      <c r="R23" s="226"/>
      <c r="S23" s="226"/>
    </row>
    <row r="24" spans="1:19" x14ac:dyDescent="0.3">
      <c r="A24" s="199" t="s">
        <v>222</v>
      </c>
      <c r="I24" t="s">
        <v>209</v>
      </c>
      <c r="J24" s="342"/>
      <c r="K24" s="342"/>
      <c r="L24" s="342"/>
      <c r="M24" s="342"/>
      <c r="N24" s="342"/>
      <c r="O24" s="342"/>
      <c r="P24" s="342"/>
      <c r="Q24" s="342"/>
      <c r="R24" s="213"/>
      <c r="S24" s="213"/>
    </row>
    <row r="25" spans="1:19" x14ac:dyDescent="0.3">
      <c r="A25" s="199" t="s">
        <v>223</v>
      </c>
      <c r="I25" t="s">
        <v>209</v>
      </c>
      <c r="J25" s="342"/>
      <c r="K25" s="342"/>
      <c r="L25" s="342"/>
      <c r="M25" s="342"/>
      <c r="N25" s="342"/>
      <c r="O25" s="342"/>
      <c r="P25" s="342"/>
      <c r="Q25" s="342"/>
      <c r="R25" s="213"/>
      <c r="S25" s="213"/>
    </row>
    <row r="26" spans="1:19" x14ac:dyDescent="0.3">
      <c r="A26" s="268" t="s">
        <v>224</v>
      </c>
      <c r="B26" s="269"/>
      <c r="C26" s="269"/>
      <c r="D26" s="269"/>
      <c r="E26" s="269"/>
      <c r="F26" s="269"/>
      <c r="G26" s="225" t="s">
        <v>225</v>
      </c>
      <c r="H26" s="225"/>
      <c r="I26" t="s">
        <v>209</v>
      </c>
      <c r="J26" s="341">
        <f t="shared" ref="J26:Q26" si="2">SUM(J24:J25)</f>
        <v>0</v>
      </c>
      <c r="K26" s="341">
        <f t="shared" si="2"/>
        <v>0</v>
      </c>
      <c r="L26" s="341">
        <f t="shared" si="2"/>
        <v>0</v>
      </c>
      <c r="M26" s="341">
        <f t="shared" si="2"/>
        <v>0</v>
      </c>
      <c r="N26" s="341">
        <f t="shared" si="2"/>
        <v>0</v>
      </c>
      <c r="O26" s="341">
        <f t="shared" si="2"/>
        <v>0</v>
      </c>
      <c r="P26" s="341">
        <f t="shared" si="2"/>
        <v>0</v>
      </c>
      <c r="Q26" s="341">
        <f t="shared" si="2"/>
        <v>0</v>
      </c>
      <c r="R26" s="226"/>
      <c r="S26" s="226"/>
    </row>
    <row r="27" spans="1:19" ht="15" thickBot="1" x14ac:dyDescent="0.35">
      <c r="A27" s="339" t="s">
        <v>226</v>
      </c>
      <c r="F27" s="227"/>
      <c r="G27" t="s">
        <v>227</v>
      </c>
      <c r="I27" t="s">
        <v>209</v>
      </c>
      <c r="J27" s="340">
        <f t="shared" ref="J27:Q27" si="3">SUM(J17,J23,J26)</f>
        <v>0</v>
      </c>
      <c r="K27" s="340">
        <f t="shared" si="3"/>
        <v>0</v>
      </c>
      <c r="L27" s="340">
        <f t="shared" si="3"/>
        <v>0</v>
      </c>
      <c r="M27" s="340">
        <f t="shared" si="3"/>
        <v>0</v>
      </c>
      <c r="N27" s="340">
        <f t="shared" si="3"/>
        <v>0</v>
      </c>
      <c r="O27" s="340">
        <f t="shared" si="3"/>
        <v>0</v>
      </c>
      <c r="P27" s="340">
        <f t="shared" si="3"/>
        <v>0</v>
      </c>
      <c r="Q27" s="340">
        <f t="shared" si="3"/>
        <v>0</v>
      </c>
      <c r="R27" s="226"/>
      <c r="S27" s="226"/>
    </row>
    <row r="28" spans="1:19" ht="15" thickBot="1" x14ac:dyDescent="0.35">
      <c r="A28" s="228"/>
      <c r="B28" s="229"/>
      <c r="C28" s="229"/>
      <c r="D28" s="229"/>
      <c r="E28" s="229"/>
      <c r="F28" s="227"/>
      <c r="G28" s="229"/>
      <c r="H28" s="229"/>
      <c r="I28" s="229"/>
      <c r="J28" s="230"/>
      <c r="K28" s="230"/>
      <c r="L28" s="230"/>
      <c r="M28" s="230"/>
      <c r="N28" s="230"/>
      <c r="O28" s="230"/>
      <c r="P28" s="230"/>
      <c r="Q28" s="230"/>
      <c r="R28" s="226"/>
      <c r="S28" s="231"/>
    </row>
    <row r="29" spans="1:19" x14ac:dyDescent="0.3">
      <c r="A29" s="199" t="s">
        <v>228</v>
      </c>
      <c r="J29" s="223"/>
      <c r="K29" s="223"/>
      <c r="L29" s="223"/>
      <c r="M29" s="223"/>
      <c r="N29" s="223"/>
      <c r="O29" s="223"/>
      <c r="P29" s="223"/>
      <c r="Q29" s="223"/>
      <c r="R29" s="213"/>
      <c r="S29" s="213"/>
    </row>
    <row r="30" spans="1:19" x14ac:dyDescent="0.3">
      <c r="A30" s="199" t="s">
        <v>229</v>
      </c>
      <c r="J30" s="342"/>
      <c r="K30" s="342"/>
      <c r="L30" s="342"/>
      <c r="M30" s="342"/>
      <c r="N30" s="342"/>
      <c r="O30" s="342"/>
      <c r="P30" s="342"/>
      <c r="Q30" s="342"/>
      <c r="R30" s="213"/>
      <c r="S30" s="213"/>
    </row>
    <row r="31" spans="1:19" x14ac:dyDescent="0.3">
      <c r="A31" s="232" t="s">
        <v>230</v>
      </c>
      <c r="J31" s="343"/>
      <c r="K31" s="343"/>
      <c r="L31" s="343"/>
      <c r="M31" s="343"/>
      <c r="N31" s="343"/>
      <c r="O31" s="343"/>
      <c r="P31" s="343"/>
      <c r="Q31" s="343"/>
      <c r="R31" s="213"/>
      <c r="S31" s="213"/>
    </row>
    <row r="32" spans="1:19" x14ac:dyDescent="0.3">
      <c r="A32" s="270" t="s">
        <v>231</v>
      </c>
      <c r="B32" s="269"/>
      <c r="C32" s="269"/>
      <c r="D32" s="233"/>
      <c r="E32" s="225"/>
      <c r="F32" s="225"/>
      <c r="G32" s="233" t="s">
        <v>232</v>
      </c>
      <c r="H32" s="225"/>
      <c r="I32" s="225"/>
      <c r="J32" s="341">
        <f t="shared" ref="J32:Q32" si="4">SUM(J30:J31)</f>
        <v>0</v>
      </c>
      <c r="K32" s="341">
        <f>SUM(K30:K31)</f>
        <v>0</v>
      </c>
      <c r="L32" s="341">
        <f t="shared" si="4"/>
        <v>0</v>
      </c>
      <c r="M32" s="341">
        <f t="shared" si="4"/>
        <v>0</v>
      </c>
      <c r="N32" s="341">
        <f t="shared" si="4"/>
        <v>0</v>
      </c>
      <c r="O32" s="341">
        <f t="shared" si="4"/>
        <v>0</v>
      </c>
      <c r="P32" s="341">
        <f t="shared" si="4"/>
        <v>0</v>
      </c>
      <c r="Q32" s="341">
        <f t="shared" si="4"/>
        <v>0</v>
      </c>
      <c r="R32" s="226"/>
      <c r="S32" s="226"/>
    </row>
    <row r="33" spans="1:19" x14ac:dyDescent="0.3">
      <c r="A33" s="232" t="s">
        <v>233</v>
      </c>
      <c r="J33" s="342"/>
      <c r="K33" s="342"/>
      <c r="L33" s="342"/>
      <c r="M33" s="342"/>
      <c r="N33" s="342"/>
      <c r="O33" s="342"/>
      <c r="P33" s="342"/>
      <c r="Q33" s="342"/>
      <c r="R33" s="213"/>
      <c r="S33" s="213"/>
    </row>
    <row r="34" spans="1:19" x14ac:dyDescent="0.3">
      <c r="A34" s="232" t="s">
        <v>234</v>
      </c>
      <c r="J34" s="343"/>
      <c r="K34" s="343"/>
      <c r="L34" s="343"/>
      <c r="M34" s="343"/>
      <c r="N34" s="343"/>
      <c r="O34" s="343"/>
      <c r="P34" s="343"/>
      <c r="Q34" s="343"/>
      <c r="R34" s="213"/>
      <c r="S34" s="213"/>
    </row>
    <row r="35" spans="1:19" x14ac:dyDescent="0.3">
      <c r="A35" s="270" t="s">
        <v>235</v>
      </c>
      <c r="B35" s="269"/>
      <c r="C35" s="269"/>
      <c r="D35" s="269"/>
      <c r="E35" s="225"/>
      <c r="F35" s="225"/>
      <c r="G35" s="225" t="s">
        <v>236</v>
      </c>
      <c r="H35" s="225"/>
      <c r="I35" s="225"/>
      <c r="J35" s="341">
        <f t="shared" ref="J35:Q35" si="5">SUM(J33:J34)</f>
        <v>0</v>
      </c>
      <c r="K35" s="341">
        <f t="shared" si="5"/>
        <v>0</v>
      </c>
      <c r="L35" s="341">
        <f t="shared" si="5"/>
        <v>0</v>
      </c>
      <c r="M35" s="341">
        <f t="shared" si="5"/>
        <v>0</v>
      </c>
      <c r="N35" s="341">
        <f t="shared" si="5"/>
        <v>0</v>
      </c>
      <c r="O35" s="341">
        <f t="shared" si="5"/>
        <v>0</v>
      </c>
      <c r="P35" s="341">
        <f t="shared" si="5"/>
        <v>0</v>
      </c>
      <c r="Q35" s="341">
        <f t="shared" si="5"/>
        <v>0</v>
      </c>
      <c r="R35" s="226"/>
      <c r="S35" s="226"/>
    </row>
    <row r="36" spans="1:19" x14ac:dyDescent="0.3">
      <c r="A36" s="270" t="s">
        <v>237</v>
      </c>
      <c r="B36" s="225"/>
      <c r="C36" s="225"/>
      <c r="D36" s="225"/>
      <c r="E36" s="225"/>
      <c r="F36" s="225"/>
      <c r="G36" s="225" t="s">
        <v>238</v>
      </c>
      <c r="H36" s="225"/>
      <c r="I36" s="225"/>
      <c r="J36" s="341">
        <f t="shared" ref="J36:Q36" si="6">SUM(J32,J35)</f>
        <v>0</v>
      </c>
      <c r="K36" s="341">
        <f t="shared" si="6"/>
        <v>0</v>
      </c>
      <c r="L36" s="341">
        <f t="shared" si="6"/>
        <v>0</v>
      </c>
      <c r="M36" s="341">
        <f t="shared" si="6"/>
        <v>0</v>
      </c>
      <c r="N36" s="341">
        <f t="shared" si="6"/>
        <v>0</v>
      </c>
      <c r="O36" s="341">
        <f t="shared" si="6"/>
        <v>0</v>
      </c>
      <c r="P36" s="341">
        <f t="shared" si="6"/>
        <v>0</v>
      </c>
      <c r="Q36" s="341">
        <f t="shared" si="6"/>
        <v>0</v>
      </c>
      <c r="R36" s="226"/>
      <c r="S36" s="226"/>
    </row>
    <row r="37" spans="1:19" x14ac:dyDescent="0.3">
      <c r="A37" s="234" t="s">
        <v>239</v>
      </c>
      <c r="J37" s="347"/>
      <c r="K37" s="347"/>
      <c r="L37" s="347"/>
      <c r="M37" s="347"/>
      <c r="N37" s="347"/>
      <c r="O37" s="347"/>
      <c r="P37" s="347"/>
      <c r="Q37" s="347"/>
      <c r="R37" s="226"/>
      <c r="S37" s="226"/>
    </row>
    <row r="38" spans="1:19" x14ac:dyDescent="0.3">
      <c r="A38" s="232" t="s">
        <v>240</v>
      </c>
      <c r="J38" s="342"/>
      <c r="K38" s="342"/>
      <c r="L38" s="342"/>
      <c r="M38" s="342"/>
      <c r="N38" s="342"/>
      <c r="O38" s="342"/>
      <c r="P38" s="342"/>
      <c r="Q38" s="342"/>
      <c r="R38" s="226"/>
      <c r="S38" s="226"/>
    </row>
    <row r="39" spans="1:19" x14ac:dyDescent="0.3">
      <c r="A39" s="232" t="s">
        <v>241</v>
      </c>
      <c r="J39" s="343"/>
      <c r="K39" s="343"/>
      <c r="L39" s="343"/>
      <c r="M39" s="343"/>
      <c r="N39" s="343"/>
      <c r="O39" s="343"/>
      <c r="P39" s="343"/>
      <c r="Q39" s="343"/>
      <c r="R39" s="226"/>
      <c r="S39" s="226"/>
    </row>
    <row r="40" spans="1:19" x14ac:dyDescent="0.3">
      <c r="A40" s="270" t="s">
        <v>242</v>
      </c>
      <c r="B40" s="269"/>
      <c r="C40" s="269"/>
      <c r="D40" s="225"/>
      <c r="E40" s="225"/>
      <c r="F40" s="225"/>
      <c r="G40" s="225" t="s">
        <v>243</v>
      </c>
      <c r="H40" s="225"/>
      <c r="I40" s="225"/>
      <c r="J40" s="341">
        <f t="shared" ref="J40:Q40" si="7">SUM(J38:J39)</f>
        <v>0</v>
      </c>
      <c r="K40" s="341">
        <f t="shared" si="7"/>
        <v>0</v>
      </c>
      <c r="L40" s="341">
        <f t="shared" si="7"/>
        <v>0</v>
      </c>
      <c r="M40" s="341">
        <f t="shared" si="7"/>
        <v>0</v>
      </c>
      <c r="N40" s="341">
        <f t="shared" si="7"/>
        <v>0</v>
      </c>
      <c r="O40" s="341">
        <f t="shared" si="7"/>
        <v>0</v>
      </c>
      <c r="P40" s="341">
        <f t="shared" si="7"/>
        <v>0</v>
      </c>
      <c r="Q40" s="341">
        <f t="shared" si="7"/>
        <v>0</v>
      </c>
      <c r="R40" s="226"/>
      <c r="S40" s="226"/>
    </row>
    <row r="41" spans="1:19" x14ac:dyDescent="0.3">
      <c r="A41" s="232" t="s">
        <v>244</v>
      </c>
      <c r="J41" s="342"/>
      <c r="K41" s="342"/>
      <c r="L41" s="342"/>
      <c r="M41" s="342"/>
      <c r="N41" s="342"/>
      <c r="O41" s="342"/>
      <c r="P41" s="342"/>
      <c r="Q41" s="342"/>
      <c r="R41" s="213"/>
      <c r="S41" s="213"/>
    </row>
    <row r="42" spans="1:19" x14ac:dyDescent="0.3">
      <c r="A42" s="232" t="s">
        <v>245</v>
      </c>
      <c r="J42" s="343"/>
      <c r="K42" s="343"/>
      <c r="L42" s="343"/>
      <c r="M42" s="343"/>
      <c r="N42" s="343"/>
      <c r="O42" s="343"/>
      <c r="P42" s="343"/>
      <c r="Q42" s="343"/>
      <c r="R42" s="213"/>
      <c r="S42" s="213"/>
    </row>
    <row r="43" spans="1:19" x14ac:dyDescent="0.3">
      <c r="A43" s="270" t="s">
        <v>246</v>
      </c>
      <c r="B43" s="269"/>
      <c r="C43" s="269"/>
      <c r="D43" s="269"/>
      <c r="E43" s="225"/>
      <c r="F43" s="233"/>
      <c r="G43" s="233" t="s">
        <v>247</v>
      </c>
      <c r="H43" s="225"/>
      <c r="I43" s="225"/>
      <c r="J43" s="341">
        <f t="shared" ref="J43:Q43" si="8">SUM(J41:J42)</f>
        <v>0</v>
      </c>
      <c r="K43" s="341">
        <f t="shared" si="8"/>
        <v>0</v>
      </c>
      <c r="L43" s="341">
        <f t="shared" si="8"/>
        <v>0</v>
      </c>
      <c r="M43" s="341">
        <f t="shared" si="8"/>
        <v>0</v>
      </c>
      <c r="N43" s="341">
        <f t="shared" si="8"/>
        <v>0</v>
      </c>
      <c r="O43" s="341">
        <f t="shared" si="8"/>
        <v>0</v>
      </c>
      <c r="P43" s="341">
        <f t="shared" si="8"/>
        <v>0</v>
      </c>
      <c r="Q43" s="341">
        <f t="shared" si="8"/>
        <v>0</v>
      </c>
      <c r="R43" s="226"/>
      <c r="S43" s="226"/>
    </row>
    <row r="44" spans="1:19" x14ac:dyDescent="0.3">
      <c r="A44" s="344" t="s">
        <v>248</v>
      </c>
      <c r="F44" s="193"/>
      <c r="G44" s="235" t="s">
        <v>249</v>
      </c>
      <c r="J44" s="340"/>
      <c r="K44" s="340"/>
      <c r="L44" s="340"/>
      <c r="M44" s="340"/>
      <c r="N44" s="340"/>
      <c r="O44" s="340"/>
      <c r="P44" s="340"/>
      <c r="Q44" s="340"/>
      <c r="R44" s="226"/>
      <c r="S44" s="226"/>
    </row>
    <row r="45" spans="1:19" x14ac:dyDescent="0.3">
      <c r="A45" s="232" t="s">
        <v>250</v>
      </c>
      <c r="F45" s="193"/>
      <c r="G45" s="193"/>
      <c r="J45" s="343"/>
      <c r="K45" s="343"/>
      <c r="L45" s="343"/>
      <c r="M45" s="343"/>
      <c r="N45" s="343"/>
      <c r="O45" s="343"/>
      <c r="P45" s="343"/>
      <c r="Q45" s="343"/>
      <c r="R45" s="226"/>
      <c r="S45" s="226"/>
    </row>
    <row r="46" spans="1:19" ht="15" thickBot="1" x14ac:dyDescent="0.35">
      <c r="A46" s="345" t="s">
        <v>251</v>
      </c>
      <c r="B46" s="227"/>
      <c r="C46" s="227"/>
      <c r="D46" s="227"/>
      <c r="E46" s="227"/>
      <c r="F46" s="227"/>
      <c r="G46" s="236" t="s">
        <v>252</v>
      </c>
      <c r="H46" s="227"/>
      <c r="I46" s="227"/>
      <c r="J46" s="346">
        <f t="shared" ref="J46:Q46" si="9">+J44+J45</f>
        <v>0</v>
      </c>
      <c r="K46" s="346">
        <f t="shared" si="9"/>
        <v>0</v>
      </c>
      <c r="L46" s="346">
        <f t="shared" si="9"/>
        <v>0</v>
      </c>
      <c r="M46" s="346">
        <f t="shared" si="9"/>
        <v>0</v>
      </c>
      <c r="N46" s="346">
        <f t="shared" si="9"/>
        <v>0</v>
      </c>
      <c r="O46" s="346">
        <f t="shared" si="9"/>
        <v>0</v>
      </c>
      <c r="P46" s="346">
        <f t="shared" si="9"/>
        <v>0</v>
      </c>
      <c r="Q46" s="346">
        <f t="shared" si="9"/>
        <v>0</v>
      </c>
      <c r="R46" s="226"/>
      <c r="S46" s="226"/>
    </row>
    <row r="47" spans="1:19" x14ac:dyDescent="0.3">
      <c r="A47" s="187" t="s">
        <v>335</v>
      </c>
      <c r="B47" s="188"/>
      <c r="C47" s="237"/>
      <c r="D47" s="238"/>
      <c r="E47" s="239" t="s">
        <v>253</v>
      </c>
      <c r="F47" s="240"/>
      <c r="G47" s="240"/>
      <c r="H47" s="240"/>
      <c r="I47" s="240"/>
      <c r="J47" s="241" t="s">
        <v>254</v>
      </c>
      <c r="K47" s="241" t="s">
        <v>254</v>
      </c>
      <c r="L47" s="241" t="s">
        <v>254</v>
      </c>
      <c r="M47" s="241" t="s">
        <v>254</v>
      </c>
      <c r="N47" s="241" t="s">
        <v>254</v>
      </c>
      <c r="O47" s="241" t="s">
        <v>254</v>
      </c>
      <c r="P47" s="241" t="s">
        <v>254</v>
      </c>
      <c r="Q47" s="241" t="s">
        <v>254</v>
      </c>
      <c r="R47" s="193"/>
    </row>
    <row r="48" spans="1:19" x14ac:dyDescent="0.3">
      <c r="A48" s="194"/>
      <c r="B48" s="195"/>
      <c r="C48" s="195"/>
    </row>
    <row r="49" spans="1:19" x14ac:dyDescent="0.3">
      <c r="A49" s="196" t="str">
        <f>A3</f>
        <v xml:space="preserve"> PRICE SCHEDULE :  (PS5) : </v>
      </c>
      <c r="B49" s="195"/>
      <c r="C49" s="195"/>
    </row>
    <row r="50" spans="1:19" x14ac:dyDescent="0.3">
      <c r="A50" s="194"/>
      <c r="B50" s="195"/>
      <c r="C50" s="195"/>
    </row>
    <row r="51" spans="1:19" x14ac:dyDescent="0.3">
      <c r="A51" s="405" t="s">
        <v>255</v>
      </c>
      <c r="B51" s="406"/>
      <c r="C51" s="406"/>
    </row>
    <row r="52" spans="1:19" x14ac:dyDescent="0.3">
      <c r="A52" s="232"/>
    </row>
    <row r="53" spans="1:19" x14ac:dyDescent="0.3">
      <c r="A53" s="232"/>
    </row>
    <row r="54" spans="1:19" x14ac:dyDescent="0.3">
      <c r="A54" s="224" t="s">
        <v>201</v>
      </c>
      <c r="B54" s="225"/>
      <c r="C54" s="225"/>
      <c r="D54" s="225"/>
      <c r="E54" s="225"/>
      <c r="F54" s="225"/>
      <c r="G54" s="242" t="s">
        <v>202</v>
      </c>
      <c r="H54" s="225"/>
      <c r="I54" s="225"/>
      <c r="J54" s="243">
        <f t="shared" ref="J54:Q55" si="10">J8</f>
        <v>1</v>
      </c>
      <c r="K54" s="243">
        <f t="shared" si="10"/>
        <v>2</v>
      </c>
      <c r="L54" s="243">
        <f t="shared" si="10"/>
        <v>3</v>
      </c>
      <c r="M54" s="243">
        <f t="shared" si="10"/>
        <v>4</v>
      </c>
      <c r="N54" s="243">
        <f t="shared" si="10"/>
        <v>5</v>
      </c>
      <c r="O54" s="243">
        <f t="shared" si="10"/>
        <v>6</v>
      </c>
      <c r="P54" s="243">
        <f t="shared" si="10"/>
        <v>7</v>
      </c>
      <c r="Q54" s="243">
        <f t="shared" si="10"/>
        <v>8</v>
      </c>
      <c r="R54" s="206"/>
      <c r="S54" s="206"/>
    </row>
    <row r="55" spans="1:19" ht="18" customHeight="1" x14ac:dyDescent="0.3">
      <c r="A55" s="244" t="s">
        <v>203</v>
      </c>
      <c r="B55" s="245"/>
      <c r="C55" s="245"/>
      <c r="D55" s="245"/>
      <c r="E55" s="245"/>
      <c r="F55" s="245"/>
      <c r="G55" s="246" t="s">
        <v>204</v>
      </c>
      <c r="H55" s="247"/>
      <c r="I55" s="247"/>
      <c r="J55" s="407" t="str">
        <f t="shared" si="10"/>
        <v>165054, ARRSTR SRG:DX;11 KV;1;20 MM;MOV</v>
      </c>
      <c r="K55" s="407" t="str">
        <f t="shared" si="10"/>
        <v>182607,ARRSTR SRG:DX;11 KV;1;31 MM;MOV</v>
      </c>
      <c r="L55" s="407" t="str">
        <f t="shared" si="10"/>
        <v>165055, ARRSTR SRG:DX;22 KV;1;20 MM;MOV</v>
      </c>
      <c r="M55" s="407" t="str">
        <f t="shared" si="10"/>
        <v>182608, ARRSTR SRG:DX;22 KV;1;31 MM;MOV</v>
      </c>
      <c r="N55" s="407" t="str">
        <f t="shared" si="10"/>
        <v>174780, ARRSTR SRG:DX;33 KV;1;20 MM;MOV</v>
      </c>
      <c r="O55" s="407" t="str">
        <f t="shared" si="10"/>
        <v>182610, ARRSTR SRG:DX;33 KV;1;31 MM;MOV</v>
      </c>
      <c r="P55" s="407" t="str">
        <f t="shared" si="10"/>
        <v>165093, ARRSTR SRG:DX; SWER;33 KV;1;20 MM;MOV</v>
      </c>
      <c r="Q55" s="407" t="str">
        <f t="shared" si="10"/>
        <v>182609, ARRSTR SRG:DX; SWER;33/19 KV;1;31 MM;MOV</v>
      </c>
      <c r="R55" s="213"/>
      <c r="S55" s="213"/>
    </row>
    <row r="56" spans="1:19" ht="18" customHeight="1" x14ac:dyDescent="0.3">
      <c r="A56" s="248" t="s">
        <v>205</v>
      </c>
      <c r="B56" s="245"/>
      <c r="C56" s="245"/>
      <c r="D56" s="245"/>
      <c r="E56" s="245"/>
      <c r="F56" s="245"/>
      <c r="G56" s="249"/>
      <c r="J56" s="408"/>
      <c r="K56" s="408"/>
      <c r="L56" s="408"/>
      <c r="M56" s="408"/>
      <c r="N56" s="408"/>
      <c r="O56" s="408"/>
      <c r="P56" s="408"/>
      <c r="Q56" s="408"/>
      <c r="R56" s="213"/>
      <c r="S56" s="213"/>
    </row>
    <row r="57" spans="1:19" ht="18" customHeight="1" x14ac:dyDescent="0.3">
      <c r="A57" s="250" t="s">
        <v>206</v>
      </c>
      <c r="B57" s="251"/>
      <c r="C57" s="251"/>
      <c r="D57" s="251"/>
      <c r="E57" s="251"/>
      <c r="F57" s="251"/>
      <c r="G57" s="252"/>
      <c r="H57" s="253"/>
      <c r="I57" s="254"/>
      <c r="J57" s="409"/>
      <c r="K57" s="409"/>
      <c r="L57" s="409"/>
      <c r="M57" s="409"/>
      <c r="N57" s="409"/>
      <c r="O57" s="409"/>
      <c r="P57" s="409"/>
      <c r="Q57" s="409"/>
      <c r="R57" s="213"/>
      <c r="S57" s="213"/>
    </row>
    <row r="58" spans="1:19" x14ac:dyDescent="0.3">
      <c r="A58" s="194" t="s">
        <v>256</v>
      </c>
      <c r="H58" s="198"/>
      <c r="J58" s="255"/>
      <c r="K58" s="255"/>
      <c r="L58" s="255"/>
      <c r="M58" s="255"/>
      <c r="N58" s="255"/>
      <c r="O58" s="255"/>
      <c r="P58" s="255"/>
      <c r="Q58" s="255"/>
      <c r="R58" s="213"/>
      <c r="S58" s="213"/>
    </row>
    <row r="59" spans="1:19" x14ac:dyDescent="0.3">
      <c r="A59" s="232" t="s">
        <v>257</v>
      </c>
      <c r="D59" s="198" t="s">
        <v>258</v>
      </c>
      <c r="E59" s="198"/>
      <c r="F59" s="198"/>
      <c r="G59" s="198"/>
      <c r="H59" s="198" t="s">
        <v>259</v>
      </c>
      <c r="I59" s="198"/>
      <c r="J59" s="342"/>
      <c r="K59" s="342"/>
      <c r="L59" s="342"/>
      <c r="M59" s="342"/>
      <c r="N59" s="342"/>
      <c r="O59" s="342"/>
      <c r="P59" s="342"/>
      <c r="Q59" s="342"/>
      <c r="R59" s="213"/>
      <c r="S59" s="213"/>
    </row>
    <row r="60" spans="1:19" x14ac:dyDescent="0.3">
      <c r="A60" s="232" t="s">
        <v>260</v>
      </c>
      <c r="D60" s="198" t="s">
        <v>258</v>
      </c>
      <c r="E60" s="198"/>
      <c r="F60" s="198"/>
      <c r="G60" s="198"/>
      <c r="H60" s="198" t="s">
        <v>259</v>
      </c>
      <c r="I60" s="198"/>
      <c r="J60" s="342"/>
      <c r="K60" s="342"/>
      <c r="L60" s="342"/>
      <c r="M60" s="342"/>
      <c r="N60" s="342"/>
      <c r="O60" s="342"/>
      <c r="P60" s="342"/>
      <c r="Q60" s="342"/>
      <c r="R60" s="213"/>
      <c r="S60" s="213"/>
    </row>
    <row r="61" spans="1:19" x14ac:dyDescent="0.3">
      <c r="A61" s="232" t="s">
        <v>261</v>
      </c>
      <c r="D61" s="198" t="s">
        <v>258</v>
      </c>
      <c r="E61" s="198"/>
      <c r="F61" s="198"/>
      <c r="G61" s="198"/>
      <c r="H61" s="198" t="s">
        <v>259</v>
      </c>
      <c r="I61" s="198"/>
      <c r="J61" s="342"/>
      <c r="K61" s="342"/>
      <c r="L61" s="342"/>
      <c r="M61" s="342"/>
      <c r="N61" s="342"/>
      <c r="O61" s="342"/>
      <c r="P61" s="342"/>
      <c r="Q61" s="342"/>
      <c r="R61" s="213"/>
      <c r="S61" s="213"/>
    </row>
    <row r="62" spans="1:19" x14ac:dyDescent="0.3">
      <c r="A62" s="232" t="s">
        <v>262</v>
      </c>
      <c r="D62" s="198" t="s">
        <v>263</v>
      </c>
      <c r="E62" s="198"/>
      <c r="F62" s="198"/>
      <c r="G62" s="198"/>
      <c r="H62" s="198" t="s">
        <v>259</v>
      </c>
      <c r="I62" s="198"/>
      <c r="J62" s="342"/>
      <c r="K62" s="342"/>
      <c r="L62" s="342"/>
      <c r="M62" s="342"/>
      <c r="N62" s="342"/>
      <c r="O62" s="342"/>
      <c r="P62" s="342"/>
      <c r="Q62" s="342"/>
      <c r="R62" s="213"/>
      <c r="S62" s="213"/>
    </row>
    <row r="63" spans="1:19" x14ac:dyDescent="0.3">
      <c r="A63" s="232" t="s">
        <v>264</v>
      </c>
      <c r="D63" s="198" t="s">
        <v>265</v>
      </c>
      <c r="E63" s="198"/>
      <c r="F63" s="198"/>
      <c r="G63" s="198"/>
      <c r="H63" s="198" t="s">
        <v>259</v>
      </c>
      <c r="I63" s="198"/>
      <c r="J63" s="343"/>
      <c r="K63" s="343"/>
      <c r="L63" s="343"/>
      <c r="M63" s="343"/>
      <c r="N63" s="343"/>
      <c r="O63" s="343"/>
      <c r="P63" s="343"/>
      <c r="Q63" s="343"/>
      <c r="R63" s="213"/>
      <c r="S63" s="213"/>
    </row>
    <row r="64" spans="1:19" x14ac:dyDescent="0.3">
      <c r="A64" s="256" t="s">
        <v>266</v>
      </c>
      <c r="B64" s="225"/>
      <c r="C64" s="225"/>
      <c r="D64" s="225"/>
      <c r="E64" s="225"/>
      <c r="F64" s="225"/>
      <c r="G64" s="257" t="s">
        <v>267</v>
      </c>
      <c r="H64" s="225"/>
      <c r="I64" s="225"/>
      <c r="J64" s="341">
        <f t="shared" ref="J64:Q64" si="11">SUM(J59:J63)</f>
        <v>0</v>
      </c>
      <c r="K64" s="341">
        <f t="shared" si="11"/>
        <v>0</v>
      </c>
      <c r="L64" s="341">
        <f t="shared" si="11"/>
        <v>0</v>
      </c>
      <c r="M64" s="341">
        <f t="shared" si="11"/>
        <v>0</v>
      </c>
      <c r="N64" s="341">
        <f t="shared" si="11"/>
        <v>0</v>
      </c>
      <c r="O64" s="341">
        <f t="shared" si="11"/>
        <v>0</v>
      </c>
      <c r="P64" s="341">
        <f t="shared" si="11"/>
        <v>0</v>
      </c>
      <c r="Q64" s="341">
        <f t="shared" si="11"/>
        <v>0</v>
      </c>
      <c r="R64" s="226"/>
      <c r="S64" s="226"/>
    </row>
    <row r="65" spans="1:19" x14ac:dyDescent="0.3">
      <c r="A65" s="258" t="s">
        <v>268</v>
      </c>
      <c r="G65" s="193"/>
      <c r="H65" s="198"/>
      <c r="J65" s="223"/>
      <c r="K65" s="223"/>
      <c r="L65" s="223"/>
      <c r="M65" s="223"/>
      <c r="N65" s="223"/>
      <c r="O65" s="223"/>
      <c r="P65" s="223"/>
      <c r="Q65" s="223"/>
      <c r="R65" s="213"/>
      <c r="S65" s="213"/>
    </row>
    <row r="66" spans="1:19" x14ac:dyDescent="0.3">
      <c r="A66" s="232" t="s">
        <v>269</v>
      </c>
      <c r="G66" s="193"/>
      <c r="H66" s="198" t="s">
        <v>259</v>
      </c>
      <c r="J66" s="342"/>
      <c r="K66" s="342"/>
      <c r="L66" s="342"/>
      <c r="M66" s="342"/>
      <c r="N66" s="342"/>
      <c r="O66" s="342"/>
      <c r="P66" s="342"/>
      <c r="Q66" s="342"/>
      <c r="R66" s="213"/>
      <c r="S66" s="213"/>
    </row>
    <row r="67" spans="1:19" x14ac:dyDescent="0.3">
      <c r="A67" s="232" t="s">
        <v>270</v>
      </c>
      <c r="G67" s="193"/>
      <c r="H67" s="198" t="s">
        <v>259</v>
      </c>
      <c r="J67" s="342"/>
      <c r="K67" s="342"/>
      <c r="L67" s="342"/>
      <c r="M67" s="342"/>
      <c r="N67" s="342"/>
      <c r="O67" s="342"/>
      <c r="P67" s="342"/>
      <c r="Q67" s="342"/>
      <c r="R67" s="213"/>
      <c r="S67" s="213"/>
    </row>
    <row r="68" spans="1:19" x14ac:dyDescent="0.3">
      <c r="A68" s="232" t="s">
        <v>271</v>
      </c>
      <c r="G68" s="193"/>
      <c r="H68" s="198" t="s">
        <v>259</v>
      </c>
      <c r="J68" s="342"/>
      <c r="K68" s="342"/>
      <c r="L68" s="342"/>
      <c r="M68" s="342"/>
      <c r="N68" s="342"/>
      <c r="O68" s="342"/>
      <c r="P68" s="342"/>
      <c r="Q68" s="342"/>
      <c r="R68" s="213"/>
      <c r="S68" s="213"/>
    </row>
    <row r="69" spans="1:19" x14ac:dyDescent="0.3">
      <c r="A69" s="232" t="s">
        <v>272</v>
      </c>
      <c r="G69" s="193"/>
      <c r="H69" s="198" t="s">
        <v>259</v>
      </c>
      <c r="J69" s="342"/>
      <c r="K69" s="342"/>
      <c r="L69" s="342"/>
      <c r="M69" s="342"/>
      <c r="N69" s="342"/>
      <c r="O69" s="342"/>
      <c r="P69" s="342"/>
      <c r="Q69" s="342"/>
      <c r="R69" s="213"/>
      <c r="S69" s="213"/>
    </row>
    <row r="70" spans="1:19" x14ac:dyDescent="0.3">
      <c r="A70" s="259" t="s">
        <v>273</v>
      </c>
      <c r="G70" s="193"/>
      <c r="H70" s="198" t="s">
        <v>259</v>
      </c>
      <c r="J70" s="343"/>
      <c r="K70" s="343"/>
      <c r="L70" s="343"/>
      <c r="M70" s="343"/>
      <c r="N70" s="343"/>
      <c r="O70" s="343"/>
      <c r="P70" s="343"/>
      <c r="Q70" s="343"/>
      <c r="R70" s="213"/>
      <c r="S70" s="213"/>
    </row>
    <row r="71" spans="1:19" x14ac:dyDescent="0.3">
      <c r="A71" s="260" t="s">
        <v>274</v>
      </c>
      <c r="B71" s="225"/>
      <c r="C71" s="225"/>
      <c r="D71" s="225"/>
      <c r="E71" s="225"/>
      <c r="F71" s="225"/>
      <c r="G71" s="261" t="s">
        <v>275</v>
      </c>
      <c r="H71" s="225"/>
      <c r="I71" s="225"/>
      <c r="J71" s="341">
        <f t="shared" ref="J71:Q71" si="12">SUM(J66:J70)</f>
        <v>0</v>
      </c>
      <c r="K71" s="341">
        <f t="shared" si="12"/>
        <v>0</v>
      </c>
      <c r="L71" s="341">
        <f t="shared" si="12"/>
        <v>0</v>
      </c>
      <c r="M71" s="341">
        <f t="shared" si="12"/>
        <v>0</v>
      </c>
      <c r="N71" s="341">
        <f t="shared" si="12"/>
        <v>0</v>
      </c>
      <c r="O71" s="341">
        <f t="shared" si="12"/>
        <v>0</v>
      </c>
      <c r="P71" s="341">
        <f t="shared" si="12"/>
        <v>0</v>
      </c>
      <c r="Q71" s="341">
        <f t="shared" si="12"/>
        <v>0</v>
      </c>
      <c r="R71" s="226"/>
      <c r="S71" s="226"/>
    </row>
    <row r="72" spans="1:19" x14ac:dyDescent="0.3">
      <c r="A72" s="196" t="s">
        <v>276</v>
      </c>
      <c r="H72" s="198"/>
      <c r="J72" s="262"/>
      <c r="K72" s="262"/>
      <c r="L72" s="262"/>
      <c r="M72" s="262"/>
      <c r="N72" s="262"/>
      <c r="O72" s="262"/>
      <c r="P72" s="262"/>
      <c r="Q72" s="262"/>
      <c r="R72" s="226"/>
      <c r="S72" s="226"/>
    </row>
    <row r="73" spans="1:19" x14ac:dyDescent="0.3">
      <c r="A73" s="232" t="s">
        <v>277</v>
      </c>
      <c r="D73" s="198"/>
      <c r="E73" s="198"/>
      <c r="F73" s="198"/>
      <c r="G73" s="198"/>
      <c r="H73" s="198" t="s">
        <v>259</v>
      </c>
      <c r="I73" s="198"/>
      <c r="J73" s="342"/>
      <c r="K73" s="342"/>
      <c r="L73" s="342"/>
      <c r="M73" s="342"/>
      <c r="N73" s="342"/>
      <c r="O73" s="342"/>
      <c r="P73" s="342"/>
      <c r="Q73" s="342"/>
      <c r="R73" s="226"/>
      <c r="S73" s="226"/>
    </row>
    <row r="74" spans="1:19" x14ac:dyDescent="0.3">
      <c r="A74" s="232" t="s">
        <v>278</v>
      </c>
      <c r="D74" s="198"/>
      <c r="E74" s="198"/>
      <c r="F74" s="198"/>
      <c r="G74" s="198"/>
      <c r="H74" s="198" t="s">
        <v>259</v>
      </c>
      <c r="I74" s="198"/>
      <c r="J74" s="342"/>
      <c r="K74" s="342"/>
      <c r="L74" s="342"/>
      <c r="M74" s="342"/>
      <c r="N74" s="342"/>
      <c r="O74" s="342"/>
      <c r="P74" s="342"/>
      <c r="Q74" s="342"/>
      <c r="R74" s="226"/>
      <c r="S74" s="226"/>
    </row>
    <row r="75" spans="1:19" x14ac:dyDescent="0.3">
      <c r="A75" s="232" t="s">
        <v>279</v>
      </c>
      <c r="D75" s="198"/>
      <c r="E75" s="198"/>
      <c r="F75" s="198"/>
      <c r="G75" s="198"/>
      <c r="H75" s="198" t="s">
        <v>259</v>
      </c>
      <c r="I75" s="198"/>
      <c r="J75" s="342"/>
      <c r="K75" s="342"/>
      <c r="L75" s="342"/>
      <c r="M75" s="342"/>
      <c r="N75" s="342"/>
      <c r="O75" s="342"/>
      <c r="P75" s="342"/>
      <c r="Q75" s="342"/>
      <c r="R75" s="226"/>
      <c r="S75" s="226"/>
    </row>
    <row r="76" spans="1:19" x14ac:dyDescent="0.3">
      <c r="A76" s="232" t="s">
        <v>280</v>
      </c>
      <c r="D76" s="198"/>
      <c r="E76" s="198"/>
      <c r="F76" s="198"/>
      <c r="G76" s="198"/>
      <c r="H76" s="198" t="s">
        <v>259</v>
      </c>
      <c r="I76" s="198"/>
      <c r="J76" s="342"/>
      <c r="K76" s="342"/>
      <c r="L76" s="342"/>
      <c r="M76" s="342"/>
      <c r="N76" s="342"/>
      <c r="O76" s="342"/>
      <c r="P76" s="342"/>
      <c r="Q76" s="342"/>
    </row>
    <row r="77" spans="1:19" x14ac:dyDescent="0.3">
      <c r="A77" s="259" t="s">
        <v>281</v>
      </c>
      <c r="D77" s="198"/>
      <c r="E77" s="198"/>
      <c r="F77" s="198"/>
      <c r="G77" s="198"/>
      <c r="H77" s="198" t="s">
        <v>259</v>
      </c>
      <c r="I77" s="198"/>
      <c r="J77" s="343"/>
      <c r="K77" s="343"/>
      <c r="L77" s="343"/>
      <c r="M77" s="343"/>
      <c r="N77" s="343"/>
      <c r="O77" s="343"/>
      <c r="P77" s="343"/>
      <c r="Q77" s="343"/>
    </row>
    <row r="78" spans="1:19" x14ac:dyDescent="0.3">
      <c r="A78" s="256" t="s">
        <v>282</v>
      </c>
      <c r="B78" s="225"/>
      <c r="C78" s="225"/>
      <c r="D78" s="225"/>
      <c r="E78" s="225"/>
      <c r="F78" s="225"/>
      <c r="G78" s="225"/>
      <c r="H78" s="263" t="s">
        <v>283</v>
      </c>
      <c r="I78" s="233"/>
      <c r="J78" s="341">
        <f t="shared" ref="J78:Q78" si="13">SUM(J73:J77)</f>
        <v>0</v>
      </c>
      <c r="K78" s="341">
        <f t="shared" si="13"/>
        <v>0</v>
      </c>
      <c r="L78" s="341">
        <f t="shared" si="13"/>
        <v>0</v>
      </c>
      <c r="M78" s="341">
        <f t="shared" si="13"/>
        <v>0</v>
      </c>
      <c r="N78" s="341">
        <f t="shared" si="13"/>
        <v>0</v>
      </c>
      <c r="O78" s="341">
        <f t="shared" si="13"/>
        <v>0</v>
      </c>
      <c r="P78" s="341">
        <f t="shared" si="13"/>
        <v>0</v>
      </c>
      <c r="Q78" s="341">
        <f t="shared" si="13"/>
        <v>0</v>
      </c>
    </row>
    <row r="79" spans="1:19" ht="15" thickBot="1" x14ac:dyDescent="0.35">
      <c r="A79" s="264" t="s">
        <v>284</v>
      </c>
      <c r="B79" s="227"/>
      <c r="C79" s="227"/>
      <c r="D79" s="227"/>
      <c r="E79" s="227"/>
      <c r="F79" s="227"/>
      <c r="G79" s="236" t="s">
        <v>285</v>
      </c>
      <c r="H79" s="227"/>
      <c r="I79" s="227"/>
      <c r="J79" s="348">
        <f t="shared" ref="J79:Q79" si="14">+J64+J71+J78</f>
        <v>0</v>
      </c>
      <c r="K79" s="348">
        <f t="shared" si="14"/>
        <v>0</v>
      </c>
      <c r="L79" s="348">
        <f t="shared" si="14"/>
        <v>0</v>
      </c>
      <c r="M79" s="348">
        <f t="shared" si="14"/>
        <v>0</v>
      </c>
      <c r="N79" s="348">
        <f t="shared" si="14"/>
        <v>0</v>
      </c>
      <c r="O79" s="348">
        <f t="shared" si="14"/>
        <v>0</v>
      </c>
      <c r="P79" s="348">
        <f t="shared" si="14"/>
        <v>0</v>
      </c>
      <c r="Q79" s="348">
        <f t="shared" si="14"/>
        <v>0</v>
      </c>
    </row>
    <row r="80" spans="1:19" x14ac:dyDescent="0.3">
      <c r="A80" s="194" t="s">
        <v>286</v>
      </c>
      <c r="J80" s="265"/>
      <c r="K80" s="265"/>
      <c r="L80" s="265"/>
      <c r="M80" s="265"/>
      <c r="N80" s="265"/>
      <c r="O80" s="265"/>
      <c r="P80" s="265"/>
      <c r="Q80" s="265"/>
    </row>
    <row r="81" spans="1:17" x14ac:dyDescent="0.3">
      <c r="A81" s="199" t="s">
        <v>287</v>
      </c>
      <c r="J81" s="342"/>
      <c r="K81" s="342"/>
      <c r="L81" s="342"/>
      <c r="M81" s="342"/>
      <c r="N81" s="342"/>
      <c r="O81" s="342"/>
      <c r="P81" s="342"/>
      <c r="Q81" s="342"/>
    </row>
    <row r="82" spans="1:17" x14ac:dyDescent="0.3">
      <c r="A82" s="266" t="s">
        <v>288</v>
      </c>
      <c r="B82" s="253"/>
      <c r="C82" s="253"/>
      <c r="D82" s="253"/>
      <c r="E82" s="253"/>
      <c r="F82" s="253"/>
      <c r="G82" s="253"/>
      <c r="H82" s="253"/>
      <c r="I82" s="253"/>
      <c r="J82" s="342"/>
      <c r="K82" s="342"/>
      <c r="L82" s="342"/>
      <c r="M82" s="342"/>
      <c r="N82" s="342"/>
      <c r="O82" s="342"/>
      <c r="P82" s="342"/>
      <c r="Q82" s="342"/>
    </row>
    <row r="83" spans="1:17" x14ac:dyDescent="0.3">
      <c r="A83" s="199" t="s">
        <v>289</v>
      </c>
      <c r="J83" s="342"/>
      <c r="K83" s="342"/>
      <c r="L83" s="342"/>
      <c r="M83" s="342"/>
      <c r="N83" s="342"/>
      <c r="O83" s="342"/>
      <c r="P83" s="342"/>
      <c r="Q83" s="342"/>
    </row>
    <row r="84" spans="1:17" x14ac:dyDescent="0.3">
      <c r="A84" s="266" t="s">
        <v>290</v>
      </c>
      <c r="B84" s="253"/>
      <c r="C84" s="253"/>
      <c r="D84" s="253"/>
      <c r="E84" s="253"/>
      <c r="F84" s="253"/>
      <c r="G84" s="253"/>
      <c r="H84" s="253"/>
      <c r="I84" s="253"/>
      <c r="J84" s="342"/>
      <c r="K84" s="342"/>
      <c r="L84" s="342"/>
      <c r="M84" s="342"/>
      <c r="N84" s="342"/>
      <c r="O84" s="342"/>
      <c r="P84" s="342"/>
      <c r="Q84" s="342"/>
    </row>
    <row r="85" spans="1:17" x14ac:dyDescent="0.3">
      <c r="A85" s="266" t="s">
        <v>291</v>
      </c>
      <c r="B85" s="253"/>
      <c r="C85" s="253"/>
      <c r="D85" s="253" t="s">
        <v>292</v>
      </c>
      <c r="E85" s="253"/>
      <c r="F85" s="253"/>
      <c r="G85" s="253"/>
      <c r="H85" s="253"/>
      <c r="I85" s="253"/>
      <c r="J85" s="341">
        <f t="shared" ref="J85:Q85" si="15">SUM(J83:J84)</f>
        <v>0</v>
      </c>
      <c r="K85" s="341">
        <f t="shared" si="15"/>
        <v>0</v>
      </c>
      <c r="L85" s="341">
        <f t="shared" si="15"/>
        <v>0</v>
      </c>
      <c r="M85" s="341">
        <f t="shared" si="15"/>
        <v>0</v>
      </c>
      <c r="N85" s="341">
        <f t="shared" si="15"/>
        <v>0</v>
      </c>
      <c r="O85" s="341">
        <f t="shared" si="15"/>
        <v>0</v>
      </c>
      <c r="P85" s="341">
        <f t="shared" si="15"/>
        <v>0</v>
      </c>
      <c r="Q85" s="341">
        <f t="shared" si="15"/>
        <v>0</v>
      </c>
    </row>
    <row r="86" spans="1:17" x14ac:dyDescent="0.3">
      <c r="A86" s="199"/>
    </row>
    <row r="87" spans="1:17" x14ac:dyDescent="0.3">
      <c r="A87" s="267"/>
    </row>
    <row r="88" spans="1:17" x14ac:dyDescent="0.3">
      <c r="A88" s="199" t="s">
        <v>293</v>
      </c>
      <c r="H88" t="s">
        <v>294</v>
      </c>
    </row>
    <row r="90" spans="1:17" ht="15" thickBot="1" x14ac:dyDescent="0.35">
      <c r="A90" t="s">
        <v>295</v>
      </c>
      <c r="B90" s="227"/>
      <c r="C90" s="227"/>
      <c r="D90" s="227"/>
      <c r="E90" s="227"/>
      <c r="F90" s="227"/>
      <c r="G90" s="227"/>
      <c r="H90" s="227"/>
      <c r="I90" s="227"/>
      <c r="J90" s="227"/>
      <c r="K90" s="227"/>
      <c r="L90" s="227"/>
      <c r="M90" s="227"/>
      <c r="N90" s="227"/>
      <c r="O90" s="227"/>
      <c r="P90" s="227"/>
      <c r="Q90" s="227"/>
    </row>
  </sheetData>
  <mergeCells count="19">
    <mergeCell ref="O9:O11"/>
    <mergeCell ref="O55:O57"/>
    <mergeCell ref="P9:P11"/>
    <mergeCell ref="P55:P57"/>
    <mergeCell ref="Q9:Q11"/>
    <mergeCell ref="Q55:Q57"/>
    <mergeCell ref="L9:L11"/>
    <mergeCell ref="L55:L57"/>
    <mergeCell ref="M9:M11"/>
    <mergeCell ref="M55:M57"/>
    <mergeCell ref="N9:N11"/>
    <mergeCell ref="N55:N57"/>
    <mergeCell ref="I2:K2"/>
    <mergeCell ref="A5:C5"/>
    <mergeCell ref="J9:J11"/>
    <mergeCell ref="A51:C51"/>
    <mergeCell ref="J55:J57"/>
    <mergeCell ref="K9:K11"/>
    <mergeCell ref="K55:K57"/>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7AF3D-5E4E-44FB-B41A-AB0EA71F7F52}">
  <dimension ref="B1:AG18"/>
  <sheetViews>
    <sheetView tabSelected="1" workbookViewId="0">
      <selection activeCell="D23" sqref="D23"/>
    </sheetView>
  </sheetViews>
  <sheetFormatPr defaultColWidth="8.88671875" defaultRowHeight="15" outlineLevelCol="1" x14ac:dyDescent="0.3"/>
  <cols>
    <col min="1" max="1" width="3.88671875" style="273" customWidth="1"/>
    <col min="2" max="2" width="23.44140625" style="273" customWidth="1"/>
    <col min="3" max="3" width="14.5546875" style="273" customWidth="1"/>
    <col min="4" max="4" width="83.109375" style="273" customWidth="1"/>
    <col min="5" max="5" width="12" style="272" customWidth="1"/>
    <col min="6" max="6" width="15.88671875" style="272" customWidth="1"/>
    <col min="7" max="7" width="23.5546875" style="272" customWidth="1" outlineLevel="1"/>
    <col min="8" max="11" width="22.5546875" style="272" customWidth="1" outlineLevel="1"/>
    <col min="12" max="12" width="25.44140625" style="272" customWidth="1" outlineLevel="1"/>
    <col min="13" max="13" width="23.5546875" style="272" customWidth="1" outlineLevel="1"/>
    <col min="14" max="15" width="22.5546875" style="272" customWidth="1" outlineLevel="1"/>
    <col min="16" max="16" width="25.44140625" style="272" customWidth="1" outlineLevel="1"/>
    <col min="17" max="17" width="23.5546875" style="272" customWidth="1" outlineLevel="1"/>
    <col min="18" max="18" width="22.5546875" style="272" customWidth="1" outlineLevel="1"/>
    <col min="19" max="19" width="23.5546875" style="272" customWidth="1" outlineLevel="1"/>
    <col min="20" max="20" width="22.5546875" style="272" customWidth="1" outlineLevel="1"/>
    <col min="21" max="21" width="25.44140625" style="272" customWidth="1" outlineLevel="1"/>
    <col min="22" max="22" width="23.5546875" style="272" customWidth="1" outlineLevel="1"/>
    <col min="23" max="23" width="22.5546875" style="272" customWidth="1" outlineLevel="1"/>
    <col min="24" max="24" width="23.5546875" style="272" customWidth="1" outlineLevel="1"/>
    <col min="25" max="25" width="22.5546875" style="272" customWidth="1" outlineLevel="1"/>
    <col min="26" max="27" width="23.5546875" style="272" customWidth="1" outlineLevel="1"/>
    <col min="28" max="28" width="22.5546875" style="272" customWidth="1" outlineLevel="1"/>
    <col min="29" max="29" width="23.5546875" style="272" customWidth="1" outlineLevel="1"/>
    <col min="30" max="30" width="22.5546875" style="272" customWidth="1" outlineLevel="1"/>
    <col min="31" max="31" width="25.44140625" style="272" customWidth="1" outlineLevel="1"/>
    <col min="32" max="32" width="25.44140625" style="272" customWidth="1"/>
    <col min="33" max="33" width="27.88671875" style="272" customWidth="1"/>
    <col min="34" max="34" width="6.44140625" style="273" customWidth="1"/>
    <col min="35" max="16384" width="8.88671875" style="273"/>
  </cols>
  <sheetData>
    <row r="1" spans="2:33" ht="15.6" x14ac:dyDescent="0.3">
      <c r="B1" s="271" t="s">
        <v>28</v>
      </c>
      <c r="C1" s="448">
        <f>'Tender Cover Sheet'!C2</f>
        <v>0</v>
      </c>
      <c r="D1" s="449"/>
    </row>
    <row r="2" spans="2:33" ht="15.6" x14ac:dyDescent="0.3">
      <c r="B2" s="271" t="s">
        <v>29</v>
      </c>
      <c r="C2" s="450">
        <f>'Tender Cover Sheet'!C3</f>
        <v>0</v>
      </c>
      <c r="D2" s="451"/>
    </row>
    <row r="3" spans="2:33" ht="15.6" x14ac:dyDescent="0.3">
      <c r="B3" s="271" t="s">
        <v>30</v>
      </c>
      <c r="C3" s="448">
        <f>'Tender Cover Sheet'!C4</f>
        <v>0</v>
      </c>
      <c r="D3" s="449"/>
    </row>
    <row r="4" spans="2:33" ht="15.6" thickBot="1" x14ac:dyDescent="0.35"/>
    <row r="5" spans="2:33" ht="15.6" x14ac:dyDescent="0.3">
      <c r="B5" s="452" t="s">
        <v>296</v>
      </c>
      <c r="C5" s="453"/>
      <c r="D5" s="454"/>
      <c r="E5" s="461" t="s">
        <v>309</v>
      </c>
      <c r="F5" s="445" t="s">
        <v>297</v>
      </c>
      <c r="G5" s="429" t="s">
        <v>207</v>
      </c>
      <c r="H5" s="430"/>
      <c r="I5" s="430"/>
      <c r="J5" s="430"/>
      <c r="K5" s="430"/>
      <c r="L5" s="430"/>
      <c r="M5" s="430"/>
      <c r="N5" s="430"/>
      <c r="O5" s="430"/>
      <c r="P5" s="431"/>
      <c r="Q5" s="429" t="s">
        <v>228</v>
      </c>
      <c r="R5" s="430"/>
      <c r="S5" s="430"/>
      <c r="T5" s="430"/>
      <c r="U5" s="431"/>
      <c r="V5" s="429" t="s">
        <v>239</v>
      </c>
      <c r="W5" s="430"/>
      <c r="X5" s="430"/>
      <c r="Y5" s="430"/>
      <c r="Z5" s="430"/>
      <c r="AA5" s="430"/>
      <c r="AB5" s="430"/>
      <c r="AC5" s="430"/>
      <c r="AD5" s="430"/>
      <c r="AE5" s="432"/>
      <c r="AF5" s="433" t="s">
        <v>298</v>
      </c>
      <c r="AG5" s="436" t="s">
        <v>299</v>
      </c>
    </row>
    <row r="6" spans="2:33" ht="16.2" thickBot="1" x14ac:dyDescent="0.35">
      <c r="B6" s="455"/>
      <c r="C6" s="456"/>
      <c r="D6" s="457"/>
      <c r="E6" s="462"/>
      <c r="F6" s="446"/>
      <c r="G6" s="439" t="s">
        <v>300</v>
      </c>
      <c r="H6" s="440"/>
      <c r="I6" s="440"/>
      <c r="J6" s="440"/>
      <c r="K6" s="440"/>
      <c r="L6" s="440"/>
      <c r="M6" s="440"/>
      <c r="N6" s="440"/>
      <c r="O6" s="440"/>
      <c r="P6" s="441"/>
      <c r="Q6" s="439" t="s">
        <v>300</v>
      </c>
      <c r="R6" s="440"/>
      <c r="S6" s="440"/>
      <c r="T6" s="440"/>
      <c r="U6" s="441"/>
      <c r="V6" s="439" t="s">
        <v>300</v>
      </c>
      <c r="W6" s="440"/>
      <c r="X6" s="440"/>
      <c r="Y6" s="440"/>
      <c r="Z6" s="440"/>
      <c r="AA6" s="440"/>
      <c r="AB6" s="440"/>
      <c r="AC6" s="440"/>
      <c r="AD6" s="440"/>
      <c r="AE6" s="442"/>
      <c r="AF6" s="434"/>
      <c r="AG6" s="437"/>
    </row>
    <row r="7" spans="2:33" ht="15" customHeight="1" x14ac:dyDescent="0.3">
      <c r="B7" s="458"/>
      <c r="C7" s="459"/>
      <c r="D7" s="460"/>
      <c r="E7" s="462"/>
      <c r="F7" s="446"/>
      <c r="G7" s="418" t="s">
        <v>301</v>
      </c>
      <c r="H7" s="420" t="s">
        <v>208</v>
      </c>
      <c r="I7" s="416" t="s">
        <v>210</v>
      </c>
      <c r="J7" s="416" t="s">
        <v>211</v>
      </c>
      <c r="K7" s="423" t="s">
        <v>212</v>
      </c>
      <c r="L7" s="425" t="s">
        <v>213</v>
      </c>
      <c r="M7" s="418" t="s">
        <v>302</v>
      </c>
      <c r="N7" s="420" t="s">
        <v>220</v>
      </c>
      <c r="O7" s="412" t="s">
        <v>224</v>
      </c>
      <c r="P7" s="425" t="s">
        <v>226</v>
      </c>
      <c r="Q7" s="418" t="s">
        <v>303</v>
      </c>
      <c r="R7" s="410" t="s">
        <v>231</v>
      </c>
      <c r="S7" s="427" t="s">
        <v>302</v>
      </c>
      <c r="T7" s="410" t="s">
        <v>235</v>
      </c>
      <c r="U7" s="443" t="s">
        <v>237</v>
      </c>
      <c r="V7" s="418" t="s">
        <v>304</v>
      </c>
      <c r="W7" s="420" t="s">
        <v>240</v>
      </c>
      <c r="X7" s="418" t="s">
        <v>305</v>
      </c>
      <c r="Y7" s="420" t="s">
        <v>241</v>
      </c>
      <c r="Z7" s="422" t="s">
        <v>336</v>
      </c>
      <c r="AA7" s="418" t="s">
        <v>305</v>
      </c>
      <c r="AB7" s="423" t="s">
        <v>244</v>
      </c>
      <c r="AC7" s="418" t="s">
        <v>304</v>
      </c>
      <c r="AD7" s="412" t="s">
        <v>245</v>
      </c>
      <c r="AE7" s="414" t="s">
        <v>246</v>
      </c>
      <c r="AF7" s="434"/>
      <c r="AG7" s="437"/>
    </row>
    <row r="8" spans="2:33" ht="47.4" customHeight="1" thickBot="1" x14ac:dyDescent="0.35">
      <c r="B8" s="274" t="s">
        <v>306</v>
      </c>
      <c r="C8" s="275" t="s">
        <v>307</v>
      </c>
      <c r="D8" s="276" t="s">
        <v>308</v>
      </c>
      <c r="E8" s="463"/>
      <c r="F8" s="447"/>
      <c r="G8" s="419"/>
      <c r="H8" s="421"/>
      <c r="I8" s="417"/>
      <c r="J8" s="417"/>
      <c r="K8" s="424"/>
      <c r="L8" s="426"/>
      <c r="M8" s="419"/>
      <c r="N8" s="421"/>
      <c r="O8" s="413"/>
      <c r="P8" s="426"/>
      <c r="Q8" s="419"/>
      <c r="R8" s="411"/>
      <c r="S8" s="428"/>
      <c r="T8" s="411"/>
      <c r="U8" s="444"/>
      <c r="V8" s="419"/>
      <c r="W8" s="421"/>
      <c r="X8" s="419"/>
      <c r="Y8" s="421"/>
      <c r="Z8" s="421"/>
      <c r="AA8" s="419"/>
      <c r="AB8" s="424"/>
      <c r="AC8" s="419"/>
      <c r="AD8" s="413"/>
      <c r="AE8" s="415"/>
      <c r="AF8" s="435"/>
      <c r="AG8" s="438"/>
    </row>
    <row r="9" spans="2:33" ht="15.6" customHeight="1" x14ac:dyDescent="0.3">
      <c r="B9" s="383">
        <v>1</v>
      </c>
      <c r="C9" s="385" t="s">
        <v>361</v>
      </c>
      <c r="D9" s="356" t="s">
        <v>376</v>
      </c>
      <c r="E9" s="530">
        <v>41060</v>
      </c>
      <c r="F9" s="362" t="s">
        <v>1</v>
      </c>
      <c r="G9" s="357"/>
      <c r="H9" s="358">
        <f>'PS5'!J13</f>
        <v>0</v>
      </c>
      <c r="I9" s="358">
        <f>'PS5'!J14</f>
        <v>0</v>
      </c>
      <c r="J9" s="367">
        <f>'PS5'!J15</f>
        <v>0</v>
      </c>
      <c r="K9" s="369">
        <f>'PS5'!J16</f>
        <v>0</v>
      </c>
      <c r="L9" s="365">
        <f>SUM(H9:K9)</f>
        <v>0</v>
      </c>
      <c r="M9" s="357"/>
      <c r="N9" s="371">
        <f>'PS5'!J23</f>
        <v>0</v>
      </c>
      <c r="O9" s="372">
        <f>'PS5'!J26</f>
        <v>0</v>
      </c>
      <c r="P9" s="365">
        <f>SUM(N9:O9)</f>
        <v>0</v>
      </c>
      <c r="Q9" s="357"/>
      <c r="R9" s="375">
        <f>'PS5'!J32</f>
        <v>0</v>
      </c>
      <c r="S9" s="357"/>
      <c r="T9" s="371">
        <f>'PS5'!J35</f>
        <v>0</v>
      </c>
      <c r="U9" s="377">
        <f>SUM(R9,T9)</f>
        <v>0</v>
      </c>
      <c r="V9" s="357"/>
      <c r="W9" s="375">
        <f>'PS5'!J38</f>
        <v>0</v>
      </c>
      <c r="X9" s="357"/>
      <c r="Y9" s="371">
        <f>'PS5'!J39</f>
        <v>0</v>
      </c>
      <c r="Z9" s="377">
        <f>SUM(Y9,W9)</f>
        <v>0</v>
      </c>
      <c r="AA9" s="357"/>
      <c r="AB9" s="377">
        <f>'PS5'!J41</f>
        <v>0</v>
      </c>
      <c r="AC9" s="357"/>
      <c r="AD9" s="365">
        <f>'PS5'!J42</f>
        <v>0</v>
      </c>
      <c r="AE9" s="365">
        <f>SUM(AB9,AD9)</f>
        <v>0</v>
      </c>
      <c r="AF9" s="379">
        <f>SUM(L9,P9,U9,Z9,AE9)</f>
        <v>0</v>
      </c>
      <c r="AG9" s="380">
        <f>AF9*E9</f>
        <v>0</v>
      </c>
    </row>
    <row r="10" spans="2:33" s="277" customFormat="1" ht="15.6" x14ac:dyDescent="0.3">
      <c r="B10" s="384">
        <v>2</v>
      </c>
      <c r="C10" s="386" t="s">
        <v>362</v>
      </c>
      <c r="D10" s="364" t="s">
        <v>369</v>
      </c>
      <c r="E10" s="531">
        <v>94598</v>
      </c>
      <c r="F10" s="363" t="s">
        <v>1</v>
      </c>
      <c r="G10" s="357"/>
      <c r="H10" s="359">
        <f>'PS5'!K13</f>
        <v>0</v>
      </c>
      <c r="I10" s="359">
        <f>'PS5'!K14</f>
        <v>0</v>
      </c>
      <c r="J10" s="368">
        <f>'PS5'!K15</f>
        <v>0</v>
      </c>
      <c r="K10" s="370">
        <f>'PS5'!K16</f>
        <v>0</v>
      </c>
      <c r="L10" s="366">
        <f t="shared" ref="L10:L16" si="0">SUM(H10:K10)</f>
        <v>0</v>
      </c>
      <c r="M10" s="357"/>
      <c r="N10" s="373">
        <f>'PS5'!K23</f>
        <v>0</v>
      </c>
      <c r="O10" s="374">
        <f>'PS5'!K26</f>
        <v>0</v>
      </c>
      <c r="P10" s="366">
        <f t="shared" ref="P10:P16" si="1">SUM(N10:O10)</f>
        <v>0</v>
      </c>
      <c r="Q10" s="357"/>
      <c r="R10" s="376">
        <f>'PS5'!K32</f>
        <v>0</v>
      </c>
      <c r="S10" s="357"/>
      <c r="T10" s="373">
        <f>'PS5'!K35</f>
        <v>0</v>
      </c>
      <c r="U10" s="378">
        <f t="shared" ref="U10:U16" si="2">SUM(R10,T10)</f>
        <v>0</v>
      </c>
      <c r="V10" s="357"/>
      <c r="W10" s="376">
        <f>'PS5'!K38</f>
        <v>0</v>
      </c>
      <c r="X10" s="357"/>
      <c r="Y10" s="373">
        <f>'PS5'!K39</f>
        <v>0</v>
      </c>
      <c r="Z10" s="378">
        <f t="shared" ref="Z10:Z16" si="3">SUM(Y10,W10)</f>
        <v>0</v>
      </c>
      <c r="AA10" s="357"/>
      <c r="AB10" s="378">
        <f>'PS5'!K41</f>
        <v>0</v>
      </c>
      <c r="AC10" s="357"/>
      <c r="AD10" s="366">
        <f>'PS5'!K42</f>
        <v>0</v>
      </c>
      <c r="AE10" s="366">
        <f t="shared" ref="AE10:AE16" si="4">SUM(AB10,AD10)</f>
        <v>0</v>
      </c>
      <c r="AF10" s="381">
        <f t="shared" ref="AF10:AF16" si="5">SUM(L10,P10,U10,Z10,AE10)</f>
        <v>0</v>
      </c>
      <c r="AG10" s="382">
        <f t="shared" ref="AG10:AG16" si="6">AF10*E10</f>
        <v>0</v>
      </c>
    </row>
    <row r="11" spans="2:33" ht="15.6" x14ac:dyDescent="0.3">
      <c r="B11" s="384">
        <v>3</v>
      </c>
      <c r="C11" s="386" t="s">
        <v>363</v>
      </c>
      <c r="D11" s="360" t="s">
        <v>370</v>
      </c>
      <c r="E11" s="531">
        <v>61336</v>
      </c>
      <c r="F11" s="363" t="s">
        <v>1</v>
      </c>
      <c r="G11" s="357"/>
      <c r="H11" s="359">
        <f>'PS5'!L13</f>
        <v>0</v>
      </c>
      <c r="I11" s="359">
        <f>'PS5'!L14</f>
        <v>0</v>
      </c>
      <c r="J11" s="368">
        <f>'PS5'!L15</f>
        <v>0</v>
      </c>
      <c r="K11" s="370">
        <f>'PS5'!L16</f>
        <v>0</v>
      </c>
      <c r="L11" s="366">
        <f t="shared" si="0"/>
        <v>0</v>
      </c>
      <c r="M11" s="357"/>
      <c r="N11" s="373">
        <f>'PS5'!L23</f>
        <v>0</v>
      </c>
      <c r="O11" s="374">
        <f>'PS5'!L26</f>
        <v>0</v>
      </c>
      <c r="P11" s="366">
        <f t="shared" si="1"/>
        <v>0</v>
      </c>
      <c r="Q11" s="357"/>
      <c r="R11" s="376">
        <f>'PS5'!L32</f>
        <v>0</v>
      </c>
      <c r="S11" s="357"/>
      <c r="T11" s="373">
        <f>'PS5'!L35</f>
        <v>0</v>
      </c>
      <c r="U11" s="378">
        <f t="shared" si="2"/>
        <v>0</v>
      </c>
      <c r="V11" s="357"/>
      <c r="W11" s="376">
        <f>'PS5'!L38</f>
        <v>0</v>
      </c>
      <c r="X11" s="357"/>
      <c r="Y11" s="373">
        <f>'PS5'!L39</f>
        <v>0</v>
      </c>
      <c r="Z11" s="378">
        <f t="shared" si="3"/>
        <v>0</v>
      </c>
      <c r="AA11" s="357"/>
      <c r="AB11" s="378">
        <f>'PS5'!L41</f>
        <v>0</v>
      </c>
      <c r="AC11" s="357"/>
      <c r="AD11" s="366">
        <f>'PS5'!L42</f>
        <v>0</v>
      </c>
      <c r="AE11" s="366">
        <f t="shared" si="4"/>
        <v>0</v>
      </c>
      <c r="AF11" s="381">
        <f t="shared" si="5"/>
        <v>0</v>
      </c>
      <c r="AG11" s="382">
        <f t="shared" si="6"/>
        <v>0</v>
      </c>
    </row>
    <row r="12" spans="2:33" ht="15.6" x14ac:dyDescent="0.3">
      <c r="B12" s="384">
        <v>4</v>
      </c>
      <c r="C12" s="386" t="s">
        <v>364</v>
      </c>
      <c r="D12" s="360" t="s">
        <v>371</v>
      </c>
      <c r="E12" s="531">
        <v>151400</v>
      </c>
      <c r="F12" s="363" t="s">
        <v>1</v>
      </c>
      <c r="G12" s="357"/>
      <c r="H12" s="359">
        <f>'PS5'!M13</f>
        <v>0</v>
      </c>
      <c r="I12" s="359">
        <f>'PS5'!M14</f>
        <v>0</v>
      </c>
      <c r="J12" s="368">
        <f>'PS5'!M15</f>
        <v>0</v>
      </c>
      <c r="K12" s="370">
        <f>'PS5'!M16</f>
        <v>0</v>
      </c>
      <c r="L12" s="366">
        <f t="shared" si="0"/>
        <v>0</v>
      </c>
      <c r="M12" s="357"/>
      <c r="N12" s="373">
        <f>'PS5'!M23</f>
        <v>0</v>
      </c>
      <c r="O12" s="374">
        <f>'PS5'!M26</f>
        <v>0</v>
      </c>
      <c r="P12" s="366">
        <f t="shared" si="1"/>
        <v>0</v>
      </c>
      <c r="Q12" s="357"/>
      <c r="R12" s="376">
        <f>'PS5'!M32</f>
        <v>0</v>
      </c>
      <c r="S12" s="357"/>
      <c r="T12" s="373">
        <f>'PS5'!M35</f>
        <v>0</v>
      </c>
      <c r="U12" s="378">
        <f t="shared" si="2"/>
        <v>0</v>
      </c>
      <c r="V12" s="357"/>
      <c r="W12" s="376">
        <f>'PS5'!M38</f>
        <v>0</v>
      </c>
      <c r="X12" s="357"/>
      <c r="Y12" s="373">
        <f>'PS5'!M39</f>
        <v>0</v>
      </c>
      <c r="Z12" s="378">
        <f t="shared" si="3"/>
        <v>0</v>
      </c>
      <c r="AA12" s="357"/>
      <c r="AB12" s="378">
        <f>'PS5'!M41</f>
        <v>0</v>
      </c>
      <c r="AC12" s="357"/>
      <c r="AD12" s="366">
        <f>'PS5'!M42</f>
        <v>0</v>
      </c>
      <c r="AE12" s="366">
        <f t="shared" si="4"/>
        <v>0</v>
      </c>
      <c r="AF12" s="381">
        <f t="shared" si="5"/>
        <v>0</v>
      </c>
      <c r="AG12" s="382">
        <f t="shared" si="6"/>
        <v>0</v>
      </c>
    </row>
    <row r="13" spans="2:33" ht="15.6" x14ac:dyDescent="0.3">
      <c r="B13" s="384">
        <v>5</v>
      </c>
      <c r="C13" s="386" t="s">
        <v>365</v>
      </c>
      <c r="D13" s="360" t="s">
        <v>375</v>
      </c>
      <c r="E13" s="531">
        <v>1230</v>
      </c>
      <c r="F13" s="363" t="s">
        <v>1</v>
      </c>
      <c r="G13" s="357"/>
      <c r="H13" s="359">
        <f>'PS5'!N13</f>
        <v>0</v>
      </c>
      <c r="I13" s="359">
        <f>'PS5'!N14</f>
        <v>0</v>
      </c>
      <c r="J13" s="368">
        <f>'PS5'!N15</f>
        <v>0</v>
      </c>
      <c r="K13" s="370">
        <f>'PS5'!N16</f>
        <v>0</v>
      </c>
      <c r="L13" s="366">
        <f t="shared" si="0"/>
        <v>0</v>
      </c>
      <c r="M13" s="357"/>
      <c r="N13" s="373">
        <f>'PS5'!N23</f>
        <v>0</v>
      </c>
      <c r="O13" s="374">
        <f>'PS5'!N26</f>
        <v>0</v>
      </c>
      <c r="P13" s="366">
        <f t="shared" si="1"/>
        <v>0</v>
      </c>
      <c r="Q13" s="357"/>
      <c r="R13" s="376">
        <f>'PS5'!N32</f>
        <v>0</v>
      </c>
      <c r="S13" s="357"/>
      <c r="T13" s="373">
        <f>'PS5'!N35</f>
        <v>0</v>
      </c>
      <c r="U13" s="378">
        <f t="shared" si="2"/>
        <v>0</v>
      </c>
      <c r="V13" s="357"/>
      <c r="W13" s="376">
        <f>'PS5'!N38</f>
        <v>0</v>
      </c>
      <c r="X13" s="357"/>
      <c r="Y13" s="373">
        <f>'PS5'!N39</f>
        <v>0</v>
      </c>
      <c r="Z13" s="378">
        <f t="shared" si="3"/>
        <v>0</v>
      </c>
      <c r="AA13" s="357"/>
      <c r="AB13" s="378">
        <f>'PS5'!N41</f>
        <v>0</v>
      </c>
      <c r="AC13" s="357"/>
      <c r="AD13" s="366">
        <f>'PS5'!N42</f>
        <v>0</v>
      </c>
      <c r="AE13" s="366">
        <f t="shared" si="4"/>
        <v>0</v>
      </c>
      <c r="AF13" s="381">
        <f t="shared" si="5"/>
        <v>0</v>
      </c>
      <c r="AG13" s="382">
        <f t="shared" si="6"/>
        <v>0</v>
      </c>
    </row>
    <row r="14" spans="2:33" ht="15.6" x14ac:dyDescent="0.3">
      <c r="B14" s="384">
        <v>6</v>
      </c>
      <c r="C14" s="386" t="s">
        <v>366</v>
      </c>
      <c r="D14" s="360" t="s">
        <v>372</v>
      </c>
      <c r="E14" s="531">
        <v>1445</v>
      </c>
      <c r="F14" s="363" t="s">
        <v>1</v>
      </c>
      <c r="G14" s="357"/>
      <c r="H14" s="359">
        <f>'PS5'!O13</f>
        <v>0</v>
      </c>
      <c r="I14" s="359">
        <f>'PS5'!O14</f>
        <v>0</v>
      </c>
      <c r="J14" s="368">
        <f>'PS5'!O15</f>
        <v>0</v>
      </c>
      <c r="K14" s="370">
        <f>'PS5'!O16</f>
        <v>0</v>
      </c>
      <c r="L14" s="366">
        <f t="shared" si="0"/>
        <v>0</v>
      </c>
      <c r="M14" s="357"/>
      <c r="N14" s="373">
        <f>'PS5'!O23</f>
        <v>0</v>
      </c>
      <c r="O14" s="374">
        <f>'PS5'!O26</f>
        <v>0</v>
      </c>
      <c r="P14" s="366">
        <f t="shared" si="1"/>
        <v>0</v>
      </c>
      <c r="Q14" s="357"/>
      <c r="R14" s="376">
        <f>'PS5'!O32</f>
        <v>0</v>
      </c>
      <c r="S14" s="357"/>
      <c r="T14" s="373">
        <f>'PS5'!O35</f>
        <v>0</v>
      </c>
      <c r="U14" s="378">
        <f t="shared" si="2"/>
        <v>0</v>
      </c>
      <c r="V14" s="357"/>
      <c r="W14" s="376">
        <f>'PS5'!O38</f>
        <v>0</v>
      </c>
      <c r="X14" s="357"/>
      <c r="Y14" s="373">
        <f>'PS5'!O39</f>
        <v>0</v>
      </c>
      <c r="Z14" s="378">
        <f t="shared" si="3"/>
        <v>0</v>
      </c>
      <c r="AA14" s="357"/>
      <c r="AB14" s="378">
        <f>'PS5'!O41</f>
        <v>0</v>
      </c>
      <c r="AC14" s="357"/>
      <c r="AD14" s="366">
        <f>'PS5'!O42</f>
        <v>0</v>
      </c>
      <c r="AE14" s="366">
        <f t="shared" si="4"/>
        <v>0</v>
      </c>
      <c r="AF14" s="381">
        <f t="shared" si="5"/>
        <v>0</v>
      </c>
      <c r="AG14" s="382">
        <f t="shared" si="6"/>
        <v>0</v>
      </c>
    </row>
    <row r="15" spans="2:33" ht="15.6" x14ac:dyDescent="0.3">
      <c r="B15" s="384">
        <v>7</v>
      </c>
      <c r="C15" s="386" t="s">
        <v>367</v>
      </c>
      <c r="D15" s="360" t="s">
        <v>373</v>
      </c>
      <c r="E15" s="531">
        <v>275</v>
      </c>
      <c r="F15" s="363" t="s">
        <v>1</v>
      </c>
      <c r="G15" s="357"/>
      <c r="H15" s="359">
        <f>'PS5'!P13</f>
        <v>0</v>
      </c>
      <c r="I15" s="359">
        <f>'PS5'!P14</f>
        <v>0</v>
      </c>
      <c r="J15" s="368">
        <f>'PS5'!P15</f>
        <v>0</v>
      </c>
      <c r="K15" s="370">
        <f>'PS5'!P16</f>
        <v>0</v>
      </c>
      <c r="L15" s="366">
        <f t="shared" si="0"/>
        <v>0</v>
      </c>
      <c r="M15" s="357"/>
      <c r="N15" s="373">
        <f>'PS5'!P23</f>
        <v>0</v>
      </c>
      <c r="O15" s="374">
        <f>'PS5'!P26</f>
        <v>0</v>
      </c>
      <c r="P15" s="366">
        <f t="shared" si="1"/>
        <v>0</v>
      </c>
      <c r="Q15" s="357"/>
      <c r="R15" s="376">
        <f>'PS5'!P32</f>
        <v>0</v>
      </c>
      <c r="S15" s="357"/>
      <c r="T15" s="373">
        <f>'PS5'!P35</f>
        <v>0</v>
      </c>
      <c r="U15" s="378">
        <f t="shared" si="2"/>
        <v>0</v>
      </c>
      <c r="V15" s="357"/>
      <c r="W15" s="376">
        <f>'PS5'!P38</f>
        <v>0</v>
      </c>
      <c r="X15" s="357"/>
      <c r="Y15" s="373">
        <f>'PS5'!P39</f>
        <v>0</v>
      </c>
      <c r="Z15" s="378">
        <f t="shared" si="3"/>
        <v>0</v>
      </c>
      <c r="AA15" s="357"/>
      <c r="AB15" s="378">
        <f>'PS5'!P41</f>
        <v>0</v>
      </c>
      <c r="AC15" s="357"/>
      <c r="AD15" s="366">
        <f>'PS5'!P42</f>
        <v>0</v>
      </c>
      <c r="AE15" s="366">
        <f t="shared" si="4"/>
        <v>0</v>
      </c>
      <c r="AF15" s="381">
        <f t="shared" si="5"/>
        <v>0</v>
      </c>
      <c r="AG15" s="382">
        <f t="shared" si="6"/>
        <v>0</v>
      </c>
    </row>
    <row r="16" spans="2:33" ht="16.2" thickBot="1" x14ac:dyDescent="0.35">
      <c r="B16" s="384">
        <v>8</v>
      </c>
      <c r="C16" s="386" t="s">
        <v>368</v>
      </c>
      <c r="D16" s="360" t="s">
        <v>374</v>
      </c>
      <c r="E16" s="532">
        <v>350</v>
      </c>
      <c r="F16" s="363" t="s">
        <v>1</v>
      </c>
      <c r="G16" s="357"/>
      <c r="H16" s="359">
        <f>'PS5'!Q13</f>
        <v>0</v>
      </c>
      <c r="I16" s="359">
        <f>'PS5'!Q14</f>
        <v>0</v>
      </c>
      <c r="J16" s="368">
        <f>'PS5'!Q15</f>
        <v>0</v>
      </c>
      <c r="K16" s="370">
        <f>'PS5'!Q16</f>
        <v>0</v>
      </c>
      <c r="L16" s="366">
        <f t="shared" si="0"/>
        <v>0</v>
      </c>
      <c r="M16" s="357"/>
      <c r="N16" s="373">
        <f>'PS5'!Q23</f>
        <v>0</v>
      </c>
      <c r="O16" s="374">
        <f>'PS5'!Q26</f>
        <v>0</v>
      </c>
      <c r="P16" s="366">
        <f t="shared" si="1"/>
        <v>0</v>
      </c>
      <c r="Q16" s="357"/>
      <c r="R16" s="376">
        <f>'PS5'!Q32</f>
        <v>0</v>
      </c>
      <c r="S16" s="357"/>
      <c r="T16" s="373">
        <f>'PS5'!Q35</f>
        <v>0</v>
      </c>
      <c r="U16" s="378">
        <f t="shared" si="2"/>
        <v>0</v>
      </c>
      <c r="V16" s="357"/>
      <c r="W16" s="376">
        <f>'PS5'!Q38</f>
        <v>0</v>
      </c>
      <c r="X16" s="357"/>
      <c r="Y16" s="373">
        <f>'PS5'!Q39</f>
        <v>0</v>
      </c>
      <c r="Z16" s="378">
        <f t="shared" si="3"/>
        <v>0</v>
      </c>
      <c r="AA16" s="357"/>
      <c r="AB16" s="378">
        <f>'PS5'!Q41</f>
        <v>0</v>
      </c>
      <c r="AC16" s="357"/>
      <c r="AD16" s="366">
        <f>'PS5'!Q42</f>
        <v>0</v>
      </c>
      <c r="AE16" s="366">
        <f t="shared" si="4"/>
        <v>0</v>
      </c>
      <c r="AF16" s="381">
        <f t="shared" si="5"/>
        <v>0</v>
      </c>
      <c r="AG16" s="382">
        <f t="shared" si="6"/>
        <v>0</v>
      </c>
    </row>
    <row r="17" spans="2:33" x14ac:dyDescent="0.3">
      <c r="B17" s="360"/>
      <c r="C17" s="360"/>
      <c r="D17" s="360"/>
      <c r="E17" s="361"/>
      <c r="F17" s="361"/>
      <c r="G17" s="361"/>
      <c r="H17" s="361"/>
      <c r="I17" s="361"/>
      <c r="J17" s="361"/>
      <c r="K17" s="361"/>
      <c r="L17" s="361"/>
      <c r="M17" s="361"/>
      <c r="N17" s="361"/>
      <c r="O17" s="361"/>
      <c r="P17" s="361"/>
      <c r="Q17" s="361"/>
      <c r="R17" s="361"/>
      <c r="S17" s="361"/>
      <c r="T17" s="361"/>
      <c r="U17" s="361"/>
      <c r="V17" s="361"/>
      <c r="W17" s="361"/>
      <c r="X17" s="361"/>
      <c r="Y17" s="361"/>
      <c r="Z17" s="361"/>
      <c r="AA17" s="361"/>
      <c r="AB17" s="361"/>
      <c r="AC17" s="361"/>
      <c r="AD17" s="361"/>
      <c r="AE17" s="361"/>
      <c r="AF17" s="361"/>
      <c r="AG17" s="361"/>
    </row>
    <row r="18" spans="2:33" x14ac:dyDescent="0.3">
      <c r="B18" s="360"/>
      <c r="C18" s="360"/>
      <c r="D18" s="360"/>
      <c r="E18" s="361"/>
      <c r="F18" s="361"/>
      <c r="G18" s="361"/>
      <c r="H18" s="361"/>
      <c r="I18" s="361"/>
      <c r="J18" s="361"/>
      <c r="K18" s="361"/>
      <c r="L18" s="361"/>
      <c r="M18" s="361"/>
      <c r="N18" s="361"/>
      <c r="O18" s="361"/>
      <c r="P18" s="361"/>
      <c r="Q18" s="361"/>
      <c r="R18" s="361"/>
      <c r="S18" s="361"/>
      <c r="T18" s="361"/>
      <c r="U18" s="361"/>
      <c r="V18" s="361"/>
      <c r="W18" s="361"/>
      <c r="X18" s="361"/>
      <c r="Y18" s="361"/>
      <c r="Z18" s="361"/>
      <c r="AA18" s="361"/>
      <c r="AB18" s="361"/>
      <c r="AC18" s="361"/>
      <c r="AD18" s="361"/>
      <c r="AE18" s="361"/>
      <c r="AF18" s="361"/>
      <c r="AG18" s="361"/>
    </row>
  </sheetData>
  <mergeCells count="39">
    <mergeCell ref="F5:F8"/>
    <mergeCell ref="C1:D1"/>
    <mergeCell ref="C2:D2"/>
    <mergeCell ref="C3:D3"/>
    <mergeCell ref="B5:D7"/>
    <mergeCell ref="E5:E8"/>
    <mergeCell ref="AG5:AG8"/>
    <mergeCell ref="G6:P6"/>
    <mergeCell ref="Q6:U6"/>
    <mergeCell ref="V6:AE6"/>
    <mergeCell ref="G7:G8"/>
    <mergeCell ref="H7:H8"/>
    <mergeCell ref="U7:U8"/>
    <mergeCell ref="I7:I8"/>
    <mergeCell ref="K7:K8"/>
    <mergeCell ref="L7:L8"/>
    <mergeCell ref="M7:M8"/>
    <mergeCell ref="N7:N8"/>
    <mergeCell ref="S7:S8"/>
    <mergeCell ref="G5:P5"/>
    <mergeCell ref="Q5:U5"/>
    <mergeCell ref="V5:AE5"/>
    <mergeCell ref="AF5:AF8"/>
    <mergeCell ref="T7:T8"/>
    <mergeCell ref="O7:O8"/>
    <mergeCell ref="AE7:AE8"/>
    <mergeCell ref="J7:J8"/>
    <mergeCell ref="X7:X8"/>
    <mergeCell ref="Y7:Y8"/>
    <mergeCell ref="AA7:AA8"/>
    <mergeCell ref="AC7:AC8"/>
    <mergeCell ref="Z7:Z8"/>
    <mergeCell ref="V7:V8"/>
    <mergeCell ref="W7:W8"/>
    <mergeCell ref="AD7:AD8"/>
    <mergeCell ref="AB7:AB8"/>
    <mergeCell ref="P7:P8"/>
    <mergeCell ref="Q7:Q8"/>
    <mergeCell ref="R7:R8"/>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B2EE6350-07B3-4CA1-9002-BEA8B220CC27}">
          <x14:formula1>
            <xm:f>'X1- CPA'!$B$8:$B$18</xm:f>
          </x14:formula1>
          <xm:sqref>G9:G16 S9:S16 Q9:Q16 M9:M16 V9:V16 X9:X16 AA9:AA16 AC9:AC16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72A03-1B05-46DD-B862-60C858B96261}">
  <dimension ref="A1:V148"/>
  <sheetViews>
    <sheetView topLeftCell="A19" workbookViewId="0">
      <selection activeCell="B28" sqref="B28:G28"/>
    </sheetView>
  </sheetViews>
  <sheetFormatPr defaultColWidth="9.109375" defaultRowHeight="15" x14ac:dyDescent="0.3"/>
  <cols>
    <col min="1" max="1" width="20.88671875" style="334" customWidth="1"/>
    <col min="2" max="2" width="17.44140625" style="279" customWidth="1"/>
    <col min="3" max="3" width="40.44140625" style="279" customWidth="1"/>
    <col min="4" max="7" width="29.88671875" style="279" customWidth="1"/>
    <col min="8" max="8" width="19" style="279" customWidth="1"/>
    <col min="9" max="14" width="13.88671875" style="279" customWidth="1"/>
    <col min="15" max="15" width="2.109375" style="279" customWidth="1"/>
    <col min="16" max="16384" width="9.109375" style="279"/>
  </cols>
  <sheetData>
    <row r="1" spans="1:9" ht="15.6" x14ac:dyDescent="0.3">
      <c r="A1" s="494" t="s">
        <v>28</v>
      </c>
      <c r="B1" s="495"/>
      <c r="C1" s="337">
        <f>'Tender Cover Sheet'!C2</f>
        <v>0</v>
      </c>
      <c r="D1" s="278"/>
      <c r="G1" s="280"/>
      <c r="I1" s="280"/>
    </row>
    <row r="2" spans="1:9" ht="25.8" customHeight="1" x14ac:dyDescent="0.3">
      <c r="A2" s="494" t="s">
        <v>29</v>
      </c>
      <c r="B2" s="495"/>
      <c r="C2" s="337">
        <f>'Tender Cover Sheet'!C3</f>
        <v>0</v>
      </c>
      <c r="G2" s="280"/>
      <c r="H2" s="281"/>
      <c r="I2" s="282"/>
    </row>
    <row r="3" spans="1:9" ht="15.6" x14ac:dyDescent="0.3">
      <c r="A3" s="494" t="s">
        <v>30</v>
      </c>
      <c r="B3" s="495"/>
      <c r="C3" s="337">
        <f>'Tender Cover Sheet'!C4</f>
        <v>0</v>
      </c>
      <c r="G3" s="280"/>
      <c r="H3" s="281"/>
      <c r="I3" s="282"/>
    </row>
    <row r="4" spans="1:9" ht="15.6" x14ac:dyDescent="0.3">
      <c r="A4" s="283"/>
      <c r="C4" s="284"/>
    </row>
    <row r="5" spans="1:9" ht="48" customHeight="1" x14ac:dyDescent="0.3">
      <c r="A5" s="496" t="s">
        <v>310</v>
      </c>
      <c r="B5" s="496"/>
      <c r="C5" s="496"/>
      <c r="D5" s="496"/>
      <c r="E5" s="496"/>
    </row>
    <row r="6" spans="1:9" ht="16.2" thickBot="1" x14ac:dyDescent="0.35">
      <c r="A6" s="283"/>
    </row>
    <row r="7" spans="1:9" ht="16.2" thickBot="1" x14ac:dyDescent="0.35">
      <c r="A7" s="285" t="s">
        <v>311</v>
      </c>
      <c r="B7" s="286" t="s">
        <v>49</v>
      </c>
      <c r="C7" s="287" t="s">
        <v>50</v>
      </c>
      <c r="D7" s="287"/>
      <c r="E7" s="288"/>
    </row>
    <row r="8" spans="1:9" ht="16.2" thickBot="1" x14ac:dyDescent="0.35">
      <c r="A8" s="289">
        <v>1</v>
      </c>
      <c r="B8" s="290" t="s">
        <v>312</v>
      </c>
      <c r="C8" s="497" t="s">
        <v>313</v>
      </c>
      <c r="D8" s="497"/>
      <c r="E8" s="291"/>
      <c r="F8" s="471" t="s">
        <v>314</v>
      </c>
      <c r="G8" s="472"/>
      <c r="H8" s="473"/>
    </row>
    <row r="9" spans="1:9" x14ac:dyDescent="0.3">
      <c r="A9" s="292">
        <v>2</v>
      </c>
      <c r="B9" s="293" t="s">
        <v>32</v>
      </c>
      <c r="C9" s="474" t="str">
        <f>B40</f>
        <v>CPA Formula ref (Goods supplied from outside RSA)</v>
      </c>
      <c r="D9" s="475"/>
      <c r="E9" s="476"/>
      <c r="F9" s="477" t="s">
        <v>51</v>
      </c>
      <c r="G9" s="478"/>
      <c r="H9" s="479"/>
    </row>
    <row r="10" spans="1:9" x14ac:dyDescent="0.3">
      <c r="A10" s="292">
        <v>3</v>
      </c>
      <c r="B10" s="293" t="s">
        <v>52</v>
      </c>
      <c r="C10" s="474" t="str">
        <f>B51</f>
        <v>CPA Formula ref (Local In-Land transportation for goods supplied from Outside RSA)</v>
      </c>
      <c r="D10" s="475"/>
      <c r="E10" s="476"/>
      <c r="F10" s="480"/>
      <c r="G10" s="481"/>
      <c r="H10" s="482"/>
    </row>
    <row r="11" spans="1:9" x14ac:dyDescent="0.3">
      <c r="A11" s="292">
        <v>4</v>
      </c>
      <c r="B11" s="293" t="s">
        <v>53</v>
      </c>
      <c r="C11" s="475" t="str">
        <f>B62</f>
        <v>CPA Formula ref (Local In-Land transportation for goods supplied from Outside RSA)</v>
      </c>
      <c r="D11" s="475"/>
      <c r="E11" s="476"/>
      <c r="F11" s="480"/>
      <c r="G11" s="481"/>
      <c r="H11" s="482"/>
    </row>
    <row r="12" spans="1:9" x14ac:dyDescent="0.3">
      <c r="A12" s="292">
        <v>5</v>
      </c>
      <c r="B12" s="293" t="s">
        <v>54</v>
      </c>
      <c r="C12" s="475" t="str">
        <f>B73</f>
        <v>CPA Formula ref (Site Work, Erection, Local Labour &amp; Local Engineering)</v>
      </c>
      <c r="D12" s="475"/>
      <c r="E12" s="476"/>
      <c r="F12" s="480"/>
      <c r="G12" s="481"/>
      <c r="H12" s="482"/>
    </row>
    <row r="13" spans="1:9" x14ac:dyDescent="0.3">
      <c r="A13" s="292">
        <v>6</v>
      </c>
      <c r="B13" s="293" t="s">
        <v>55</v>
      </c>
      <c r="C13" s="475" t="str">
        <f>B84</f>
        <v>CPA Formula ref (Site Work, Erection, Expatriate Labour &amp; Expatriate Engineering)</v>
      </c>
      <c r="D13" s="475"/>
      <c r="E13" s="476"/>
      <c r="F13" s="480"/>
      <c r="G13" s="481"/>
      <c r="H13" s="482"/>
    </row>
    <row r="14" spans="1:9" x14ac:dyDescent="0.3">
      <c r="A14" s="292">
        <v>7</v>
      </c>
      <c r="B14" s="293" t="s">
        <v>56</v>
      </c>
      <c r="C14" s="475" t="str">
        <f>B95</f>
        <v>CPA Formula ref (Site Work, Off-loading)</v>
      </c>
      <c r="D14" s="475"/>
      <c r="E14" s="476"/>
      <c r="F14" s="480"/>
      <c r="G14" s="481"/>
      <c r="H14" s="482"/>
    </row>
    <row r="15" spans="1:9" x14ac:dyDescent="0.3">
      <c r="A15" s="292">
        <v>8</v>
      </c>
      <c r="B15" s="293" t="s">
        <v>57</v>
      </c>
      <c r="C15" s="475" t="str">
        <f>B106</f>
        <v>CPA Formula ref (Site Work, Off-loading)</v>
      </c>
      <c r="D15" s="475"/>
      <c r="E15" s="476"/>
      <c r="F15" s="480"/>
      <c r="G15" s="481"/>
      <c r="H15" s="482"/>
    </row>
    <row r="16" spans="1:9" x14ac:dyDescent="0.3">
      <c r="A16" s="292">
        <v>9</v>
      </c>
      <c r="B16" s="293" t="s">
        <v>58</v>
      </c>
      <c r="C16" s="475" t="str">
        <f>B117</f>
        <v>CPA Formula ref (Site Work, Commissioning, De-Comissioning)</v>
      </c>
      <c r="D16" s="475"/>
      <c r="E16" s="476"/>
      <c r="F16" s="480"/>
      <c r="G16" s="481"/>
      <c r="H16" s="482"/>
    </row>
    <row r="17" spans="1:9" x14ac:dyDescent="0.3">
      <c r="A17" s="292">
        <v>10</v>
      </c>
      <c r="B17" s="293" t="s">
        <v>59</v>
      </c>
      <c r="C17" s="475">
        <f>B128</f>
        <v>0</v>
      </c>
      <c r="D17" s="475"/>
      <c r="E17" s="476"/>
      <c r="F17" s="480"/>
      <c r="G17" s="481"/>
      <c r="H17" s="482"/>
    </row>
    <row r="18" spans="1:9" ht="15.6" thickBot="1" x14ac:dyDescent="0.35">
      <c r="A18" s="294">
        <v>11</v>
      </c>
      <c r="B18" s="295" t="s">
        <v>60</v>
      </c>
      <c r="C18" s="486">
        <f>B139</f>
        <v>0</v>
      </c>
      <c r="D18" s="486"/>
      <c r="E18" s="487"/>
      <c r="F18" s="483"/>
      <c r="G18" s="484"/>
      <c r="H18" s="485"/>
    </row>
    <row r="19" spans="1:9" ht="15.6" x14ac:dyDescent="0.3">
      <c r="A19" s="283"/>
      <c r="B19" s="296"/>
      <c r="C19" s="296"/>
      <c r="D19" s="296"/>
    </row>
    <row r="20" spans="1:9" ht="31.2" x14ac:dyDescent="0.3">
      <c r="A20" s="297" t="s">
        <v>315</v>
      </c>
      <c r="B20" s="116"/>
      <c r="C20" s="296"/>
      <c r="D20" s="296"/>
    </row>
    <row r="21" spans="1:9" ht="36.75" customHeight="1" x14ac:dyDescent="0.3">
      <c r="A21" s="298">
        <v>1</v>
      </c>
      <c r="B21" s="488" t="s">
        <v>316</v>
      </c>
      <c r="C21" s="489"/>
      <c r="D21" s="489"/>
      <c r="E21" s="489"/>
      <c r="F21" s="489"/>
      <c r="G21" s="490"/>
    </row>
    <row r="22" spans="1:9" ht="15.6" x14ac:dyDescent="0.3">
      <c r="A22" s="298">
        <v>2</v>
      </c>
      <c r="B22" s="491" t="s">
        <v>317</v>
      </c>
      <c r="C22" s="492"/>
      <c r="D22" s="492"/>
      <c r="E22" s="492"/>
      <c r="F22" s="492"/>
      <c r="G22" s="493"/>
    </row>
    <row r="23" spans="1:9" ht="15.6" x14ac:dyDescent="0.3">
      <c r="A23" s="299"/>
      <c r="B23" s="300"/>
      <c r="C23" s="296"/>
      <c r="D23" s="296"/>
    </row>
    <row r="24" spans="1:9" ht="18" customHeight="1" x14ac:dyDescent="0.3">
      <c r="A24" s="283" t="s">
        <v>61</v>
      </c>
    </row>
    <row r="25" spans="1:9" ht="62.1" customHeight="1" x14ac:dyDescent="0.3">
      <c r="A25" s="301">
        <v>1</v>
      </c>
      <c r="B25" s="466" t="s">
        <v>62</v>
      </c>
      <c r="C25" s="466"/>
      <c r="D25" s="466"/>
      <c r="E25" s="466"/>
      <c r="F25" s="466"/>
      <c r="G25" s="466"/>
    </row>
    <row r="26" spans="1:9" ht="62.1" customHeight="1" x14ac:dyDescent="0.3">
      <c r="A26" s="301">
        <v>2</v>
      </c>
      <c r="B26" s="466" t="s">
        <v>63</v>
      </c>
      <c r="C26" s="466"/>
      <c r="D26" s="466"/>
      <c r="E26" s="466"/>
      <c r="F26" s="466"/>
      <c r="G26" s="466"/>
      <c r="H26" s="302"/>
      <c r="I26" s="302"/>
    </row>
    <row r="27" spans="1:9" ht="62.1" customHeight="1" x14ac:dyDescent="0.3">
      <c r="A27" s="303">
        <v>3</v>
      </c>
      <c r="B27" s="466" t="s">
        <v>318</v>
      </c>
      <c r="C27" s="466"/>
      <c r="D27" s="466"/>
      <c r="E27" s="466"/>
      <c r="F27" s="466"/>
      <c r="G27" s="466"/>
    </row>
    <row r="28" spans="1:9" ht="62.1" customHeight="1" x14ac:dyDescent="0.3">
      <c r="A28" s="303">
        <v>4</v>
      </c>
      <c r="B28" s="466" t="s">
        <v>360</v>
      </c>
      <c r="C28" s="466"/>
      <c r="D28" s="466"/>
      <c r="E28" s="466"/>
      <c r="F28" s="466"/>
      <c r="G28" s="466"/>
      <c r="H28" s="304"/>
    </row>
    <row r="29" spans="1:9" ht="62.1" customHeight="1" x14ac:dyDescent="0.3">
      <c r="A29" s="303">
        <v>5</v>
      </c>
      <c r="B29" s="466" t="s">
        <v>338</v>
      </c>
      <c r="C29" s="467"/>
      <c r="D29" s="467"/>
      <c r="E29" s="467"/>
      <c r="F29" s="467"/>
      <c r="G29" s="467"/>
    </row>
    <row r="30" spans="1:9" ht="62.1" customHeight="1" x14ac:dyDescent="0.3">
      <c r="A30" s="303">
        <v>6</v>
      </c>
      <c r="B30" s="466" t="s">
        <v>319</v>
      </c>
      <c r="C30" s="466"/>
      <c r="D30" s="466"/>
      <c r="E30" s="466"/>
      <c r="F30" s="466"/>
      <c r="G30" s="466"/>
    </row>
    <row r="31" spans="1:9" ht="64.5" customHeight="1" x14ac:dyDescent="0.3">
      <c r="A31" s="305" t="s">
        <v>64</v>
      </c>
      <c r="B31" s="468"/>
      <c r="C31" s="469"/>
      <c r="D31" s="469"/>
      <c r="E31" s="469"/>
      <c r="F31" s="469"/>
      <c r="G31" s="470"/>
    </row>
    <row r="32" spans="1:9" s="304" customFormat="1" ht="63" customHeight="1" x14ac:dyDescent="0.25">
      <c r="A32" s="301">
        <v>1</v>
      </c>
      <c r="B32" s="466" t="s">
        <v>320</v>
      </c>
      <c r="C32" s="466"/>
      <c r="D32" s="466"/>
      <c r="E32" s="466"/>
      <c r="F32" s="466"/>
      <c r="G32" s="466"/>
      <c r="H32" s="306"/>
      <c r="I32" s="306"/>
    </row>
    <row r="33" spans="1:22" s="304" customFormat="1" ht="51.75" customHeight="1" x14ac:dyDescent="0.25">
      <c r="A33" s="301">
        <v>2</v>
      </c>
      <c r="B33" s="466" t="s">
        <v>65</v>
      </c>
      <c r="C33" s="466"/>
      <c r="D33" s="466"/>
      <c r="E33" s="466"/>
      <c r="F33" s="466"/>
      <c r="G33" s="466"/>
      <c r="H33" s="306"/>
      <c r="I33" s="306"/>
    </row>
    <row r="34" spans="1:22" s="304" customFormat="1" ht="66" customHeight="1" x14ac:dyDescent="0.25">
      <c r="A34" s="301">
        <v>3</v>
      </c>
      <c r="B34" s="466" t="s">
        <v>321</v>
      </c>
      <c r="C34" s="466"/>
      <c r="D34" s="466"/>
      <c r="E34" s="466"/>
      <c r="F34" s="466"/>
      <c r="G34" s="466"/>
      <c r="H34" s="306"/>
      <c r="I34" s="306"/>
    </row>
    <row r="35" spans="1:22" s="304" customFormat="1" ht="87.75" customHeight="1" x14ac:dyDescent="0.25">
      <c r="A35" s="301">
        <v>4</v>
      </c>
      <c r="B35" s="466" t="s">
        <v>322</v>
      </c>
      <c r="C35" s="466"/>
      <c r="D35" s="466"/>
      <c r="E35" s="466"/>
      <c r="F35" s="466"/>
      <c r="G35" s="466"/>
      <c r="H35" s="306"/>
      <c r="I35" s="306"/>
    </row>
    <row r="36" spans="1:22" s="304" customFormat="1" ht="42" customHeight="1" x14ac:dyDescent="0.25">
      <c r="A36" s="301">
        <v>5</v>
      </c>
      <c r="B36" s="466" t="s">
        <v>323</v>
      </c>
      <c r="C36" s="466"/>
      <c r="D36" s="466"/>
      <c r="E36" s="466"/>
      <c r="F36" s="466"/>
      <c r="G36" s="466"/>
      <c r="H36" s="306"/>
      <c r="I36" s="306"/>
    </row>
    <row r="37" spans="1:22" s="304" customFormat="1" x14ac:dyDescent="0.3">
      <c r="A37" s="304" t="s">
        <v>36</v>
      </c>
      <c r="B37" s="307" t="s">
        <v>36</v>
      </c>
      <c r="C37" s="308"/>
      <c r="D37" s="308"/>
      <c r="E37" s="308"/>
      <c r="F37" s="308"/>
      <c r="G37" s="308"/>
    </row>
    <row r="39" spans="1:22" ht="15.6" x14ac:dyDescent="0.3">
      <c r="A39" s="309"/>
    </row>
    <row r="40" spans="1:22" ht="34.35" customHeight="1" x14ac:dyDescent="0.3">
      <c r="A40" s="310" t="s">
        <v>80</v>
      </c>
      <c r="B40" s="464" t="s">
        <v>324</v>
      </c>
      <c r="C40" s="465"/>
      <c r="D40" s="465"/>
      <c r="E40" s="465"/>
      <c r="F40" s="465"/>
      <c r="G40" s="465"/>
      <c r="H40" s="311"/>
      <c r="I40" s="311"/>
      <c r="J40" s="311"/>
      <c r="K40" s="312"/>
    </row>
    <row r="41" spans="1:22" ht="81" customHeight="1" x14ac:dyDescent="0.3">
      <c r="A41" s="313" t="s">
        <v>66</v>
      </c>
      <c r="B41" s="314" t="s">
        <v>67</v>
      </c>
      <c r="C41" s="313" t="s">
        <v>68</v>
      </c>
      <c r="D41" s="313" t="s">
        <v>325</v>
      </c>
      <c r="E41" s="314" t="s">
        <v>69</v>
      </c>
      <c r="F41" s="314" t="s">
        <v>70</v>
      </c>
      <c r="G41" s="313" t="s">
        <v>71</v>
      </c>
      <c r="H41" s="315" t="s">
        <v>326</v>
      </c>
      <c r="I41" s="316" t="s">
        <v>327</v>
      </c>
      <c r="J41" s="316" t="s">
        <v>327</v>
      </c>
      <c r="K41" s="316" t="s">
        <v>327</v>
      </c>
      <c r="L41" s="316" t="s">
        <v>327</v>
      </c>
      <c r="M41" s="316" t="s">
        <v>327</v>
      </c>
      <c r="N41" s="316" t="s">
        <v>327</v>
      </c>
    </row>
    <row r="42" spans="1:22" x14ac:dyDescent="0.3">
      <c r="A42" s="317" t="s">
        <v>81</v>
      </c>
      <c r="B42" s="318"/>
      <c r="C42" s="319"/>
      <c r="D42" s="319"/>
      <c r="E42" s="320"/>
      <c r="F42" s="321"/>
      <c r="G42" s="322"/>
      <c r="H42" s="323"/>
      <c r="I42" s="324"/>
      <c r="J42" s="319"/>
      <c r="K42" s="319"/>
      <c r="L42" s="319"/>
      <c r="M42" s="319"/>
      <c r="N42" s="319"/>
      <c r="O42" s="325"/>
      <c r="P42" s="325"/>
      <c r="Q42" s="325"/>
      <c r="R42" s="325"/>
      <c r="S42" s="325"/>
      <c r="T42" s="325"/>
      <c r="U42" s="325"/>
      <c r="V42" s="325"/>
    </row>
    <row r="43" spans="1:22" x14ac:dyDescent="0.3">
      <c r="A43" s="317" t="s">
        <v>82</v>
      </c>
      <c r="B43" s="318"/>
      <c r="C43" s="319"/>
      <c r="D43" s="319"/>
      <c r="E43" s="320"/>
      <c r="F43" s="321"/>
      <c r="G43" s="322"/>
      <c r="H43" s="323"/>
      <c r="I43" s="324"/>
      <c r="J43" s="319"/>
      <c r="K43" s="319"/>
      <c r="L43" s="319"/>
      <c r="M43" s="319"/>
      <c r="N43" s="319"/>
      <c r="O43" s="325"/>
      <c r="P43" s="325"/>
      <c r="Q43" s="325"/>
      <c r="R43" s="325"/>
      <c r="S43" s="325"/>
      <c r="T43" s="325"/>
      <c r="U43" s="325"/>
      <c r="V43" s="325"/>
    </row>
    <row r="44" spans="1:22" x14ac:dyDescent="0.3">
      <c r="A44" s="317" t="s">
        <v>83</v>
      </c>
      <c r="B44" s="318"/>
      <c r="C44" s="319"/>
      <c r="D44" s="319"/>
      <c r="E44" s="320"/>
      <c r="F44" s="321"/>
      <c r="G44" s="322"/>
      <c r="H44" s="323"/>
      <c r="I44" s="324"/>
      <c r="J44" s="319"/>
      <c r="K44" s="319"/>
      <c r="L44" s="319"/>
      <c r="M44" s="319"/>
      <c r="N44" s="319"/>
      <c r="O44" s="325"/>
      <c r="P44" s="325"/>
      <c r="Q44" s="325"/>
      <c r="R44" s="325"/>
      <c r="S44" s="325"/>
      <c r="T44" s="325"/>
      <c r="U44" s="325"/>
      <c r="V44" s="325"/>
    </row>
    <row r="45" spans="1:22" x14ac:dyDescent="0.3">
      <c r="A45" s="317" t="s">
        <v>84</v>
      </c>
      <c r="B45" s="318"/>
      <c r="C45" s="319"/>
      <c r="D45" s="319"/>
      <c r="E45" s="319"/>
      <c r="F45" s="326"/>
      <c r="G45" s="326"/>
      <c r="H45" s="319"/>
      <c r="I45" s="324"/>
      <c r="J45" s="319"/>
      <c r="K45" s="319"/>
      <c r="L45" s="319"/>
      <c r="M45" s="319"/>
      <c r="N45" s="319"/>
      <c r="O45" s="325"/>
      <c r="P45" s="325"/>
      <c r="Q45" s="325"/>
      <c r="R45" s="325"/>
      <c r="S45" s="325"/>
      <c r="T45" s="325"/>
      <c r="U45" s="325"/>
      <c r="V45" s="325"/>
    </row>
    <row r="46" spans="1:22" x14ac:dyDescent="0.3">
      <c r="A46" s="317" t="s">
        <v>85</v>
      </c>
      <c r="B46" s="318"/>
      <c r="C46" s="319"/>
      <c r="D46" s="319"/>
      <c r="E46" s="319"/>
      <c r="F46" s="326"/>
      <c r="G46" s="326"/>
      <c r="H46" s="319"/>
      <c r="I46" s="324"/>
      <c r="J46" s="319"/>
      <c r="K46" s="319"/>
      <c r="L46" s="319"/>
      <c r="M46" s="319"/>
      <c r="N46" s="319"/>
      <c r="O46" s="325"/>
      <c r="P46" s="325"/>
      <c r="Q46" s="325"/>
      <c r="R46" s="325"/>
      <c r="S46" s="325"/>
      <c r="T46" s="325"/>
      <c r="U46" s="325"/>
      <c r="V46" s="325"/>
    </row>
    <row r="47" spans="1:22" ht="15.6" x14ac:dyDescent="0.3">
      <c r="A47" s="317" t="s">
        <v>86</v>
      </c>
      <c r="B47" s="327">
        <v>0.15</v>
      </c>
      <c r="C47" s="328" t="s">
        <v>78</v>
      </c>
      <c r="D47" s="329"/>
      <c r="E47" s="330"/>
    </row>
    <row r="48" spans="1:22" ht="15.6" x14ac:dyDescent="0.3">
      <c r="A48" s="317"/>
      <c r="B48" s="327">
        <f>SUM(B42:B47)</f>
        <v>0.15</v>
      </c>
      <c r="C48" s="331" t="s">
        <v>79</v>
      </c>
      <c r="D48" s="332" t="s">
        <v>328</v>
      </c>
      <c r="E48" s="332"/>
      <c r="F48" s="332"/>
      <c r="G48" s="332"/>
    </row>
    <row r="49" spans="1:21" x14ac:dyDescent="0.3">
      <c r="A49" s="333"/>
    </row>
    <row r="50" spans="1:21" ht="15.6" x14ac:dyDescent="0.3">
      <c r="A50" s="309"/>
    </row>
    <row r="51" spans="1:21" ht="42.6" customHeight="1" x14ac:dyDescent="0.3">
      <c r="A51" s="310" t="s">
        <v>87</v>
      </c>
      <c r="B51" s="464" t="s">
        <v>329</v>
      </c>
      <c r="C51" s="465"/>
      <c r="D51" s="465"/>
      <c r="E51" s="465"/>
      <c r="F51" s="465"/>
      <c r="G51" s="465"/>
      <c r="H51" s="311"/>
      <c r="I51" s="311"/>
      <c r="J51" s="311"/>
      <c r="K51" s="312"/>
    </row>
    <row r="52" spans="1:21" ht="78.75" customHeight="1" x14ac:dyDescent="0.3">
      <c r="A52" s="313" t="s">
        <v>66</v>
      </c>
      <c r="B52" s="314" t="s">
        <v>67</v>
      </c>
      <c r="C52" s="313" t="s">
        <v>68</v>
      </c>
      <c r="D52" s="313" t="s">
        <v>325</v>
      </c>
      <c r="E52" s="314" t="s">
        <v>69</v>
      </c>
      <c r="F52" s="314" t="s">
        <v>70</v>
      </c>
      <c r="G52" s="313" t="s">
        <v>71</v>
      </c>
      <c r="H52" s="315" t="s">
        <v>330</v>
      </c>
      <c r="I52" s="316" t="s">
        <v>327</v>
      </c>
      <c r="J52" s="316" t="s">
        <v>327</v>
      </c>
      <c r="K52" s="316" t="s">
        <v>327</v>
      </c>
      <c r="L52" s="316" t="s">
        <v>327</v>
      </c>
      <c r="M52" s="316" t="s">
        <v>327</v>
      </c>
      <c r="N52" s="316" t="s">
        <v>327</v>
      </c>
    </row>
    <row r="53" spans="1:21" x14ac:dyDescent="0.3">
      <c r="A53" s="317" t="s">
        <v>88</v>
      </c>
      <c r="B53" s="318"/>
      <c r="C53" s="319"/>
      <c r="D53" s="319"/>
      <c r="E53" s="319"/>
      <c r="F53" s="321"/>
      <c r="G53" s="322"/>
      <c r="H53" s="323"/>
      <c r="I53" s="324"/>
      <c r="J53" s="319"/>
      <c r="K53" s="319"/>
      <c r="L53" s="319"/>
      <c r="M53" s="319"/>
      <c r="N53" s="319"/>
    </row>
    <row r="54" spans="1:21" x14ac:dyDescent="0.3">
      <c r="A54" s="317" t="s">
        <v>89</v>
      </c>
      <c r="B54" s="318" t="s">
        <v>36</v>
      </c>
      <c r="C54" s="319"/>
      <c r="D54" s="319"/>
      <c r="E54" s="319"/>
      <c r="F54" s="321"/>
      <c r="G54" s="322"/>
      <c r="H54" s="323"/>
      <c r="I54" s="324"/>
      <c r="J54" s="319"/>
      <c r="K54" s="319"/>
      <c r="L54" s="319"/>
      <c r="M54" s="319"/>
      <c r="N54" s="319"/>
    </row>
    <row r="55" spans="1:21" x14ac:dyDescent="0.3">
      <c r="A55" s="317" t="s">
        <v>90</v>
      </c>
      <c r="B55" s="318"/>
      <c r="C55" s="319"/>
      <c r="D55" s="319"/>
      <c r="E55" s="319"/>
      <c r="F55" s="321"/>
      <c r="G55" s="322"/>
      <c r="H55" s="323"/>
      <c r="I55" s="324"/>
      <c r="J55" s="319"/>
      <c r="K55" s="319"/>
      <c r="L55" s="319"/>
      <c r="M55" s="319"/>
      <c r="N55" s="319"/>
    </row>
    <row r="56" spans="1:21" x14ac:dyDescent="0.3">
      <c r="A56" s="317" t="s">
        <v>91</v>
      </c>
      <c r="B56" s="318" t="s">
        <v>36</v>
      </c>
      <c r="C56" s="319"/>
      <c r="D56" s="319"/>
      <c r="E56" s="319"/>
      <c r="F56" s="326"/>
      <c r="G56" s="326"/>
      <c r="H56" s="319"/>
      <c r="I56" s="324"/>
      <c r="J56" s="319"/>
      <c r="K56" s="319"/>
      <c r="L56" s="319"/>
      <c r="M56" s="319"/>
      <c r="N56" s="319"/>
    </row>
    <row r="57" spans="1:21" x14ac:dyDescent="0.3">
      <c r="A57" s="317" t="s">
        <v>92</v>
      </c>
      <c r="B57" s="318" t="s">
        <v>36</v>
      </c>
      <c r="C57" s="319"/>
      <c r="D57" s="319"/>
      <c r="E57" s="319"/>
      <c r="F57" s="326"/>
      <c r="G57" s="326"/>
      <c r="H57" s="319"/>
      <c r="I57" s="324"/>
      <c r="J57" s="319"/>
      <c r="K57" s="319"/>
      <c r="L57" s="319"/>
      <c r="M57" s="319"/>
      <c r="N57" s="319"/>
    </row>
    <row r="58" spans="1:21" ht="15.6" x14ac:dyDescent="0.3">
      <c r="A58" s="317" t="s">
        <v>93</v>
      </c>
      <c r="B58" s="327">
        <v>0.15</v>
      </c>
      <c r="C58" s="328" t="s">
        <v>78</v>
      </c>
      <c r="D58" s="329"/>
      <c r="E58" s="330"/>
    </row>
    <row r="59" spans="1:21" ht="15.6" x14ac:dyDescent="0.3">
      <c r="A59" s="317"/>
      <c r="B59" s="327">
        <f>SUM(B53:B58)</f>
        <v>0.15</v>
      </c>
      <c r="C59" s="331" t="s">
        <v>79</v>
      </c>
      <c r="D59" s="332" t="s">
        <v>328</v>
      </c>
      <c r="E59" s="332"/>
      <c r="F59" s="332"/>
      <c r="G59" s="332"/>
    </row>
    <row r="60" spans="1:21" x14ac:dyDescent="0.3">
      <c r="A60" s="333"/>
    </row>
    <row r="61" spans="1:21" ht="15.6" x14ac:dyDescent="0.3">
      <c r="A61" s="309"/>
    </row>
    <row r="62" spans="1:21" ht="31.35" customHeight="1" x14ac:dyDescent="0.3">
      <c r="A62" s="310" t="s">
        <v>94</v>
      </c>
      <c r="B62" s="464" t="s">
        <v>329</v>
      </c>
      <c r="C62" s="465"/>
      <c r="D62" s="465"/>
      <c r="E62" s="465"/>
      <c r="F62" s="465"/>
      <c r="G62" s="465"/>
      <c r="H62" s="311"/>
      <c r="I62" s="311"/>
      <c r="J62" s="311"/>
      <c r="K62" s="312"/>
    </row>
    <row r="63" spans="1:21" ht="82.5" customHeight="1" x14ac:dyDescent="0.3">
      <c r="A63" s="313" t="s">
        <v>66</v>
      </c>
      <c r="B63" s="314" t="s">
        <v>67</v>
      </c>
      <c r="C63" s="313" t="s">
        <v>68</v>
      </c>
      <c r="D63" s="313" t="s">
        <v>325</v>
      </c>
      <c r="E63" s="314" t="s">
        <v>69</v>
      </c>
      <c r="F63" s="314" t="s">
        <v>70</v>
      </c>
      <c r="G63" s="313" t="s">
        <v>71</v>
      </c>
      <c r="H63" s="315" t="s">
        <v>330</v>
      </c>
      <c r="I63" s="316" t="s">
        <v>327</v>
      </c>
      <c r="J63" s="316" t="s">
        <v>327</v>
      </c>
      <c r="K63" s="316" t="s">
        <v>327</v>
      </c>
      <c r="L63" s="316" t="s">
        <v>327</v>
      </c>
      <c r="M63" s="316" t="s">
        <v>327</v>
      </c>
      <c r="N63" s="316" t="s">
        <v>327</v>
      </c>
    </row>
    <row r="64" spans="1:21" x14ac:dyDescent="0.3">
      <c r="A64" s="317" t="s">
        <v>95</v>
      </c>
      <c r="B64" s="318"/>
      <c r="C64" s="319"/>
      <c r="D64" s="319"/>
      <c r="E64" s="320"/>
      <c r="F64" s="321" t="s">
        <v>36</v>
      </c>
      <c r="G64" s="322" t="s">
        <v>36</v>
      </c>
      <c r="H64" s="323" t="s">
        <v>36</v>
      </c>
      <c r="I64" s="324"/>
      <c r="J64" s="319"/>
      <c r="K64" s="319"/>
      <c r="L64" s="319"/>
      <c r="M64" s="319"/>
      <c r="N64" s="319"/>
      <c r="O64" s="325"/>
      <c r="P64" s="325"/>
      <c r="Q64" s="325"/>
      <c r="R64" s="325"/>
      <c r="S64" s="325"/>
      <c r="T64" s="325"/>
      <c r="U64" s="325"/>
    </row>
    <row r="65" spans="1:21" x14ac:dyDescent="0.3">
      <c r="A65" s="317" t="s">
        <v>96</v>
      </c>
      <c r="B65" s="318" t="s">
        <v>36</v>
      </c>
      <c r="C65" s="319"/>
      <c r="D65" s="319"/>
      <c r="E65" s="319"/>
      <c r="F65" s="326"/>
      <c r="G65" s="326"/>
      <c r="H65" s="319"/>
      <c r="I65" s="324"/>
      <c r="J65" s="319"/>
      <c r="K65" s="319"/>
      <c r="L65" s="319"/>
      <c r="M65" s="319"/>
      <c r="N65" s="319"/>
      <c r="O65" s="325"/>
      <c r="P65" s="325"/>
      <c r="Q65" s="325"/>
      <c r="R65" s="325"/>
      <c r="S65" s="325"/>
      <c r="T65" s="325"/>
      <c r="U65" s="325"/>
    </row>
    <row r="66" spans="1:21" x14ac:dyDescent="0.3">
      <c r="A66" s="317" t="s">
        <v>97</v>
      </c>
      <c r="B66" s="318"/>
      <c r="C66" s="319"/>
      <c r="D66" s="319"/>
      <c r="E66" s="319"/>
      <c r="F66" s="326"/>
      <c r="G66" s="326"/>
      <c r="H66" s="319"/>
      <c r="I66" s="324"/>
      <c r="J66" s="319"/>
      <c r="K66" s="319"/>
      <c r="L66" s="319"/>
      <c r="M66" s="319"/>
      <c r="N66" s="319"/>
      <c r="O66" s="325"/>
      <c r="P66" s="325"/>
      <c r="Q66" s="325"/>
      <c r="R66" s="325"/>
      <c r="S66" s="325"/>
      <c r="T66" s="325"/>
      <c r="U66" s="325"/>
    </row>
    <row r="67" spans="1:21" x14ac:dyDescent="0.3">
      <c r="A67" s="317" t="s">
        <v>98</v>
      </c>
      <c r="B67" s="318" t="s">
        <v>36</v>
      </c>
      <c r="C67" s="319"/>
      <c r="D67" s="319"/>
      <c r="E67" s="319"/>
      <c r="F67" s="326"/>
      <c r="G67" s="326"/>
      <c r="H67" s="319"/>
      <c r="I67" s="324"/>
      <c r="J67" s="319"/>
      <c r="K67" s="319"/>
      <c r="L67" s="319"/>
      <c r="M67" s="319"/>
      <c r="N67" s="319"/>
      <c r="O67" s="325"/>
      <c r="P67" s="325"/>
      <c r="Q67" s="325"/>
      <c r="R67" s="325"/>
      <c r="S67" s="325"/>
      <c r="T67" s="325"/>
      <c r="U67" s="325"/>
    </row>
    <row r="68" spans="1:21" x14ac:dyDescent="0.3">
      <c r="A68" s="317" t="s">
        <v>99</v>
      </c>
      <c r="B68" s="318" t="s">
        <v>36</v>
      </c>
      <c r="C68" s="319"/>
      <c r="D68" s="319"/>
      <c r="E68" s="319"/>
      <c r="F68" s="326"/>
      <c r="G68" s="326"/>
      <c r="H68" s="319"/>
      <c r="I68" s="324"/>
      <c r="J68" s="319"/>
      <c r="K68" s="319"/>
      <c r="L68" s="319"/>
      <c r="M68" s="319"/>
      <c r="N68" s="319"/>
      <c r="O68" s="325"/>
      <c r="P68" s="325"/>
      <c r="Q68" s="325"/>
      <c r="R68" s="325"/>
      <c r="S68" s="325"/>
      <c r="T68" s="325"/>
      <c r="U68" s="325"/>
    </row>
    <row r="69" spans="1:21" ht="15.6" x14ac:dyDescent="0.3">
      <c r="A69" s="317" t="s">
        <v>100</v>
      </c>
      <c r="B69" s="327">
        <v>0.15</v>
      </c>
      <c r="C69" s="328" t="s">
        <v>78</v>
      </c>
      <c r="D69" s="329"/>
      <c r="E69" s="330"/>
    </row>
    <row r="70" spans="1:21" ht="15.6" x14ac:dyDescent="0.3">
      <c r="A70" s="317"/>
      <c r="B70" s="327">
        <f>SUM(B64:B69)</f>
        <v>0.15</v>
      </c>
      <c r="C70" s="331" t="s">
        <v>79</v>
      </c>
      <c r="D70" s="332" t="s">
        <v>328</v>
      </c>
      <c r="E70" s="332"/>
      <c r="F70" s="332"/>
      <c r="G70" s="332"/>
    </row>
    <row r="71" spans="1:21" x14ac:dyDescent="0.3">
      <c r="A71" s="333"/>
    </row>
    <row r="72" spans="1:21" ht="15.6" x14ac:dyDescent="0.3">
      <c r="A72" s="309"/>
    </row>
    <row r="73" spans="1:21" ht="36.6" customHeight="1" x14ac:dyDescent="0.3">
      <c r="A73" s="310" t="s">
        <v>101</v>
      </c>
      <c r="B73" s="464" t="s">
        <v>331</v>
      </c>
      <c r="C73" s="465"/>
      <c r="D73" s="465"/>
      <c r="E73" s="465"/>
      <c r="F73" s="465"/>
      <c r="G73" s="465"/>
      <c r="H73" s="311"/>
      <c r="I73" s="311"/>
      <c r="J73" s="311"/>
      <c r="K73" s="312"/>
    </row>
    <row r="74" spans="1:21" ht="87" customHeight="1" x14ac:dyDescent="0.3">
      <c r="A74" s="313" t="s">
        <v>66</v>
      </c>
      <c r="B74" s="314" t="s">
        <v>67</v>
      </c>
      <c r="C74" s="313" t="s">
        <v>68</v>
      </c>
      <c r="D74" s="313" t="s">
        <v>325</v>
      </c>
      <c r="E74" s="314" t="s">
        <v>69</v>
      </c>
      <c r="F74" s="314" t="s">
        <v>70</v>
      </c>
      <c r="G74" s="313" t="s">
        <v>71</v>
      </c>
      <c r="H74" s="315" t="s">
        <v>330</v>
      </c>
      <c r="I74" s="316" t="s">
        <v>327</v>
      </c>
      <c r="J74" s="316" t="s">
        <v>327</v>
      </c>
      <c r="K74" s="316" t="s">
        <v>327</v>
      </c>
      <c r="L74" s="316" t="s">
        <v>327</v>
      </c>
      <c r="M74" s="316" t="s">
        <v>327</v>
      </c>
      <c r="N74" s="316" t="s">
        <v>327</v>
      </c>
    </row>
    <row r="75" spans="1:21" x14ac:dyDescent="0.3">
      <c r="A75" s="317" t="s">
        <v>102</v>
      </c>
      <c r="B75" s="318" t="s">
        <v>36</v>
      </c>
      <c r="C75" s="319"/>
      <c r="D75" s="319"/>
      <c r="E75" s="320"/>
      <c r="F75" s="321"/>
      <c r="G75" s="321"/>
      <c r="H75" s="320"/>
      <c r="I75" s="324"/>
      <c r="J75" s="319"/>
      <c r="K75" s="319"/>
      <c r="L75" s="319"/>
      <c r="M75" s="319"/>
      <c r="N75" s="319"/>
      <c r="O75" s="325"/>
      <c r="P75" s="325"/>
      <c r="Q75" s="325"/>
      <c r="R75" s="325"/>
      <c r="S75" s="325"/>
      <c r="T75" s="325"/>
    </row>
    <row r="76" spans="1:21" x14ac:dyDescent="0.3">
      <c r="A76" s="317" t="s">
        <v>103</v>
      </c>
      <c r="B76" s="318" t="s">
        <v>36</v>
      </c>
      <c r="C76" s="319"/>
      <c r="D76" s="319"/>
      <c r="E76" s="319"/>
      <c r="F76" s="326"/>
      <c r="G76" s="326"/>
      <c r="H76" s="319"/>
      <c r="I76" s="324"/>
      <c r="J76" s="319"/>
      <c r="K76" s="319"/>
      <c r="L76" s="319"/>
      <c r="M76" s="319"/>
      <c r="N76" s="319"/>
      <c r="O76" s="325"/>
      <c r="P76" s="325"/>
      <c r="Q76" s="325"/>
      <c r="R76" s="325"/>
      <c r="S76" s="325"/>
      <c r="T76" s="325"/>
    </row>
    <row r="77" spans="1:21" x14ac:dyDescent="0.3">
      <c r="A77" s="317" t="s">
        <v>104</v>
      </c>
      <c r="B77" s="318"/>
      <c r="C77" s="319"/>
      <c r="D77" s="319"/>
      <c r="E77" s="319"/>
      <c r="F77" s="326"/>
      <c r="G77" s="326"/>
      <c r="H77" s="319"/>
      <c r="I77" s="324"/>
      <c r="J77" s="319"/>
      <c r="K77" s="319"/>
      <c r="L77" s="319"/>
      <c r="M77" s="319"/>
      <c r="N77" s="319"/>
      <c r="O77" s="325"/>
      <c r="P77" s="325"/>
      <c r="Q77" s="325"/>
      <c r="R77" s="325"/>
      <c r="S77" s="325"/>
      <c r="T77" s="325"/>
    </row>
    <row r="78" spans="1:21" x14ac:dyDescent="0.3">
      <c r="A78" s="317" t="s">
        <v>105</v>
      </c>
      <c r="B78" s="318" t="s">
        <v>36</v>
      </c>
      <c r="C78" s="319"/>
      <c r="D78" s="319"/>
      <c r="E78" s="319"/>
      <c r="F78" s="326"/>
      <c r="G78" s="326"/>
      <c r="H78" s="319"/>
      <c r="I78" s="324"/>
      <c r="J78" s="319"/>
      <c r="K78" s="319"/>
      <c r="L78" s="319"/>
      <c r="M78" s="319"/>
      <c r="N78" s="319"/>
      <c r="O78" s="325"/>
      <c r="P78" s="325"/>
      <c r="Q78" s="325"/>
      <c r="R78" s="325"/>
      <c r="S78" s="325"/>
      <c r="T78" s="325"/>
    </row>
    <row r="79" spans="1:21" x14ac:dyDescent="0.3">
      <c r="A79" s="317" t="s">
        <v>106</v>
      </c>
      <c r="B79" s="318" t="s">
        <v>36</v>
      </c>
      <c r="C79" s="319"/>
      <c r="D79" s="319"/>
      <c r="E79" s="319"/>
      <c r="F79" s="326"/>
      <c r="G79" s="326"/>
      <c r="H79" s="319"/>
      <c r="I79" s="324"/>
      <c r="J79" s="319"/>
      <c r="K79" s="319"/>
      <c r="L79" s="319"/>
      <c r="M79" s="319"/>
      <c r="N79" s="319"/>
      <c r="O79" s="325"/>
      <c r="P79" s="325"/>
      <c r="Q79" s="325"/>
      <c r="R79" s="325"/>
      <c r="S79" s="325"/>
      <c r="T79" s="325"/>
    </row>
    <row r="80" spans="1:21" ht="15.6" x14ac:dyDescent="0.3">
      <c r="A80" s="317" t="s">
        <v>107</v>
      </c>
      <c r="B80" s="327">
        <v>0.15</v>
      </c>
      <c r="C80" s="328" t="s">
        <v>78</v>
      </c>
      <c r="D80" s="329"/>
      <c r="E80" s="330"/>
    </row>
    <row r="81" spans="1:22" ht="15.6" x14ac:dyDescent="0.3">
      <c r="A81" s="317"/>
      <c r="B81" s="327">
        <f>SUM(B75:B80)</f>
        <v>0.15</v>
      </c>
      <c r="C81" s="331" t="s">
        <v>79</v>
      </c>
      <c r="D81" s="332" t="s">
        <v>328</v>
      </c>
      <c r="E81" s="332"/>
      <c r="F81" s="332"/>
      <c r="G81" s="332"/>
    </row>
    <row r="82" spans="1:22" x14ac:dyDescent="0.3">
      <c r="A82" s="333"/>
    </row>
    <row r="83" spans="1:22" ht="15.6" x14ac:dyDescent="0.3">
      <c r="A83" s="309"/>
    </row>
    <row r="84" spans="1:22" ht="37.35" customHeight="1" x14ac:dyDescent="0.3">
      <c r="A84" s="310" t="s">
        <v>108</v>
      </c>
      <c r="B84" s="464" t="s">
        <v>332</v>
      </c>
      <c r="C84" s="465"/>
      <c r="D84" s="465"/>
      <c r="E84" s="465"/>
      <c r="F84" s="465"/>
      <c r="G84" s="465"/>
      <c r="H84" s="311"/>
      <c r="I84" s="311"/>
      <c r="J84" s="311"/>
      <c r="K84" s="312"/>
    </row>
    <row r="85" spans="1:22" ht="81.75" customHeight="1" x14ac:dyDescent="0.3">
      <c r="A85" s="313" t="s">
        <v>66</v>
      </c>
      <c r="B85" s="314" t="s">
        <v>67</v>
      </c>
      <c r="C85" s="313" t="s">
        <v>68</v>
      </c>
      <c r="D85" s="313" t="s">
        <v>325</v>
      </c>
      <c r="E85" s="314" t="s">
        <v>69</v>
      </c>
      <c r="F85" s="314" t="s">
        <v>70</v>
      </c>
      <c r="G85" s="313" t="s">
        <v>71</v>
      </c>
      <c r="H85" s="315" t="s">
        <v>330</v>
      </c>
      <c r="I85" s="316" t="s">
        <v>327</v>
      </c>
      <c r="J85" s="316" t="s">
        <v>327</v>
      </c>
      <c r="K85" s="316" t="s">
        <v>327</v>
      </c>
      <c r="L85" s="316" t="s">
        <v>327</v>
      </c>
      <c r="M85" s="316" t="s">
        <v>327</v>
      </c>
      <c r="N85" s="316" t="s">
        <v>327</v>
      </c>
    </row>
    <row r="86" spans="1:22" x14ac:dyDescent="0.3">
      <c r="A86" s="317" t="s">
        <v>109</v>
      </c>
      <c r="B86" s="318" t="s">
        <v>36</v>
      </c>
      <c r="C86" s="319"/>
      <c r="D86" s="319"/>
      <c r="E86" s="320"/>
      <c r="F86" s="321"/>
      <c r="G86" s="321"/>
      <c r="H86" s="320"/>
      <c r="I86" s="324"/>
      <c r="J86" s="319"/>
      <c r="K86" s="319"/>
      <c r="L86" s="319"/>
      <c r="M86" s="319"/>
      <c r="N86" s="319"/>
      <c r="O86" s="325"/>
      <c r="P86" s="325"/>
      <c r="Q86" s="325"/>
      <c r="R86" s="325"/>
      <c r="S86" s="325"/>
      <c r="T86" s="325"/>
      <c r="U86" s="325"/>
      <c r="V86" s="325"/>
    </row>
    <row r="87" spans="1:22" x14ac:dyDescent="0.3">
      <c r="A87" s="317" t="s">
        <v>110</v>
      </c>
      <c r="B87" s="318" t="s">
        <v>36</v>
      </c>
      <c r="C87" s="319"/>
      <c r="D87" s="319"/>
      <c r="E87" s="319"/>
      <c r="F87" s="326"/>
      <c r="G87" s="326"/>
      <c r="H87" s="319"/>
      <c r="I87" s="324"/>
      <c r="J87" s="319"/>
      <c r="K87" s="319"/>
      <c r="L87" s="319"/>
      <c r="M87" s="319"/>
      <c r="N87" s="319"/>
      <c r="O87" s="325"/>
      <c r="P87" s="325"/>
      <c r="Q87" s="325"/>
      <c r="R87" s="325"/>
      <c r="S87" s="325"/>
      <c r="T87" s="325"/>
      <c r="U87" s="325"/>
      <c r="V87" s="325"/>
    </row>
    <row r="88" spans="1:22" x14ac:dyDescent="0.3">
      <c r="A88" s="317" t="s">
        <v>111</v>
      </c>
      <c r="B88" s="318"/>
      <c r="C88" s="319"/>
      <c r="D88" s="319"/>
      <c r="E88" s="319"/>
      <c r="F88" s="326"/>
      <c r="G88" s="326"/>
      <c r="H88" s="319"/>
      <c r="I88" s="324"/>
      <c r="J88" s="319"/>
      <c r="K88" s="319"/>
      <c r="L88" s="319"/>
      <c r="M88" s="319"/>
      <c r="N88" s="319"/>
      <c r="O88" s="325"/>
      <c r="P88" s="325"/>
      <c r="Q88" s="325"/>
      <c r="R88" s="325"/>
      <c r="S88" s="325"/>
      <c r="T88" s="325"/>
      <c r="U88" s="325"/>
      <c r="V88" s="325"/>
    </row>
    <row r="89" spans="1:22" x14ac:dyDescent="0.3">
      <c r="A89" s="317" t="s">
        <v>112</v>
      </c>
      <c r="B89" s="318" t="s">
        <v>36</v>
      </c>
      <c r="C89" s="319"/>
      <c r="D89" s="319"/>
      <c r="E89" s="319"/>
      <c r="F89" s="326"/>
      <c r="G89" s="326"/>
      <c r="H89" s="319"/>
      <c r="I89" s="324"/>
      <c r="J89" s="319"/>
      <c r="K89" s="319"/>
      <c r="L89" s="319"/>
      <c r="M89" s="319"/>
      <c r="N89" s="319"/>
      <c r="O89" s="325"/>
      <c r="P89" s="325"/>
      <c r="Q89" s="325"/>
      <c r="R89" s="325"/>
      <c r="S89" s="325"/>
      <c r="T89" s="325"/>
      <c r="U89" s="325"/>
      <c r="V89" s="325"/>
    </row>
    <row r="90" spans="1:22" x14ac:dyDescent="0.3">
      <c r="A90" s="317" t="s">
        <v>113</v>
      </c>
      <c r="B90" s="318" t="s">
        <v>36</v>
      </c>
      <c r="C90" s="319"/>
      <c r="D90" s="319"/>
      <c r="E90" s="319"/>
      <c r="F90" s="326"/>
      <c r="G90" s="326"/>
      <c r="H90" s="319"/>
      <c r="I90" s="324"/>
      <c r="J90" s="319"/>
      <c r="K90" s="319"/>
      <c r="L90" s="319"/>
      <c r="M90" s="319"/>
      <c r="N90" s="319"/>
      <c r="O90" s="325"/>
      <c r="P90" s="325"/>
      <c r="Q90" s="325"/>
      <c r="R90" s="325"/>
      <c r="S90" s="325"/>
      <c r="T90" s="325"/>
      <c r="U90" s="325"/>
      <c r="V90" s="325"/>
    </row>
    <row r="91" spans="1:22" ht="15.6" x14ac:dyDescent="0.3">
      <c r="A91" s="317" t="s">
        <v>114</v>
      </c>
      <c r="B91" s="327">
        <v>0.15</v>
      </c>
      <c r="C91" s="328" t="s">
        <v>78</v>
      </c>
      <c r="D91" s="329"/>
      <c r="E91" s="330"/>
    </row>
    <row r="92" spans="1:22" ht="15.6" x14ac:dyDescent="0.3">
      <c r="A92" s="317"/>
      <c r="B92" s="327">
        <f>SUM(B86:B91)</f>
        <v>0.15</v>
      </c>
      <c r="C92" s="331" t="s">
        <v>79</v>
      </c>
      <c r="D92" s="332" t="s">
        <v>328</v>
      </c>
      <c r="E92" s="332"/>
      <c r="F92" s="332"/>
      <c r="G92" s="332"/>
    </row>
    <row r="93" spans="1:22" x14ac:dyDescent="0.3">
      <c r="A93" s="333"/>
    </row>
    <row r="94" spans="1:22" ht="15.6" x14ac:dyDescent="0.3">
      <c r="A94" s="309"/>
    </row>
    <row r="95" spans="1:22" ht="41.4" customHeight="1" x14ac:dyDescent="0.3">
      <c r="A95" s="310" t="s">
        <v>115</v>
      </c>
      <c r="B95" s="464" t="s">
        <v>333</v>
      </c>
      <c r="C95" s="465"/>
      <c r="D95" s="465"/>
      <c r="E95" s="465"/>
      <c r="F95" s="465"/>
      <c r="G95" s="465"/>
      <c r="H95" s="311"/>
      <c r="I95" s="311"/>
      <c r="J95" s="311"/>
      <c r="K95" s="312"/>
    </row>
    <row r="96" spans="1:22" ht="83.25" customHeight="1" x14ac:dyDescent="0.3">
      <c r="A96" s="313" t="s">
        <v>66</v>
      </c>
      <c r="B96" s="314" t="s">
        <v>67</v>
      </c>
      <c r="C96" s="313" t="s">
        <v>68</v>
      </c>
      <c r="D96" s="313" t="s">
        <v>325</v>
      </c>
      <c r="E96" s="314" t="s">
        <v>69</v>
      </c>
      <c r="F96" s="314" t="s">
        <v>70</v>
      </c>
      <c r="G96" s="313" t="s">
        <v>71</v>
      </c>
      <c r="H96" s="315" t="s">
        <v>330</v>
      </c>
      <c r="I96" s="316" t="s">
        <v>327</v>
      </c>
      <c r="J96" s="316" t="s">
        <v>327</v>
      </c>
      <c r="K96" s="316" t="s">
        <v>327</v>
      </c>
      <c r="L96" s="316" t="s">
        <v>327</v>
      </c>
      <c r="M96" s="316" t="s">
        <v>327</v>
      </c>
      <c r="N96" s="316" t="s">
        <v>327</v>
      </c>
    </row>
    <row r="97" spans="1:21" x14ac:dyDescent="0.3">
      <c r="A97" s="317" t="s">
        <v>116</v>
      </c>
      <c r="B97" s="318"/>
      <c r="C97" s="319"/>
      <c r="D97" s="319"/>
      <c r="E97" s="320"/>
      <c r="F97" s="321"/>
      <c r="G97" s="321"/>
      <c r="H97" s="320"/>
      <c r="I97" s="324"/>
      <c r="J97" s="319"/>
      <c r="K97" s="319"/>
      <c r="L97" s="319"/>
      <c r="M97" s="319"/>
      <c r="N97" s="319"/>
      <c r="O97" s="325"/>
      <c r="P97" s="325"/>
      <c r="Q97" s="325"/>
      <c r="R97" s="325"/>
      <c r="S97" s="325"/>
      <c r="T97" s="325"/>
      <c r="U97" s="325"/>
    </row>
    <row r="98" spans="1:21" x14ac:dyDescent="0.3">
      <c r="A98" s="317" t="s">
        <v>117</v>
      </c>
      <c r="B98" s="318"/>
      <c r="C98" s="319"/>
      <c r="D98" s="319"/>
      <c r="E98" s="319"/>
      <c r="F98" s="326"/>
      <c r="G98" s="326"/>
      <c r="H98" s="319"/>
      <c r="I98" s="324"/>
      <c r="J98" s="319"/>
      <c r="K98" s="319"/>
      <c r="L98" s="319"/>
      <c r="M98" s="319"/>
      <c r="N98" s="319"/>
      <c r="O98" s="325"/>
      <c r="P98" s="325"/>
      <c r="Q98" s="325"/>
      <c r="R98" s="325"/>
      <c r="S98" s="325"/>
      <c r="T98" s="325"/>
      <c r="U98" s="325"/>
    </row>
    <row r="99" spans="1:21" x14ac:dyDescent="0.3">
      <c r="A99" s="317" t="s">
        <v>118</v>
      </c>
      <c r="B99" s="318"/>
      <c r="C99" s="319"/>
      <c r="D99" s="319"/>
      <c r="E99" s="319"/>
      <c r="F99" s="326"/>
      <c r="G99" s="326"/>
      <c r="H99" s="319"/>
      <c r="I99" s="324"/>
      <c r="J99" s="319"/>
      <c r="K99" s="319"/>
      <c r="L99" s="319"/>
      <c r="M99" s="319"/>
      <c r="N99" s="319"/>
      <c r="O99" s="325"/>
      <c r="P99" s="325"/>
      <c r="Q99" s="325"/>
      <c r="R99" s="325"/>
      <c r="S99" s="325"/>
      <c r="T99" s="325"/>
      <c r="U99" s="325"/>
    </row>
    <row r="100" spans="1:21" x14ac:dyDescent="0.3">
      <c r="A100" s="317" t="s">
        <v>119</v>
      </c>
      <c r="B100" s="318"/>
      <c r="C100" s="319"/>
      <c r="D100" s="319"/>
      <c r="E100" s="319"/>
      <c r="F100" s="326"/>
      <c r="G100" s="326"/>
      <c r="H100" s="319"/>
      <c r="I100" s="324"/>
      <c r="J100" s="319"/>
      <c r="K100" s="319"/>
      <c r="L100" s="319"/>
      <c r="M100" s="319"/>
      <c r="N100" s="319"/>
      <c r="O100" s="325"/>
      <c r="P100" s="325"/>
      <c r="Q100" s="325"/>
      <c r="R100" s="325"/>
      <c r="S100" s="325"/>
      <c r="T100" s="325"/>
      <c r="U100" s="325"/>
    </row>
    <row r="101" spans="1:21" x14ac:dyDescent="0.3">
      <c r="A101" s="317" t="s">
        <v>120</v>
      </c>
      <c r="B101" s="318"/>
      <c r="C101" s="319"/>
      <c r="D101" s="319"/>
      <c r="E101" s="319"/>
      <c r="F101" s="326"/>
      <c r="G101" s="326"/>
      <c r="H101" s="319"/>
      <c r="I101" s="324"/>
      <c r="J101" s="319"/>
      <c r="K101" s="319"/>
      <c r="L101" s="319"/>
      <c r="M101" s="319"/>
      <c r="N101" s="319"/>
      <c r="O101" s="325"/>
      <c r="P101" s="325"/>
      <c r="Q101" s="325"/>
      <c r="R101" s="325"/>
      <c r="S101" s="325"/>
      <c r="T101" s="325"/>
      <c r="U101" s="325"/>
    </row>
    <row r="102" spans="1:21" ht="15.6" x14ac:dyDescent="0.3">
      <c r="A102" s="317" t="s">
        <v>121</v>
      </c>
      <c r="B102" s="327">
        <v>0.15</v>
      </c>
      <c r="C102" s="328" t="s">
        <v>78</v>
      </c>
      <c r="D102" s="329"/>
      <c r="E102" s="330"/>
    </row>
    <row r="103" spans="1:21" ht="15.6" x14ac:dyDescent="0.3">
      <c r="A103" s="317"/>
      <c r="B103" s="327">
        <f>SUM(B97:B102)</f>
        <v>0.15</v>
      </c>
      <c r="C103" s="331" t="s">
        <v>79</v>
      </c>
      <c r="D103" s="332" t="s">
        <v>328</v>
      </c>
      <c r="E103" s="332"/>
      <c r="F103" s="332"/>
      <c r="G103" s="332"/>
    </row>
    <row r="104" spans="1:21" x14ac:dyDescent="0.3">
      <c r="A104" s="333"/>
    </row>
    <row r="105" spans="1:21" ht="15.6" x14ac:dyDescent="0.3">
      <c r="A105" s="309"/>
    </row>
    <row r="106" spans="1:21" ht="40.35" customHeight="1" x14ac:dyDescent="0.3">
      <c r="A106" s="310" t="s">
        <v>122</v>
      </c>
      <c r="B106" s="464" t="s">
        <v>333</v>
      </c>
      <c r="C106" s="465"/>
      <c r="D106" s="465"/>
      <c r="E106" s="465"/>
      <c r="F106" s="465"/>
      <c r="G106" s="465"/>
      <c r="H106" s="311"/>
      <c r="I106" s="311"/>
      <c r="J106" s="311"/>
      <c r="K106" s="312"/>
    </row>
    <row r="107" spans="1:21" ht="79.5" customHeight="1" x14ac:dyDescent="0.3">
      <c r="A107" s="313" t="s">
        <v>66</v>
      </c>
      <c r="B107" s="314" t="s">
        <v>67</v>
      </c>
      <c r="C107" s="313" t="s">
        <v>68</v>
      </c>
      <c r="D107" s="313" t="s">
        <v>325</v>
      </c>
      <c r="E107" s="314" t="s">
        <v>69</v>
      </c>
      <c r="F107" s="314" t="s">
        <v>70</v>
      </c>
      <c r="G107" s="313" t="s">
        <v>71</v>
      </c>
      <c r="H107" s="315" t="s">
        <v>330</v>
      </c>
      <c r="I107" s="316" t="s">
        <v>327</v>
      </c>
      <c r="J107" s="316" t="s">
        <v>327</v>
      </c>
      <c r="K107" s="316" t="s">
        <v>327</v>
      </c>
      <c r="L107" s="316" t="s">
        <v>327</v>
      </c>
      <c r="M107" s="316" t="s">
        <v>327</v>
      </c>
      <c r="N107" s="316" t="s">
        <v>327</v>
      </c>
    </row>
    <row r="108" spans="1:21" x14ac:dyDescent="0.3">
      <c r="A108" s="317" t="s">
        <v>123</v>
      </c>
      <c r="B108" s="318" t="s">
        <v>36</v>
      </c>
      <c r="C108" s="319"/>
      <c r="D108" s="319"/>
      <c r="E108" s="320"/>
      <c r="F108" s="321"/>
      <c r="G108" s="321"/>
      <c r="H108" s="320"/>
      <c r="I108" s="324"/>
      <c r="J108" s="319"/>
      <c r="K108" s="319"/>
      <c r="L108" s="319"/>
      <c r="M108" s="319"/>
      <c r="N108" s="319"/>
      <c r="O108" s="325"/>
      <c r="P108" s="325"/>
      <c r="Q108" s="325"/>
      <c r="R108" s="325"/>
      <c r="S108" s="325"/>
      <c r="T108" s="325"/>
      <c r="U108" s="325"/>
    </row>
    <row r="109" spans="1:21" x14ac:dyDescent="0.3">
      <c r="A109" s="317" t="s">
        <v>124</v>
      </c>
      <c r="B109" s="318" t="s">
        <v>36</v>
      </c>
      <c r="C109" s="319"/>
      <c r="D109" s="319"/>
      <c r="E109" s="319"/>
      <c r="F109" s="326"/>
      <c r="G109" s="326"/>
      <c r="H109" s="319"/>
      <c r="I109" s="324"/>
      <c r="J109" s="319"/>
      <c r="K109" s="319"/>
      <c r="L109" s="319"/>
      <c r="M109" s="319"/>
      <c r="N109" s="319"/>
      <c r="O109" s="325"/>
      <c r="P109" s="325"/>
      <c r="Q109" s="325"/>
      <c r="R109" s="325"/>
      <c r="S109" s="325"/>
      <c r="T109" s="325"/>
      <c r="U109" s="325"/>
    </row>
    <row r="110" spans="1:21" x14ac:dyDescent="0.3">
      <c r="A110" s="317" t="s">
        <v>125</v>
      </c>
      <c r="B110" s="318" t="s">
        <v>36</v>
      </c>
      <c r="C110" s="319"/>
      <c r="D110" s="319"/>
      <c r="E110" s="319"/>
      <c r="F110" s="326"/>
      <c r="G110" s="326"/>
      <c r="H110" s="319"/>
      <c r="I110" s="324"/>
      <c r="J110" s="319"/>
      <c r="K110" s="319"/>
      <c r="L110" s="319"/>
      <c r="M110" s="319"/>
      <c r="N110" s="319"/>
      <c r="O110" s="325"/>
      <c r="P110" s="325"/>
      <c r="Q110" s="325"/>
      <c r="R110" s="325"/>
      <c r="S110" s="325"/>
      <c r="T110" s="325"/>
      <c r="U110" s="325"/>
    </row>
    <row r="111" spans="1:21" x14ac:dyDescent="0.3">
      <c r="A111" s="317" t="s">
        <v>126</v>
      </c>
      <c r="B111" s="318"/>
      <c r="C111" s="319"/>
      <c r="D111" s="319"/>
      <c r="E111" s="319"/>
      <c r="F111" s="326"/>
      <c r="G111" s="326"/>
      <c r="H111" s="319"/>
      <c r="I111" s="324"/>
      <c r="J111" s="319"/>
      <c r="K111" s="319"/>
      <c r="L111" s="319"/>
      <c r="M111" s="319"/>
      <c r="N111" s="319"/>
      <c r="O111" s="325"/>
      <c r="P111" s="325"/>
      <c r="Q111" s="325"/>
      <c r="R111" s="325"/>
      <c r="S111" s="325"/>
      <c r="T111" s="325"/>
      <c r="U111" s="325"/>
    </row>
    <row r="112" spans="1:21" x14ac:dyDescent="0.3">
      <c r="A112" s="317" t="s">
        <v>127</v>
      </c>
      <c r="B112" s="318" t="s">
        <v>36</v>
      </c>
      <c r="C112" s="319"/>
      <c r="D112" s="319"/>
      <c r="E112" s="319"/>
      <c r="F112" s="326"/>
      <c r="G112" s="326"/>
      <c r="H112" s="319"/>
      <c r="I112" s="324"/>
      <c r="J112" s="319"/>
      <c r="K112" s="319"/>
      <c r="L112" s="319"/>
      <c r="M112" s="319"/>
      <c r="N112" s="319"/>
      <c r="O112" s="325"/>
      <c r="P112" s="325"/>
      <c r="Q112" s="325"/>
      <c r="R112" s="325"/>
      <c r="S112" s="325"/>
      <c r="T112" s="325"/>
      <c r="U112" s="325"/>
    </row>
    <row r="113" spans="1:22" ht="15.6" x14ac:dyDescent="0.3">
      <c r="A113" s="317" t="s">
        <v>128</v>
      </c>
      <c r="B113" s="327">
        <v>0.15</v>
      </c>
      <c r="C113" s="328" t="s">
        <v>78</v>
      </c>
      <c r="D113" s="329"/>
      <c r="E113" s="330"/>
    </row>
    <row r="114" spans="1:22" ht="15.6" x14ac:dyDescent="0.3">
      <c r="A114" s="317"/>
      <c r="B114" s="327">
        <f>SUM(B108:B113)</f>
        <v>0.15</v>
      </c>
      <c r="C114" s="331" t="s">
        <v>79</v>
      </c>
      <c r="D114" s="332" t="s">
        <v>328</v>
      </c>
      <c r="E114" s="332"/>
      <c r="F114" s="332"/>
      <c r="G114" s="332"/>
    </row>
    <row r="115" spans="1:22" x14ac:dyDescent="0.3">
      <c r="A115" s="333"/>
    </row>
    <row r="116" spans="1:22" ht="15.6" x14ac:dyDescent="0.3">
      <c r="A116" s="309"/>
    </row>
    <row r="117" spans="1:22" ht="35.1" customHeight="1" x14ac:dyDescent="0.3">
      <c r="A117" s="310" t="s">
        <v>129</v>
      </c>
      <c r="B117" s="464" t="s">
        <v>334</v>
      </c>
      <c r="C117" s="465"/>
      <c r="D117" s="465"/>
      <c r="E117" s="465"/>
      <c r="F117" s="465"/>
      <c r="G117" s="465"/>
      <c r="H117" s="311"/>
      <c r="I117" s="311"/>
      <c r="J117" s="311"/>
      <c r="K117" s="312"/>
    </row>
    <row r="118" spans="1:22" ht="78" customHeight="1" x14ac:dyDescent="0.3">
      <c r="A118" s="313" t="s">
        <v>66</v>
      </c>
      <c r="B118" s="314" t="s">
        <v>67</v>
      </c>
      <c r="C118" s="313" t="s">
        <v>68</v>
      </c>
      <c r="D118" s="313" t="s">
        <v>325</v>
      </c>
      <c r="E118" s="314" t="s">
        <v>69</v>
      </c>
      <c r="F118" s="314" t="s">
        <v>70</v>
      </c>
      <c r="G118" s="313" t="s">
        <v>71</v>
      </c>
      <c r="H118" s="315" t="s">
        <v>330</v>
      </c>
      <c r="I118" s="316" t="s">
        <v>327</v>
      </c>
      <c r="J118" s="316" t="s">
        <v>327</v>
      </c>
      <c r="K118" s="316" t="s">
        <v>327</v>
      </c>
      <c r="L118" s="316" t="s">
        <v>327</v>
      </c>
      <c r="M118" s="316" t="s">
        <v>327</v>
      </c>
      <c r="N118" s="316" t="s">
        <v>327</v>
      </c>
    </row>
    <row r="119" spans="1:22" x14ac:dyDescent="0.3">
      <c r="A119" s="317" t="s">
        <v>130</v>
      </c>
      <c r="B119" s="318" t="s">
        <v>36</v>
      </c>
      <c r="C119" s="319"/>
      <c r="D119" s="319"/>
      <c r="E119" s="320"/>
      <c r="F119" s="321"/>
      <c r="G119" s="321"/>
      <c r="H119" s="320"/>
      <c r="I119" s="324"/>
      <c r="J119" s="319"/>
      <c r="K119" s="319"/>
      <c r="L119" s="319"/>
      <c r="M119" s="319"/>
      <c r="N119" s="319"/>
      <c r="O119" s="325"/>
      <c r="P119" s="325"/>
      <c r="Q119" s="325"/>
      <c r="R119" s="325"/>
      <c r="S119" s="325"/>
      <c r="T119" s="325"/>
      <c r="U119" s="325"/>
      <c r="V119" s="325"/>
    </row>
    <row r="120" spans="1:22" x14ac:dyDescent="0.3">
      <c r="A120" s="317" t="s">
        <v>131</v>
      </c>
      <c r="B120" s="318" t="s">
        <v>36</v>
      </c>
      <c r="C120" s="319"/>
      <c r="D120" s="319"/>
      <c r="E120" s="319"/>
      <c r="F120" s="326"/>
      <c r="G120" s="326"/>
      <c r="H120" s="319"/>
      <c r="I120" s="324"/>
      <c r="J120" s="319"/>
      <c r="K120" s="319"/>
      <c r="L120" s="319"/>
      <c r="M120" s="319"/>
      <c r="N120" s="319"/>
      <c r="O120" s="325"/>
      <c r="P120" s="325"/>
      <c r="Q120" s="325"/>
      <c r="R120" s="325"/>
      <c r="S120" s="325"/>
      <c r="T120" s="325"/>
      <c r="U120" s="325"/>
      <c r="V120" s="325"/>
    </row>
    <row r="121" spans="1:22" x14ac:dyDescent="0.3">
      <c r="A121" s="317" t="s">
        <v>132</v>
      </c>
      <c r="B121" s="318" t="s">
        <v>36</v>
      </c>
      <c r="C121" s="319"/>
      <c r="D121" s="319"/>
      <c r="E121" s="319"/>
      <c r="F121" s="326"/>
      <c r="G121" s="326"/>
      <c r="H121" s="319"/>
      <c r="I121" s="324"/>
      <c r="J121" s="319"/>
      <c r="K121" s="319"/>
      <c r="L121" s="319"/>
      <c r="M121" s="319"/>
      <c r="N121" s="319"/>
      <c r="O121" s="325"/>
      <c r="P121" s="325"/>
      <c r="Q121" s="325"/>
      <c r="R121" s="325"/>
      <c r="S121" s="325"/>
      <c r="T121" s="325"/>
      <c r="U121" s="325"/>
      <c r="V121" s="325"/>
    </row>
    <row r="122" spans="1:22" x14ac:dyDescent="0.3">
      <c r="A122" s="317" t="s">
        <v>133</v>
      </c>
      <c r="B122" s="318" t="s">
        <v>36</v>
      </c>
      <c r="C122" s="319"/>
      <c r="D122" s="319"/>
      <c r="E122" s="319"/>
      <c r="F122" s="326"/>
      <c r="G122" s="326"/>
      <c r="H122" s="319"/>
      <c r="I122" s="324"/>
      <c r="J122" s="319"/>
      <c r="K122" s="319"/>
      <c r="L122" s="319"/>
      <c r="M122" s="319"/>
      <c r="N122" s="319"/>
      <c r="O122" s="325"/>
      <c r="P122" s="325"/>
      <c r="Q122" s="325"/>
      <c r="R122" s="325"/>
      <c r="S122" s="325"/>
      <c r="T122" s="325"/>
      <c r="U122" s="325"/>
      <c r="V122" s="325"/>
    </row>
    <row r="123" spans="1:22" x14ac:dyDescent="0.3">
      <c r="A123" s="317" t="s">
        <v>134</v>
      </c>
      <c r="B123" s="318" t="s">
        <v>36</v>
      </c>
      <c r="C123" s="319"/>
      <c r="D123" s="319"/>
      <c r="E123" s="319"/>
      <c r="F123" s="326"/>
      <c r="G123" s="326"/>
      <c r="H123" s="319"/>
      <c r="I123" s="324"/>
      <c r="J123" s="319"/>
      <c r="K123" s="319"/>
      <c r="L123" s="319"/>
      <c r="M123" s="319"/>
      <c r="N123" s="319"/>
      <c r="O123" s="325"/>
      <c r="P123" s="325"/>
      <c r="Q123" s="325"/>
      <c r="R123" s="325"/>
      <c r="S123" s="325"/>
      <c r="T123" s="325"/>
      <c r="U123" s="325"/>
      <c r="V123" s="325"/>
    </row>
    <row r="124" spans="1:22" ht="15.6" x14ac:dyDescent="0.3">
      <c r="A124" s="317" t="s">
        <v>135</v>
      </c>
      <c r="B124" s="327">
        <v>0.15</v>
      </c>
      <c r="C124" s="328" t="s">
        <v>78</v>
      </c>
      <c r="D124" s="329"/>
      <c r="E124" s="330"/>
    </row>
    <row r="125" spans="1:22" ht="15.6" x14ac:dyDescent="0.3">
      <c r="A125" s="317"/>
      <c r="B125" s="327">
        <f>SUM(B119:B124)</f>
        <v>0.15</v>
      </c>
      <c r="C125" s="331" t="s">
        <v>79</v>
      </c>
      <c r="D125" s="332" t="s">
        <v>328</v>
      </c>
      <c r="E125" s="332"/>
      <c r="F125" s="332"/>
      <c r="G125" s="332"/>
    </row>
    <row r="126" spans="1:22" x14ac:dyDescent="0.3">
      <c r="A126" s="333"/>
    </row>
    <row r="127" spans="1:22" ht="15.6" x14ac:dyDescent="0.3">
      <c r="A127" s="309"/>
    </row>
    <row r="128" spans="1:22" ht="29.4" customHeight="1" x14ac:dyDescent="0.3">
      <c r="A128" s="310" t="s">
        <v>136</v>
      </c>
      <c r="B128" s="464"/>
      <c r="C128" s="465"/>
      <c r="D128" s="465"/>
      <c r="E128" s="465"/>
      <c r="F128" s="465"/>
      <c r="G128" s="465"/>
      <c r="H128" s="311"/>
      <c r="I128" s="311"/>
      <c r="J128" s="311"/>
      <c r="K128" s="312"/>
    </row>
    <row r="129" spans="1:21" ht="78" customHeight="1" x14ac:dyDescent="0.3">
      <c r="A129" s="313" t="s">
        <v>66</v>
      </c>
      <c r="B129" s="314" t="s">
        <v>67</v>
      </c>
      <c r="C129" s="313" t="s">
        <v>68</v>
      </c>
      <c r="D129" s="313" t="s">
        <v>325</v>
      </c>
      <c r="E129" s="314" t="s">
        <v>69</v>
      </c>
      <c r="F129" s="314" t="s">
        <v>70</v>
      </c>
      <c r="G129" s="313" t="s">
        <v>71</v>
      </c>
      <c r="H129" s="315" t="s">
        <v>330</v>
      </c>
      <c r="I129" s="316" t="s">
        <v>327</v>
      </c>
      <c r="J129" s="316" t="s">
        <v>327</v>
      </c>
      <c r="K129" s="316" t="s">
        <v>327</v>
      </c>
      <c r="L129" s="316" t="s">
        <v>327</v>
      </c>
      <c r="M129" s="316" t="s">
        <v>327</v>
      </c>
      <c r="N129" s="316" t="s">
        <v>327</v>
      </c>
    </row>
    <row r="130" spans="1:21" x14ac:dyDescent="0.3">
      <c r="A130" s="317" t="s">
        <v>137</v>
      </c>
      <c r="B130" s="318" t="s">
        <v>36</v>
      </c>
      <c r="C130" s="319"/>
      <c r="D130" s="319"/>
      <c r="E130" s="320"/>
      <c r="F130" s="321"/>
      <c r="G130" s="321"/>
      <c r="H130" s="320"/>
      <c r="I130" s="324"/>
      <c r="J130" s="319"/>
      <c r="K130" s="319"/>
      <c r="L130" s="319"/>
      <c r="M130" s="319"/>
      <c r="N130" s="319"/>
      <c r="O130" s="325"/>
      <c r="P130" s="325"/>
      <c r="Q130" s="325"/>
      <c r="R130" s="325"/>
      <c r="S130" s="325"/>
      <c r="T130" s="325"/>
      <c r="U130" s="325"/>
    </row>
    <row r="131" spans="1:21" x14ac:dyDescent="0.3">
      <c r="A131" s="317" t="s">
        <v>138</v>
      </c>
      <c r="B131" s="318" t="s">
        <v>36</v>
      </c>
      <c r="C131" s="319"/>
      <c r="D131" s="319"/>
      <c r="E131" s="319"/>
      <c r="F131" s="326"/>
      <c r="G131" s="326"/>
      <c r="H131" s="319"/>
      <c r="I131" s="324"/>
      <c r="J131" s="319"/>
      <c r="K131" s="319"/>
      <c r="L131" s="319"/>
      <c r="M131" s="319"/>
      <c r="N131" s="319"/>
      <c r="O131" s="325"/>
      <c r="P131" s="325"/>
      <c r="Q131" s="325"/>
      <c r="R131" s="325"/>
      <c r="S131" s="325"/>
      <c r="T131" s="325"/>
      <c r="U131" s="325"/>
    </row>
    <row r="132" spans="1:21" x14ac:dyDescent="0.3">
      <c r="A132" s="317" t="s">
        <v>139</v>
      </c>
      <c r="B132" s="318" t="s">
        <v>36</v>
      </c>
      <c r="C132" s="319"/>
      <c r="D132" s="319"/>
      <c r="E132" s="319"/>
      <c r="F132" s="326"/>
      <c r="G132" s="326"/>
      <c r="H132" s="319"/>
      <c r="I132" s="324"/>
      <c r="J132" s="319"/>
      <c r="K132" s="319"/>
      <c r="L132" s="319"/>
      <c r="M132" s="319"/>
      <c r="N132" s="319"/>
      <c r="O132" s="325"/>
      <c r="P132" s="325"/>
      <c r="Q132" s="325"/>
      <c r="R132" s="325"/>
      <c r="S132" s="325"/>
      <c r="T132" s="325"/>
      <c r="U132" s="325"/>
    </row>
    <row r="133" spans="1:21" x14ac:dyDescent="0.3">
      <c r="A133" s="317" t="s">
        <v>140</v>
      </c>
      <c r="B133" s="318"/>
      <c r="C133" s="319"/>
      <c r="D133" s="319"/>
      <c r="E133" s="319"/>
      <c r="F133" s="326"/>
      <c r="G133" s="326"/>
      <c r="H133" s="319"/>
      <c r="I133" s="324"/>
      <c r="J133" s="319"/>
      <c r="K133" s="319"/>
      <c r="L133" s="319"/>
      <c r="M133" s="319"/>
      <c r="N133" s="319"/>
      <c r="O133" s="325"/>
      <c r="P133" s="325"/>
      <c r="Q133" s="325"/>
      <c r="R133" s="325"/>
      <c r="S133" s="325"/>
      <c r="T133" s="325"/>
      <c r="U133" s="325"/>
    </row>
    <row r="134" spans="1:21" x14ac:dyDescent="0.3">
      <c r="A134" s="317" t="s">
        <v>141</v>
      </c>
      <c r="B134" s="318" t="s">
        <v>36</v>
      </c>
      <c r="C134" s="319"/>
      <c r="D134" s="319"/>
      <c r="E134" s="319"/>
      <c r="F134" s="326"/>
      <c r="G134" s="326"/>
      <c r="H134" s="319"/>
      <c r="I134" s="324"/>
      <c r="J134" s="319"/>
      <c r="K134" s="319"/>
      <c r="L134" s="319"/>
      <c r="M134" s="319"/>
      <c r="N134" s="319"/>
      <c r="O134" s="325"/>
      <c r="P134" s="325"/>
      <c r="Q134" s="325"/>
      <c r="R134" s="325"/>
      <c r="S134" s="325"/>
      <c r="T134" s="325"/>
      <c r="U134" s="325"/>
    </row>
    <row r="135" spans="1:21" ht="15.6" x14ac:dyDescent="0.3">
      <c r="A135" s="317" t="s">
        <v>142</v>
      </c>
      <c r="B135" s="327">
        <v>0.15</v>
      </c>
      <c r="C135" s="328" t="s">
        <v>78</v>
      </c>
      <c r="D135" s="329"/>
      <c r="E135" s="330"/>
    </row>
    <row r="136" spans="1:21" ht="15.6" x14ac:dyDescent="0.3">
      <c r="A136" s="317"/>
      <c r="B136" s="327">
        <f>SUM(B130:B135)</f>
        <v>0.15</v>
      </c>
      <c r="C136" s="331" t="s">
        <v>79</v>
      </c>
      <c r="D136" s="332" t="s">
        <v>328</v>
      </c>
      <c r="E136" s="332"/>
      <c r="F136" s="332"/>
      <c r="G136" s="332"/>
    </row>
    <row r="137" spans="1:21" x14ac:dyDescent="0.3">
      <c r="A137" s="333"/>
    </row>
    <row r="138" spans="1:21" ht="15.6" x14ac:dyDescent="0.3">
      <c r="A138" s="309"/>
    </row>
    <row r="139" spans="1:21" ht="30" customHeight="1" x14ac:dyDescent="0.3">
      <c r="A139" s="310" t="s">
        <v>143</v>
      </c>
      <c r="B139" s="464"/>
      <c r="C139" s="465"/>
      <c r="D139" s="465"/>
      <c r="E139" s="465"/>
      <c r="F139" s="465"/>
      <c r="G139" s="465"/>
      <c r="H139" s="311"/>
      <c r="I139" s="311"/>
      <c r="J139" s="311"/>
      <c r="K139" s="312"/>
    </row>
    <row r="140" spans="1:21" ht="79.5" customHeight="1" x14ac:dyDescent="0.3">
      <c r="A140" s="313" t="s">
        <v>66</v>
      </c>
      <c r="B140" s="314" t="s">
        <v>67</v>
      </c>
      <c r="C140" s="313" t="s">
        <v>68</v>
      </c>
      <c r="D140" s="313" t="s">
        <v>325</v>
      </c>
      <c r="E140" s="314" t="s">
        <v>69</v>
      </c>
      <c r="F140" s="314" t="s">
        <v>70</v>
      </c>
      <c r="G140" s="313" t="s">
        <v>71</v>
      </c>
      <c r="H140" s="315" t="s">
        <v>330</v>
      </c>
      <c r="I140" s="316" t="s">
        <v>327</v>
      </c>
      <c r="J140" s="316" t="s">
        <v>327</v>
      </c>
      <c r="K140" s="316" t="s">
        <v>327</v>
      </c>
      <c r="L140" s="316" t="s">
        <v>327</v>
      </c>
      <c r="M140" s="316" t="s">
        <v>327</v>
      </c>
      <c r="N140" s="316" t="s">
        <v>327</v>
      </c>
    </row>
    <row r="141" spans="1:21" x14ac:dyDescent="0.3">
      <c r="A141" s="317" t="s">
        <v>72</v>
      </c>
      <c r="B141" s="318" t="s">
        <v>36</v>
      </c>
      <c r="C141" s="319"/>
      <c r="D141" s="319"/>
      <c r="E141" s="320"/>
      <c r="F141" s="321"/>
      <c r="G141" s="321"/>
      <c r="H141" s="320"/>
      <c r="I141" s="324"/>
      <c r="J141" s="319"/>
      <c r="K141" s="319"/>
      <c r="L141" s="319"/>
      <c r="M141" s="319"/>
      <c r="N141" s="319"/>
      <c r="O141" s="325"/>
      <c r="P141" s="325"/>
      <c r="Q141" s="325"/>
      <c r="R141" s="325"/>
      <c r="S141" s="325"/>
      <c r="T141" s="325"/>
      <c r="U141" s="325"/>
    </row>
    <row r="142" spans="1:21" x14ac:dyDescent="0.3">
      <c r="A142" s="317" t="s">
        <v>73</v>
      </c>
      <c r="B142" s="318"/>
      <c r="C142" s="319"/>
      <c r="D142" s="319"/>
      <c r="E142" s="319"/>
      <c r="F142" s="326"/>
      <c r="G142" s="326"/>
      <c r="H142" s="319"/>
      <c r="I142" s="324"/>
      <c r="J142" s="319"/>
      <c r="K142" s="319"/>
      <c r="L142" s="319"/>
      <c r="M142" s="319"/>
      <c r="N142" s="319"/>
      <c r="O142" s="325"/>
      <c r="P142" s="325"/>
      <c r="Q142" s="325"/>
      <c r="R142" s="325"/>
      <c r="S142" s="325"/>
      <c r="T142" s="325"/>
      <c r="U142" s="325"/>
    </row>
    <row r="143" spans="1:21" x14ac:dyDescent="0.3">
      <c r="A143" s="317" t="s">
        <v>74</v>
      </c>
      <c r="B143" s="318" t="s">
        <v>36</v>
      </c>
      <c r="C143" s="319"/>
      <c r="D143" s="319"/>
      <c r="E143" s="319"/>
      <c r="F143" s="326"/>
      <c r="G143" s="326"/>
      <c r="H143" s="319"/>
      <c r="I143" s="324"/>
      <c r="J143" s="319"/>
      <c r="K143" s="319"/>
      <c r="L143" s="319"/>
      <c r="M143" s="319"/>
      <c r="N143" s="319"/>
      <c r="O143" s="325"/>
      <c r="P143" s="325"/>
      <c r="Q143" s="325"/>
      <c r="R143" s="325"/>
      <c r="S143" s="325"/>
      <c r="T143" s="325"/>
      <c r="U143" s="325"/>
    </row>
    <row r="144" spans="1:21" x14ac:dyDescent="0.3">
      <c r="A144" s="317" t="s">
        <v>75</v>
      </c>
      <c r="B144" s="318" t="s">
        <v>36</v>
      </c>
      <c r="C144" s="319"/>
      <c r="D144" s="319"/>
      <c r="E144" s="319"/>
      <c r="F144" s="326"/>
      <c r="G144" s="326"/>
      <c r="H144" s="319"/>
      <c r="I144" s="324"/>
      <c r="J144" s="319"/>
      <c r="K144" s="319"/>
      <c r="L144" s="319"/>
      <c r="M144" s="319"/>
      <c r="N144" s="319"/>
      <c r="O144" s="325"/>
      <c r="P144" s="325"/>
      <c r="Q144" s="325"/>
      <c r="R144" s="325"/>
      <c r="S144" s="325"/>
      <c r="T144" s="325"/>
      <c r="U144" s="325"/>
    </row>
    <row r="145" spans="1:21" x14ac:dyDescent="0.3">
      <c r="A145" s="317" t="s">
        <v>76</v>
      </c>
      <c r="B145" s="318" t="s">
        <v>36</v>
      </c>
      <c r="C145" s="319"/>
      <c r="D145" s="319"/>
      <c r="E145" s="319"/>
      <c r="F145" s="326"/>
      <c r="G145" s="326"/>
      <c r="H145" s="319"/>
      <c r="I145" s="324"/>
      <c r="J145" s="319"/>
      <c r="K145" s="319"/>
      <c r="L145" s="319"/>
      <c r="M145" s="319"/>
      <c r="N145" s="319"/>
      <c r="O145" s="325"/>
      <c r="P145" s="325"/>
      <c r="Q145" s="325"/>
      <c r="R145" s="325"/>
      <c r="S145" s="325"/>
      <c r="T145" s="325"/>
      <c r="U145" s="325"/>
    </row>
    <row r="146" spans="1:21" ht="15.6" x14ac:dyDescent="0.3">
      <c r="A146" s="317" t="s">
        <v>77</v>
      </c>
      <c r="B146" s="327">
        <v>0.15</v>
      </c>
      <c r="C146" s="328" t="s">
        <v>78</v>
      </c>
      <c r="D146" s="329"/>
      <c r="E146" s="330"/>
    </row>
    <row r="147" spans="1:21" ht="15.6" x14ac:dyDescent="0.3">
      <c r="A147" s="317"/>
      <c r="B147" s="327">
        <f>SUM(B141:B146)</f>
        <v>0.15</v>
      </c>
      <c r="C147" s="331" t="s">
        <v>79</v>
      </c>
      <c r="D147" s="332" t="s">
        <v>328</v>
      </c>
      <c r="E147" s="332"/>
      <c r="F147" s="332"/>
      <c r="G147" s="332"/>
    </row>
    <row r="148" spans="1:21" x14ac:dyDescent="0.3">
      <c r="A148" s="333"/>
    </row>
  </sheetData>
  <mergeCells count="41">
    <mergeCell ref="A1:B1"/>
    <mergeCell ref="A2:B2"/>
    <mergeCell ref="A3:B3"/>
    <mergeCell ref="A5:E5"/>
    <mergeCell ref="C8:D8"/>
    <mergeCell ref="B26:G26"/>
    <mergeCell ref="F8:H8"/>
    <mergeCell ref="C9:E9"/>
    <mergeCell ref="F9:H18"/>
    <mergeCell ref="C10:E10"/>
    <mergeCell ref="C11:E11"/>
    <mergeCell ref="C12:E12"/>
    <mergeCell ref="C13:E13"/>
    <mergeCell ref="C14:E14"/>
    <mergeCell ref="C15:E15"/>
    <mergeCell ref="C16:E16"/>
    <mergeCell ref="C17:E17"/>
    <mergeCell ref="C18:E18"/>
    <mergeCell ref="B21:G21"/>
    <mergeCell ref="B22:G22"/>
    <mergeCell ref="B25:G25"/>
    <mergeCell ref="B51:G51"/>
    <mergeCell ref="B27:G27"/>
    <mergeCell ref="B28:G28"/>
    <mergeCell ref="B29:G29"/>
    <mergeCell ref="B30:G30"/>
    <mergeCell ref="B31:G31"/>
    <mergeCell ref="B32:G32"/>
    <mergeCell ref="B33:G33"/>
    <mergeCell ref="B34:G34"/>
    <mergeCell ref="B35:G35"/>
    <mergeCell ref="B36:G36"/>
    <mergeCell ref="B40:G40"/>
    <mergeCell ref="B128:G128"/>
    <mergeCell ref="B139:G139"/>
    <mergeCell ref="B62:G62"/>
    <mergeCell ref="B73:G73"/>
    <mergeCell ref="B84:G84"/>
    <mergeCell ref="B95:G95"/>
    <mergeCell ref="B106:G106"/>
    <mergeCell ref="B117:G11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8C7E2-59D0-40E5-A76D-1B4508185AC3}">
  <sheetPr>
    <pageSetUpPr fitToPage="1"/>
  </sheetPr>
  <dimension ref="A1:U39"/>
  <sheetViews>
    <sheetView view="pageBreakPreview" topLeftCell="A7" zoomScale="90" zoomScaleNormal="80" zoomScaleSheetLayoutView="90" workbookViewId="0">
      <selection activeCell="C12" sqref="C12:J12"/>
    </sheetView>
  </sheetViews>
  <sheetFormatPr defaultColWidth="9.109375" defaultRowHeight="13.2" x14ac:dyDescent="0.25"/>
  <cols>
    <col min="1" max="1" width="3.5546875" style="87" customWidth="1"/>
    <col min="2" max="2" width="11.109375" style="87" customWidth="1"/>
    <col min="3" max="3" width="31.88671875" style="88" customWidth="1"/>
    <col min="4" max="4" width="21.109375" style="87" customWidth="1"/>
    <col min="5" max="5" width="18.88671875" style="87" customWidth="1"/>
    <col min="6" max="6" width="21.88671875" style="87" customWidth="1"/>
    <col min="7" max="7" width="28.109375" style="87" customWidth="1"/>
    <col min="8" max="8" width="27.88671875" style="87" customWidth="1"/>
    <col min="9" max="9" width="25.88671875" style="87" customWidth="1"/>
    <col min="10" max="10" width="40.44140625" style="87" customWidth="1"/>
    <col min="11" max="11" width="6.88671875" style="87" customWidth="1"/>
    <col min="12" max="16384" width="9.109375" style="87"/>
  </cols>
  <sheetData>
    <row r="1" spans="1:21" ht="24" customHeight="1" thickBot="1" x14ac:dyDescent="0.3">
      <c r="A1" s="107"/>
      <c r="B1" s="107"/>
    </row>
    <row r="2" spans="1:21" s="85" customFormat="1" ht="42" customHeight="1" thickBot="1" x14ac:dyDescent="0.35">
      <c r="A2" s="86"/>
      <c r="B2" s="98"/>
      <c r="C2" s="50" t="s">
        <v>28</v>
      </c>
      <c r="D2" s="504">
        <f>'Tender Cover Sheet'!C2</f>
        <v>0</v>
      </c>
      <c r="E2" s="505"/>
      <c r="F2" s="505"/>
      <c r="G2" s="506"/>
      <c r="H2" s="99"/>
      <c r="I2" s="86"/>
      <c r="J2" s="86"/>
      <c r="K2" s="86"/>
      <c r="M2" s="89"/>
      <c r="N2" s="90"/>
      <c r="O2" s="91"/>
      <c r="P2" s="92"/>
      <c r="R2" s="93"/>
      <c r="S2" s="92"/>
      <c r="T2" s="94"/>
    </row>
    <row r="3" spans="1:21" s="85" customFormat="1" ht="42" customHeight="1" thickBot="1" x14ac:dyDescent="0.35">
      <c r="A3" s="86"/>
      <c r="B3" s="98"/>
      <c r="C3" s="52" t="s">
        <v>29</v>
      </c>
      <c r="D3" s="504">
        <f>'Tender Cover Sheet'!C3</f>
        <v>0</v>
      </c>
      <c r="E3" s="505"/>
      <c r="F3" s="505"/>
      <c r="G3" s="506"/>
      <c r="H3" s="176"/>
      <c r="I3" s="86"/>
      <c r="J3" s="86"/>
      <c r="K3" s="86"/>
      <c r="L3" s="95"/>
      <c r="M3" s="96"/>
      <c r="N3" s="97"/>
      <c r="O3" s="91"/>
      <c r="P3" s="92"/>
      <c r="R3" s="93"/>
      <c r="S3" s="92"/>
      <c r="T3" s="94"/>
    </row>
    <row r="4" spans="1:21" s="85" customFormat="1" ht="42" customHeight="1" x14ac:dyDescent="0.3">
      <c r="A4" s="86"/>
      <c r="B4" s="98"/>
      <c r="C4" s="52" t="s">
        <v>30</v>
      </c>
      <c r="D4" s="504">
        <f>'Tender Cover Sheet'!C4</f>
        <v>0</v>
      </c>
      <c r="E4" s="505"/>
      <c r="F4" s="505"/>
      <c r="G4" s="506"/>
      <c r="H4" s="99"/>
      <c r="I4" s="86"/>
      <c r="J4" s="86"/>
      <c r="K4" s="86"/>
      <c r="L4" s="95"/>
      <c r="M4" s="96"/>
      <c r="N4" s="97"/>
      <c r="O4" s="91"/>
      <c r="P4" s="92"/>
      <c r="R4" s="93"/>
      <c r="S4" s="92"/>
      <c r="T4" s="94"/>
    </row>
    <row r="5" spans="1:21" s="86" customFormat="1" ht="30" customHeight="1" x14ac:dyDescent="0.3">
      <c r="B5" s="98"/>
      <c r="C5" s="55"/>
      <c r="D5" s="46"/>
      <c r="E5" s="46"/>
      <c r="F5" s="46"/>
      <c r="G5" s="46"/>
      <c r="H5" s="99"/>
      <c r="L5" s="100"/>
      <c r="M5" s="101"/>
      <c r="N5" s="102"/>
      <c r="O5" s="103"/>
      <c r="P5" s="104"/>
      <c r="R5" s="105"/>
      <c r="S5" s="104"/>
      <c r="T5" s="106"/>
    </row>
    <row r="6" spans="1:21" s="84" customFormat="1" ht="17.399999999999999" x14ac:dyDescent="0.3">
      <c r="A6" s="34"/>
      <c r="B6" s="171" t="s">
        <v>144</v>
      </c>
      <c r="C6" s="45"/>
      <c r="D6" s="34"/>
      <c r="E6" s="34"/>
      <c r="F6" s="34"/>
      <c r="G6" s="34"/>
      <c r="H6" s="34"/>
      <c r="I6" s="34"/>
      <c r="J6" s="34"/>
      <c r="K6" s="34"/>
      <c r="R6" s="48"/>
      <c r="S6" s="48"/>
      <c r="T6" s="48"/>
      <c r="U6" s="108"/>
    </row>
    <row r="7" spans="1:21" ht="18.75" customHeight="1" x14ac:dyDescent="0.25">
      <c r="A7" s="107"/>
      <c r="B7" s="172" t="s">
        <v>36</v>
      </c>
      <c r="C7" s="173"/>
      <c r="D7" s="107"/>
      <c r="E7" s="107"/>
      <c r="F7" s="107"/>
      <c r="G7" s="107"/>
      <c r="H7" s="107"/>
      <c r="I7" s="107"/>
      <c r="J7" s="107"/>
      <c r="K7" s="107"/>
    </row>
    <row r="8" spans="1:21" ht="15.75" customHeight="1" thickBot="1" x14ac:dyDescent="0.3">
      <c r="A8" s="107"/>
      <c r="B8" s="174" t="s">
        <v>145</v>
      </c>
      <c r="C8" s="175"/>
      <c r="D8" s="107"/>
      <c r="E8" s="107"/>
      <c r="F8" s="107"/>
      <c r="G8" s="107"/>
      <c r="H8" s="107"/>
      <c r="I8" s="107"/>
      <c r="J8" s="107"/>
      <c r="K8" s="107"/>
    </row>
    <row r="9" spans="1:21" ht="55.8" customHeight="1" x14ac:dyDescent="0.25">
      <c r="A9" s="107"/>
      <c r="B9" s="349">
        <v>1</v>
      </c>
      <c r="C9" s="507" t="s">
        <v>337</v>
      </c>
      <c r="D9" s="507"/>
      <c r="E9" s="507"/>
      <c r="F9" s="507"/>
      <c r="G9" s="507"/>
      <c r="H9" s="507"/>
      <c r="I9" s="507"/>
      <c r="J9" s="507"/>
      <c r="K9" s="107"/>
    </row>
    <row r="10" spans="1:21" s="111" customFormat="1" ht="37.65" customHeight="1" x14ac:dyDescent="0.3">
      <c r="B10" s="508">
        <v>2</v>
      </c>
      <c r="C10" s="510" t="s">
        <v>146</v>
      </c>
      <c r="D10" s="511"/>
      <c r="E10" s="511"/>
      <c r="F10" s="511"/>
      <c r="G10" s="511"/>
      <c r="H10" s="511"/>
      <c r="I10" s="511"/>
      <c r="J10" s="512"/>
      <c r="K10" s="110"/>
      <c r="P10" s="498"/>
      <c r="Q10" s="499"/>
      <c r="R10" s="499"/>
      <c r="S10" s="499"/>
      <c r="T10" s="499"/>
      <c r="U10" s="499"/>
    </row>
    <row r="11" spans="1:21" s="111" customFormat="1" ht="31.5" customHeight="1" x14ac:dyDescent="0.3">
      <c r="B11" s="509"/>
      <c r="C11" s="500" t="s">
        <v>147</v>
      </c>
      <c r="D11" s="500"/>
      <c r="E11" s="500"/>
      <c r="F11" s="500"/>
      <c r="G11" s="500"/>
      <c r="H11" s="500"/>
      <c r="I11" s="500"/>
      <c r="J11" s="501"/>
    </row>
    <row r="12" spans="1:21" s="111" customFormat="1" ht="76.349999999999994" customHeight="1" x14ac:dyDescent="0.3">
      <c r="B12" s="509"/>
      <c r="C12" s="502" t="s">
        <v>148</v>
      </c>
      <c r="D12" s="502"/>
      <c r="E12" s="502"/>
      <c r="F12" s="502"/>
      <c r="G12" s="502"/>
      <c r="H12" s="502"/>
      <c r="I12" s="502"/>
      <c r="J12" s="503"/>
    </row>
    <row r="13" spans="1:21" s="111" customFormat="1" ht="78" customHeight="1" x14ac:dyDescent="0.25">
      <c r="B13" s="112">
        <v>3</v>
      </c>
      <c r="C13" s="516" t="s">
        <v>149</v>
      </c>
      <c r="D13" s="516"/>
      <c r="E13" s="516"/>
      <c r="F13" s="516"/>
      <c r="G13" s="516"/>
      <c r="H13" s="516"/>
      <c r="I13" s="516"/>
      <c r="J13" s="517"/>
      <c r="N13" s="113"/>
    </row>
    <row r="14" spans="1:21" s="111" customFormat="1" ht="98.4" customHeight="1" x14ac:dyDescent="0.3">
      <c r="B14" s="112">
        <v>4</v>
      </c>
      <c r="C14" s="518" t="s">
        <v>150</v>
      </c>
      <c r="D14" s="518"/>
      <c r="E14" s="518"/>
      <c r="F14" s="518"/>
      <c r="G14" s="518"/>
      <c r="H14" s="518"/>
      <c r="I14" s="518"/>
      <c r="J14" s="519"/>
    </row>
    <row r="15" spans="1:21" ht="30" customHeight="1" x14ac:dyDescent="0.25">
      <c r="B15" s="509">
        <v>5</v>
      </c>
      <c r="C15" s="521" t="s">
        <v>151</v>
      </c>
      <c r="D15" s="521"/>
      <c r="E15" s="521"/>
      <c r="F15" s="521"/>
      <c r="G15" s="521"/>
      <c r="H15" s="521"/>
      <c r="I15" s="521"/>
      <c r="J15" s="522"/>
      <c r="K15" s="114"/>
      <c r="L15" s="107"/>
      <c r="M15" s="107"/>
      <c r="N15" s="107"/>
      <c r="O15" s="107"/>
    </row>
    <row r="16" spans="1:21" s="107" customFormat="1" ht="46.65" customHeight="1" x14ac:dyDescent="0.25">
      <c r="B16" s="509"/>
      <c r="C16" s="523" t="s">
        <v>152</v>
      </c>
      <c r="D16" s="523"/>
      <c r="E16" s="523"/>
      <c r="F16" s="523"/>
      <c r="G16" s="523"/>
      <c r="H16" s="523"/>
      <c r="I16" s="523"/>
      <c r="J16" s="524"/>
      <c r="K16" s="115"/>
      <c r="L16" s="115"/>
      <c r="M16" s="115"/>
      <c r="N16" s="115"/>
      <c r="O16" s="115"/>
    </row>
    <row r="17" spans="2:14" ht="51" customHeight="1" thickBot="1" x14ac:dyDescent="0.3">
      <c r="B17" s="520"/>
      <c r="C17" s="525" t="s">
        <v>153</v>
      </c>
      <c r="D17" s="525"/>
      <c r="E17" s="525"/>
      <c r="F17" s="525"/>
      <c r="G17" s="525"/>
      <c r="H17" s="525"/>
      <c r="I17" s="525"/>
      <c r="J17" s="526"/>
      <c r="K17" s="116"/>
    </row>
    <row r="18" spans="2:14" ht="15.6" x14ac:dyDescent="0.25">
      <c r="B18" s="117" t="s">
        <v>36</v>
      </c>
      <c r="C18" s="118"/>
      <c r="D18" s="116"/>
      <c r="E18" s="116"/>
      <c r="F18" s="116"/>
      <c r="G18" s="116"/>
      <c r="H18" s="116"/>
      <c r="I18" s="116"/>
      <c r="J18" s="116"/>
      <c r="K18" s="116"/>
    </row>
    <row r="19" spans="2:14" s="122" customFormat="1" ht="21" x14ac:dyDescent="0.35">
      <c r="B19" s="109" t="s">
        <v>154</v>
      </c>
      <c r="C19" s="119"/>
      <c r="D19" s="120"/>
      <c r="E19" s="121"/>
      <c r="F19" s="121"/>
      <c r="G19" s="121"/>
      <c r="H19" s="121"/>
    </row>
    <row r="20" spans="2:14" s="125" customFormat="1" ht="25.35" customHeight="1" thickBot="1" x14ac:dyDescent="0.35">
      <c r="B20" s="82" t="s">
        <v>155</v>
      </c>
      <c r="C20" s="123"/>
      <c r="D20" s="82"/>
      <c r="E20" s="124"/>
      <c r="F20" s="124"/>
      <c r="G20" s="124"/>
      <c r="H20" s="124"/>
    </row>
    <row r="21" spans="2:14" ht="28.35" customHeight="1" thickBot="1" x14ac:dyDescent="0.3">
      <c r="B21" s="513" t="s">
        <v>156</v>
      </c>
      <c r="C21" s="514"/>
      <c r="D21" s="514"/>
      <c r="E21" s="514"/>
      <c r="F21" s="514"/>
      <c r="G21" s="514"/>
      <c r="H21" s="514"/>
      <c r="I21" s="514"/>
      <c r="J21" s="515"/>
      <c r="K21" s="126"/>
      <c r="L21" s="127"/>
      <c r="M21" s="127"/>
      <c r="N21" s="127"/>
    </row>
    <row r="22" spans="2:14" s="136" customFormat="1" ht="63" customHeight="1" thickBot="1" x14ac:dyDescent="0.35">
      <c r="B22" s="128" t="s">
        <v>1</v>
      </c>
      <c r="C22" s="129" t="s">
        <v>157</v>
      </c>
      <c r="D22" s="130" t="s">
        <v>158</v>
      </c>
      <c r="E22" s="131" t="s">
        <v>159</v>
      </c>
      <c r="F22" s="132" t="s">
        <v>160</v>
      </c>
      <c r="G22" s="133" t="s">
        <v>161</v>
      </c>
      <c r="H22" s="134" t="s">
        <v>162</v>
      </c>
      <c r="I22" s="133" t="s">
        <v>163</v>
      </c>
      <c r="J22" s="133" t="s">
        <v>164</v>
      </c>
      <c r="K22" s="135"/>
      <c r="L22" s="135"/>
      <c r="M22" s="135"/>
      <c r="N22" s="135"/>
    </row>
    <row r="23" spans="2:14" ht="20.100000000000001" customHeight="1" x14ac:dyDescent="0.25">
      <c r="B23" s="137">
        <v>1</v>
      </c>
      <c r="C23" s="138" t="s">
        <v>165</v>
      </c>
      <c r="D23" s="139" t="s">
        <v>166</v>
      </c>
      <c r="E23" s="140">
        <v>0</v>
      </c>
      <c r="F23" s="141"/>
      <c r="G23" s="142"/>
      <c r="H23" s="143"/>
      <c r="I23" s="144"/>
      <c r="J23" s="144"/>
      <c r="K23" s="135"/>
      <c r="L23" s="135"/>
      <c r="M23" s="135"/>
      <c r="N23" s="135"/>
    </row>
    <row r="24" spans="2:14" ht="20.100000000000001" customHeight="1" x14ac:dyDescent="0.25">
      <c r="B24" s="145">
        <f>B23+1</f>
        <v>2</v>
      </c>
      <c r="C24" s="146" t="s">
        <v>167</v>
      </c>
      <c r="D24" s="147" t="s">
        <v>168</v>
      </c>
      <c r="E24" s="140">
        <v>0</v>
      </c>
      <c r="F24" s="141"/>
      <c r="G24" s="148"/>
      <c r="H24" s="149"/>
      <c r="I24" s="150"/>
      <c r="J24" s="144"/>
      <c r="K24" s="135"/>
      <c r="L24" s="135"/>
      <c r="M24" s="135"/>
      <c r="N24" s="135"/>
    </row>
    <row r="25" spans="2:14" ht="20.100000000000001" customHeight="1" x14ac:dyDescent="0.25">
      <c r="B25" s="145">
        <f>B24+1</f>
        <v>3</v>
      </c>
      <c r="C25" s="146" t="s">
        <v>169</v>
      </c>
      <c r="D25" s="147" t="s">
        <v>170</v>
      </c>
      <c r="E25" s="140">
        <v>0</v>
      </c>
      <c r="F25" s="141"/>
      <c r="G25" s="148"/>
      <c r="H25" s="149"/>
      <c r="I25" s="150"/>
      <c r="J25" s="144"/>
      <c r="K25" s="135"/>
      <c r="L25" s="135"/>
      <c r="M25" s="135"/>
      <c r="N25" s="135"/>
    </row>
    <row r="26" spans="2:14" ht="20.100000000000001" customHeight="1" x14ac:dyDescent="0.25">
      <c r="B26" s="145">
        <f t="shared" ref="B26:B36" si="0">B25+1</f>
        <v>4</v>
      </c>
      <c r="C26" s="146" t="s">
        <v>171</v>
      </c>
      <c r="D26" s="147" t="s">
        <v>172</v>
      </c>
      <c r="E26" s="140">
        <v>0</v>
      </c>
      <c r="F26" s="141"/>
      <c r="G26" s="148"/>
      <c r="H26" s="149"/>
      <c r="I26" s="150"/>
      <c r="J26" s="144"/>
      <c r="K26" s="135"/>
      <c r="L26" s="135"/>
      <c r="M26" s="135"/>
      <c r="N26" s="135"/>
    </row>
    <row r="27" spans="2:14" ht="20.100000000000001" customHeight="1" x14ac:dyDescent="0.25">
      <c r="B27" s="151">
        <f t="shared" si="0"/>
        <v>5</v>
      </c>
      <c r="C27" s="146" t="s">
        <v>173</v>
      </c>
      <c r="D27" s="147" t="s">
        <v>174</v>
      </c>
      <c r="E27" s="152">
        <v>0</v>
      </c>
      <c r="F27" s="141"/>
      <c r="G27" s="148"/>
      <c r="H27" s="149"/>
      <c r="I27" s="150"/>
      <c r="J27" s="144"/>
      <c r="K27" s="135"/>
      <c r="L27" s="135"/>
      <c r="M27" s="135"/>
      <c r="N27" s="135"/>
    </row>
    <row r="28" spans="2:14" ht="20.100000000000001" customHeight="1" x14ac:dyDescent="0.25">
      <c r="B28" s="151">
        <f t="shared" si="0"/>
        <v>6</v>
      </c>
      <c r="C28" s="146" t="s">
        <v>175</v>
      </c>
      <c r="D28" s="147" t="s">
        <v>176</v>
      </c>
      <c r="E28" s="140">
        <v>0</v>
      </c>
      <c r="F28" s="141"/>
      <c r="G28" s="148"/>
      <c r="H28" s="149"/>
      <c r="I28" s="150"/>
      <c r="J28" s="144"/>
      <c r="K28" s="135"/>
      <c r="L28" s="135"/>
      <c r="M28" s="135"/>
      <c r="N28" s="135"/>
    </row>
    <row r="29" spans="2:14" ht="20.100000000000001" customHeight="1" x14ac:dyDescent="0.25">
      <c r="B29" s="151">
        <f t="shared" si="0"/>
        <v>7</v>
      </c>
      <c r="C29" s="146" t="s">
        <v>177</v>
      </c>
      <c r="D29" s="147" t="s">
        <v>178</v>
      </c>
      <c r="E29" s="140">
        <v>0</v>
      </c>
      <c r="F29" s="141"/>
      <c r="G29" s="148"/>
      <c r="H29" s="149"/>
      <c r="I29" s="150"/>
      <c r="J29" s="144"/>
      <c r="K29" s="135"/>
      <c r="L29" s="135"/>
      <c r="M29" s="135"/>
      <c r="N29" s="135"/>
    </row>
    <row r="30" spans="2:14" ht="20.100000000000001" customHeight="1" x14ac:dyDescent="0.25">
      <c r="B30" s="151">
        <f t="shared" si="0"/>
        <v>8</v>
      </c>
      <c r="C30" s="146" t="s">
        <v>179</v>
      </c>
      <c r="D30" s="147" t="s">
        <v>180</v>
      </c>
      <c r="E30" s="140">
        <v>0</v>
      </c>
      <c r="F30" s="141"/>
      <c r="G30" s="148"/>
      <c r="H30" s="149"/>
      <c r="I30" s="150"/>
      <c r="J30" s="144"/>
      <c r="K30" s="135"/>
      <c r="L30" s="135"/>
      <c r="M30" s="135"/>
      <c r="N30" s="135"/>
    </row>
    <row r="31" spans="2:14" ht="20.100000000000001" customHeight="1" x14ac:dyDescent="0.25">
      <c r="B31" s="151">
        <f t="shared" si="0"/>
        <v>9</v>
      </c>
      <c r="C31" s="146" t="s">
        <v>181</v>
      </c>
      <c r="D31" s="147" t="s">
        <v>182</v>
      </c>
      <c r="E31" s="140">
        <v>0</v>
      </c>
      <c r="F31" s="141"/>
      <c r="G31" s="148"/>
      <c r="H31" s="149"/>
      <c r="I31" s="150"/>
      <c r="J31" s="144"/>
      <c r="K31" s="135"/>
      <c r="L31" s="135"/>
      <c r="M31" s="135"/>
      <c r="N31" s="135"/>
    </row>
    <row r="32" spans="2:14" ht="20.100000000000001" customHeight="1" x14ac:dyDescent="0.25">
      <c r="B32" s="151">
        <f t="shared" si="0"/>
        <v>10</v>
      </c>
      <c r="C32" s="146" t="s">
        <v>183</v>
      </c>
      <c r="D32" s="147" t="s">
        <v>184</v>
      </c>
      <c r="E32" s="140">
        <v>0</v>
      </c>
      <c r="F32" s="141"/>
      <c r="G32" s="148"/>
      <c r="H32" s="149"/>
      <c r="I32" s="150"/>
      <c r="J32" s="144"/>
      <c r="K32" s="135"/>
      <c r="L32" s="135"/>
      <c r="M32" s="135"/>
      <c r="N32" s="135"/>
    </row>
    <row r="33" spans="2:14" ht="20.100000000000001" customHeight="1" x14ac:dyDescent="0.25">
      <c r="B33" s="151">
        <f t="shared" si="0"/>
        <v>11</v>
      </c>
      <c r="C33" s="146" t="s">
        <v>185</v>
      </c>
      <c r="D33" s="147" t="s">
        <v>186</v>
      </c>
      <c r="E33" s="140">
        <v>0</v>
      </c>
      <c r="F33" s="141"/>
      <c r="G33" s="148"/>
      <c r="H33" s="149"/>
      <c r="I33" s="150"/>
      <c r="J33" s="144"/>
      <c r="K33" s="135"/>
      <c r="L33" s="135"/>
      <c r="M33" s="135"/>
      <c r="N33" s="135"/>
    </row>
    <row r="34" spans="2:14" ht="20.100000000000001" customHeight="1" x14ac:dyDescent="0.25">
      <c r="B34" s="151">
        <f t="shared" si="0"/>
        <v>12</v>
      </c>
      <c r="C34" s="146" t="s">
        <v>187</v>
      </c>
      <c r="D34" s="147" t="s">
        <v>188</v>
      </c>
      <c r="E34" s="140">
        <v>0</v>
      </c>
      <c r="F34" s="141"/>
      <c r="G34" s="148"/>
      <c r="H34" s="149"/>
      <c r="I34" s="150"/>
      <c r="J34" s="144"/>
      <c r="K34" s="135"/>
      <c r="L34" s="135"/>
      <c r="M34" s="135"/>
      <c r="N34" s="135"/>
    </row>
    <row r="35" spans="2:14" ht="20.100000000000001" customHeight="1" x14ac:dyDescent="0.25">
      <c r="B35" s="151">
        <f t="shared" si="0"/>
        <v>13</v>
      </c>
      <c r="C35" s="146" t="s">
        <v>189</v>
      </c>
      <c r="D35" s="147" t="s">
        <v>190</v>
      </c>
      <c r="E35" s="140">
        <v>0</v>
      </c>
      <c r="F35" s="141"/>
      <c r="G35" s="148"/>
      <c r="H35" s="149"/>
      <c r="I35" s="153"/>
      <c r="J35" s="154"/>
      <c r="K35" s="135"/>
      <c r="L35" s="135"/>
      <c r="M35" s="135"/>
      <c r="N35" s="135"/>
    </row>
    <row r="36" spans="2:14" ht="20.100000000000001" customHeight="1" thickBot="1" x14ac:dyDescent="0.3">
      <c r="B36" s="151">
        <f t="shared" si="0"/>
        <v>14</v>
      </c>
      <c r="C36" s="146" t="s">
        <v>191</v>
      </c>
      <c r="D36" s="147" t="s">
        <v>192</v>
      </c>
      <c r="E36" s="140">
        <v>0</v>
      </c>
      <c r="F36" s="155"/>
      <c r="G36" s="156"/>
      <c r="H36" s="155"/>
      <c r="I36" s="156"/>
      <c r="J36" s="157"/>
      <c r="K36" s="135"/>
      <c r="L36" s="135"/>
      <c r="M36" s="135"/>
      <c r="N36" s="135"/>
    </row>
    <row r="37" spans="2:14" ht="49.35" customHeight="1" thickBot="1" x14ac:dyDescent="0.3">
      <c r="B37" s="158"/>
      <c r="C37" s="159"/>
      <c r="D37" s="160"/>
      <c r="E37" s="161"/>
      <c r="F37" s="162">
        <f>SUM(F24:F36)</f>
        <v>0</v>
      </c>
      <c r="G37" s="163" t="s">
        <v>36</v>
      </c>
      <c r="H37" s="164"/>
      <c r="I37" s="164"/>
      <c r="J37" s="164"/>
      <c r="K37" s="135"/>
      <c r="L37" s="135"/>
      <c r="M37" s="135"/>
      <c r="N37" s="135"/>
    </row>
    <row r="38" spans="2:14" ht="30.6" customHeight="1" thickBot="1" x14ac:dyDescent="0.35">
      <c r="B38" s="165"/>
      <c r="C38" s="166" t="s">
        <v>193</v>
      </c>
      <c r="D38" s="167"/>
      <c r="E38" s="167"/>
      <c r="F38" s="168"/>
      <c r="G38" s="169">
        <f>SUM(G23:G37)</f>
        <v>0</v>
      </c>
      <c r="H38" s="170" t="s">
        <v>36</v>
      </c>
      <c r="I38" s="135"/>
      <c r="J38" s="135"/>
      <c r="K38" s="135"/>
      <c r="L38" s="135"/>
      <c r="M38" s="135"/>
      <c r="N38" s="135"/>
    </row>
    <row r="39" spans="2:14" x14ac:dyDescent="0.25">
      <c r="I39" s="135"/>
      <c r="J39" s="135"/>
      <c r="K39" s="135"/>
      <c r="L39" s="135"/>
      <c r="M39" s="135"/>
      <c r="N39" s="135"/>
    </row>
  </sheetData>
  <mergeCells count="16">
    <mergeCell ref="B10:B12"/>
    <mergeCell ref="C10:J10"/>
    <mergeCell ref="B21:J21"/>
    <mergeCell ref="C13:J13"/>
    <mergeCell ref="C14:J14"/>
    <mergeCell ref="B15:B17"/>
    <mergeCell ref="C15:J15"/>
    <mergeCell ref="C16:J16"/>
    <mergeCell ref="C17:J17"/>
    <mergeCell ref="P10:U10"/>
    <mergeCell ref="C11:J11"/>
    <mergeCell ref="C12:J12"/>
    <mergeCell ref="D2:G2"/>
    <mergeCell ref="D3:G3"/>
    <mergeCell ref="D4:G4"/>
    <mergeCell ref="C9:J9"/>
  </mergeCells>
  <hyperlinks>
    <hyperlink ref="C11" r:id="rId1" display="WWW.resbank.co.za" xr:uid="{0FA325AE-8F09-44E9-8D1E-984C70A87FE5}"/>
  </hyperlinks>
  <printOptions horizontalCentered="1" verticalCentered="1"/>
  <pageMargins left="0.31496062992125984" right="0" top="0" bottom="0" header="0" footer="0"/>
  <pageSetup scale="44" orientation="portrait" r:id="rId2"/>
  <colBreaks count="1" manualBreakCount="1">
    <brk id="8" max="40"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3CA02-2126-4AD1-A822-925D89D75117}">
  <sheetPr>
    <tabColor rgb="FFFFFF00"/>
    <pageSetUpPr fitToPage="1"/>
  </sheetPr>
  <dimension ref="A1:K20"/>
  <sheetViews>
    <sheetView view="pageBreakPreview" zoomScaleNormal="80" zoomScaleSheetLayoutView="100" workbookViewId="0">
      <pane xSplit="2" ySplit="2" topLeftCell="C3" activePane="bottomRight" state="frozen"/>
      <selection pane="topRight" activeCell="C1" sqref="C1"/>
      <selection pane="bottomLeft" activeCell="A3" sqref="A3"/>
      <selection pane="bottomRight" activeCell="C23" sqref="C23"/>
    </sheetView>
  </sheetViews>
  <sheetFormatPr defaultRowHeight="14.4" x14ac:dyDescent="0.3"/>
  <cols>
    <col min="1" max="1" width="14.109375" customWidth="1"/>
    <col min="2" max="2" width="47.6640625" customWidth="1"/>
    <col min="3" max="8" width="15" customWidth="1"/>
    <col min="9" max="9" width="4.88671875" customWidth="1"/>
    <col min="11" max="11" width="7.44140625" customWidth="1"/>
  </cols>
  <sheetData>
    <row r="1" spans="1:10" s="1" customFormat="1" ht="15" thickBot="1" x14ac:dyDescent="0.35">
      <c r="A1" s="527" t="s">
        <v>19</v>
      </c>
      <c r="B1" s="528"/>
      <c r="C1" s="528"/>
      <c r="D1" s="528"/>
      <c r="E1" s="528"/>
      <c r="F1" s="528"/>
      <c r="G1" s="528"/>
      <c r="H1" s="529"/>
    </row>
    <row r="2" spans="1:10" ht="27" thickBot="1" x14ac:dyDescent="0.35">
      <c r="A2" s="20" t="s">
        <v>20</v>
      </c>
      <c r="B2" s="21" t="s">
        <v>0</v>
      </c>
      <c r="C2" s="21" t="s">
        <v>21</v>
      </c>
      <c r="D2" s="21" t="s">
        <v>22</v>
      </c>
      <c r="E2" s="21" t="s">
        <v>23</v>
      </c>
      <c r="F2" s="21" t="s">
        <v>24</v>
      </c>
      <c r="G2" s="21" t="s">
        <v>25</v>
      </c>
      <c r="H2" s="22" t="s">
        <v>26</v>
      </c>
      <c r="J2" s="23" t="s">
        <v>31</v>
      </c>
    </row>
    <row r="3" spans="1:10" x14ac:dyDescent="0.3">
      <c r="A3" s="24">
        <v>17529</v>
      </c>
      <c r="B3" s="25" t="s">
        <v>2</v>
      </c>
      <c r="C3" s="26"/>
      <c r="D3" s="26"/>
      <c r="E3" s="24">
        <v>3</v>
      </c>
      <c r="F3" s="26">
        <v>3</v>
      </c>
      <c r="G3" s="26"/>
      <c r="H3" s="27">
        <f t="shared" ref="H3:H19" si="0">SUM(C3:G3)</f>
        <v>6</v>
      </c>
      <c r="J3" s="28">
        <v>9</v>
      </c>
    </row>
    <row r="4" spans="1:10" x14ac:dyDescent="0.3">
      <c r="A4" s="2">
        <v>182646</v>
      </c>
      <c r="B4" s="4" t="s">
        <v>3</v>
      </c>
      <c r="C4" s="3"/>
      <c r="D4" s="3"/>
      <c r="E4" s="2">
        <v>3</v>
      </c>
      <c r="F4" s="3">
        <v>3</v>
      </c>
      <c r="G4" s="3"/>
      <c r="H4" s="5">
        <f t="shared" si="0"/>
        <v>6</v>
      </c>
      <c r="J4" s="29">
        <v>9</v>
      </c>
    </row>
    <row r="5" spans="1:10" x14ac:dyDescent="0.3">
      <c r="A5" s="2">
        <v>17527</v>
      </c>
      <c r="B5" s="6" t="s">
        <v>4</v>
      </c>
      <c r="C5" s="3"/>
      <c r="D5" s="2">
        <v>38</v>
      </c>
      <c r="E5" s="2">
        <v>6</v>
      </c>
      <c r="F5" s="3"/>
      <c r="G5" s="3"/>
      <c r="H5" s="7">
        <f t="shared" si="0"/>
        <v>44</v>
      </c>
      <c r="J5" s="29">
        <v>24</v>
      </c>
    </row>
    <row r="6" spans="1:10" x14ac:dyDescent="0.3">
      <c r="A6" s="2">
        <v>10439</v>
      </c>
      <c r="B6" s="6" t="s">
        <v>5</v>
      </c>
      <c r="C6" s="3"/>
      <c r="D6" s="3"/>
      <c r="E6" s="2">
        <v>3</v>
      </c>
      <c r="F6" s="3">
        <v>3</v>
      </c>
      <c r="G6" s="3"/>
      <c r="H6" s="7">
        <f t="shared" si="0"/>
        <v>6</v>
      </c>
      <c r="J6" s="30">
        <v>6</v>
      </c>
    </row>
    <row r="7" spans="1:10" x14ac:dyDescent="0.3">
      <c r="A7" s="2">
        <v>523600</v>
      </c>
      <c r="B7" s="8" t="s">
        <v>8</v>
      </c>
      <c r="C7" s="3"/>
      <c r="D7" s="2">
        <v>416</v>
      </c>
      <c r="E7" s="3"/>
      <c r="F7" s="3"/>
      <c r="G7" s="3"/>
      <c r="H7" s="9">
        <f t="shared" si="0"/>
        <v>416</v>
      </c>
      <c r="J7" s="29">
        <v>425</v>
      </c>
    </row>
    <row r="8" spans="1:10" x14ac:dyDescent="0.3">
      <c r="A8" s="2">
        <v>523601</v>
      </c>
      <c r="B8" s="8" t="s">
        <v>9</v>
      </c>
      <c r="C8" s="3"/>
      <c r="D8" s="3"/>
      <c r="E8" s="2">
        <v>3</v>
      </c>
      <c r="F8" s="3">
        <v>3</v>
      </c>
      <c r="G8" s="3"/>
      <c r="H8" s="9">
        <f t="shared" si="0"/>
        <v>6</v>
      </c>
      <c r="J8" s="29">
        <v>19</v>
      </c>
    </row>
    <row r="9" spans="1:10" x14ac:dyDescent="0.3">
      <c r="A9" s="2">
        <v>17528</v>
      </c>
      <c r="B9" s="8" t="s">
        <v>6</v>
      </c>
      <c r="C9" s="3"/>
      <c r="D9" s="2">
        <v>45</v>
      </c>
      <c r="E9" s="2">
        <v>270</v>
      </c>
      <c r="F9" s="2">
        <v>459</v>
      </c>
      <c r="G9" s="2">
        <v>341</v>
      </c>
      <c r="H9" s="9">
        <f t="shared" si="0"/>
        <v>1115</v>
      </c>
      <c r="J9" s="29">
        <v>12</v>
      </c>
    </row>
    <row r="10" spans="1:10" x14ac:dyDescent="0.3">
      <c r="A10" s="2">
        <v>523599</v>
      </c>
      <c r="B10" s="8" t="s">
        <v>7</v>
      </c>
      <c r="C10" s="2">
        <v>129</v>
      </c>
      <c r="D10" s="2">
        <v>396</v>
      </c>
      <c r="E10" s="2">
        <v>432</v>
      </c>
      <c r="F10" s="2">
        <v>840</v>
      </c>
      <c r="G10" s="3"/>
      <c r="H10" s="9">
        <f t="shared" si="0"/>
        <v>1797</v>
      </c>
      <c r="J10" s="29">
        <v>148</v>
      </c>
    </row>
    <row r="11" spans="1:10" x14ac:dyDescent="0.3">
      <c r="A11" s="2">
        <v>523602</v>
      </c>
      <c r="B11" s="10" t="s">
        <v>11</v>
      </c>
      <c r="C11" s="2">
        <v>12</v>
      </c>
      <c r="D11" s="3">
        <v>12</v>
      </c>
      <c r="E11" s="3">
        <v>12</v>
      </c>
      <c r="F11" s="3">
        <v>12</v>
      </c>
      <c r="G11" s="3">
        <v>12</v>
      </c>
      <c r="H11" s="11">
        <f t="shared" si="0"/>
        <v>60</v>
      </c>
      <c r="J11" s="29">
        <v>9</v>
      </c>
    </row>
    <row r="12" spans="1:10" x14ac:dyDescent="0.3">
      <c r="A12" s="2">
        <v>523605</v>
      </c>
      <c r="B12" s="10" t="s">
        <v>12</v>
      </c>
      <c r="C12" s="3">
        <v>9</v>
      </c>
      <c r="D12" s="3">
        <v>9</v>
      </c>
      <c r="E12" s="2">
        <v>12</v>
      </c>
      <c r="F12" s="3">
        <v>9</v>
      </c>
      <c r="G12" s="3">
        <v>10</v>
      </c>
      <c r="H12" s="11">
        <f t="shared" si="0"/>
        <v>49</v>
      </c>
      <c r="J12" s="29">
        <v>12</v>
      </c>
    </row>
    <row r="13" spans="1:10" x14ac:dyDescent="0.3">
      <c r="A13" s="2">
        <v>523606</v>
      </c>
      <c r="B13" s="10" t="s">
        <v>13</v>
      </c>
      <c r="C13" s="3">
        <v>9</v>
      </c>
      <c r="D13" s="3">
        <v>9</v>
      </c>
      <c r="E13" s="2">
        <v>12</v>
      </c>
      <c r="F13" s="3">
        <v>9</v>
      </c>
      <c r="G13" s="3">
        <v>10</v>
      </c>
      <c r="H13" s="11">
        <f t="shared" si="0"/>
        <v>49</v>
      </c>
      <c r="J13" s="30">
        <v>9</v>
      </c>
    </row>
    <row r="14" spans="1:10" x14ac:dyDescent="0.3">
      <c r="A14" s="2">
        <v>523604</v>
      </c>
      <c r="B14" s="10" t="s">
        <v>10</v>
      </c>
      <c r="C14" s="3">
        <v>9</v>
      </c>
      <c r="D14" s="3">
        <v>9</v>
      </c>
      <c r="E14" s="2">
        <v>12</v>
      </c>
      <c r="F14" s="3">
        <v>9</v>
      </c>
      <c r="G14" s="3">
        <v>10</v>
      </c>
      <c r="H14" s="11">
        <f t="shared" si="0"/>
        <v>49</v>
      </c>
      <c r="J14" s="29">
        <v>15</v>
      </c>
    </row>
    <row r="15" spans="1:10" x14ac:dyDescent="0.3">
      <c r="A15" s="2">
        <v>523607</v>
      </c>
      <c r="B15" s="12" t="s">
        <v>15</v>
      </c>
      <c r="C15" s="3"/>
      <c r="D15" s="2">
        <v>43</v>
      </c>
      <c r="E15" s="2">
        <v>930</v>
      </c>
      <c r="F15" s="2">
        <v>1077</v>
      </c>
      <c r="G15" s="2">
        <v>1721</v>
      </c>
      <c r="H15" s="13">
        <f t="shared" si="0"/>
        <v>3771</v>
      </c>
      <c r="J15" s="29">
        <v>15</v>
      </c>
    </row>
    <row r="16" spans="1:10" x14ac:dyDescent="0.3">
      <c r="A16" s="2">
        <v>523610</v>
      </c>
      <c r="B16" s="12" t="s">
        <v>17</v>
      </c>
      <c r="C16" s="3"/>
      <c r="D16" s="2">
        <v>5</v>
      </c>
      <c r="E16" s="3">
        <v>3</v>
      </c>
      <c r="F16" s="3"/>
      <c r="G16" s="3"/>
      <c r="H16" s="13">
        <f t="shared" si="0"/>
        <v>8</v>
      </c>
      <c r="J16" s="29">
        <v>211</v>
      </c>
    </row>
    <row r="17" spans="1:11" x14ac:dyDescent="0.3">
      <c r="A17" s="2">
        <v>523608</v>
      </c>
      <c r="B17" s="12" t="s">
        <v>14</v>
      </c>
      <c r="C17" s="2">
        <v>37</v>
      </c>
      <c r="D17" s="2">
        <v>50</v>
      </c>
      <c r="E17" s="3"/>
      <c r="F17" s="3"/>
      <c r="G17" s="3"/>
      <c r="H17" s="13">
        <f t="shared" si="0"/>
        <v>87</v>
      </c>
      <c r="J17" s="29">
        <v>56</v>
      </c>
    </row>
    <row r="18" spans="1:11" x14ac:dyDescent="0.3">
      <c r="A18" s="2">
        <v>400525</v>
      </c>
      <c r="B18" s="12" t="s">
        <v>16</v>
      </c>
      <c r="C18" s="3"/>
      <c r="D18" s="2">
        <v>291</v>
      </c>
      <c r="E18" s="3"/>
      <c r="F18" s="3"/>
      <c r="G18" s="3"/>
      <c r="H18" s="13">
        <f t="shared" si="0"/>
        <v>291</v>
      </c>
      <c r="J18" s="29">
        <v>156</v>
      </c>
    </row>
    <row r="19" spans="1:11" x14ac:dyDescent="0.3">
      <c r="A19" s="2">
        <v>523612</v>
      </c>
      <c r="B19" s="14" t="s">
        <v>18</v>
      </c>
      <c r="C19" s="3"/>
      <c r="D19" s="3">
        <v>3</v>
      </c>
      <c r="E19" s="2">
        <v>466</v>
      </c>
      <c r="F19" s="2">
        <v>2052</v>
      </c>
      <c r="G19" s="3"/>
      <c r="H19" s="15">
        <f t="shared" si="0"/>
        <v>2521</v>
      </c>
      <c r="J19" s="30">
        <v>36</v>
      </c>
    </row>
    <row r="20" spans="1:11" x14ac:dyDescent="0.3">
      <c r="A20" s="16"/>
      <c r="B20" s="17" t="s">
        <v>27</v>
      </c>
      <c r="C20" s="18">
        <f>SUM(C3:C19)</f>
        <v>205</v>
      </c>
      <c r="D20" s="18">
        <f t="shared" ref="D20:G20" si="1">SUM(D3:D19)</f>
        <v>1326</v>
      </c>
      <c r="E20" s="18">
        <f t="shared" si="1"/>
        <v>2167</v>
      </c>
      <c r="F20" s="18">
        <f t="shared" si="1"/>
        <v>4479</v>
      </c>
      <c r="G20" s="18">
        <f t="shared" si="1"/>
        <v>2104</v>
      </c>
      <c r="H20" s="18">
        <f>SUM(H3:H19)</f>
        <v>10281</v>
      </c>
      <c r="J20" s="31">
        <v>1171</v>
      </c>
      <c r="K20" s="32">
        <f>H20/J20</f>
        <v>8.7796754910333057</v>
      </c>
    </row>
  </sheetData>
  <autoFilter ref="A2:H2" xr:uid="{7AF9D3CE-6CC3-4BD3-8A8F-7F8DA26BDEDE}">
    <sortState xmlns:xlrd2="http://schemas.microsoft.com/office/spreadsheetml/2017/richdata2" ref="A3:H20">
      <sortCondition sortBy="cellColor" ref="B2" dxfId="0"/>
    </sortState>
  </autoFilter>
  <mergeCells count="1">
    <mergeCell ref="A1:H1"/>
  </mergeCells>
  <pageMargins left="0.25" right="0.25" top="0.75" bottom="0.75" header="0.3" footer="0.3"/>
  <pageSetup scale="77" fitToHeight="0" orientation="landscape"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4</vt:i4>
      </vt:variant>
    </vt:vector>
  </HeadingPairs>
  <TitlesOfParts>
    <vt:vector size="12" baseType="lpstr">
      <vt:lpstr>Instructions</vt:lpstr>
      <vt:lpstr>Tender Cover Sheet</vt:lpstr>
      <vt:lpstr> Preamble</vt:lpstr>
      <vt:lpstr>PS5</vt:lpstr>
      <vt:lpstr>Price List</vt:lpstr>
      <vt:lpstr>X1- CPA</vt:lpstr>
      <vt:lpstr>X3- Exchange Rates</vt:lpstr>
      <vt:lpstr>Revised Forecast-OCT'23</vt:lpstr>
      <vt:lpstr>' Preamble'!Print_Area</vt:lpstr>
      <vt:lpstr>'Revised Forecast-OCT''23'!Print_Area</vt:lpstr>
      <vt:lpstr>'Tender Cover Sheet'!Print_Area</vt:lpstr>
      <vt:lpstr>'X3- Exchange Rates'!Print_Area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Kebone Mogase</dc:creator>
  <cp:lastModifiedBy>Marilize Wilson</cp:lastModifiedBy>
  <cp:lastPrinted>2023-10-19T11:13:14Z</cp:lastPrinted>
  <dcterms:created xsi:type="dcterms:W3CDTF">2021-06-30T12:28:44Z</dcterms:created>
  <dcterms:modified xsi:type="dcterms:W3CDTF">2025-09-12T07:52:28Z</dcterms:modified>
</cp:coreProperties>
</file>