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mkwaNC\Desktop\BMS-Procurement-2025\In Progress tenders\2026 Projects\Operating and Maintenance of Water Handling Schemes\publication\"/>
    </mc:Choice>
  </mc:AlternateContent>
  <xr:revisionPtr revIDLastSave="0" documentId="8_{75F1547D-B46C-4594-AD63-BB6146141669}" xr6:coauthVersionLast="47" xr6:coauthVersionMax="47" xr10:uidLastSave="{00000000-0000-0000-0000-000000000000}"/>
  <bookViews>
    <workbookView xWindow="-110" yWindow="-110" windowWidth="19420" windowHeight="10300" xr2:uid="{A068A17E-D2DC-4D01-956E-D38F816D6AF9}"/>
  </bookViews>
  <sheets>
    <sheet name="BOQ BWH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7" i="1" l="1"/>
  <c r="I7" i="1" s="1"/>
  <c r="G6" i="1"/>
  <c r="I6" i="1" s="1"/>
  <c r="F4" i="1"/>
  <c r="G4" i="1"/>
  <c r="I4" i="1" s="1"/>
  <c r="G5" i="1"/>
  <c r="I5" i="1" s="1"/>
  <c r="G8" i="1"/>
  <c r="I8" i="1" s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13" i="1"/>
  <c r="I32" i="1" l="1"/>
  <c r="L22" i="1" s="1"/>
  <c r="N26" i="1" s="1"/>
  <c r="I10" i="1"/>
  <c r="I33" i="1" l="1"/>
  <c r="I34" i="1" s="1"/>
</calcChain>
</file>

<file path=xl/sharedStrings.xml><?xml version="1.0" encoding="utf-8"?>
<sst xmlns="http://schemas.openxmlformats.org/spreadsheetml/2006/main" count="97" uniqueCount="73">
  <si>
    <t>SUB-TOTAL EXCLUDING VAT</t>
  </si>
  <si>
    <t>Hours</t>
  </si>
  <si>
    <t>T07</t>
  </si>
  <si>
    <t xml:space="preserve"> </t>
  </si>
  <si>
    <t>T10</t>
  </si>
  <si>
    <t>B1.19</t>
  </si>
  <si>
    <t>B1.18</t>
  </si>
  <si>
    <t>B1.17</t>
  </si>
  <si>
    <t>B1.16</t>
  </si>
  <si>
    <t>B1.15</t>
  </si>
  <si>
    <t>B1.14</t>
  </si>
  <si>
    <t>B1.13</t>
  </si>
  <si>
    <t>B1.12</t>
  </si>
  <si>
    <t>B1.11</t>
  </si>
  <si>
    <t>B1.10</t>
  </si>
  <si>
    <t>B1.9</t>
  </si>
  <si>
    <t>B1.8</t>
  </si>
  <si>
    <t>B1.7</t>
  </si>
  <si>
    <t>B1.6</t>
  </si>
  <si>
    <t>B1.5</t>
  </si>
  <si>
    <t>Safety Officer  Overtime @ 2.0</t>
  </si>
  <si>
    <t>B1.4</t>
  </si>
  <si>
    <t>Safety Officer Overtime @ 1.5</t>
  </si>
  <si>
    <t>B1.3</t>
  </si>
  <si>
    <t>T12</t>
  </si>
  <si>
    <t>Safety Officers</t>
  </si>
  <si>
    <t>B1.2</t>
  </si>
  <si>
    <t>HRS</t>
  </si>
  <si>
    <t>Period</t>
  </si>
  <si>
    <t>Rate</t>
  </si>
  <si>
    <t>Number</t>
  </si>
  <si>
    <t>GRADE</t>
  </si>
  <si>
    <t>SKILL TYPE</t>
  </si>
  <si>
    <t>B1</t>
  </si>
  <si>
    <t xml:space="preserve">PP/Annually </t>
  </si>
  <si>
    <t>Health and Safety (PPE)</t>
  </si>
  <si>
    <t xml:space="preserve">Police Vetting </t>
  </si>
  <si>
    <t>A1.5</t>
  </si>
  <si>
    <t xml:space="preserve">Monthly </t>
  </si>
  <si>
    <t>PSR Allowance</t>
  </si>
  <si>
    <t>A1.4</t>
  </si>
  <si>
    <t>A1.3</t>
  </si>
  <si>
    <t xml:space="preserve">PP/Once Off </t>
  </si>
  <si>
    <t xml:space="preserve">Medicals Exit Once off </t>
  </si>
  <si>
    <t>A1.2</t>
  </si>
  <si>
    <t xml:space="preserve">Medicals Entry Annual </t>
  </si>
  <si>
    <t>A1.1</t>
  </si>
  <si>
    <t>Duration</t>
  </si>
  <si>
    <t>TOTAL</t>
  </si>
  <si>
    <t>QTY</t>
  </si>
  <si>
    <t>Unit</t>
  </si>
  <si>
    <t>P&amp;Gs</t>
  </si>
  <si>
    <t>A1</t>
  </si>
  <si>
    <t xml:space="preserve">Supervisor </t>
  </si>
  <si>
    <t>Supervisors  Overtime @ 1.5</t>
  </si>
  <si>
    <t xml:space="preserve">Electricians </t>
  </si>
  <si>
    <t>T09</t>
  </si>
  <si>
    <t>Electrician Overtime @ 1.5</t>
  </si>
  <si>
    <t>Electrician Overtime @ 2.0</t>
  </si>
  <si>
    <t>Mechanical Fitter and Turner Overtime @ 2.0</t>
  </si>
  <si>
    <t>Team Leaders</t>
  </si>
  <si>
    <t xml:space="preserve"> Team leaders Overtime @ 1.5</t>
  </si>
  <si>
    <t>Team leaders Overtime @ 2.0</t>
  </si>
  <si>
    <t xml:space="preserve">Mechanical Fitter and Turner </t>
  </si>
  <si>
    <t xml:space="preserve">Utility Man </t>
  </si>
  <si>
    <t>Utility Man  Overtime @ 1.5</t>
  </si>
  <si>
    <t>Utility Man Overtime @ 2.0</t>
  </si>
  <si>
    <t>T04</t>
  </si>
  <si>
    <t>Maintenance of Bulk Water Handling Scheme</t>
  </si>
  <si>
    <t xml:space="preserve">TOTAL EXCLUDING VAT FOR 12 MONTHS </t>
  </si>
  <si>
    <t>Supervisors  Overtime @ 2.0</t>
  </si>
  <si>
    <t>Mechanical Fitter and Turner Overtime @ 1.5</t>
  </si>
  <si>
    <t>TOTAL 12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</si>
</sst>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164" formatCode="&quot;R&quot;#,##0.00"/>
    <numFmt numFmtId="165" formatCode="_ &quot;R&quot;\ * #,##0.00_ ;_ &quot;R&quot;\ * \-#,##0.00_ ;_ &quot;R&quot;\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2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/>
    <xf numFmtId="0" fontId="0" fillId="0" borderId="0" xfId="0" applyAlignment="1">
      <alignment wrapText="1"/>
    </xf>
    <xf numFmtId="4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44" fontId="1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1" xfId="0" applyFont="1" applyBorder="1"/>
    <xf numFmtId="0" fontId="3" fillId="0" borderId="3" xfId="0" applyFont="1" applyBorder="1" applyAlignment="1">
      <alignment horizontal="center"/>
    </xf>
    <xf numFmtId="0" fontId="2" fillId="0" borderId="3" xfId="0" applyFont="1" applyBorder="1"/>
    <xf numFmtId="0" fontId="0" fillId="0" borderId="3" xfId="0" applyBorder="1" applyAlignment="1">
      <alignment wrapText="1"/>
    </xf>
    <xf numFmtId="0" fontId="0" fillId="0" borderId="4" xfId="0" applyBorder="1"/>
    <xf numFmtId="44" fontId="1" fillId="2" borderId="6" xfId="0" applyNumberFormat="1" applyFont="1" applyFill="1" applyBorder="1"/>
    <xf numFmtId="0" fontId="1" fillId="0" borderId="7" xfId="0" applyFont="1" applyBorder="1"/>
    <xf numFmtId="0" fontId="1" fillId="0" borderId="7" xfId="0" applyFont="1" applyBorder="1" applyAlignment="1">
      <alignment horizontal="right"/>
    </xf>
    <xf numFmtId="0" fontId="1" fillId="0" borderId="5" xfId="0" applyFont="1" applyBorder="1"/>
    <xf numFmtId="0" fontId="3" fillId="0" borderId="5" xfId="0" applyFont="1" applyBorder="1" applyAlignment="1">
      <alignment horizontal="center"/>
    </xf>
    <xf numFmtId="0" fontId="2" fillId="0" borderId="5" xfId="0" applyFont="1" applyBorder="1"/>
    <xf numFmtId="0" fontId="0" fillId="0" borderId="5" xfId="0" applyBorder="1" applyAlignment="1">
      <alignment wrapText="1"/>
    </xf>
    <xf numFmtId="0" fontId="0" fillId="0" borderId="8" xfId="0" applyBorder="1"/>
    <xf numFmtId="44" fontId="0" fillId="0" borderId="5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65" fontId="0" fillId="0" borderId="5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9" xfId="0" applyFont="1" applyBorder="1"/>
    <xf numFmtId="165" fontId="0" fillId="3" borderId="5" xfId="0" applyNumberFormat="1" applyFill="1" applyBorder="1" applyAlignment="1">
      <alignment horizontal="center"/>
    </xf>
    <xf numFmtId="0" fontId="1" fillId="0" borderId="5" xfId="0" applyFont="1" applyBorder="1" applyAlignment="1">
      <alignment wrapText="1"/>
    </xf>
    <xf numFmtId="0" fontId="0" fillId="3" borderId="9" xfId="0" applyFill="1" applyBorder="1" applyAlignment="1">
      <alignment horizontal="center"/>
    </xf>
    <xf numFmtId="0" fontId="2" fillId="3" borderId="9" xfId="0" applyFont="1" applyFill="1" applyBorder="1"/>
    <xf numFmtId="0" fontId="0" fillId="3" borderId="5" xfId="0" applyFill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0" fillId="0" borderId="5" xfId="0" applyBorder="1" applyAlignment="1">
      <alignment horizontal="left" vertical="top" wrapText="1"/>
    </xf>
    <xf numFmtId="0" fontId="5" fillId="0" borderId="5" xfId="0" applyFont="1" applyBorder="1"/>
    <xf numFmtId="0" fontId="1" fillId="0" borderId="8" xfId="0" applyFont="1" applyBorder="1"/>
    <xf numFmtId="0" fontId="0" fillId="0" borderId="11" xfId="0" applyBorder="1"/>
    <xf numFmtId="44" fontId="1" fillId="2" borderId="5" xfId="0" applyNumberFormat="1" applyFont="1" applyFill="1" applyBorder="1"/>
    <xf numFmtId="0" fontId="1" fillId="0" borderId="10" xfId="0" applyFont="1" applyBorder="1"/>
    <xf numFmtId="0" fontId="5" fillId="0" borderId="6" xfId="0" applyFont="1" applyBorder="1"/>
    <xf numFmtId="0" fontId="3" fillId="0" borderId="0" xfId="0" applyFont="1" applyAlignment="1">
      <alignment wrapText="1"/>
    </xf>
    <xf numFmtId="0" fontId="3" fillId="0" borderId="11" xfId="0" applyFont="1" applyBorder="1" applyAlignment="1">
      <alignment wrapText="1"/>
    </xf>
    <xf numFmtId="0" fontId="0" fillId="0" borderId="10" xfId="0" applyBorder="1" applyAlignment="1">
      <alignment horizontal="center"/>
    </xf>
    <xf numFmtId="44" fontId="0" fillId="0" borderId="7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8" xfId="0" applyFont="1" applyBorder="1" applyAlignment="1">
      <alignment wrapText="1"/>
    </xf>
    <xf numFmtId="1" fontId="2" fillId="0" borderId="6" xfId="0" applyNumberFormat="1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 applyAlignment="1">
      <alignment horizontal="center"/>
    </xf>
    <xf numFmtId="0" fontId="5" fillId="0" borderId="12" xfId="0" applyFont="1" applyBorder="1"/>
    <xf numFmtId="0" fontId="1" fillId="0" borderId="12" xfId="0" applyFont="1" applyBorder="1" applyAlignment="1">
      <alignment wrapText="1"/>
    </xf>
    <xf numFmtId="0" fontId="1" fillId="0" borderId="14" xfId="0" applyFont="1" applyBorder="1"/>
    <xf numFmtId="164" fontId="1" fillId="0" borderId="0" xfId="0" applyNumberFormat="1" applyFont="1"/>
    <xf numFmtId="0" fontId="2" fillId="0" borderId="9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44" fontId="2" fillId="0" borderId="5" xfId="0" applyNumberFormat="1" applyFont="1" applyBorder="1" applyAlignment="1">
      <alignment horizontal="center"/>
    </xf>
    <xf numFmtId="0" fontId="2" fillId="0" borderId="8" xfId="0" applyFont="1" applyBorder="1"/>
    <xf numFmtId="0" fontId="7" fillId="0" borderId="0" xfId="0" applyFont="1"/>
    <xf numFmtId="0" fontId="2" fillId="3" borderId="8" xfId="0" applyFont="1" applyFill="1" applyBorder="1"/>
    <xf numFmtId="0" fontId="2" fillId="3" borderId="5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/>
    </xf>
    <xf numFmtId="164" fontId="0" fillId="0" borderId="0" xfId="0" applyNumberFormat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</cellXfs>
  <cellStyles count="2">
    <cellStyle name="Normal" xfId="0" builtinId="0"/>
    <cellStyle name="Normal 2 2 5" xfId="1" xr:uid="{72115227-E534-449E-8F63-6732F2320D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E4860-2879-4BD5-B7A5-92E2CDEDACD8}">
  <dimension ref="A1:N34"/>
  <sheetViews>
    <sheetView tabSelected="1" topLeftCell="A3" zoomScale="95" zoomScaleNormal="95" workbookViewId="0">
      <selection activeCell="I12" sqref="I12"/>
    </sheetView>
  </sheetViews>
  <sheetFormatPr defaultRowHeight="14.5" x14ac:dyDescent="0.35"/>
  <cols>
    <col min="1" max="1" width="11.81640625" customWidth="1"/>
    <col min="2" max="2" width="40.453125" style="4" customWidth="1"/>
    <col min="3" max="3" width="15.36328125" style="4" customWidth="1"/>
    <col min="4" max="4" width="12" style="3" customWidth="1"/>
    <col min="5" max="5" width="13.26953125" style="1" customWidth="1"/>
    <col min="6" max="6" width="14.08984375" style="2" customWidth="1"/>
    <col min="7" max="7" width="17.1796875" style="1" customWidth="1"/>
    <col min="8" max="8" width="12.26953125" style="1" customWidth="1"/>
    <col min="9" max="9" width="19.26953125" style="1" customWidth="1"/>
    <col min="12" max="12" width="14.36328125" customWidth="1"/>
    <col min="14" max="14" width="13.7265625" bestFit="1" customWidth="1"/>
  </cols>
  <sheetData>
    <row r="1" spans="1:12" x14ac:dyDescent="0.35">
      <c r="E1" s="8"/>
      <c r="F1" s="58"/>
      <c r="G1" s="7"/>
      <c r="H1" s="7"/>
      <c r="I1" s="5"/>
    </row>
    <row r="2" spans="1:12" ht="37.5" customHeight="1" thickBot="1" x14ac:dyDescent="0.5">
      <c r="B2" s="71" t="s">
        <v>68</v>
      </c>
      <c r="C2" s="71"/>
      <c r="D2" s="71"/>
      <c r="E2" s="71"/>
      <c r="F2"/>
      <c r="G2"/>
      <c r="H2"/>
      <c r="I2"/>
    </row>
    <row r="3" spans="1:12" x14ac:dyDescent="0.35">
      <c r="A3" s="57" t="s">
        <v>52</v>
      </c>
      <c r="B3" s="56" t="s">
        <v>51</v>
      </c>
      <c r="C3" s="56" t="s">
        <v>50</v>
      </c>
      <c r="D3" s="55" t="s">
        <v>30</v>
      </c>
      <c r="E3" s="53" t="s">
        <v>29</v>
      </c>
      <c r="F3" s="53" t="s">
        <v>49</v>
      </c>
      <c r="G3" s="53" t="s">
        <v>48</v>
      </c>
      <c r="H3" s="54" t="s">
        <v>47</v>
      </c>
      <c r="I3" s="53" t="s">
        <v>72</v>
      </c>
    </row>
    <row r="4" spans="1:12" x14ac:dyDescent="0.35">
      <c r="A4" s="23" t="s">
        <v>46</v>
      </c>
      <c r="B4" s="22" t="s">
        <v>45</v>
      </c>
      <c r="C4" s="22" t="s">
        <v>34</v>
      </c>
      <c r="D4" s="52">
        <v>1</v>
      </c>
      <c r="E4" s="24"/>
      <c r="F4" s="51">
        <f>SUM(E13+E16+E19+E22+E25+E28)</f>
        <v>23</v>
      </c>
      <c r="G4" s="46">
        <f t="shared" ref="G4:G8" si="0">D4*E4*F4</f>
        <v>0</v>
      </c>
      <c r="H4" s="26">
        <v>1</v>
      </c>
      <c r="I4" s="24">
        <f>G4*H4</f>
        <v>0</v>
      </c>
    </row>
    <row r="5" spans="1:12" x14ac:dyDescent="0.35">
      <c r="A5" s="23" t="s">
        <v>44</v>
      </c>
      <c r="B5" s="22" t="s">
        <v>43</v>
      </c>
      <c r="C5" s="22" t="s">
        <v>42</v>
      </c>
      <c r="D5" s="52">
        <v>1</v>
      </c>
      <c r="E5" s="24"/>
      <c r="F5" s="51">
        <v>23</v>
      </c>
      <c r="G5" s="46">
        <f t="shared" si="0"/>
        <v>0</v>
      </c>
      <c r="H5" s="26">
        <v>1</v>
      </c>
      <c r="I5" s="24">
        <f t="shared" ref="I5" si="1">G5*H5</f>
        <v>0</v>
      </c>
    </row>
    <row r="6" spans="1:12" ht="19.5" customHeight="1" x14ac:dyDescent="0.35">
      <c r="A6" s="23" t="s">
        <v>41</v>
      </c>
      <c r="B6" s="22" t="s">
        <v>39</v>
      </c>
      <c r="C6" s="22" t="s">
        <v>38</v>
      </c>
      <c r="D6" s="52">
        <v>1</v>
      </c>
      <c r="E6" s="24"/>
      <c r="F6" s="51">
        <v>4</v>
      </c>
      <c r="G6" s="46">
        <f>D6*E6*F6</f>
        <v>0</v>
      </c>
      <c r="H6" s="45">
        <v>12</v>
      </c>
      <c r="I6" s="24">
        <f>G6*H6</f>
        <v>0</v>
      </c>
    </row>
    <row r="7" spans="1:12" x14ac:dyDescent="0.35">
      <c r="A7" s="23" t="s">
        <v>40</v>
      </c>
      <c r="B7" s="22" t="s">
        <v>36</v>
      </c>
      <c r="C7" s="22" t="s">
        <v>34</v>
      </c>
      <c r="D7" s="52">
        <v>1</v>
      </c>
      <c r="E7" s="24"/>
      <c r="F7" s="51">
        <v>23</v>
      </c>
      <c r="G7" s="46">
        <f>D7*E7*F7</f>
        <v>0</v>
      </c>
      <c r="H7" s="45">
        <v>1</v>
      </c>
      <c r="I7" s="24">
        <f>G7*H7</f>
        <v>0</v>
      </c>
    </row>
    <row r="8" spans="1:12" x14ac:dyDescent="0.35">
      <c r="A8" s="23" t="s">
        <v>37</v>
      </c>
      <c r="B8" s="22" t="s">
        <v>35</v>
      </c>
      <c r="C8" s="22" t="s">
        <v>34</v>
      </c>
      <c r="D8" s="52">
        <v>1</v>
      </c>
      <c r="E8" s="24"/>
      <c r="F8" s="51">
        <v>23</v>
      </c>
      <c r="G8" s="46">
        <f t="shared" si="0"/>
        <v>0</v>
      </c>
      <c r="H8" s="45">
        <v>1</v>
      </c>
      <c r="I8" s="24">
        <f>G8*H8</f>
        <v>0</v>
      </c>
    </row>
    <row r="9" spans="1:12" x14ac:dyDescent="0.35">
      <c r="A9" s="50"/>
      <c r="B9" s="49"/>
      <c r="C9" s="49"/>
      <c r="D9" s="48"/>
      <c r="E9" s="24"/>
      <c r="F9" s="47"/>
      <c r="G9" s="46"/>
      <c r="H9" s="45"/>
      <c r="I9" s="24"/>
    </row>
    <row r="10" spans="1:12" x14ac:dyDescent="0.35">
      <c r="A10" s="44"/>
      <c r="B10" s="43"/>
      <c r="C10" s="43"/>
      <c r="D10" s="42"/>
      <c r="E10" s="17"/>
      <c r="F10" s="17"/>
      <c r="G10" s="17"/>
      <c r="H10" s="41"/>
      <c r="I10" s="40">
        <f>SUM(I4:I9)</f>
        <v>0</v>
      </c>
    </row>
    <row r="11" spans="1:12" x14ac:dyDescent="0.35">
      <c r="A11" s="39"/>
      <c r="D11" s="68"/>
      <c r="E11" s="69"/>
      <c r="F11" s="69"/>
      <c r="G11" s="69"/>
      <c r="H11" s="70"/>
      <c r="I11" s="19"/>
    </row>
    <row r="12" spans="1:12" ht="40.5" customHeight="1" x14ac:dyDescent="0.35">
      <c r="A12" s="38" t="s">
        <v>33</v>
      </c>
      <c r="B12" s="31" t="s">
        <v>32</v>
      </c>
      <c r="C12" s="31"/>
      <c r="D12" s="37" t="s">
        <v>31</v>
      </c>
      <c r="E12" s="19" t="s">
        <v>30</v>
      </c>
      <c r="F12" s="19" t="s">
        <v>29</v>
      </c>
      <c r="G12" s="19" t="s">
        <v>28</v>
      </c>
      <c r="H12" s="19" t="s">
        <v>27</v>
      </c>
      <c r="I12" s="19" t="s">
        <v>72</v>
      </c>
    </row>
    <row r="13" spans="1:12" x14ac:dyDescent="0.35">
      <c r="A13" s="23" t="s">
        <v>26</v>
      </c>
      <c r="B13" s="36" t="s">
        <v>25</v>
      </c>
      <c r="C13" s="22" t="s">
        <v>1</v>
      </c>
      <c r="D13" s="35" t="s">
        <v>24</v>
      </c>
      <c r="E13" s="26">
        <v>1</v>
      </c>
      <c r="F13" s="27"/>
      <c r="G13" s="26">
        <v>12</v>
      </c>
      <c r="H13" s="26">
        <v>174</v>
      </c>
      <c r="I13" s="24">
        <f t="shared" ref="I13:I30" si="2">E13*F13*G13*H13</f>
        <v>0</v>
      </c>
    </row>
    <row r="14" spans="1:12" x14ac:dyDescent="0.35">
      <c r="A14" s="23" t="s">
        <v>23</v>
      </c>
      <c r="B14" s="22" t="s">
        <v>22</v>
      </c>
      <c r="C14" s="22" t="s">
        <v>1</v>
      </c>
      <c r="D14" s="29"/>
      <c r="E14" s="28">
        <v>1</v>
      </c>
      <c r="F14" s="27"/>
      <c r="G14" s="26">
        <v>12</v>
      </c>
      <c r="H14" s="28">
        <v>5</v>
      </c>
      <c r="I14" s="24">
        <f t="shared" si="2"/>
        <v>0</v>
      </c>
    </row>
    <row r="15" spans="1:12" x14ac:dyDescent="0.35">
      <c r="A15" s="23" t="s">
        <v>21</v>
      </c>
      <c r="B15" s="22" t="s">
        <v>20</v>
      </c>
      <c r="C15" s="22" t="s">
        <v>1</v>
      </c>
      <c r="D15" s="29"/>
      <c r="E15" s="32">
        <v>1</v>
      </c>
      <c r="F15" s="30"/>
      <c r="G15" s="34">
        <v>12</v>
      </c>
      <c r="H15" s="32">
        <v>5</v>
      </c>
      <c r="I15" s="24">
        <f t="shared" si="2"/>
        <v>0</v>
      </c>
      <c r="L15" t="s">
        <v>3</v>
      </c>
    </row>
    <row r="16" spans="1:12" x14ac:dyDescent="0.35">
      <c r="A16" s="62" t="s">
        <v>19</v>
      </c>
      <c r="B16" s="49" t="s">
        <v>53</v>
      </c>
      <c r="C16" s="49" t="s">
        <v>1</v>
      </c>
      <c r="D16" s="29" t="s">
        <v>4</v>
      </c>
      <c r="E16" s="59">
        <v>2</v>
      </c>
      <c r="F16" s="60"/>
      <c r="G16" s="48">
        <v>12</v>
      </c>
      <c r="H16" s="59">
        <v>174</v>
      </c>
      <c r="I16" s="61">
        <f t="shared" si="2"/>
        <v>0</v>
      </c>
    </row>
    <row r="17" spans="1:14" x14ac:dyDescent="0.35">
      <c r="A17" s="23" t="s">
        <v>18</v>
      </c>
      <c r="B17" s="49" t="s">
        <v>54</v>
      </c>
      <c r="C17" s="49" t="s">
        <v>1</v>
      </c>
      <c r="D17" s="29"/>
      <c r="E17" s="59">
        <v>2</v>
      </c>
      <c r="F17" s="60"/>
      <c r="G17" s="48">
        <v>12</v>
      </c>
      <c r="H17" s="59">
        <v>20</v>
      </c>
      <c r="I17" s="61">
        <f t="shared" si="2"/>
        <v>0</v>
      </c>
    </row>
    <row r="18" spans="1:14" x14ac:dyDescent="0.35">
      <c r="A18" s="23" t="s">
        <v>17</v>
      </c>
      <c r="B18" s="49" t="s">
        <v>70</v>
      </c>
      <c r="C18" s="49" t="s">
        <v>1</v>
      </c>
      <c r="D18" s="29"/>
      <c r="E18" s="59">
        <v>2</v>
      </c>
      <c r="F18" s="60"/>
      <c r="G18" s="52">
        <v>12</v>
      </c>
      <c r="H18" s="59">
        <v>20</v>
      </c>
      <c r="I18" s="61">
        <f t="shared" si="2"/>
        <v>0</v>
      </c>
    </row>
    <row r="19" spans="1:14" s="63" customFormat="1" x14ac:dyDescent="0.35">
      <c r="A19" s="64" t="s">
        <v>16</v>
      </c>
      <c r="B19" s="65" t="s">
        <v>55</v>
      </c>
      <c r="C19" s="49" t="s">
        <v>1</v>
      </c>
      <c r="D19" s="33" t="s">
        <v>56</v>
      </c>
      <c r="E19" s="66">
        <v>2</v>
      </c>
      <c r="F19" s="60"/>
      <c r="G19" s="48">
        <v>12</v>
      </c>
      <c r="H19" s="66">
        <v>174</v>
      </c>
      <c r="I19" s="24">
        <f t="shared" si="2"/>
        <v>0</v>
      </c>
    </row>
    <row r="20" spans="1:14" s="63" customFormat="1" x14ac:dyDescent="0.35">
      <c r="A20" s="62" t="s">
        <v>15</v>
      </c>
      <c r="B20" s="49" t="s">
        <v>57</v>
      </c>
      <c r="C20" s="49" t="s">
        <v>1</v>
      </c>
      <c r="D20" s="29"/>
      <c r="E20" s="59">
        <v>2</v>
      </c>
      <c r="F20" s="60"/>
      <c r="G20" s="48">
        <v>12</v>
      </c>
      <c r="H20" s="59">
        <v>20</v>
      </c>
      <c r="I20" s="24">
        <f t="shared" si="2"/>
        <v>0</v>
      </c>
    </row>
    <row r="21" spans="1:14" s="63" customFormat="1" x14ac:dyDescent="0.35">
      <c r="A21" s="62" t="s">
        <v>14</v>
      </c>
      <c r="B21" s="49" t="s">
        <v>58</v>
      </c>
      <c r="C21" s="49" t="s">
        <v>1</v>
      </c>
      <c r="D21" s="29"/>
      <c r="E21" s="59">
        <v>2</v>
      </c>
      <c r="F21" s="60"/>
      <c r="G21" s="52">
        <v>12</v>
      </c>
      <c r="H21" s="59">
        <v>20</v>
      </c>
      <c r="I21" s="24">
        <f t="shared" si="2"/>
        <v>0</v>
      </c>
    </row>
    <row r="22" spans="1:14" x14ac:dyDescent="0.35">
      <c r="A22" s="62" t="s">
        <v>13</v>
      </c>
      <c r="B22" s="49" t="s">
        <v>63</v>
      </c>
      <c r="C22" s="49" t="s">
        <v>1</v>
      </c>
      <c r="D22" s="29" t="s">
        <v>56</v>
      </c>
      <c r="E22" s="59">
        <v>2</v>
      </c>
      <c r="F22" s="60"/>
      <c r="G22" s="48">
        <v>12</v>
      </c>
      <c r="H22" s="59">
        <v>174</v>
      </c>
      <c r="I22" s="24">
        <f t="shared" si="2"/>
        <v>0</v>
      </c>
      <c r="L22" s="67">
        <f>I32*10%</f>
        <v>0</v>
      </c>
    </row>
    <row r="23" spans="1:14" x14ac:dyDescent="0.35">
      <c r="A23" s="62" t="s">
        <v>12</v>
      </c>
      <c r="B23" s="49" t="s">
        <v>71</v>
      </c>
      <c r="C23" s="49" t="s">
        <v>1</v>
      </c>
      <c r="D23" s="29"/>
      <c r="E23" s="59">
        <v>2</v>
      </c>
      <c r="F23" s="60"/>
      <c r="G23" s="48">
        <v>12</v>
      </c>
      <c r="H23" s="59">
        <v>20</v>
      </c>
      <c r="I23" s="24">
        <f t="shared" si="2"/>
        <v>0</v>
      </c>
    </row>
    <row r="24" spans="1:14" x14ac:dyDescent="0.35">
      <c r="A24" s="62" t="s">
        <v>11</v>
      </c>
      <c r="B24" s="49" t="s">
        <v>59</v>
      </c>
      <c r="C24" s="49" t="s">
        <v>1</v>
      </c>
      <c r="D24" s="29"/>
      <c r="E24" s="59">
        <v>2</v>
      </c>
      <c r="F24" s="60"/>
      <c r="G24" s="52">
        <v>12</v>
      </c>
      <c r="H24" s="59">
        <v>20</v>
      </c>
      <c r="I24" s="24">
        <f t="shared" si="2"/>
        <v>0</v>
      </c>
    </row>
    <row r="25" spans="1:14" x14ac:dyDescent="0.35">
      <c r="A25" s="62" t="s">
        <v>10</v>
      </c>
      <c r="B25" s="49" t="s">
        <v>60</v>
      </c>
      <c r="C25" s="49" t="s">
        <v>1</v>
      </c>
      <c r="D25" s="29" t="s">
        <v>2</v>
      </c>
      <c r="E25" s="59">
        <v>4</v>
      </c>
      <c r="F25" s="60"/>
      <c r="G25" s="48">
        <v>12</v>
      </c>
      <c r="H25" s="59">
        <v>174</v>
      </c>
      <c r="I25" s="24">
        <f t="shared" si="2"/>
        <v>0</v>
      </c>
    </row>
    <row r="26" spans="1:14" x14ac:dyDescent="0.35">
      <c r="A26" s="62" t="s">
        <v>9</v>
      </c>
      <c r="B26" s="49" t="s">
        <v>61</v>
      </c>
      <c r="C26" s="49" t="s">
        <v>1</v>
      </c>
      <c r="D26" s="29"/>
      <c r="E26" s="59">
        <v>4</v>
      </c>
      <c r="F26" s="60"/>
      <c r="G26" s="48">
        <v>12</v>
      </c>
      <c r="H26" s="59">
        <v>20</v>
      </c>
      <c r="I26" s="24">
        <f t="shared" si="2"/>
        <v>0</v>
      </c>
      <c r="K26" t="s">
        <v>3</v>
      </c>
      <c r="N26" s="67">
        <f>L22+I32</f>
        <v>0</v>
      </c>
    </row>
    <row r="27" spans="1:14" x14ac:dyDescent="0.35">
      <c r="A27" s="62" t="s">
        <v>8</v>
      </c>
      <c r="B27" s="49" t="s">
        <v>62</v>
      </c>
      <c r="C27" s="49" t="s">
        <v>1</v>
      </c>
      <c r="D27" s="29"/>
      <c r="E27" s="59">
        <v>4</v>
      </c>
      <c r="F27" s="60"/>
      <c r="G27" s="52">
        <v>12</v>
      </c>
      <c r="H27" s="59">
        <v>20</v>
      </c>
      <c r="I27" s="24">
        <f t="shared" si="2"/>
        <v>0</v>
      </c>
    </row>
    <row r="28" spans="1:14" x14ac:dyDescent="0.35">
      <c r="A28" s="62" t="s">
        <v>7</v>
      </c>
      <c r="B28" s="49" t="s">
        <v>64</v>
      </c>
      <c r="C28" s="49" t="s">
        <v>1</v>
      </c>
      <c r="D28" s="29" t="s">
        <v>67</v>
      </c>
      <c r="E28" s="59">
        <v>12</v>
      </c>
      <c r="F28" s="60"/>
      <c r="G28" s="48">
        <v>12</v>
      </c>
      <c r="H28" s="59">
        <v>174</v>
      </c>
      <c r="I28" s="24">
        <f t="shared" si="2"/>
        <v>0</v>
      </c>
    </row>
    <row r="29" spans="1:14" x14ac:dyDescent="0.35">
      <c r="A29" s="62" t="s">
        <v>6</v>
      </c>
      <c r="B29" s="49" t="s">
        <v>65</v>
      </c>
      <c r="C29" s="49" t="s">
        <v>1</v>
      </c>
      <c r="D29" s="29"/>
      <c r="E29" s="59">
        <v>12</v>
      </c>
      <c r="F29" s="60"/>
      <c r="G29" s="48">
        <v>12</v>
      </c>
      <c r="H29" s="59">
        <v>10</v>
      </c>
      <c r="I29" s="24">
        <f t="shared" si="2"/>
        <v>0</v>
      </c>
    </row>
    <row r="30" spans="1:14" x14ac:dyDescent="0.35">
      <c r="A30" s="62" t="s">
        <v>5</v>
      </c>
      <c r="B30" s="49" t="s">
        <v>66</v>
      </c>
      <c r="C30" s="49" t="s">
        <v>1</v>
      </c>
      <c r="D30" s="29"/>
      <c r="E30" s="59">
        <v>12</v>
      </c>
      <c r="F30" s="60"/>
      <c r="G30" s="52">
        <v>12</v>
      </c>
      <c r="H30" s="59">
        <v>10</v>
      </c>
      <c r="I30" s="24">
        <f t="shared" si="2"/>
        <v>0</v>
      </c>
    </row>
    <row r="31" spans="1:14" x14ac:dyDescent="0.35">
      <c r="A31" s="62"/>
      <c r="B31" s="22"/>
      <c r="C31" s="22"/>
      <c r="D31" s="21"/>
      <c r="E31" s="26"/>
      <c r="F31" s="27"/>
      <c r="G31" s="26"/>
      <c r="H31" s="25"/>
      <c r="I31" s="24"/>
    </row>
    <row r="32" spans="1:14" x14ac:dyDescent="0.35">
      <c r="A32" s="23"/>
      <c r="B32" s="22"/>
      <c r="C32" s="22"/>
      <c r="D32" s="21"/>
      <c r="E32" s="20"/>
      <c r="F32" s="19" t="s">
        <v>0</v>
      </c>
      <c r="G32" s="18"/>
      <c r="H32" s="17"/>
      <c r="I32" s="16">
        <f>SUM(I13:I31)</f>
        <v>0</v>
      </c>
    </row>
    <row r="33" spans="1:9" ht="15" thickBot="1" x14ac:dyDescent="0.4">
      <c r="A33" s="15"/>
      <c r="B33" s="14"/>
      <c r="C33" s="14"/>
      <c r="D33" s="13"/>
      <c r="E33" s="12"/>
      <c r="F33" s="11" t="s">
        <v>69</v>
      </c>
      <c r="G33" s="10"/>
      <c r="H33" s="10"/>
      <c r="I33" s="9">
        <f>I10+I32</f>
        <v>0</v>
      </c>
    </row>
    <row r="34" spans="1:9" x14ac:dyDescent="0.35">
      <c r="E34" s="8"/>
      <c r="F34" s="7"/>
      <c r="G34" s="6"/>
      <c r="H34" s="6"/>
      <c r="I34" s="5">
        <f>I33+(I33*0.1)</f>
        <v>0</v>
      </c>
    </row>
  </sheetData>
  <mergeCells count="2">
    <mergeCell ref="D11:H11"/>
    <mergeCell ref="B2:E2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 BWH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Lethabo Mahlake</dc:creator>
  <cp:lastModifiedBy>Cathy Lumkwana</cp:lastModifiedBy>
  <dcterms:created xsi:type="dcterms:W3CDTF">2026-05-04T07:58:25Z</dcterms:created>
  <dcterms:modified xsi:type="dcterms:W3CDTF">2026-07-31T10:10:23Z</dcterms:modified>
</cp:coreProperties>
</file>