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gomoT\Desktop\PROGRAMME 2\FAKO PITSI\Power Line Carriers\1. Enquiry\2. BOQ\Tender BOQ - Rev1\"/>
    </mc:Choice>
  </mc:AlternateContent>
  <xr:revisionPtr revIDLastSave="0" documentId="13_ncr:1_{474DA13B-AF79-4050-BBC0-8F31E81D8991}" xr6:coauthVersionLast="47" xr6:coauthVersionMax="47" xr10:uidLastSave="{00000000-0000-0000-0000-000000000000}"/>
  <bookViews>
    <workbookView xWindow="-110" yWindow="-110" windowWidth="19420" windowHeight="10300" firstSheet="8" activeTab="12" xr2:uid="{0EC434B9-5719-4F24-973C-6000323E05D7}"/>
  </bookViews>
  <sheets>
    <sheet name="COVER SHEET" sheetId="21" r:id="rId1"/>
    <sheet name="1. ACORNHOEK" sheetId="20" r:id="rId2"/>
    <sheet name="2. FOSKOR" sheetId="22" r:id="rId3"/>
    <sheet name="3. LESEDING " sheetId="23" r:id="rId4"/>
    <sheet name="4. MARATHON" sheetId="24" r:id="rId5"/>
    <sheet name="5. MERENSKY" sheetId="25" r:id="rId6"/>
    <sheet name="6. PELLY" sheetId="26" r:id="rId7"/>
    <sheet name="7. SENAKANGWEDI" sheetId="27" r:id="rId8"/>
    <sheet name="8. SIMPLON" sheetId="28" r:id="rId9"/>
    <sheet name="9. SPENCER" sheetId="29" r:id="rId10"/>
    <sheet name="10. WARMBAD" sheetId="30" r:id="rId11"/>
    <sheet name="11. WITKOP" sheetId="31" r:id="rId12"/>
    <sheet name="SUMMARY" sheetId="9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\a">#N/A</definedName>
    <definedName name="\d">#N/A</definedName>
    <definedName name="______CXX1">'[1]1'!$F$175:$F$182</definedName>
    <definedName name="______CXX2">'[1]2'!$F$175:$F$182</definedName>
    <definedName name="______CXX3">'[1]3'!$F$175:$F$182</definedName>
    <definedName name="______CXX4">'[1]4'!$F$175:$F$182</definedName>
    <definedName name="______CXX5">'[1]5'!$F$175:$F$182</definedName>
    <definedName name="______CXX6">'[1]6'!$F$175:$F$182</definedName>
    <definedName name="______CXX7">'[1]7'!$F$175:$F$182</definedName>
    <definedName name="______CXX8">'[1]8'!$F$175:$F$182</definedName>
    <definedName name="______CXX9">'[1]9'!$F$175:$F$182</definedName>
    <definedName name="______EXX1">'[1]1'!$F$129:$F$168</definedName>
    <definedName name="______EXX2">'[1]2'!$F$129:$F$168</definedName>
    <definedName name="______EXX3">'[1]3'!$F$129:$F$168</definedName>
    <definedName name="______EXX4">'[1]4'!$F$129:$F$168</definedName>
    <definedName name="______EXX5">'[1]5'!$F$129:$F$168</definedName>
    <definedName name="______EXX6">'[1]6'!$F$129:$F$168</definedName>
    <definedName name="______EXX7">'[1]7'!$F$129:$F$168</definedName>
    <definedName name="______EXX8">'[1]8'!$F$129:$F$168</definedName>
    <definedName name="______EXX9">'[1]9'!$F$129:$F$168</definedName>
    <definedName name="______MXX1">'[1]1'!$F$13:$F$64</definedName>
    <definedName name="______MXX2">'[1]2'!$F$13:$F$64</definedName>
    <definedName name="______MXX3">'[1]3'!$F$13:$F$64</definedName>
    <definedName name="______MXX4">'[1]4'!$F$13:$F$64</definedName>
    <definedName name="______MXX5">'[1]5'!$F$13:$F$64</definedName>
    <definedName name="______MXX6">'[1]6'!$F$13:$F$64</definedName>
    <definedName name="______MXX7">'[1]7'!$F$13:$F$64</definedName>
    <definedName name="______MXX8">'[1]8'!$F$13:$F$64</definedName>
    <definedName name="______MXX9">'[1]9'!$F$13:$F$64</definedName>
    <definedName name="______SXX1">'[1]1'!$F$71:$F$122</definedName>
    <definedName name="______SXX2">'[1]2'!$F$71:$F$122</definedName>
    <definedName name="______SXX3">'[1]3'!$F$71:$F$122</definedName>
    <definedName name="______SXX4">'[1]4'!$F$71:$F$122</definedName>
    <definedName name="______SXX5">'[1]5'!$F$71:$F$122</definedName>
    <definedName name="______SXX6">'[1]6'!$F$71:$F$122</definedName>
    <definedName name="______SXX7">'[1]7'!$F$71:$F$122</definedName>
    <definedName name="______SXX8">'[1]8'!$F$71:$F$122</definedName>
    <definedName name="______SXX9">'[1]9'!$F$71:$F$122</definedName>
    <definedName name="_____CXX1">'[1]1'!$F$175:$F$182</definedName>
    <definedName name="_____CXX2">'[1]2'!$F$175:$F$182</definedName>
    <definedName name="_____CXX3">'[1]3'!$F$175:$F$182</definedName>
    <definedName name="_____CXX4">'[1]4'!$F$175:$F$182</definedName>
    <definedName name="_____CXX5">'[1]5'!$F$175:$F$182</definedName>
    <definedName name="_____CXX6">'[1]6'!$F$175:$F$182</definedName>
    <definedName name="_____CXX7">'[1]7'!$F$175:$F$182</definedName>
    <definedName name="_____CXX8">'[1]8'!$F$175:$F$182</definedName>
    <definedName name="_____CXX9">'[1]9'!$F$175:$F$182</definedName>
    <definedName name="_____EXX1">'[1]1'!$F$129:$F$168</definedName>
    <definedName name="_____EXX2">'[1]2'!$F$129:$F$168</definedName>
    <definedName name="_____EXX3">'[1]3'!$F$129:$F$168</definedName>
    <definedName name="_____EXX4">'[1]4'!$F$129:$F$168</definedName>
    <definedName name="_____EXX5">'[1]5'!$F$129:$F$168</definedName>
    <definedName name="_____EXX6">'[1]6'!$F$129:$F$168</definedName>
    <definedName name="_____EXX7">'[1]7'!$F$129:$F$168</definedName>
    <definedName name="_____EXX8">'[1]8'!$F$129:$F$168</definedName>
    <definedName name="_____EXX9">'[1]9'!$F$129:$F$168</definedName>
    <definedName name="_____MXX1">'[1]1'!$F$13:$F$64</definedName>
    <definedName name="_____MXX2">'[1]2'!$F$13:$F$64</definedName>
    <definedName name="_____MXX3">'[1]3'!$F$13:$F$64</definedName>
    <definedName name="_____MXX4">'[1]4'!$F$13:$F$64</definedName>
    <definedName name="_____MXX5">'[1]5'!$F$13:$F$64</definedName>
    <definedName name="_____MXX6">'[1]6'!$F$13:$F$64</definedName>
    <definedName name="_____MXX7">'[1]7'!$F$13:$F$64</definedName>
    <definedName name="_____MXX8">'[1]8'!$F$13:$F$64</definedName>
    <definedName name="_____MXX9">'[1]9'!$F$13:$F$64</definedName>
    <definedName name="_____SXX1">'[1]1'!$F$71:$F$122</definedName>
    <definedName name="_____SXX2">'[1]2'!$F$71:$F$122</definedName>
    <definedName name="_____SXX3">'[1]3'!$F$71:$F$122</definedName>
    <definedName name="_____SXX4">'[1]4'!$F$71:$F$122</definedName>
    <definedName name="_____SXX5">'[1]5'!$F$71:$F$122</definedName>
    <definedName name="_____SXX6">'[1]6'!$F$71:$F$122</definedName>
    <definedName name="_____SXX7">'[1]7'!$F$71:$F$122</definedName>
    <definedName name="_____SXX8">'[1]8'!$F$71:$F$122</definedName>
    <definedName name="_____SXX9">'[1]9'!$F$71:$F$122</definedName>
    <definedName name="____CXX1">'[1]1'!$F$175:$F$182</definedName>
    <definedName name="____CXX2">'[1]2'!$F$175:$F$182</definedName>
    <definedName name="____CXX3">'[1]3'!$F$175:$F$182</definedName>
    <definedName name="____CXX4">'[1]4'!$F$175:$F$182</definedName>
    <definedName name="____CXX5">'[1]5'!$F$175:$F$182</definedName>
    <definedName name="____CXX6">'[1]6'!$F$175:$F$182</definedName>
    <definedName name="____CXX7">'[1]7'!$F$175:$F$182</definedName>
    <definedName name="____CXX8">'[1]8'!$F$175:$F$182</definedName>
    <definedName name="____CXX9">'[1]9'!$F$175:$F$182</definedName>
    <definedName name="____EXX1">'[1]1'!$F$129:$F$168</definedName>
    <definedName name="____EXX2">'[1]2'!$F$129:$F$168</definedName>
    <definedName name="____EXX3">'[1]3'!$F$129:$F$168</definedName>
    <definedName name="____EXX4">'[1]4'!$F$129:$F$168</definedName>
    <definedName name="____EXX5">'[1]5'!$F$129:$F$168</definedName>
    <definedName name="____EXX6">'[1]6'!$F$129:$F$168</definedName>
    <definedName name="____EXX7">'[1]7'!$F$129:$F$168</definedName>
    <definedName name="____EXX8">'[1]8'!$F$129:$F$168</definedName>
    <definedName name="____EXX9">'[1]9'!$F$129:$F$168</definedName>
    <definedName name="____MXX1">'[1]1'!$F$13:$F$64</definedName>
    <definedName name="____MXX2">'[1]2'!$F$13:$F$64</definedName>
    <definedName name="____MXX3">'[1]3'!$F$13:$F$64</definedName>
    <definedName name="____MXX4">'[1]4'!$F$13:$F$64</definedName>
    <definedName name="____MXX5">'[1]5'!$F$13:$F$64</definedName>
    <definedName name="____MXX6">'[1]6'!$F$13:$F$64</definedName>
    <definedName name="____MXX7">'[1]7'!$F$13:$F$64</definedName>
    <definedName name="____MXX8">'[1]8'!$F$13:$F$64</definedName>
    <definedName name="____MXX9">'[1]9'!$F$13:$F$64</definedName>
    <definedName name="____SXX1">'[1]1'!$F$71:$F$122</definedName>
    <definedName name="____SXX2">'[1]2'!$F$71:$F$122</definedName>
    <definedName name="____SXX3">'[1]3'!$F$71:$F$122</definedName>
    <definedName name="____SXX4">'[1]4'!$F$71:$F$122</definedName>
    <definedName name="____SXX5">'[1]5'!$F$71:$F$122</definedName>
    <definedName name="____SXX6">'[1]6'!$F$71:$F$122</definedName>
    <definedName name="____SXX7">'[1]7'!$F$71:$F$122</definedName>
    <definedName name="____SXX8">'[1]8'!$F$71:$F$122</definedName>
    <definedName name="____SXX9">'[1]9'!$F$71:$F$122</definedName>
    <definedName name="___CXX1">'[1]1'!$F$175:$F$182</definedName>
    <definedName name="___CXX2">'[1]2'!$F$175:$F$182</definedName>
    <definedName name="___CXX3">'[1]3'!$F$175:$F$182</definedName>
    <definedName name="___CXX4">'[1]4'!$F$175:$F$182</definedName>
    <definedName name="___CXX5">'[1]5'!$F$175:$F$182</definedName>
    <definedName name="___CXX6">'[1]6'!$F$175:$F$182</definedName>
    <definedName name="___CXX7">'[1]7'!$F$175:$F$182</definedName>
    <definedName name="___CXX8">'[1]8'!$F$175:$F$182</definedName>
    <definedName name="___CXX9">'[1]9'!$F$175:$F$182</definedName>
    <definedName name="___EXX1">'[1]1'!$F$129:$F$168</definedName>
    <definedName name="___EXX2">'[1]2'!$F$129:$F$168</definedName>
    <definedName name="___EXX3">'[1]3'!$F$129:$F$168</definedName>
    <definedName name="___EXX4">'[1]4'!$F$129:$F$168</definedName>
    <definedName name="___EXX5">'[1]5'!$F$129:$F$168</definedName>
    <definedName name="___EXX6">'[1]6'!$F$129:$F$168</definedName>
    <definedName name="___EXX7">'[1]7'!$F$129:$F$168</definedName>
    <definedName name="___EXX8">'[1]8'!$F$129:$F$168</definedName>
    <definedName name="___EXX9">'[1]9'!$F$129:$F$168</definedName>
    <definedName name="___MXX1">'[1]1'!$F$13:$F$64</definedName>
    <definedName name="___MXX2">'[1]2'!$F$13:$F$64</definedName>
    <definedName name="___MXX3">'[1]3'!$F$13:$F$64</definedName>
    <definedName name="___MXX4">'[1]4'!$F$13:$F$64</definedName>
    <definedName name="___MXX5">'[1]5'!$F$13:$F$64</definedName>
    <definedName name="___MXX6">'[1]6'!$F$13:$F$64</definedName>
    <definedName name="___MXX7">'[1]7'!$F$13:$F$64</definedName>
    <definedName name="___MXX8">'[1]8'!$F$13:$F$64</definedName>
    <definedName name="___MXX9">'[1]9'!$F$13:$F$64</definedName>
    <definedName name="___SXX1">'[1]1'!$F$71:$F$122</definedName>
    <definedName name="___SXX2">'[1]2'!$F$71:$F$122</definedName>
    <definedName name="___SXX3">'[1]3'!$F$71:$F$122</definedName>
    <definedName name="___SXX4">'[1]4'!$F$71:$F$122</definedName>
    <definedName name="___SXX5">'[1]5'!$F$71:$F$122</definedName>
    <definedName name="___SXX6">'[1]6'!$F$71:$F$122</definedName>
    <definedName name="___SXX7">'[1]7'!$F$71:$F$122</definedName>
    <definedName name="___SXX8">'[1]8'!$F$71:$F$122</definedName>
    <definedName name="___SXX9">'[1]9'!$F$71:$F$122</definedName>
    <definedName name="__CXX1">'[1]1'!$F$175:$F$182</definedName>
    <definedName name="__CXX2">'[1]2'!$F$175:$F$182</definedName>
    <definedName name="__CXX3">'[1]3'!$F$175:$F$182</definedName>
    <definedName name="__CXX4">'[1]4'!$F$175:$F$182</definedName>
    <definedName name="__CXX5">'[1]5'!$F$175:$F$182</definedName>
    <definedName name="__CXX6">'[1]6'!$F$175:$F$182</definedName>
    <definedName name="__CXX7">'[1]7'!$F$175:$F$182</definedName>
    <definedName name="__CXX8">'[1]8'!$F$175:$F$182</definedName>
    <definedName name="__CXX9">'[1]9'!$F$175:$F$182</definedName>
    <definedName name="__EXX1">'[1]1'!$F$129:$F$168</definedName>
    <definedName name="__EXX2">'[1]2'!$F$129:$F$168</definedName>
    <definedName name="__EXX3">'[1]3'!$F$129:$F$168</definedName>
    <definedName name="__EXX4">'[1]4'!$F$129:$F$168</definedName>
    <definedName name="__EXX5">'[1]5'!$F$129:$F$168</definedName>
    <definedName name="__EXX6">'[1]6'!$F$129:$F$168</definedName>
    <definedName name="__EXX7">'[1]7'!$F$129:$F$168</definedName>
    <definedName name="__EXX8">'[1]8'!$F$129:$F$168</definedName>
    <definedName name="__EXX9">'[1]9'!$F$129:$F$168</definedName>
    <definedName name="__MXX1">'[1]1'!$F$13:$F$64</definedName>
    <definedName name="__MXX2">'[1]2'!$F$13:$F$64</definedName>
    <definedName name="__MXX3">'[1]3'!$F$13:$F$64</definedName>
    <definedName name="__MXX4">'[1]4'!$F$13:$F$64</definedName>
    <definedName name="__MXX5">'[1]5'!$F$13:$F$64</definedName>
    <definedName name="__MXX6">'[1]6'!$F$13:$F$64</definedName>
    <definedName name="__MXX7">'[1]7'!$F$13:$F$64</definedName>
    <definedName name="__MXX8">'[1]8'!$F$13:$F$64</definedName>
    <definedName name="__MXX9">'[1]9'!$F$13:$F$64</definedName>
    <definedName name="__SXX1">'[1]1'!$F$71:$F$122</definedName>
    <definedName name="__SXX2">'[1]2'!$F$71:$F$122</definedName>
    <definedName name="__SXX3">'[1]3'!$F$71:$F$122</definedName>
    <definedName name="__SXX4">'[1]4'!$F$71:$F$122</definedName>
    <definedName name="__SXX5">'[1]5'!$F$71:$F$122</definedName>
    <definedName name="__SXX6">'[1]6'!$F$71:$F$122</definedName>
    <definedName name="__SXX7">'[1]7'!$F$71:$F$122</definedName>
    <definedName name="__SXX8">'[1]8'!$F$71:$F$122</definedName>
    <definedName name="__SXX9">'[1]9'!$F$71:$F$122</definedName>
    <definedName name="_CXX1">'[1]1'!$F$175:$F$182</definedName>
    <definedName name="_CXX2">'[1]2'!$F$175:$F$182</definedName>
    <definedName name="_CXX3">'[1]3'!$F$175:$F$182</definedName>
    <definedName name="_CXX4">'[1]4'!$F$175:$F$182</definedName>
    <definedName name="_CXX5">'[1]5'!$F$175:$F$182</definedName>
    <definedName name="_CXX6">'[1]6'!$F$175:$F$182</definedName>
    <definedName name="_CXX7">'[1]7'!$F$175:$F$182</definedName>
    <definedName name="_CXX8">'[1]8'!$F$175:$F$182</definedName>
    <definedName name="_CXX9">'[1]9'!$F$175:$F$182</definedName>
    <definedName name="_EXX1">'[1]1'!$F$129:$F$168</definedName>
    <definedName name="_EXX2">'[1]2'!$F$129:$F$168</definedName>
    <definedName name="_EXX3">'[1]3'!$F$129:$F$168</definedName>
    <definedName name="_EXX4">'[1]4'!$F$129:$F$168</definedName>
    <definedName name="_EXX5">'[1]5'!$F$129:$F$168</definedName>
    <definedName name="_EXX6">'[1]6'!$F$129:$F$168</definedName>
    <definedName name="_EXX7">'[1]7'!$F$129:$F$168</definedName>
    <definedName name="_EXX8">'[1]8'!$F$129:$F$168</definedName>
    <definedName name="_EXX9">'[1]9'!$F$129:$F$168</definedName>
    <definedName name="_MXX1">'[1]1'!$F$13:$F$64</definedName>
    <definedName name="_MXX2">'[1]2'!$F$13:$F$64</definedName>
    <definedName name="_MXX3">'[1]3'!$F$13:$F$64</definedName>
    <definedName name="_MXX4">'[1]4'!$F$13:$F$64</definedName>
    <definedName name="_MXX5">'[1]5'!$F$13:$F$64</definedName>
    <definedName name="_MXX6">'[1]6'!$F$13:$F$64</definedName>
    <definedName name="_MXX7">'[1]7'!$F$13:$F$64</definedName>
    <definedName name="_MXX8">'[1]8'!$F$13:$F$64</definedName>
    <definedName name="_MXX9">'[1]9'!$F$13:$F$64</definedName>
    <definedName name="_Order1" hidden="1">255</definedName>
    <definedName name="_SXX1">'[1]1'!$F$71:$F$122</definedName>
    <definedName name="_SXX2">'[1]2'!$F$71:$F$122</definedName>
    <definedName name="_SXX3">'[1]3'!$F$71:$F$122</definedName>
    <definedName name="_SXX4">'[1]4'!$F$71:$F$122</definedName>
    <definedName name="_SXX5">'[1]5'!$F$71:$F$122</definedName>
    <definedName name="_SXX6">'[1]6'!$F$71:$F$122</definedName>
    <definedName name="_SXX7">'[1]7'!$F$71:$F$122</definedName>
    <definedName name="_SXX8">'[1]8'!$F$71:$F$122</definedName>
    <definedName name="_SXX9">'[1]9'!$F$71:$F$122</definedName>
    <definedName name="ACwvu.all." localSheetId="1" hidden="1">#REF!</definedName>
    <definedName name="ACwvu.all." localSheetId="10" hidden="1">#REF!</definedName>
    <definedName name="ACwvu.all." localSheetId="11" hidden="1">#REF!</definedName>
    <definedName name="ACwvu.all." localSheetId="2" hidden="1">#REF!</definedName>
    <definedName name="ACwvu.all." localSheetId="3" hidden="1">#REF!</definedName>
    <definedName name="ACwvu.all." localSheetId="4" hidden="1">#REF!</definedName>
    <definedName name="ACwvu.all." localSheetId="5" hidden="1">#REF!</definedName>
    <definedName name="ACwvu.all." localSheetId="6" hidden="1">#REF!</definedName>
    <definedName name="ACwvu.all." localSheetId="7" hidden="1">#REF!</definedName>
    <definedName name="ACwvu.all." localSheetId="8" hidden="1">#REF!</definedName>
    <definedName name="ACwvu.all." localSheetId="9" hidden="1">#REF!</definedName>
    <definedName name="ACwvu.all." localSheetId="0" hidden="1">#REF!</definedName>
    <definedName name="ACwvu.all." hidden="1">#REF!</definedName>
    <definedName name="ACwvu.prices." localSheetId="1" hidden="1">#REF!</definedName>
    <definedName name="ACwvu.prices." localSheetId="10" hidden="1">#REF!</definedName>
    <definedName name="ACwvu.prices." localSheetId="11" hidden="1">#REF!</definedName>
    <definedName name="ACwvu.prices." localSheetId="2" hidden="1">#REF!</definedName>
    <definedName name="ACwvu.prices." localSheetId="3" hidden="1">#REF!</definedName>
    <definedName name="ACwvu.prices." localSheetId="4" hidden="1">#REF!</definedName>
    <definedName name="ACwvu.prices." localSheetId="5" hidden="1">#REF!</definedName>
    <definedName name="ACwvu.prices." localSheetId="6" hidden="1">#REF!</definedName>
    <definedName name="ACwvu.prices." localSheetId="7" hidden="1">#REF!</definedName>
    <definedName name="ACwvu.prices." localSheetId="8" hidden="1">#REF!</definedName>
    <definedName name="ACwvu.prices." localSheetId="9" hidden="1">#REF!</definedName>
    <definedName name="ACwvu.prices." hidden="1">#REF!</definedName>
    <definedName name="ACwvu.summary." localSheetId="1" hidden="1">#REF!</definedName>
    <definedName name="ACwvu.summary." localSheetId="10" hidden="1">#REF!</definedName>
    <definedName name="ACwvu.summary." localSheetId="11" hidden="1">#REF!</definedName>
    <definedName name="ACwvu.summary." localSheetId="2" hidden="1">#REF!</definedName>
    <definedName name="ACwvu.summary." localSheetId="3" hidden="1">#REF!</definedName>
    <definedName name="ACwvu.summary." localSheetId="4" hidden="1">#REF!</definedName>
    <definedName name="ACwvu.summary." localSheetId="5" hidden="1">#REF!</definedName>
    <definedName name="ACwvu.summary." localSheetId="6" hidden="1">#REF!</definedName>
    <definedName name="ACwvu.summary." localSheetId="7" hidden="1">#REF!</definedName>
    <definedName name="ACwvu.summary." localSheetId="8" hidden="1">#REF!</definedName>
    <definedName name="ACwvu.summary." localSheetId="9" hidden="1">#REF!</definedName>
    <definedName name="ACwvu.summary." hidden="1">#REF!</definedName>
    <definedName name="BPL">[2]Re!$D$293:$D$314</definedName>
    <definedName name="CCC" localSheetId="1">#REF!</definedName>
    <definedName name="CCC" localSheetId="10">#REF!</definedName>
    <definedName name="CCC" localSheetId="11">#REF!</definedName>
    <definedName name="CCC" localSheetId="2">#REF!</definedName>
    <definedName name="CCC" localSheetId="3">#REF!</definedName>
    <definedName name="CCC" localSheetId="4">#REF!</definedName>
    <definedName name="CCC" localSheetId="5">#REF!</definedName>
    <definedName name="CCC" localSheetId="6">#REF!</definedName>
    <definedName name="CCC" localSheetId="7">#REF!</definedName>
    <definedName name="CCC" localSheetId="8">#REF!</definedName>
    <definedName name="CCC" localSheetId="9">#REF!</definedName>
    <definedName name="CCC" localSheetId="0">#REF!</definedName>
    <definedName name="CCC">#REF!</definedName>
    <definedName name="Clear_CAST_Price_Summary" localSheetId="1">'1. ACORNHOEK'!Clear_CAST_Price_Summary</definedName>
    <definedName name="Clear_CAST_Price_Summary" localSheetId="10">'10. WARMBAD'!Clear_CAST_Price_Summary</definedName>
    <definedName name="Clear_CAST_Price_Summary" localSheetId="11">'11. WITKOP'!Clear_CAST_Price_Summary</definedName>
    <definedName name="Clear_CAST_Price_Summary" localSheetId="2">'2. FOSKOR'!Clear_CAST_Price_Summary</definedName>
    <definedName name="Clear_CAST_Price_Summary" localSheetId="3">'3. LESEDING '!Clear_CAST_Price_Summary</definedName>
    <definedName name="Clear_CAST_Price_Summary" localSheetId="4">'4. MARATHON'!Clear_CAST_Price_Summary</definedName>
    <definedName name="Clear_CAST_Price_Summary" localSheetId="5">'5. MERENSKY'!Clear_CAST_Price_Summary</definedName>
    <definedName name="Clear_CAST_Price_Summary" localSheetId="6">'6. PELLY'!Clear_CAST_Price_Summary</definedName>
    <definedName name="Clear_CAST_Price_Summary" localSheetId="7">'7. SENAKANGWEDI'!Clear_CAST_Price_Summary</definedName>
    <definedName name="Clear_CAST_Price_Summary" localSheetId="8">'8. SIMPLON'!Clear_CAST_Price_Summary</definedName>
    <definedName name="Clear_CAST_Price_Summary" localSheetId="9">'9. SPENCER'!Clear_CAST_Price_Summary</definedName>
    <definedName name="Clear_CAST_Price_Summary" localSheetId="0">'COVER SHEET'!Clear_CAST_Price_Summary</definedName>
    <definedName name="Clear_CAST_Price_Summary">[0]!Clear_CAST_Price_Summary</definedName>
    <definedName name="CR" localSheetId="1">#REF!</definedName>
    <definedName name="CR" localSheetId="10">#REF!</definedName>
    <definedName name="CR" localSheetId="11">#REF!</definedName>
    <definedName name="CR" localSheetId="2">#REF!</definedName>
    <definedName name="CR" localSheetId="3">#REF!</definedName>
    <definedName name="CR" localSheetId="4">#REF!</definedName>
    <definedName name="CR" localSheetId="5">#REF!</definedName>
    <definedName name="CR" localSheetId="6">#REF!</definedName>
    <definedName name="CR" localSheetId="7">#REF!</definedName>
    <definedName name="CR" localSheetId="8">#REF!</definedName>
    <definedName name="CR" localSheetId="9">#REF!</definedName>
    <definedName name="CR" localSheetId="0">#REF!</definedName>
    <definedName name="CR">#REF!</definedName>
    <definedName name="Cwvu.summary." hidden="1">#REF!</definedName>
    <definedName name="CXV">#REF!</definedName>
    <definedName name="CXXX">'[1]10'!$F$175:$F$182</definedName>
    <definedName name="data" localSheetId="1">#REF!</definedName>
    <definedName name="data" localSheetId="10">#REF!</definedName>
    <definedName name="data" localSheetId="11">#REF!</definedName>
    <definedName name="data" localSheetId="2">#REF!</definedName>
    <definedName name="data" localSheetId="3">#REF!</definedName>
    <definedName name="data" localSheetId="4">#REF!</definedName>
    <definedName name="data" localSheetId="5">#REF!</definedName>
    <definedName name="data" localSheetId="6">#REF!</definedName>
    <definedName name="data" localSheetId="7">#REF!</definedName>
    <definedName name="data" localSheetId="8">#REF!</definedName>
    <definedName name="data" localSheetId="9">#REF!</definedName>
    <definedName name="data" localSheetId="0">#REF!</definedName>
    <definedName name="data">#REF!</definedName>
    <definedName name="DATA1">'[3]Unit 1'!$I$18:$P$37,'[3]Unit 1'!$I$41:$P$60,'[3]Unit 1'!$I$64:$P$83,'[3]Unit 1'!$I$87:$P$106,'[3]Unit 1'!$I$110:$P$135,'[3]Unit 1'!$I$139:$P$158,'[3]Unit 1'!$I$162:$P$181</definedName>
    <definedName name="DATA10">'[3]Unit 5'!$I$274:$P$293,'[3]Unit 5'!$I$298:$O$298,'[3]Unit 5'!$P$298:$P$312,'[3]Unit 5'!$I$298:$P$477,'[3]Unit 5'!$I$481:$P$500,'[3]Unit 5'!$I$504:$P$871,'[3]Unit 5'!$I$875:$P$888</definedName>
    <definedName name="DATA11">'[3]Unit 6'!$I$18:$P$37,'[3]Unit 6'!$I$41:$P$60,'[3]Unit 6'!$I$64:$P$83,'[3]Unit 6'!$I$87:$P$106,'[3]Unit 6'!$I$110:$P$135,'[3]Unit 6'!$I$139:$K$139,'[3]Unit 6'!$K$139:$P$158,'[3]Unit 6'!$I$139:$P$158,'[3]Unit 6'!$I$162:$N$162,'[3]Unit 6'!$P$163,'[3]Unit 6'!$I$162:$P$181</definedName>
    <definedName name="DATA12">'[3]Unit 6'!$I$274:$P$293,'[3]Unit 6'!$I$298:$P$477,'[3]Unit 6'!$I$481:$P$500,'[3]Unit 6'!$I$504:$P$871,'[3]Unit 6'!$I$875:$P$888</definedName>
    <definedName name="DATA13">'[3]Common Plant'!$I$18:$P$37,'[3]Common Plant'!$I$41:$P$60,'[3]Common Plant'!$I$64:$P$83,'[3]Common Plant'!$I$87:$P$106,'[3]Common Plant'!$I$110:$P$135,'[3]Common Plant'!$I$139:$P$158,'[3]Common Plant'!$I$162:$P$181,'[3]Common Plant'!$I$185:$P$210</definedName>
    <definedName name="DATA14">'[3]Common Plant'!$I$214:$P$237,'[3]Common Plant'!$I$241:$P$270,'[3]Common Plant'!$I$274:$P$293,'[3]Common Plant'!$I$298:$P$477,'[3]Common Plant'!$I$481:$P$500,'[3]Common Plant'!$I$504:$P$871,'[3]Common Plant'!$I$875:$P$888</definedName>
    <definedName name="DATA2">'[3]Unit 1'!$I$185:$P$210,'[3]Unit 1'!$I$214:$P$237,'[3]Unit 1'!$I$241:$P$270,'[3]Unit 1'!$I$274:$P$293,'[3]Unit 1'!$I$298:$P$477,'[3]Unit 1'!$I$481:$P$500,'[3]Unit 1'!$I$504:$P$871,'[3]Unit 1'!$I$875:$P$888</definedName>
    <definedName name="DATA3">'[3]Unit 2'!$I$18:$P$37,'[3]Unit 2'!$I$41:$P$60,'[3]Unit 2'!$I$64:$P$83,'[3]Unit 2'!$I$87:$P$106,'[3]Unit 2'!$I$110:$P$135,'[3]Unit 2'!$I$139:$P$158,'[3]Unit 2'!$I$162:$P$181,'[3]Unit 2'!$I$185:$P$210,'[3]Unit 2'!$I$214:$P$237,'[3]Unit 2'!$I$241:$P$270</definedName>
    <definedName name="DATA4">'[3]Unit 2'!$I$274:$P$293,'[3]Unit 2'!$I$298:$P$477,'[3]Unit 2'!$I$481:$P$500,'[3]Unit 2'!$I$504:$P$871,'[3]Unit 2'!$I$875:$P$888</definedName>
    <definedName name="DATA5">'[3]Unit 3'!$I$18:$P$37,'[3]Unit 3'!$I$41:$P$60,'[3]Unit 3'!$I$64:$P$83,'[3]Unit 3'!$I$87:$P$106,'[3]Unit 3'!$I$110:$P$135,'[3]Unit 3'!$I$139:$P$158,'[3]Unit 3'!$I$162:$P$181,'[3]Unit 3'!$I$185:$P$210,'[3]Unit 3'!$I$214:$P$237,'[3]Unit 3'!$I$241:$P$270</definedName>
    <definedName name="DATA6">'[3]Unit 3'!$I$274:$P$293,'[3]Unit 3'!$I$298:$P$477,'[3]Unit 3'!$I$481:$P$500,'[3]Unit 3'!$I$504:$P$871,'[3]Unit 3'!$I$875:$P$888</definedName>
    <definedName name="DATA7">'[3]Unit 4'!$I$18:$P$37,'[3]Unit 4'!$I$41:$P$60,'[3]Unit 4'!$I$64:$P$83,'[3]Unit 4'!$I$87:$P$106,'[3]Unit 4'!$I$110:$P$135,'[3]Unit 4'!$I$139:$P$158,'[3]Unit 4'!$I$162:$P$181,'[3]Unit 4'!$I$185:$P$210,'[3]Unit 4'!$I$214:$P$237,'[3]Unit 4'!$I$241:$P$270</definedName>
    <definedName name="DATA8">'[3]Unit 4'!$I$274:$P$293,'[3]Unit 4'!$I$298:$P$477,'[3]Unit 4'!$I$481:$P$500,'[3]Unit 4'!$I$504:$P$871,'[3]Unit 4'!$I$875:$P$888</definedName>
    <definedName name="DATA9">'[3]Unit 5'!$I$18:$P$37,'[3]Unit 5'!$I$41:$P$60,'[3]Unit 5'!$I$64:$P$83,'[3]Unit 5'!$I$87:$P$106,'[3]Unit 5'!$I$110:$P$135,'[3]Unit 5'!$I$139:$P$158,'[3]Unit 5'!$I$162:$P$181,'[3]Unit 5'!$I$185:$P$210,'[3]Unit 5'!$I$214:$P$237,'[3]Unit 5'!$I$241:$P$270</definedName>
    <definedName name="Dls">[1]Ein!$C$1143:$C$1162</definedName>
    <definedName name="DUC" localSheetId="1">#REF!</definedName>
    <definedName name="DUC" localSheetId="10">#REF!</definedName>
    <definedName name="DUC" localSheetId="11">#REF!</definedName>
    <definedName name="DUC" localSheetId="2">#REF!</definedName>
    <definedName name="DUC" localSheetId="3">#REF!</definedName>
    <definedName name="DUC" localSheetId="4">#REF!</definedName>
    <definedName name="DUC" localSheetId="5">#REF!</definedName>
    <definedName name="DUC" localSheetId="6">#REF!</definedName>
    <definedName name="DUC" localSheetId="7">#REF!</definedName>
    <definedName name="DUC" localSheetId="8">#REF!</definedName>
    <definedName name="DUC" localSheetId="9">#REF!</definedName>
    <definedName name="DUC" localSheetId="0">#REF!</definedName>
    <definedName name="DUC">#REF!</definedName>
    <definedName name="EEE" localSheetId="1">[1]E!#REF!</definedName>
    <definedName name="EEE" localSheetId="10">[1]E!#REF!</definedName>
    <definedName name="EEE" localSheetId="11">[1]E!#REF!</definedName>
    <definedName name="EEE" localSheetId="2">[1]E!#REF!</definedName>
    <definedName name="EEE" localSheetId="3">[1]E!#REF!</definedName>
    <definedName name="EEE" localSheetId="4">[1]E!#REF!</definedName>
    <definedName name="EEE" localSheetId="5">[1]E!#REF!</definedName>
    <definedName name="EEE" localSheetId="6">[1]E!#REF!</definedName>
    <definedName name="EEE" localSheetId="7">[1]E!#REF!</definedName>
    <definedName name="EEE" localSheetId="8">[1]E!#REF!</definedName>
    <definedName name="EEE" localSheetId="9">[1]E!#REF!</definedName>
    <definedName name="EEE" localSheetId="0">[1]E!#REF!</definedName>
    <definedName name="EEE">[1]E!#REF!</definedName>
    <definedName name="ELC" localSheetId="1">[4]Qm!#REF!</definedName>
    <definedName name="ELC" localSheetId="10">[4]Qm!#REF!</definedName>
    <definedName name="ELC" localSheetId="11">[4]Qm!#REF!</definedName>
    <definedName name="ELC" localSheetId="2">[4]Qm!#REF!</definedName>
    <definedName name="ELC" localSheetId="3">[4]Qm!#REF!</definedName>
    <definedName name="ELC" localSheetId="4">[4]Qm!#REF!</definedName>
    <definedName name="ELC" localSheetId="5">[4]Qm!#REF!</definedName>
    <definedName name="ELC" localSheetId="6">[4]Qm!#REF!</definedName>
    <definedName name="ELC" localSheetId="7">[4]Qm!#REF!</definedName>
    <definedName name="ELC" localSheetId="8">[4]Qm!#REF!</definedName>
    <definedName name="ELC" localSheetId="9">[4]Qm!#REF!</definedName>
    <definedName name="ELC" localSheetId="0">[4]Qm!#REF!</definedName>
    <definedName name="ELC">[4]Qm!#REF!</definedName>
    <definedName name="ELE" localSheetId="1">[4]Qm!#REF!</definedName>
    <definedName name="ELE" localSheetId="10">[4]Qm!#REF!</definedName>
    <definedName name="ELE" localSheetId="11">[4]Qm!#REF!</definedName>
    <definedName name="ELE" localSheetId="2">[4]Qm!#REF!</definedName>
    <definedName name="ELE" localSheetId="3">[4]Qm!#REF!</definedName>
    <definedName name="ELE" localSheetId="4">[4]Qm!#REF!</definedName>
    <definedName name="ELE" localSheetId="5">[4]Qm!#REF!</definedName>
    <definedName name="ELE" localSheetId="6">[4]Qm!#REF!</definedName>
    <definedName name="ELE" localSheetId="7">[4]Qm!#REF!</definedName>
    <definedName name="ELE" localSheetId="8">[4]Qm!#REF!</definedName>
    <definedName name="ELE" localSheetId="9">[4]Qm!#REF!</definedName>
    <definedName name="ELE" localSheetId="0">[4]Qm!#REF!</definedName>
    <definedName name="ELE">[4]Qm!#REF!</definedName>
    <definedName name="ELM">[4]Qm!#REF!</definedName>
    <definedName name="ELS">[4]Qm!#REF!</definedName>
    <definedName name="END_of_PRICE_FIX_SUMMARY" localSheetId="1">#REF!</definedName>
    <definedName name="END_of_PRICE_FIX_SUMMARY" localSheetId="10">#REF!</definedName>
    <definedName name="END_of_PRICE_FIX_SUMMARY" localSheetId="11">#REF!</definedName>
    <definedName name="END_of_PRICE_FIX_SUMMARY" localSheetId="2">#REF!</definedName>
    <definedName name="END_of_PRICE_FIX_SUMMARY" localSheetId="3">#REF!</definedName>
    <definedName name="END_of_PRICE_FIX_SUMMARY" localSheetId="4">#REF!</definedName>
    <definedName name="END_of_PRICE_FIX_SUMMARY" localSheetId="5">#REF!</definedName>
    <definedName name="END_of_PRICE_FIX_SUMMARY" localSheetId="6">#REF!</definedName>
    <definedName name="END_of_PRICE_FIX_SUMMARY" localSheetId="7">#REF!</definedName>
    <definedName name="END_of_PRICE_FIX_SUMMARY" localSheetId="8">#REF!</definedName>
    <definedName name="END_of_PRICE_FIX_SUMMARY" localSheetId="9">#REF!</definedName>
    <definedName name="END_of_PRICE_FIX_SUMMARY" localSheetId="0">#REF!</definedName>
    <definedName name="END_of_PRICE_FIX_SUMMARY">#REF!</definedName>
    <definedName name="Ennd">#REF!</definedName>
    <definedName name="ER">#REF!</definedName>
    <definedName name="EUR">'[5]Cover SHT'!$B$2</definedName>
    <definedName name="Export_Tender" localSheetId="1">#REF!</definedName>
    <definedName name="Export_Tender" localSheetId="10">#REF!</definedName>
    <definedName name="Export_Tender" localSheetId="11">#REF!</definedName>
    <definedName name="Export_Tender" localSheetId="2">#REF!</definedName>
    <definedName name="Export_Tender" localSheetId="3">#REF!</definedName>
    <definedName name="Export_Tender" localSheetId="4">#REF!</definedName>
    <definedName name="Export_Tender" localSheetId="5">#REF!</definedName>
    <definedName name="Export_Tender" localSheetId="6">#REF!</definedName>
    <definedName name="Export_Tender" localSheetId="7">#REF!</definedName>
    <definedName name="Export_Tender" localSheetId="8">#REF!</definedName>
    <definedName name="Export_Tender" localSheetId="9">#REF!</definedName>
    <definedName name="Export_Tender" localSheetId="0">#REF!</definedName>
    <definedName name="Export_Tender">#REF!</definedName>
    <definedName name="EXXX">'[1]10'!$F$129:$F$168</definedName>
    <definedName name="fakt" localSheetId="1">[6]Activities!#REF!</definedName>
    <definedName name="fakt" localSheetId="10">[6]Activities!#REF!</definedName>
    <definedName name="fakt" localSheetId="11">[6]Activities!#REF!</definedName>
    <definedName name="fakt" localSheetId="2">[6]Activities!#REF!</definedName>
    <definedName name="fakt" localSheetId="3">[6]Activities!#REF!</definedName>
    <definedName name="fakt" localSheetId="4">[6]Activities!#REF!</definedName>
    <definedName name="fakt" localSheetId="5">[6]Activities!#REF!</definedName>
    <definedName name="fakt" localSheetId="6">[6]Activities!#REF!</definedName>
    <definedName name="fakt" localSheetId="7">[6]Activities!#REF!</definedName>
    <definedName name="fakt" localSheetId="8">[6]Activities!#REF!</definedName>
    <definedName name="fakt" localSheetId="9">[6]Activities!#REF!</definedName>
    <definedName name="fakt" localSheetId="0">[6]Activities!#REF!</definedName>
    <definedName name="fakt">[6]Activities!#REF!</definedName>
    <definedName name="Fees" localSheetId="1">SUM(#REF!)</definedName>
    <definedName name="Fees" localSheetId="10">SUM(#REF!)</definedName>
    <definedName name="Fees" localSheetId="11">SUM(#REF!)</definedName>
    <definedName name="Fees" localSheetId="2">SUM(#REF!)</definedName>
    <definedName name="Fees" localSheetId="3">SUM(#REF!)</definedName>
    <definedName name="Fees" localSheetId="4">SUM(#REF!)</definedName>
    <definedName name="Fees" localSheetId="5">SUM(#REF!)</definedName>
    <definedName name="Fees" localSheetId="6">SUM(#REF!)</definedName>
    <definedName name="Fees" localSheetId="7">SUM(#REF!)</definedName>
    <definedName name="Fees" localSheetId="8">SUM(#REF!)</definedName>
    <definedName name="Fees" localSheetId="9">SUM(#REF!)</definedName>
    <definedName name="Fees">SUM(#REF!)</definedName>
    <definedName name="GBP">'[5]Cover SHT'!$B$1</definedName>
    <definedName name="GENERAL" localSheetId="1">#REF!</definedName>
    <definedName name="GENERAL" localSheetId="10">#REF!</definedName>
    <definedName name="GENERAL" localSheetId="11">#REF!</definedName>
    <definedName name="GENERAL" localSheetId="2">#REF!</definedName>
    <definedName name="GENERAL" localSheetId="3">#REF!</definedName>
    <definedName name="GENERAL" localSheetId="4">#REF!</definedName>
    <definedName name="GENERAL" localSheetId="5">#REF!</definedName>
    <definedName name="GENERAL" localSheetId="6">#REF!</definedName>
    <definedName name="GENERAL" localSheetId="7">#REF!</definedName>
    <definedName name="GENERAL" localSheetId="8">#REF!</definedName>
    <definedName name="GENERAL" localSheetId="9">#REF!</definedName>
    <definedName name="GENERAL" localSheetId="0">#REF!</definedName>
    <definedName name="GENERAL">#REF!</definedName>
    <definedName name="GENERAL_SETTINGS_AND_CONVEYOR__INFORMATION">#REF!</definedName>
    <definedName name="GenSetConInfo">#REF!</definedName>
    <definedName name="GGGG">#REF!</definedName>
    <definedName name="HBL">[2]Re!$D$250:$D$291</definedName>
    <definedName name="HSC">[2]Re!$D$94:$D$145</definedName>
    <definedName name="Impact_Codes" localSheetId="1">#REF!</definedName>
    <definedName name="Impact_Codes" localSheetId="10">#REF!</definedName>
    <definedName name="Impact_Codes" localSheetId="11">#REF!</definedName>
    <definedName name="Impact_Codes" localSheetId="2">#REF!</definedName>
    <definedName name="Impact_Codes" localSheetId="3">#REF!</definedName>
    <definedName name="Impact_Codes" localSheetId="4">#REF!</definedName>
    <definedName name="Impact_Codes" localSheetId="5">#REF!</definedName>
    <definedName name="Impact_Codes" localSheetId="6">#REF!</definedName>
    <definedName name="Impact_Codes" localSheetId="7">#REF!</definedName>
    <definedName name="Impact_Codes" localSheetId="8">#REF!</definedName>
    <definedName name="Impact_Codes" localSheetId="9">#REF!</definedName>
    <definedName name="Impact_Codes" localSheetId="0">#REF!</definedName>
    <definedName name="Impact_Codes">#REF!</definedName>
    <definedName name="LSC">[2]Re!$D$237:$D$248</definedName>
    <definedName name="MMM" localSheetId="1">#REF!</definedName>
    <definedName name="MMM" localSheetId="10">#REF!</definedName>
    <definedName name="MMM" localSheetId="11">#REF!</definedName>
    <definedName name="MMM" localSheetId="2">#REF!</definedName>
    <definedName name="MMM" localSheetId="3">#REF!</definedName>
    <definedName name="MMM" localSheetId="4">#REF!</definedName>
    <definedName name="MMM" localSheetId="5">#REF!</definedName>
    <definedName name="MMM" localSheetId="6">#REF!</definedName>
    <definedName name="MMM" localSheetId="7">#REF!</definedName>
    <definedName name="MMM" localSheetId="8">#REF!</definedName>
    <definedName name="MMM" localSheetId="9">#REF!</definedName>
    <definedName name="MMM" localSheetId="0">#REF!</definedName>
    <definedName name="MMM">#REF!</definedName>
    <definedName name="Module1.CF_Data" localSheetId="1">'1. ACORNHOEK'!Module1.CF_Data</definedName>
    <definedName name="Module1.CF_Data" localSheetId="10">'10. WARMBAD'!Module1.CF_Data</definedName>
    <definedName name="Module1.CF_Data" localSheetId="11">'11. WITKOP'!Module1.CF_Data</definedName>
    <definedName name="Module1.CF_Data" localSheetId="2">'2. FOSKOR'!Module1.CF_Data</definedName>
    <definedName name="Module1.CF_Data" localSheetId="3">'3. LESEDING '!Module1.CF_Data</definedName>
    <definedName name="Module1.CF_Data" localSheetId="4">'4. MARATHON'!Module1.CF_Data</definedName>
    <definedName name="Module1.CF_Data" localSheetId="5">'5. MERENSKY'!Module1.CF_Data</definedName>
    <definedName name="Module1.CF_Data" localSheetId="6">'6. PELLY'!Module1.CF_Data</definedName>
    <definedName name="Module1.CF_Data" localSheetId="7">'7. SENAKANGWEDI'!Module1.CF_Data</definedName>
    <definedName name="Module1.CF_Data" localSheetId="8">'8. SIMPLON'!Module1.CF_Data</definedName>
    <definedName name="Module1.CF_Data" localSheetId="9">'9. SPENCER'!Module1.CF_Data</definedName>
    <definedName name="Module1.CF_Data" localSheetId="0">'COVER SHEET'!Module1.CF_Data</definedName>
    <definedName name="Module1.CF_Data">[0]!Module1.CF_Data</definedName>
    <definedName name="Module1.Collect_Data" localSheetId="1">'1. ACORNHOEK'!Module1.Collect_Data</definedName>
    <definedName name="Module1.Collect_Data" localSheetId="10">'10. WARMBAD'!Module1.Collect_Data</definedName>
    <definedName name="Module1.Collect_Data" localSheetId="11">'11. WITKOP'!Module1.Collect_Data</definedName>
    <definedName name="Module1.Collect_Data" localSheetId="2">'2. FOSKOR'!Module1.Collect_Data</definedName>
    <definedName name="Module1.Collect_Data" localSheetId="3">'3. LESEDING '!Module1.Collect_Data</definedName>
    <definedName name="Module1.Collect_Data" localSheetId="4">'4. MARATHON'!Module1.Collect_Data</definedName>
    <definedName name="Module1.Collect_Data" localSheetId="5">'5. MERENSKY'!Module1.Collect_Data</definedName>
    <definedName name="Module1.Collect_Data" localSheetId="6">'6. PELLY'!Module1.Collect_Data</definedName>
    <definedName name="Module1.Collect_Data" localSheetId="7">'7. SENAKANGWEDI'!Module1.Collect_Data</definedName>
    <definedName name="Module1.Collect_Data" localSheetId="8">'8. SIMPLON'!Module1.Collect_Data</definedName>
    <definedName name="Module1.Collect_Data" localSheetId="9">'9. SPENCER'!Module1.Collect_Data</definedName>
    <definedName name="Module1.Collect_Data" localSheetId="0">'COVER SHEET'!Module1.Collect_Data</definedName>
    <definedName name="Module1.Collect_Data">[0]!Module1.Collect_Data</definedName>
    <definedName name="MotorLocalCost" localSheetId="1">#REF!</definedName>
    <definedName name="MotorLocalCost" localSheetId="10">#REF!</definedName>
    <definedName name="MotorLocalCost" localSheetId="11">#REF!</definedName>
    <definedName name="MotorLocalCost" localSheetId="2">#REF!</definedName>
    <definedName name="MotorLocalCost" localSheetId="3">#REF!</definedName>
    <definedName name="MotorLocalCost" localSheetId="4">#REF!</definedName>
    <definedName name="MotorLocalCost" localSheetId="5">#REF!</definedName>
    <definedName name="MotorLocalCost" localSheetId="6">#REF!</definedName>
    <definedName name="MotorLocalCost" localSheetId="7">#REF!</definedName>
    <definedName name="MotorLocalCost" localSheetId="8">#REF!</definedName>
    <definedName name="MotorLocalCost" localSheetId="9">#REF!</definedName>
    <definedName name="MotorLocalCost" localSheetId="0">#REF!</definedName>
    <definedName name="MotorLocalCost">#REF!</definedName>
    <definedName name="MXXX">'[1]10'!$F$13:$F$64</definedName>
    <definedName name="Operating_Instructions" localSheetId="1">#REF!</definedName>
    <definedName name="Operating_Instructions" localSheetId="10">#REF!</definedName>
    <definedName name="Operating_Instructions" localSheetId="11">#REF!</definedName>
    <definedName name="Operating_Instructions" localSheetId="2">#REF!</definedName>
    <definedName name="Operating_Instructions" localSheetId="3">#REF!</definedName>
    <definedName name="Operating_Instructions" localSheetId="4">#REF!</definedName>
    <definedName name="Operating_Instructions" localSheetId="5">#REF!</definedName>
    <definedName name="Operating_Instructions" localSheetId="6">#REF!</definedName>
    <definedName name="Operating_Instructions" localSheetId="7">#REF!</definedName>
    <definedName name="Operating_Instructions" localSheetId="8">#REF!</definedName>
    <definedName name="Operating_Instructions" localSheetId="9">#REF!</definedName>
    <definedName name="Operating_Instructions" localSheetId="0">#REF!</definedName>
    <definedName name="Operating_Instructions">#REF!</definedName>
    <definedName name="OpInst">#REF!</definedName>
    <definedName name="oppps">#REF!</definedName>
    <definedName name="PAGE1">#N/A</definedName>
    <definedName name="PG">#REF!</definedName>
    <definedName name="PR" localSheetId="1">#REF!</definedName>
    <definedName name="PR" localSheetId="10">#REF!</definedName>
    <definedName name="PR" localSheetId="11">#REF!</definedName>
    <definedName name="PR" localSheetId="2">#REF!</definedName>
    <definedName name="PR" localSheetId="3">#REF!</definedName>
    <definedName name="PR" localSheetId="4">#REF!</definedName>
    <definedName name="PR" localSheetId="5">#REF!</definedName>
    <definedName name="PR" localSheetId="6">#REF!</definedName>
    <definedName name="PR" localSheetId="7">#REF!</definedName>
    <definedName name="PR" localSheetId="8">#REF!</definedName>
    <definedName name="PR" localSheetId="9">#REF!</definedName>
    <definedName name="PR" localSheetId="0">#REF!</definedName>
    <definedName name="PR">#REF!</definedName>
    <definedName name="_xlnm.Print_Area" localSheetId="1">'1. ACORNHOEK'!$B$2:$I$106</definedName>
    <definedName name="_xlnm.Print_Area" localSheetId="10">'10. WARMBAD'!$B$2:$I$106</definedName>
    <definedName name="_xlnm.Print_Area" localSheetId="11">'11. WITKOP'!$B$2:$I$106</definedName>
    <definedName name="_xlnm.Print_Area" localSheetId="2">'2. FOSKOR'!$B$2:$I$106</definedName>
    <definedName name="_xlnm.Print_Area" localSheetId="3">'3. LESEDING '!$B$2:$I$105</definedName>
    <definedName name="_xlnm.Print_Area" localSheetId="4">'4. MARATHON'!$B$2:$I$105</definedName>
    <definedName name="_xlnm.Print_Area" localSheetId="5">'5. MERENSKY'!$B$2:$I$114</definedName>
    <definedName name="_xlnm.Print_Area" localSheetId="6">'6. PELLY'!$B$2:$I$106</definedName>
    <definedName name="_xlnm.Print_Area" localSheetId="7">'7. SENAKANGWEDI'!$B$2:$I$106</definedName>
    <definedName name="_xlnm.Print_Area" localSheetId="8">'8. SIMPLON'!$B$2:$I$106</definedName>
    <definedName name="_xlnm.Print_Area" localSheetId="9">'9. SPENCER'!$B$2:$I$106</definedName>
    <definedName name="_xlnm.Print_Area" localSheetId="0">'COVER SHEET'!$B$2:$G$33</definedName>
    <definedName name="_xlnm.Print_Area" localSheetId="12">SUMMARY!$B$2:$I$42</definedName>
    <definedName name="_xlnm.Print_Area">#REF!</definedName>
    <definedName name="Print_Area_MI" localSheetId="1">#REF!</definedName>
    <definedName name="Print_Area_MI" localSheetId="10">#REF!</definedName>
    <definedName name="Print_Area_MI" localSheetId="11">#REF!</definedName>
    <definedName name="Print_Area_MI" localSheetId="2">#REF!</definedName>
    <definedName name="Print_Area_MI" localSheetId="3">#REF!</definedName>
    <definedName name="Print_Area_MI" localSheetId="4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0">#REF!</definedName>
    <definedName name="Print_Area_MI">#REF!</definedName>
    <definedName name="prot4" localSheetId="1">'1. ACORNHOEK'!prot4</definedName>
    <definedName name="prot4" localSheetId="10">'10. WARMBAD'!prot4</definedName>
    <definedName name="prot4" localSheetId="11">'11. WITKOP'!prot4</definedName>
    <definedName name="prot4" localSheetId="2">'2. FOSKOR'!prot4</definedName>
    <definedName name="prot4" localSheetId="3">'3. LESEDING '!prot4</definedName>
    <definedName name="prot4" localSheetId="4">'4. MARATHON'!prot4</definedName>
    <definedName name="prot4" localSheetId="5">'5. MERENSKY'!prot4</definedName>
    <definedName name="prot4" localSheetId="6">'6. PELLY'!prot4</definedName>
    <definedName name="prot4" localSheetId="7">'7. SENAKANGWEDI'!prot4</definedName>
    <definedName name="prot4" localSheetId="8">'8. SIMPLON'!prot4</definedName>
    <definedName name="prot4" localSheetId="9">'9. SPENCER'!prot4</definedName>
    <definedName name="prot4" localSheetId="0">'COVER SHEET'!prot4</definedName>
    <definedName name="prot4">[0]!prot4</definedName>
    <definedName name="prot5" localSheetId="1">'1. ACORNHOEK'!prot5</definedName>
    <definedName name="prot5" localSheetId="10">'10. WARMBAD'!prot5</definedName>
    <definedName name="prot5" localSheetId="11">'11. WITKOP'!prot5</definedName>
    <definedName name="prot5" localSheetId="2">'2. FOSKOR'!prot5</definedName>
    <definedName name="prot5" localSheetId="3">'3. LESEDING '!prot5</definedName>
    <definedName name="prot5" localSheetId="4">'4. MARATHON'!prot5</definedName>
    <definedName name="prot5" localSheetId="5">'5. MERENSKY'!prot5</definedName>
    <definedName name="prot5" localSheetId="6">'6. PELLY'!prot5</definedName>
    <definedName name="prot5" localSheetId="7">'7. SENAKANGWEDI'!prot5</definedName>
    <definedName name="prot5" localSheetId="8">'8. SIMPLON'!prot5</definedName>
    <definedName name="prot5" localSheetId="9">'9. SPENCER'!prot5</definedName>
    <definedName name="prot5" localSheetId="0">'COVER SHEET'!prot5</definedName>
    <definedName name="prot5">[0]!prot5</definedName>
    <definedName name="RBL">[2]Re!$D$147:$D$182</definedName>
    <definedName name="RED">[2]Re!$D$184:$D$235</definedName>
    <definedName name="Ref" localSheetId="1">#REF!</definedName>
    <definedName name="Ref" localSheetId="10">#REF!</definedName>
    <definedName name="Ref" localSheetId="11">#REF!</definedName>
    <definedName name="Ref" localSheetId="2">#REF!</definedName>
    <definedName name="Ref" localSheetId="3">#REF!</definedName>
    <definedName name="Ref" localSheetId="4">#REF!</definedName>
    <definedName name="Ref" localSheetId="5">#REF!</definedName>
    <definedName name="Ref" localSheetId="6">#REF!</definedName>
    <definedName name="Ref" localSheetId="7">#REF!</definedName>
    <definedName name="Ref" localSheetId="8">#REF!</definedName>
    <definedName name="Ref" localSheetId="9">#REF!</definedName>
    <definedName name="Ref" localSheetId="0">#REF!</definedName>
    <definedName name="Ref">#REF!</definedName>
    <definedName name="Ress" localSheetId="1">#REF!</definedName>
    <definedName name="Ress" localSheetId="10">#REF!</definedName>
    <definedName name="Ress" localSheetId="11">#REF!</definedName>
    <definedName name="Ress" localSheetId="2">#REF!</definedName>
    <definedName name="Ress" localSheetId="3">#REF!</definedName>
    <definedName name="Ress" localSheetId="4">#REF!</definedName>
    <definedName name="Ress" localSheetId="5">#REF!</definedName>
    <definedName name="Ress" localSheetId="6">#REF!</definedName>
    <definedName name="Ress" localSheetId="7">#REF!</definedName>
    <definedName name="Ress" localSheetId="8">#REF!</definedName>
    <definedName name="Ress" localSheetId="9">#REF!</definedName>
    <definedName name="Ress">#REF!</definedName>
    <definedName name="Rwvu.all." localSheetId="1" hidden="1">#REF!,#REF!</definedName>
    <definedName name="Rwvu.all." localSheetId="10" hidden="1">#REF!,#REF!</definedName>
    <definedName name="Rwvu.all." localSheetId="11" hidden="1">#REF!,#REF!</definedName>
    <definedName name="Rwvu.all." localSheetId="2" hidden="1">#REF!,#REF!</definedName>
    <definedName name="Rwvu.all." localSheetId="3" hidden="1">#REF!,#REF!</definedName>
    <definedName name="Rwvu.all." localSheetId="4" hidden="1">#REF!,#REF!</definedName>
    <definedName name="Rwvu.all." localSheetId="5" hidden="1">#REF!,#REF!</definedName>
    <definedName name="Rwvu.all." localSheetId="6" hidden="1">#REF!,#REF!</definedName>
    <definedName name="Rwvu.all." localSheetId="7" hidden="1">#REF!,#REF!</definedName>
    <definedName name="Rwvu.all." localSheetId="8" hidden="1">#REF!,#REF!</definedName>
    <definedName name="Rwvu.all." localSheetId="9" hidden="1">#REF!,#REF!</definedName>
    <definedName name="Rwvu.all." localSheetId="0" hidden="1">#REF!,#REF!</definedName>
    <definedName name="Rwvu.all." hidden="1">#REF!,#REF!</definedName>
    <definedName name="Rwvu.prices." localSheetId="1" hidden="1">#REF!,#REF!</definedName>
    <definedName name="Rwvu.prices." localSheetId="10" hidden="1">#REF!,#REF!</definedName>
    <definedName name="Rwvu.prices." localSheetId="11" hidden="1">#REF!,#REF!</definedName>
    <definedName name="Rwvu.prices." localSheetId="2" hidden="1">#REF!,#REF!</definedName>
    <definedName name="Rwvu.prices." localSheetId="3" hidden="1">#REF!,#REF!</definedName>
    <definedName name="Rwvu.prices." localSheetId="4" hidden="1">#REF!,#REF!</definedName>
    <definedName name="Rwvu.prices." localSheetId="5" hidden="1">#REF!,#REF!</definedName>
    <definedName name="Rwvu.prices." localSheetId="6" hidden="1">#REF!,#REF!</definedName>
    <definedName name="Rwvu.prices." localSheetId="7" hidden="1">#REF!,#REF!</definedName>
    <definedName name="Rwvu.prices." localSheetId="8" hidden="1">#REF!,#REF!</definedName>
    <definedName name="Rwvu.prices." localSheetId="9" hidden="1">#REF!,#REF!</definedName>
    <definedName name="Rwvu.prices." hidden="1">#REF!,#REF!</definedName>
    <definedName name="Rwvu.summary." localSheetId="1" hidden="1">#REF!</definedName>
    <definedName name="Rwvu.summary." localSheetId="10" hidden="1">#REF!</definedName>
    <definedName name="Rwvu.summary." localSheetId="11" hidden="1">#REF!</definedName>
    <definedName name="Rwvu.summary." localSheetId="2" hidden="1">#REF!</definedName>
    <definedName name="Rwvu.summary." localSheetId="3" hidden="1">#REF!</definedName>
    <definedName name="Rwvu.summary." localSheetId="4" hidden="1">#REF!</definedName>
    <definedName name="Rwvu.summary." localSheetId="5" hidden="1">#REF!</definedName>
    <definedName name="Rwvu.summary." localSheetId="6" hidden="1">#REF!</definedName>
    <definedName name="Rwvu.summary." localSheetId="7" hidden="1">#REF!</definedName>
    <definedName name="Rwvu.summary." localSheetId="8" hidden="1">#REF!</definedName>
    <definedName name="Rwvu.summary." localSheetId="9" hidden="1">#REF!</definedName>
    <definedName name="Rwvu.summary." localSheetId="0" hidden="1">#REF!</definedName>
    <definedName name="Rwvu.summary." hidden="1">#REF!</definedName>
    <definedName name="SCOPE_OF_SUPPLY___RESPONSIBILITIES" localSheetId="1">#REF!</definedName>
    <definedName name="SCOPE_OF_SUPPLY___RESPONSIBILITIES" localSheetId="10">#REF!</definedName>
    <definedName name="SCOPE_OF_SUPPLY___RESPONSIBILITIES" localSheetId="11">#REF!</definedName>
    <definedName name="SCOPE_OF_SUPPLY___RESPONSIBILITIES" localSheetId="2">#REF!</definedName>
    <definedName name="SCOPE_OF_SUPPLY___RESPONSIBILITIES" localSheetId="3">#REF!</definedName>
    <definedName name="SCOPE_OF_SUPPLY___RESPONSIBILITIES" localSheetId="4">#REF!</definedName>
    <definedName name="SCOPE_OF_SUPPLY___RESPONSIBILITIES" localSheetId="5">#REF!</definedName>
    <definedName name="SCOPE_OF_SUPPLY___RESPONSIBILITIES" localSheetId="6">#REF!</definedName>
    <definedName name="SCOPE_OF_SUPPLY___RESPONSIBILITIES" localSheetId="7">#REF!</definedName>
    <definedName name="SCOPE_OF_SUPPLY___RESPONSIBILITIES" localSheetId="8">#REF!</definedName>
    <definedName name="SCOPE_OF_SUPPLY___RESPONSIBILITIES" localSheetId="9">#REF!</definedName>
    <definedName name="SCOPE_OF_SUPPLY___RESPONSIBILITIES">#REF!</definedName>
    <definedName name="ScSupRes" localSheetId="1">#REF!</definedName>
    <definedName name="ScSupRes" localSheetId="10">#REF!</definedName>
    <definedName name="ScSupRes" localSheetId="11">#REF!</definedName>
    <definedName name="ScSupRes" localSheetId="2">#REF!</definedName>
    <definedName name="ScSupRes" localSheetId="3">#REF!</definedName>
    <definedName name="ScSupRes" localSheetId="4">#REF!</definedName>
    <definedName name="ScSupRes" localSheetId="5">#REF!</definedName>
    <definedName name="ScSupRes" localSheetId="6">#REF!</definedName>
    <definedName name="ScSupRes" localSheetId="7">#REF!</definedName>
    <definedName name="ScSupRes" localSheetId="8">#REF!</definedName>
    <definedName name="ScSupRes" localSheetId="9">#REF!</definedName>
    <definedName name="ScSupRes">#REF!</definedName>
    <definedName name="Seeeet">#REF!</definedName>
    <definedName name="SHE" localSheetId="1">[1]M!#REF!</definedName>
    <definedName name="SHE" localSheetId="10">[1]M!#REF!</definedName>
    <definedName name="SHE" localSheetId="11">[1]M!#REF!</definedName>
    <definedName name="SHE" localSheetId="2">[1]M!#REF!</definedName>
    <definedName name="SHE" localSheetId="3">[1]M!#REF!</definedName>
    <definedName name="SHE" localSheetId="4">[1]M!#REF!</definedName>
    <definedName name="SHE" localSheetId="5">[1]M!#REF!</definedName>
    <definedName name="SHE" localSheetId="6">[1]M!#REF!</definedName>
    <definedName name="SHE" localSheetId="7">[1]M!#REF!</definedName>
    <definedName name="SHE" localSheetId="8">[1]M!#REF!</definedName>
    <definedName name="SHE" localSheetId="9">[1]M!#REF!</definedName>
    <definedName name="SHE" localSheetId="0">[1]M!#REF!</definedName>
    <definedName name="SHE">[1]M!#REF!</definedName>
    <definedName name="Siemens" localSheetId="1">#REF!</definedName>
    <definedName name="Siemens" localSheetId="10">#REF!</definedName>
    <definedName name="Siemens" localSheetId="11">#REF!</definedName>
    <definedName name="Siemens" localSheetId="2">#REF!</definedName>
    <definedName name="Siemens" localSheetId="3">#REF!</definedName>
    <definedName name="Siemens" localSheetId="4">#REF!</definedName>
    <definedName name="Siemens" localSheetId="5">#REF!</definedName>
    <definedName name="Siemens" localSheetId="6">#REF!</definedName>
    <definedName name="Siemens" localSheetId="7">#REF!</definedName>
    <definedName name="Siemens" localSheetId="8">#REF!</definedName>
    <definedName name="Siemens" localSheetId="9">#REF!</definedName>
    <definedName name="Siemens" localSheetId="0">#REF!</definedName>
    <definedName name="Siemens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1" hidden="1">#REF!</definedName>
    <definedName name="solver_opt" localSheetId="10" hidden="1">#REF!</definedName>
    <definedName name="solver_opt" localSheetId="11" hidden="1">#REF!</definedName>
    <definedName name="solver_opt" localSheetId="2" hidden="1">#REF!</definedName>
    <definedName name="solver_opt" localSheetId="3" hidden="1">#REF!</definedName>
    <definedName name="solver_opt" localSheetId="4" hidden="1">#REF!</definedName>
    <definedName name="solver_opt" localSheetId="5" hidden="1">#REF!</definedName>
    <definedName name="solver_opt" localSheetId="6" hidden="1">#REF!</definedName>
    <definedName name="solver_opt" localSheetId="7" hidden="1">#REF!</definedName>
    <definedName name="solver_opt" localSheetId="8" hidden="1">#REF!</definedName>
    <definedName name="solver_opt" localSheetId="9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R" localSheetId="1">#REF!</definedName>
    <definedName name="SR" localSheetId="10">#REF!</definedName>
    <definedName name="SR" localSheetId="11">#REF!</definedName>
    <definedName name="SR" localSheetId="2">#REF!</definedName>
    <definedName name="SR" localSheetId="3">#REF!</definedName>
    <definedName name="SR" localSheetId="4">#REF!</definedName>
    <definedName name="SR" localSheetId="5">#REF!</definedName>
    <definedName name="SR" localSheetId="6">#REF!</definedName>
    <definedName name="SR" localSheetId="7">#REF!</definedName>
    <definedName name="SR" localSheetId="8">#REF!</definedName>
    <definedName name="SR" localSheetId="9">#REF!</definedName>
    <definedName name="SR" localSheetId="0">#REF!</definedName>
    <definedName name="SR">#REF!</definedName>
    <definedName name="SSS" localSheetId="1">[1]S!#REF!</definedName>
    <definedName name="SSS" localSheetId="10">[1]S!#REF!</definedName>
    <definedName name="SSS" localSheetId="11">[1]S!#REF!</definedName>
    <definedName name="SSS" localSheetId="2">[1]S!#REF!</definedName>
    <definedName name="SSS" localSheetId="3">[1]S!#REF!</definedName>
    <definedName name="SSS" localSheetId="4">[1]S!#REF!</definedName>
    <definedName name="SSS" localSheetId="5">[1]S!#REF!</definedName>
    <definedName name="SSS" localSheetId="6">[1]S!#REF!</definedName>
    <definedName name="SSS" localSheetId="7">[1]S!#REF!</definedName>
    <definedName name="SSS" localSheetId="8">[1]S!#REF!</definedName>
    <definedName name="SSS" localSheetId="9">[1]S!#REF!</definedName>
    <definedName name="SSS" localSheetId="0">[1]S!#REF!</definedName>
    <definedName name="SSS">[1]S!#REF!</definedName>
    <definedName name="SumFixEnd" localSheetId="1">#REF!</definedName>
    <definedName name="SumFixEnd" localSheetId="10">#REF!</definedName>
    <definedName name="SumFixEnd" localSheetId="11">#REF!</definedName>
    <definedName name="SumFixEnd" localSheetId="2">#REF!</definedName>
    <definedName name="SumFixEnd" localSheetId="3">#REF!</definedName>
    <definedName name="SumFixEnd" localSheetId="4">#REF!</definedName>
    <definedName name="SumFixEnd" localSheetId="5">#REF!</definedName>
    <definedName name="SumFixEnd" localSheetId="6">#REF!</definedName>
    <definedName name="SumFixEnd" localSheetId="7">#REF!</definedName>
    <definedName name="SumFixEnd" localSheetId="8">#REF!</definedName>
    <definedName name="SumFixEnd" localSheetId="9">#REF!</definedName>
    <definedName name="SumFixEnd" localSheetId="0">#REF!</definedName>
    <definedName name="SumFixEnd">#REF!</definedName>
    <definedName name="Swvu.all." hidden="1">#REF!</definedName>
    <definedName name="Swvu.prices." hidden="1">#REF!</definedName>
    <definedName name="Swvu.summary." hidden="1">#REF!</definedName>
    <definedName name="SXXX">'[1]10'!$F$71:$F$122</definedName>
    <definedName name="T" localSheetId="1" hidden="1">#REF!</definedName>
    <definedName name="T" localSheetId="10" hidden="1">#REF!</definedName>
    <definedName name="T" localSheetId="11" hidden="1">#REF!</definedName>
    <definedName name="T" localSheetId="2" hidden="1">#REF!</definedName>
    <definedName name="T" localSheetId="3" hidden="1">#REF!</definedName>
    <definedName name="T" localSheetId="4" hidden="1">#REF!</definedName>
    <definedName name="T" localSheetId="5" hidden="1">#REF!</definedName>
    <definedName name="T" localSheetId="6" hidden="1">#REF!</definedName>
    <definedName name="T" localSheetId="7" hidden="1">#REF!</definedName>
    <definedName name="T" localSheetId="8" hidden="1">#REF!</definedName>
    <definedName name="T" localSheetId="9" hidden="1">#REF!</definedName>
    <definedName name="T" localSheetId="0" hidden="1">#REF!</definedName>
    <definedName name="T" hidden="1">#REF!</definedName>
    <definedName name="UNIT_1" localSheetId="1">#REF!</definedName>
    <definedName name="UNIT_1" localSheetId="10">#REF!</definedName>
    <definedName name="UNIT_1" localSheetId="11">#REF!</definedName>
    <definedName name="UNIT_1" localSheetId="2">#REF!</definedName>
    <definedName name="UNIT_1" localSheetId="3">#REF!</definedName>
    <definedName name="UNIT_1" localSheetId="4">#REF!</definedName>
    <definedName name="UNIT_1" localSheetId="5">#REF!</definedName>
    <definedName name="UNIT_1" localSheetId="6">#REF!</definedName>
    <definedName name="UNIT_1" localSheetId="7">#REF!</definedName>
    <definedName name="UNIT_1" localSheetId="8">#REF!</definedName>
    <definedName name="UNIT_1" localSheetId="9">#REF!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prot4" localSheetId="1">'1. ACORNHOEK'!unprot4</definedName>
    <definedName name="unprot4" localSheetId="10">'10. WARMBAD'!unprot4</definedName>
    <definedName name="unprot4" localSheetId="11">'11. WITKOP'!unprot4</definedName>
    <definedName name="unprot4" localSheetId="2">'2. FOSKOR'!unprot4</definedName>
    <definedName name="unprot4" localSheetId="3">'3. LESEDING '!unprot4</definedName>
    <definedName name="unprot4" localSheetId="4">'4. MARATHON'!unprot4</definedName>
    <definedName name="unprot4" localSheetId="5">'5. MERENSKY'!unprot4</definedName>
    <definedName name="unprot4" localSheetId="6">'6. PELLY'!unprot4</definedName>
    <definedName name="unprot4" localSheetId="7">'7. SENAKANGWEDI'!unprot4</definedName>
    <definedName name="unprot4" localSheetId="8">'8. SIMPLON'!unprot4</definedName>
    <definedName name="unprot4" localSheetId="9">'9. SPENCER'!unprot4</definedName>
    <definedName name="unprot4" localSheetId="0">'COVER SHEET'!unprot4</definedName>
    <definedName name="unprot4">[0]!unprot4</definedName>
    <definedName name="update2" localSheetId="1">'1. ACORNHOEK'!update2</definedName>
    <definedName name="update2" localSheetId="10">'10. WARMBAD'!update2</definedName>
    <definedName name="update2" localSheetId="11">'11. WITKOP'!update2</definedName>
    <definedName name="update2" localSheetId="2">'2. FOSKOR'!update2</definedName>
    <definedName name="update2" localSheetId="3">'3. LESEDING '!update2</definedName>
    <definedName name="update2" localSheetId="4">'4. MARATHON'!update2</definedName>
    <definedName name="update2" localSheetId="5">'5. MERENSKY'!update2</definedName>
    <definedName name="update2" localSheetId="6">'6. PELLY'!update2</definedName>
    <definedName name="update2" localSheetId="7">'7. SENAKANGWEDI'!update2</definedName>
    <definedName name="update2" localSheetId="8">'8. SIMPLON'!update2</definedName>
    <definedName name="update2" localSheetId="9">'9. SPENCER'!update2</definedName>
    <definedName name="update2" localSheetId="0">'COVER SHEET'!update2</definedName>
    <definedName name="update2">[0]!update2</definedName>
    <definedName name="USD_Rate" localSheetId="1">#REF!</definedName>
    <definedName name="USD_Rate" localSheetId="10">#REF!</definedName>
    <definedName name="USD_Rate" localSheetId="11">#REF!</definedName>
    <definedName name="USD_Rate" localSheetId="2">#REF!</definedName>
    <definedName name="USD_Rate" localSheetId="3">#REF!</definedName>
    <definedName name="USD_Rate" localSheetId="4">#REF!</definedName>
    <definedName name="USD_Rate" localSheetId="5">#REF!</definedName>
    <definedName name="USD_Rate" localSheetId="6">#REF!</definedName>
    <definedName name="USD_Rate" localSheetId="7">#REF!</definedName>
    <definedName name="USD_Rate" localSheetId="8">#REF!</definedName>
    <definedName name="USD_Rate" localSheetId="9">#REF!</definedName>
    <definedName name="USD_Rate" localSheetId="0">#REF!</definedName>
    <definedName name="USD_Rate">#REF!</definedName>
    <definedName name="wvu.all." localSheetId="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1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1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3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4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5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6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7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8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9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1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1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3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4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5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6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7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8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9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1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1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3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4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5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6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7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8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9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Z_07E28E77_F6FA_11D1_8C51_444553540000_.wvu.Cols" localSheetId="1" hidden="1">#REF!,#REF!</definedName>
    <definedName name="Z_07E28E77_F6FA_11D1_8C51_444553540000_.wvu.Cols" localSheetId="10" hidden="1">#REF!,#REF!</definedName>
    <definedName name="Z_07E28E77_F6FA_11D1_8C51_444553540000_.wvu.Cols" localSheetId="11" hidden="1">#REF!,#REF!</definedName>
    <definedName name="Z_07E28E77_F6FA_11D1_8C51_444553540000_.wvu.Cols" localSheetId="2" hidden="1">#REF!,#REF!</definedName>
    <definedName name="Z_07E28E77_F6FA_11D1_8C51_444553540000_.wvu.Cols" localSheetId="3" hidden="1">#REF!,#REF!</definedName>
    <definedName name="Z_07E28E77_F6FA_11D1_8C51_444553540000_.wvu.Cols" localSheetId="4" hidden="1">#REF!,#REF!</definedName>
    <definedName name="Z_07E28E77_F6FA_11D1_8C51_444553540000_.wvu.Cols" localSheetId="5" hidden="1">#REF!,#REF!</definedName>
    <definedName name="Z_07E28E77_F6FA_11D1_8C51_444553540000_.wvu.Cols" localSheetId="6" hidden="1">#REF!,#REF!</definedName>
    <definedName name="Z_07E28E77_F6FA_11D1_8C51_444553540000_.wvu.Cols" localSheetId="7" hidden="1">#REF!,#REF!</definedName>
    <definedName name="Z_07E28E77_F6FA_11D1_8C51_444553540000_.wvu.Cols" localSheetId="8" hidden="1">#REF!,#REF!</definedName>
    <definedName name="Z_07E28E77_F6FA_11D1_8C51_444553540000_.wvu.Cols" localSheetId="9" hidden="1">#REF!,#REF!</definedName>
    <definedName name="Z_07E28E77_F6FA_11D1_8C51_444553540000_.wvu.Cols" hidden="1">#REF!,#REF!</definedName>
    <definedName name="Z_07E28E80_F6FA_11D1_8C51_444553540000_.wvu.Cols" localSheetId="1" hidden="1">#REF!,#REF!</definedName>
    <definedName name="Z_07E28E80_F6FA_11D1_8C51_444553540000_.wvu.Cols" localSheetId="10" hidden="1">#REF!,#REF!</definedName>
    <definedName name="Z_07E28E80_F6FA_11D1_8C51_444553540000_.wvu.Cols" localSheetId="11" hidden="1">#REF!,#REF!</definedName>
    <definedName name="Z_07E28E80_F6FA_11D1_8C51_444553540000_.wvu.Cols" localSheetId="2" hidden="1">#REF!,#REF!</definedName>
    <definedName name="Z_07E28E80_F6FA_11D1_8C51_444553540000_.wvu.Cols" localSheetId="3" hidden="1">#REF!,#REF!</definedName>
    <definedName name="Z_07E28E80_F6FA_11D1_8C51_444553540000_.wvu.Cols" localSheetId="4" hidden="1">#REF!,#REF!</definedName>
    <definedName name="Z_07E28E80_F6FA_11D1_8C51_444553540000_.wvu.Cols" localSheetId="5" hidden="1">#REF!,#REF!</definedName>
    <definedName name="Z_07E28E80_F6FA_11D1_8C51_444553540000_.wvu.Cols" localSheetId="6" hidden="1">#REF!,#REF!</definedName>
    <definedName name="Z_07E28E80_F6FA_11D1_8C51_444553540000_.wvu.Cols" localSheetId="7" hidden="1">#REF!,#REF!</definedName>
    <definedName name="Z_07E28E80_F6FA_11D1_8C51_444553540000_.wvu.Cols" localSheetId="8" hidden="1">#REF!,#REF!</definedName>
    <definedName name="Z_07E28E80_F6FA_11D1_8C51_444553540000_.wvu.Cols" localSheetId="9" hidden="1">#REF!,#REF!</definedName>
    <definedName name="Z_07E28E80_F6FA_11D1_8C51_444553540000_.wvu.Cols" hidden="1">#REF!,#REF!</definedName>
    <definedName name="Z_07E28E85_F6FA_11D1_8C51_444553540000_.wvu.Cols" localSheetId="1" hidden="1">#REF!</definedName>
    <definedName name="Z_07E28E85_F6FA_11D1_8C51_444553540000_.wvu.Cols" localSheetId="10" hidden="1">#REF!</definedName>
    <definedName name="Z_07E28E85_F6FA_11D1_8C51_444553540000_.wvu.Cols" localSheetId="11" hidden="1">#REF!</definedName>
    <definedName name="Z_07E28E85_F6FA_11D1_8C51_444553540000_.wvu.Cols" localSheetId="2" hidden="1">#REF!</definedName>
    <definedName name="Z_07E28E85_F6FA_11D1_8C51_444553540000_.wvu.Cols" localSheetId="3" hidden="1">#REF!</definedName>
    <definedName name="Z_07E28E85_F6FA_11D1_8C51_444553540000_.wvu.Cols" localSheetId="4" hidden="1">#REF!</definedName>
    <definedName name="Z_07E28E85_F6FA_11D1_8C51_444553540000_.wvu.Cols" localSheetId="5" hidden="1">#REF!</definedName>
    <definedName name="Z_07E28E85_F6FA_11D1_8C51_444553540000_.wvu.Cols" localSheetId="6" hidden="1">#REF!</definedName>
    <definedName name="Z_07E28E85_F6FA_11D1_8C51_444553540000_.wvu.Cols" localSheetId="7" hidden="1">#REF!</definedName>
    <definedName name="Z_07E28E85_F6FA_11D1_8C51_444553540000_.wvu.Cols" localSheetId="8" hidden="1">#REF!</definedName>
    <definedName name="Z_07E28E85_F6FA_11D1_8C51_444553540000_.wvu.Cols" localSheetId="9" hidden="1">#REF!</definedName>
    <definedName name="Z_07E28E85_F6FA_11D1_8C51_444553540000_.wvu.Cols" localSheetId="0" hidden="1">#REF!</definedName>
    <definedName name="Z_07E28E85_F6FA_11D1_8C51_444553540000_.wvu.Cols" hidden="1">#REF!</definedName>
    <definedName name="Z_0F778F74_F6F1_11D1_8C51_444553540000_.wvu.Cols" localSheetId="1" hidden="1">#REF!,#REF!</definedName>
    <definedName name="Z_0F778F74_F6F1_11D1_8C51_444553540000_.wvu.Cols" localSheetId="10" hidden="1">#REF!,#REF!</definedName>
    <definedName name="Z_0F778F74_F6F1_11D1_8C51_444553540000_.wvu.Cols" localSheetId="11" hidden="1">#REF!,#REF!</definedName>
    <definedName name="Z_0F778F74_F6F1_11D1_8C51_444553540000_.wvu.Cols" localSheetId="2" hidden="1">#REF!,#REF!</definedName>
    <definedName name="Z_0F778F74_F6F1_11D1_8C51_444553540000_.wvu.Cols" localSheetId="3" hidden="1">#REF!,#REF!</definedName>
    <definedName name="Z_0F778F74_F6F1_11D1_8C51_444553540000_.wvu.Cols" localSheetId="4" hidden="1">#REF!,#REF!</definedName>
    <definedName name="Z_0F778F74_F6F1_11D1_8C51_444553540000_.wvu.Cols" localSheetId="5" hidden="1">#REF!,#REF!</definedName>
    <definedName name="Z_0F778F74_F6F1_11D1_8C51_444553540000_.wvu.Cols" localSheetId="6" hidden="1">#REF!,#REF!</definedName>
    <definedName name="Z_0F778F74_F6F1_11D1_8C51_444553540000_.wvu.Cols" localSheetId="7" hidden="1">#REF!,#REF!</definedName>
    <definedName name="Z_0F778F74_F6F1_11D1_8C51_444553540000_.wvu.Cols" localSheetId="8" hidden="1">#REF!,#REF!</definedName>
    <definedName name="Z_0F778F74_F6F1_11D1_8C51_444553540000_.wvu.Cols" localSheetId="9" hidden="1">#REF!,#REF!</definedName>
    <definedName name="Z_0F778F74_F6F1_11D1_8C51_444553540000_.wvu.Cols" localSheetId="0" hidden="1">#REF!,#REF!</definedName>
    <definedName name="Z_0F778F74_F6F1_11D1_8C51_444553540000_.wvu.Cols" hidden="1">#REF!,#REF!</definedName>
    <definedName name="Z_0F778F7D_F6F1_11D1_8C51_444553540000_.wvu.Cols" localSheetId="0" hidden="1">#REF!,#REF!</definedName>
    <definedName name="Z_0F778F7D_F6F1_11D1_8C51_444553540000_.wvu.Cols" hidden="1">#REF!,#REF!</definedName>
    <definedName name="Z_0F778F82_F6F1_11D1_8C51_444553540000_.wvu.Cols" localSheetId="1" hidden="1">#REF!</definedName>
    <definedName name="Z_0F778F82_F6F1_11D1_8C51_444553540000_.wvu.Cols" localSheetId="10" hidden="1">#REF!</definedName>
    <definedName name="Z_0F778F82_F6F1_11D1_8C51_444553540000_.wvu.Cols" localSheetId="11" hidden="1">#REF!</definedName>
    <definedName name="Z_0F778F82_F6F1_11D1_8C51_444553540000_.wvu.Cols" localSheetId="2" hidden="1">#REF!</definedName>
    <definedName name="Z_0F778F82_F6F1_11D1_8C51_444553540000_.wvu.Cols" localSheetId="3" hidden="1">#REF!</definedName>
    <definedName name="Z_0F778F82_F6F1_11D1_8C51_444553540000_.wvu.Cols" localSheetId="4" hidden="1">#REF!</definedName>
    <definedName name="Z_0F778F82_F6F1_11D1_8C51_444553540000_.wvu.Cols" localSheetId="5" hidden="1">#REF!</definedName>
    <definedName name="Z_0F778F82_F6F1_11D1_8C51_444553540000_.wvu.Cols" localSheetId="6" hidden="1">#REF!</definedName>
    <definedName name="Z_0F778F82_F6F1_11D1_8C51_444553540000_.wvu.Cols" localSheetId="7" hidden="1">#REF!</definedName>
    <definedName name="Z_0F778F82_F6F1_11D1_8C51_444553540000_.wvu.Cols" localSheetId="8" hidden="1">#REF!</definedName>
    <definedName name="Z_0F778F82_F6F1_11D1_8C51_444553540000_.wvu.Cols" localSheetId="9" hidden="1">#REF!</definedName>
    <definedName name="Z_0F778F82_F6F1_11D1_8C51_444553540000_.wvu.Cols" localSheetId="0" hidden="1">#REF!</definedName>
    <definedName name="Z_0F778F82_F6F1_11D1_8C51_444553540000_.wvu.Cols" hidden="1">#REF!</definedName>
    <definedName name="Z_1BB37995_F9EC_11D1_8C51_444553540000_.wvu.Cols" localSheetId="1" hidden="1">#REF!,#REF!</definedName>
    <definedName name="Z_1BB37995_F9EC_11D1_8C51_444553540000_.wvu.Cols" localSheetId="10" hidden="1">#REF!,#REF!</definedName>
    <definedName name="Z_1BB37995_F9EC_11D1_8C51_444553540000_.wvu.Cols" localSheetId="11" hidden="1">#REF!,#REF!</definedName>
    <definedName name="Z_1BB37995_F9EC_11D1_8C51_444553540000_.wvu.Cols" localSheetId="2" hidden="1">#REF!,#REF!</definedName>
    <definedName name="Z_1BB37995_F9EC_11D1_8C51_444553540000_.wvu.Cols" localSheetId="3" hidden="1">#REF!,#REF!</definedName>
    <definedName name="Z_1BB37995_F9EC_11D1_8C51_444553540000_.wvu.Cols" localSheetId="4" hidden="1">#REF!,#REF!</definedName>
    <definedName name="Z_1BB37995_F9EC_11D1_8C51_444553540000_.wvu.Cols" localSheetId="5" hidden="1">#REF!,#REF!</definedName>
    <definedName name="Z_1BB37995_F9EC_11D1_8C51_444553540000_.wvu.Cols" localSheetId="6" hidden="1">#REF!,#REF!</definedName>
    <definedName name="Z_1BB37995_F9EC_11D1_8C51_444553540000_.wvu.Cols" localSheetId="7" hidden="1">#REF!,#REF!</definedName>
    <definedName name="Z_1BB37995_F9EC_11D1_8C51_444553540000_.wvu.Cols" localSheetId="8" hidden="1">#REF!,#REF!</definedName>
    <definedName name="Z_1BB37995_F9EC_11D1_8C51_444553540000_.wvu.Cols" localSheetId="9" hidden="1">#REF!,#REF!</definedName>
    <definedName name="Z_1BB37995_F9EC_11D1_8C51_444553540000_.wvu.Cols" localSheetId="0" hidden="1">#REF!,#REF!</definedName>
    <definedName name="Z_1BB37995_F9EC_11D1_8C51_444553540000_.wvu.Cols" hidden="1">#REF!,#REF!</definedName>
    <definedName name="Z_1BB3799E_F9EC_11D1_8C51_444553540000_.wvu.Cols" localSheetId="1" hidden="1">#REF!,#REF!</definedName>
    <definedName name="Z_1BB3799E_F9EC_11D1_8C51_444553540000_.wvu.Cols" localSheetId="10" hidden="1">#REF!,#REF!</definedName>
    <definedName name="Z_1BB3799E_F9EC_11D1_8C51_444553540000_.wvu.Cols" localSheetId="11" hidden="1">#REF!,#REF!</definedName>
    <definedName name="Z_1BB3799E_F9EC_11D1_8C51_444553540000_.wvu.Cols" localSheetId="2" hidden="1">#REF!,#REF!</definedName>
    <definedName name="Z_1BB3799E_F9EC_11D1_8C51_444553540000_.wvu.Cols" localSheetId="3" hidden="1">#REF!,#REF!</definedName>
    <definedName name="Z_1BB3799E_F9EC_11D1_8C51_444553540000_.wvu.Cols" localSheetId="4" hidden="1">#REF!,#REF!</definedName>
    <definedName name="Z_1BB3799E_F9EC_11D1_8C51_444553540000_.wvu.Cols" localSheetId="5" hidden="1">#REF!,#REF!</definedName>
    <definedName name="Z_1BB3799E_F9EC_11D1_8C51_444553540000_.wvu.Cols" localSheetId="6" hidden="1">#REF!,#REF!</definedName>
    <definedName name="Z_1BB3799E_F9EC_11D1_8C51_444553540000_.wvu.Cols" localSheetId="7" hidden="1">#REF!,#REF!</definedName>
    <definedName name="Z_1BB3799E_F9EC_11D1_8C51_444553540000_.wvu.Cols" localSheetId="8" hidden="1">#REF!,#REF!</definedName>
    <definedName name="Z_1BB3799E_F9EC_11D1_8C51_444553540000_.wvu.Cols" localSheetId="9" hidden="1">#REF!,#REF!</definedName>
    <definedName name="Z_1BB3799E_F9EC_11D1_8C51_444553540000_.wvu.Cols" hidden="1">#REF!,#REF!</definedName>
    <definedName name="Z_1BB379A3_F9EC_11D1_8C51_444553540000_.wvu.Cols" localSheetId="1" hidden="1">#REF!</definedName>
    <definedName name="Z_1BB379A3_F9EC_11D1_8C51_444553540000_.wvu.Cols" localSheetId="10" hidden="1">#REF!</definedName>
    <definedName name="Z_1BB379A3_F9EC_11D1_8C51_444553540000_.wvu.Cols" localSheetId="11" hidden="1">#REF!</definedName>
    <definedName name="Z_1BB379A3_F9EC_11D1_8C51_444553540000_.wvu.Cols" localSheetId="2" hidden="1">#REF!</definedName>
    <definedName name="Z_1BB379A3_F9EC_11D1_8C51_444553540000_.wvu.Cols" localSheetId="3" hidden="1">#REF!</definedName>
    <definedName name="Z_1BB379A3_F9EC_11D1_8C51_444553540000_.wvu.Cols" localSheetId="4" hidden="1">#REF!</definedName>
    <definedName name="Z_1BB379A3_F9EC_11D1_8C51_444553540000_.wvu.Cols" localSheetId="5" hidden="1">#REF!</definedName>
    <definedName name="Z_1BB379A3_F9EC_11D1_8C51_444553540000_.wvu.Cols" localSheetId="6" hidden="1">#REF!</definedName>
    <definedName name="Z_1BB379A3_F9EC_11D1_8C51_444553540000_.wvu.Cols" localSheetId="7" hidden="1">#REF!</definedName>
    <definedName name="Z_1BB379A3_F9EC_11D1_8C51_444553540000_.wvu.Cols" localSheetId="8" hidden="1">#REF!</definedName>
    <definedName name="Z_1BB379A3_F9EC_11D1_8C51_444553540000_.wvu.Cols" localSheetId="9" hidden="1">#REF!</definedName>
    <definedName name="Z_1BB379A3_F9EC_11D1_8C51_444553540000_.wvu.Cols" localSheetId="0" hidden="1">#REF!</definedName>
    <definedName name="Z_1BB379A3_F9EC_11D1_8C51_444553540000_.wvu.Cols" hidden="1">#REF!</definedName>
    <definedName name="Z_1C8D1AB5_F70D_11D1_8C51_444553540000_.wvu.Cols" localSheetId="1" hidden="1">#REF!,#REF!</definedName>
    <definedName name="Z_1C8D1AB5_F70D_11D1_8C51_444553540000_.wvu.Cols" localSheetId="10" hidden="1">#REF!,#REF!</definedName>
    <definedName name="Z_1C8D1AB5_F70D_11D1_8C51_444553540000_.wvu.Cols" localSheetId="11" hidden="1">#REF!,#REF!</definedName>
    <definedName name="Z_1C8D1AB5_F70D_11D1_8C51_444553540000_.wvu.Cols" localSheetId="2" hidden="1">#REF!,#REF!</definedName>
    <definedName name="Z_1C8D1AB5_F70D_11D1_8C51_444553540000_.wvu.Cols" localSheetId="3" hidden="1">#REF!,#REF!</definedName>
    <definedName name="Z_1C8D1AB5_F70D_11D1_8C51_444553540000_.wvu.Cols" localSheetId="4" hidden="1">#REF!,#REF!</definedName>
    <definedName name="Z_1C8D1AB5_F70D_11D1_8C51_444553540000_.wvu.Cols" localSheetId="5" hidden="1">#REF!,#REF!</definedName>
    <definedName name="Z_1C8D1AB5_F70D_11D1_8C51_444553540000_.wvu.Cols" localSheetId="6" hidden="1">#REF!,#REF!</definedName>
    <definedName name="Z_1C8D1AB5_F70D_11D1_8C51_444553540000_.wvu.Cols" localSheetId="7" hidden="1">#REF!,#REF!</definedName>
    <definedName name="Z_1C8D1AB5_F70D_11D1_8C51_444553540000_.wvu.Cols" localSheetId="8" hidden="1">#REF!,#REF!</definedName>
    <definedName name="Z_1C8D1AB5_F70D_11D1_8C51_444553540000_.wvu.Cols" localSheetId="9" hidden="1">#REF!,#REF!</definedName>
    <definedName name="Z_1C8D1AB5_F70D_11D1_8C51_444553540000_.wvu.Cols" localSheetId="0" hidden="1">#REF!,#REF!</definedName>
    <definedName name="Z_1C8D1AB5_F70D_11D1_8C51_444553540000_.wvu.Cols" hidden="1">#REF!,#REF!</definedName>
    <definedName name="Z_1C8D1ABE_F70D_11D1_8C51_444553540000_.wvu.Cols" localSheetId="1" hidden="1">#REF!,#REF!</definedName>
    <definedName name="Z_1C8D1ABE_F70D_11D1_8C51_444553540000_.wvu.Cols" localSheetId="10" hidden="1">#REF!,#REF!</definedName>
    <definedName name="Z_1C8D1ABE_F70D_11D1_8C51_444553540000_.wvu.Cols" localSheetId="11" hidden="1">#REF!,#REF!</definedName>
    <definedName name="Z_1C8D1ABE_F70D_11D1_8C51_444553540000_.wvu.Cols" localSheetId="2" hidden="1">#REF!,#REF!</definedName>
    <definedName name="Z_1C8D1ABE_F70D_11D1_8C51_444553540000_.wvu.Cols" localSheetId="3" hidden="1">#REF!,#REF!</definedName>
    <definedName name="Z_1C8D1ABE_F70D_11D1_8C51_444553540000_.wvu.Cols" localSheetId="4" hidden="1">#REF!,#REF!</definedName>
    <definedName name="Z_1C8D1ABE_F70D_11D1_8C51_444553540000_.wvu.Cols" localSheetId="5" hidden="1">#REF!,#REF!</definedName>
    <definedName name="Z_1C8D1ABE_F70D_11D1_8C51_444553540000_.wvu.Cols" localSheetId="6" hidden="1">#REF!,#REF!</definedName>
    <definedName name="Z_1C8D1ABE_F70D_11D1_8C51_444553540000_.wvu.Cols" localSheetId="7" hidden="1">#REF!,#REF!</definedName>
    <definedName name="Z_1C8D1ABE_F70D_11D1_8C51_444553540000_.wvu.Cols" localSheetId="8" hidden="1">#REF!,#REF!</definedName>
    <definedName name="Z_1C8D1ABE_F70D_11D1_8C51_444553540000_.wvu.Cols" localSheetId="9" hidden="1">#REF!,#REF!</definedName>
    <definedName name="Z_1C8D1ABE_F70D_11D1_8C51_444553540000_.wvu.Cols" hidden="1">#REF!,#REF!</definedName>
    <definedName name="Z_1C8D1AC3_F70D_11D1_8C51_444553540000_.wvu.Cols" localSheetId="1" hidden="1">#REF!</definedName>
    <definedName name="Z_1C8D1AC3_F70D_11D1_8C51_444553540000_.wvu.Cols" localSheetId="10" hidden="1">#REF!</definedName>
    <definedName name="Z_1C8D1AC3_F70D_11D1_8C51_444553540000_.wvu.Cols" localSheetId="11" hidden="1">#REF!</definedName>
    <definedName name="Z_1C8D1AC3_F70D_11D1_8C51_444553540000_.wvu.Cols" localSheetId="2" hidden="1">#REF!</definedName>
    <definedName name="Z_1C8D1AC3_F70D_11D1_8C51_444553540000_.wvu.Cols" localSheetId="3" hidden="1">#REF!</definedName>
    <definedName name="Z_1C8D1AC3_F70D_11D1_8C51_444553540000_.wvu.Cols" localSheetId="4" hidden="1">#REF!</definedName>
    <definedName name="Z_1C8D1AC3_F70D_11D1_8C51_444553540000_.wvu.Cols" localSheetId="5" hidden="1">#REF!</definedName>
    <definedName name="Z_1C8D1AC3_F70D_11D1_8C51_444553540000_.wvu.Cols" localSheetId="6" hidden="1">#REF!</definedName>
    <definedName name="Z_1C8D1AC3_F70D_11D1_8C51_444553540000_.wvu.Cols" localSheetId="7" hidden="1">#REF!</definedName>
    <definedName name="Z_1C8D1AC3_F70D_11D1_8C51_444553540000_.wvu.Cols" localSheetId="8" hidden="1">#REF!</definedName>
    <definedName name="Z_1C8D1AC3_F70D_11D1_8C51_444553540000_.wvu.Cols" localSheetId="9" hidden="1">#REF!</definedName>
    <definedName name="Z_1C8D1AC3_F70D_11D1_8C51_444553540000_.wvu.Cols" localSheetId="0" hidden="1">#REF!</definedName>
    <definedName name="Z_1C8D1AC3_F70D_11D1_8C51_444553540000_.wvu.Cols" hidden="1">#REF!</definedName>
    <definedName name="Z_201040E3_EFFE_11D1_A0B0_00A0246C5A5D_.wvu.Cols" localSheetId="1" hidden="1">#REF!,#REF!</definedName>
    <definedName name="Z_201040E3_EFFE_11D1_A0B0_00A0246C5A5D_.wvu.Cols" localSheetId="10" hidden="1">#REF!,#REF!</definedName>
    <definedName name="Z_201040E3_EFFE_11D1_A0B0_00A0246C5A5D_.wvu.Cols" localSheetId="11" hidden="1">#REF!,#REF!</definedName>
    <definedName name="Z_201040E3_EFFE_11D1_A0B0_00A0246C5A5D_.wvu.Cols" localSheetId="2" hidden="1">#REF!,#REF!</definedName>
    <definedName name="Z_201040E3_EFFE_11D1_A0B0_00A0246C5A5D_.wvu.Cols" localSheetId="3" hidden="1">#REF!,#REF!</definedName>
    <definedName name="Z_201040E3_EFFE_11D1_A0B0_00A0246C5A5D_.wvu.Cols" localSheetId="4" hidden="1">#REF!,#REF!</definedName>
    <definedName name="Z_201040E3_EFFE_11D1_A0B0_00A0246C5A5D_.wvu.Cols" localSheetId="5" hidden="1">#REF!,#REF!</definedName>
    <definedName name="Z_201040E3_EFFE_11D1_A0B0_00A0246C5A5D_.wvu.Cols" localSheetId="6" hidden="1">#REF!,#REF!</definedName>
    <definedName name="Z_201040E3_EFFE_11D1_A0B0_00A0246C5A5D_.wvu.Cols" localSheetId="7" hidden="1">#REF!,#REF!</definedName>
    <definedName name="Z_201040E3_EFFE_11D1_A0B0_00A0246C5A5D_.wvu.Cols" localSheetId="8" hidden="1">#REF!,#REF!</definedName>
    <definedName name="Z_201040E3_EFFE_11D1_A0B0_00A0246C5A5D_.wvu.Cols" localSheetId="9" hidden="1">#REF!,#REF!</definedName>
    <definedName name="Z_201040E3_EFFE_11D1_A0B0_00A0246C5A5D_.wvu.Cols" localSheetId="0" hidden="1">#REF!,#REF!</definedName>
    <definedName name="Z_201040E3_EFFE_11D1_A0B0_00A0246C5A5D_.wvu.Cols" hidden="1">#REF!,#REF!</definedName>
    <definedName name="Z_201040EC_EFFE_11D1_A0B0_00A0246C5A5D_.wvu.Cols" localSheetId="1" hidden="1">#REF!,#REF!</definedName>
    <definedName name="Z_201040EC_EFFE_11D1_A0B0_00A0246C5A5D_.wvu.Cols" localSheetId="10" hidden="1">#REF!,#REF!</definedName>
    <definedName name="Z_201040EC_EFFE_11D1_A0B0_00A0246C5A5D_.wvu.Cols" localSheetId="11" hidden="1">#REF!,#REF!</definedName>
    <definedName name="Z_201040EC_EFFE_11D1_A0B0_00A0246C5A5D_.wvu.Cols" localSheetId="2" hidden="1">#REF!,#REF!</definedName>
    <definedName name="Z_201040EC_EFFE_11D1_A0B0_00A0246C5A5D_.wvu.Cols" localSheetId="3" hidden="1">#REF!,#REF!</definedName>
    <definedName name="Z_201040EC_EFFE_11D1_A0B0_00A0246C5A5D_.wvu.Cols" localSheetId="4" hidden="1">#REF!,#REF!</definedName>
    <definedName name="Z_201040EC_EFFE_11D1_A0B0_00A0246C5A5D_.wvu.Cols" localSheetId="5" hidden="1">#REF!,#REF!</definedName>
    <definedName name="Z_201040EC_EFFE_11D1_A0B0_00A0246C5A5D_.wvu.Cols" localSheetId="6" hidden="1">#REF!,#REF!</definedName>
    <definedName name="Z_201040EC_EFFE_11D1_A0B0_00A0246C5A5D_.wvu.Cols" localSheetId="7" hidden="1">#REF!,#REF!</definedName>
    <definedName name="Z_201040EC_EFFE_11D1_A0B0_00A0246C5A5D_.wvu.Cols" localSheetId="8" hidden="1">#REF!,#REF!</definedName>
    <definedName name="Z_201040EC_EFFE_11D1_A0B0_00A0246C5A5D_.wvu.Cols" localSheetId="9" hidden="1">#REF!,#REF!</definedName>
    <definedName name="Z_201040EC_EFFE_11D1_A0B0_00A0246C5A5D_.wvu.Cols" hidden="1">#REF!,#REF!</definedName>
    <definedName name="Z_201040F1_EFFE_11D1_A0B0_00A0246C5A5D_.wvu.Cols" localSheetId="1" hidden="1">#REF!</definedName>
    <definedName name="Z_201040F1_EFFE_11D1_A0B0_00A0246C5A5D_.wvu.Cols" localSheetId="10" hidden="1">#REF!</definedName>
    <definedName name="Z_201040F1_EFFE_11D1_A0B0_00A0246C5A5D_.wvu.Cols" localSheetId="11" hidden="1">#REF!</definedName>
    <definedName name="Z_201040F1_EFFE_11D1_A0B0_00A0246C5A5D_.wvu.Cols" localSheetId="2" hidden="1">#REF!</definedName>
    <definedName name="Z_201040F1_EFFE_11D1_A0B0_00A0246C5A5D_.wvu.Cols" localSheetId="3" hidden="1">#REF!</definedName>
    <definedName name="Z_201040F1_EFFE_11D1_A0B0_00A0246C5A5D_.wvu.Cols" localSheetId="4" hidden="1">#REF!</definedName>
    <definedName name="Z_201040F1_EFFE_11D1_A0B0_00A0246C5A5D_.wvu.Cols" localSheetId="5" hidden="1">#REF!</definedName>
    <definedName name="Z_201040F1_EFFE_11D1_A0B0_00A0246C5A5D_.wvu.Cols" localSheetId="6" hidden="1">#REF!</definedName>
    <definedName name="Z_201040F1_EFFE_11D1_A0B0_00A0246C5A5D_.wvu.Cols" localSheetId="7" hidden="1">#REF!</definedName>
    <definedName name="Z_201040F1_EFFE_11D1_A0B0_00A0246C5A5D_.wvu.Cols" localSheetId="8" hidden="1">#REF!</definedName>
    <definedName name="Z_201040F1_EFFE_11D1_A0B0_00A0246C5A5D_.wvu.Cols" localSheetId="9" hidden="1">#REF!</definedName>
    <definedName name="Z_201040F1_EFFE_11D1_A0B0_00A0246C5A5D_.wvu.Cols" localSheetId="0" hidden="1">#REF!</definedName>
    <definedName name="Z_201040F1_EFFE_11D1_A0B0_00A0246C5A5D_.wvu.Cols" hidden="1">#REF!</definedName>
    <definedName name="Z_2F9A8219_FAB3_11D1_8C51_444553540000_.wvu.Cols" localSheetId="1" hidden="1">#REF!,#REF!</definedName>
    <definedName name="Z_2F9A8219_FAB3_11D1_8C51_444553540000_.wvu.Cols" localSheetId="10" hidden="1">#REF!,#REF!</definedName>
    <definedName name="Z_2F9A8219_FAB3_11D1_8C51_444553540000_.wvu.Cols" localSheetId="11" hidden="1">#REF!,#REF!</definedName>
    <definedName name="Z_2F9A8219_FAB3_11D1_8C51_444553540000_.wvu.Cols" localSheetId="2" hidden="1">#REF!,#REF!</definedName>
    <definedName name="Z_2F9A8219_FAB3_11D1_8C51_444553540000_.wvu.Cols" localSheetId="3" hidden="1">#REF!,#REF!</definedName>
    <definedName name="Z_2F9A8219_FAB3_11D1_8C51_444553540000_.wvu.Cols" localSheetId="4" hidden="1">#REF!,#REF!</definedName>
    <definedName name="Z_2F9A8219_FAB3_11D1_8C51_444553540000_.wvu.Cols" localSheetId="5" hidden="1">#REF!,#REF!</definedName>
    <definedName name="Z_2F9A8219_FAB3_11D1_8C51_444553540000_.wvu.Cols" localSheetId="6" hidden="1">#REF!,#REF!</definedName>
    <definedName name="Z_2F9A8219_FAB3_11D1_8C51_444553540000_.wvu.Cols" localSheetId="7" hidden="1">#REF!,#REF!</definedName>
    <definedName name="Z_2F9A8219_FAB3_11D1_8C51_444553540000_.wvu.Cols" localSheetId="8" hidden="1">#REF!,#REF!</definedName>
    <definedName name="Z_2F9A8219_FAB3_11D1_8C51_444553540000_.wvu.Cols" localSheetId="9" hidden="1">#REF!,#REF!</definedName>
    <definedName name="Z_2F9A8219_FAB3_11D1_8C51_444553540000_.wvu.Cols" localSheetId="0" hidden="1">#REF!,#REF!</definedName>
    <definedName name="Z_2F9A8219_FAB3_11D1_8C51_444553540000_.wvu.Cols" hidden="1">#REF!,#REF!</definedName>
    <definedName name="Z_2F9A8222_FAB3_11D1_8C51_444553540000_.wvu.Cols" localSheetId="1" hidden="1">#REF!,#REF!</definedName>
    <definedName name="Z_2F9A8222_FAB3_11D1_8C51_444553540000_.wvu.Cols" localSheetId="10" hidden="1">#REF!,#REF!</definedName>
    <definedName name="Z_2F9A8222_FAB3_11D1_8C51_444553540000_.wvu.Cols" localSheetId="11" hidden="1">#REF!,#REF!</definedName>
    <definedName name="Z_2F9A8222_FAB3_11D1_8C51_444553540000_.wvu.Cols" localSheetId="2" hidden="1">#REF!,#REF!</definedName>
    <definedName name="Z_2F9A8222_FAB3_11D1_8C51_444553540000_.wvu.Cols" localSheetId="3" hidden="1">#REF!,#REF!</definedName>
    <definedName name="Z_2F9A8222_FAB3_11D1_8C51_444553540000_.wvu.Cols" localSheetId="4" hidden="1">#REF!,#REF!</definedName>
    <definedName name="Z_2F9A8222_FAB3_11D1_8C51_444553540000_.wvu.Cols" localSheetId="5" hidden="1">#REF!,#REF!</definedName>
    <definedName name="Z_2F9A8222_FAB3_11D1_8C51_444553540000_.wvu.Cols" localSheetId="6" hidden="1">#REF!,#REF!</definedName>
    <definedName name="Z_2F9A8222_FAB3_11D1_8C51_444553540000_.wvu.Cols" localSheetId="7" hidden="1">#REF!,#REF!</definedName>
    <definedName name="Z_2F9A8222_FAB3_11D1_8C51_444553540000_.wvu.Cols" localSheetId="8" hidden="1">#REF!,#REF!</definedName>
    <definedName name="Z_2F9A8222_FAB3_11D1_8C51_444553540000_.wvu.Cols" localSheetId="9" hidden="1">#REF!,#REF!</definedName>
    <definedName name="Z_2F9A8222_FAB3_11D1_8C51_444553540000_.wvu.Cols" hidden="1">#REF!,#REF!</definedName>
    <definedName name="Z_2F9A8227_FAB3_11D1_8C51_444553540000_.wvu.Cols" localSheetId="1" hidden="1">#REF!</definedName>
    <definedName name="Z_2F9A8227_FAB3_11D1_8C51_444553540000_.wvu.Cols" localSheetId="10" hidden="1">#REF!</definedName>
    <definedName name="Z_2F9A8227_FAB3_11D1_8C51_444553540000_.wvu.Cols" localSheetId="11" hidden="1">#REF!</definedName>
    <definedName name="Z_2F9A8227_FAB3_11D1_8C51_444553540000_.wvu.Cols" localSheetId="2" hidden="1">#REF!</definedName>
    <definedName name="Z_2F9A8227_FAB3_11D1_8C51_444553540000_.wvu.Cols" localSheetId="3" hidden="1">#REF!</definedName>
    <definedName name="Z_2F9A8227_FAB3_11D1_8C51_444553540000_.wvu.Cols" localSheetId="4" hidden="1">#REF!</definedName>
    <definedName name="Z_2F9A8227_FAB3_11D1_8C51_444553540000_.wvu.Cols" localSheetId="5" hidden="1">#REF!</definedName>
    <definedName name="Z_2F9A8227_FAB3_11D1_8C51_444553540000_.wvu.Cols" localSheetId="6" hidden="1">#REF!</definedName>
    <definedName name="Z_2F9A8227_FAB3_11D1_8C51_444553540000_.wvu.Cols" localSheetId="7" hidden="1">#REF!</definedName>
    <definedName name="Z_2F9A8227_FAB3_11D1_8C51_444553540000_.wvu.Cols" localSheetId="8" hidden="1">#REF!</definedName>
    <definedName name="Z_2F9A8227_FAB3_11D1_8C51_444553540000_.wvu.Cols" localSheetId="9" hidden="1">#REF!</definedName>
    <definedName name="Z_2F9A8227_FAB3_11D1_8C51_444553540000_.wvu.Cols" localSheetId="0" hidden="1">#REF!</definedName>
    <definedName name="Z_2F9A8227_FAB3_11D1_8C51_444553540000_.wvu.Cols" hidden="1">#REF!</definedName>
    <definedName name="Z_36EC52B6_F657_11D1_8C51_444553540000_.wvu.Cols" localSheetId="1" hidden="1">#REF!,#REF!</definedName>
    <definedName name="Z_36EC52B6_F657_11D1_8C51_444553540000_.wvu.Cols" localSheetId="10" hidden="1">#REF!,#REF!</definedName>
    <definedName name="Z_36EC52B6_F657_11D1_8C51_444553540000_.wvu.Cols" localSheetId="11" hidden="1">#REF!,#REF!</definedName>
    <definedName name="Z_36EC52B6_F657_11D1_8C51_444553540000_.wvu.Cols" localSheetId="2" hidden="1">#REF!,#REF!</definedName>
    <definedName name="Z_36EC52B6_F657_11D1_8C51_444553540000_.wvu.Cols" localSheetId="3" hidden="1">#REF!,#REF!</definedName>
    <definedName name="Z_36EC52B6_F657_11D1_8C51_444553540000_.wvu.Cols" localSheetId="4" hidden="1">#REF!,#REF!</definedName>
    <definedName name="Z_36EC52B6_F657_11D1_8C51_444553540000_.wvu.Cols" localSheetId="5" hidden="1">#REF!,#REF!</definedName>
    <definedName name="Z_36EC52B6_F657_11D1_8C51_444553540000_.wvu.Cols" localSheetId="6" hidden="1">#REF!,#REF!</definedName>
    <definedName name="Z_36EC52B6_F657_11D1_8C51_444553540000_.wvu.Cols" localSheetId="7" hidden="1">#REF!,#REF!</definedName>
    <definedName name="Z_36EC52B6_F657_11D1_8C51_444553540000_.wvu.Cols" localSheetId="8" hidden="1">#REF!,#REF!</definedName>
    <definedName name="Z_36EC52B6_F657_11D1_8C51_444553540000_.wvu.Cols" localSheetId="9" hidden="1">#REF!,#REF!</definedName>
    <definedName name="Z_36EC52B6_F657_11D1_8C51_444553540000_.wvu.Cols" localSheetId="0" hidden="1">#REF!,#REF!</definedName>
    <definedName name="Z_36EC52B6_F657_11D1_8C51_444553540000_.wvu.Cols" hidden="1">#REF!,#REF!</definedName>
    <definedName name="Z_36EC52C0_F657_11D1_8C51_444553540000_.wvu.Cols" localSheetId="1" hidden="1">#REF!,#REF!</definedName>
    <definedName name="Z_36EC52C0_F657_11D1_8C51_444553540000_.wvu.Cols" localSheetId="10" hidden="1">#REF!,#REF!</definedName>
    <definedName name="Z_36EC52C0_F657_11D1_8C51_444553540000_.wvu.Cols" localSheetId="11" hidden="1">#REF!,#REF!</definedName>
    <definedName name="Z_36EC52C0_F657_11D1_8C51_444553540000_.wvu.Cols" localSheetId="2" hidden="1">#REF!,#REF!</definedName>
    <definedName name="Z_36EC52C0_F657_11D1_8C51_444553540000_.wvu.Cols" localSheetId="3" hidden="1">#REF!,#REF!</definedName>
    <definedName name="Z_36EC52C0_F657_11D1_8C51_444553540000_.wvu.Cols" localSheetId="4" hidden="1">#REF!,#REF!</definedName>
    <definedName name="Z_36EC52C0_F657_11D1_8C51_444553540000_.wvu.Cols" localSheetId="5" hidden="1">#REF!,#REF!</definedName>
    <definedName name="Z_36EC52C0_F657_11D1_8C51_444553540000_.wvu.Cols" localSheetId="6" hidden="1">#REF!,#REF!</definedName>
    <definedName name="Z_36EC52C0_F657_11D1_8C51_444553540000_.wvu.Cols" localSheetId="7" hidden="1">#REF!,#REF!</definedName>
    <definedName name="Z_36EC52C0_F657_11D1_8C51_444553540000_.wvu.Cols" localSheetId="8" hidden="1">#REF!,#REF!</definedName>
    <definedName name="Z_36EC52C0_F657_11D1_8C51_444553540000_.wvu.Cols" localSheetId="9" hidden="1">#REF!,#REF!</definedName>
    <definedName name="Z_36EC52C0_F657_11D1_8C51_444553540000_.wvu.Cols" hidden="1">#REF!,#REF!</definedName>
    <definedName name="Z_36EC52C6_F657_11D1_8C51_444553540000_.wvu.Cols" localSheetId="1" hidden="1">#REF!</definedName>
    <definedName name="Z_36EC52C6_F657_11D1_8C51_444553540000_.wvu.Cols" localSheetId="10" hidden="1">#REF!</definedName>
    <definedName name="Z_36EC52C6_F657_11D1_8C51_444553540000_.wvu.Cols" localSheetId="11" hidden="1">#REF!</definedName>
    <definedName name="Z_36EC52C6_F657_11D1_8C51_444553540000_.wvu.Cols" localSheetId="2" hidden="1">#REF!</definedName>
    <definedName name="Z_36EC52C6_F657_11D1_8C51_444553540000_.wvu.Cols" localSheetId="3" hidden="1">#REF!</definedName>
    <definedName name="Z_36EC52C6_F657_11D1_8C51_444553540000_.wvu.Cols" localSheetId="4" hidden="1">#REF!</definedName>
    <definedName name="Z_36EC52C6_F657_11D1_8C51_444553540000_.wvu.Cols" localSheetId="5" hidden="1">#REF!</definedName>
    <definedName name="Z_36EC52C6_F657_11D1_8C51_444553540000_.wvu.Cols" localSheetId="6" hidden="1">#REF!</definedName>
    <definedName name="Z_36EC52C6_F657_11D1_8C51_444553540000_.wvu.Cols" localSheetId="7" hidden="1">#REF!</definedName>
    <definedName name="Z_36EC52C6_F657_11D1_8C51_444553540000_.wvu.Cols" localSheetId="8" hidden="1">#REF!</definedName>
    <definedName name="Z_36EC52C6_F657_11D1_8C51_444553540000_.wvu.Cols" localSheetId="9" hidden="1">#REF!</definedName>
    <definedName name="Z_36EC52C6_F657_11D1_8C51_444553540000_.wvu.Cols" localSheetId="0" hidden="1">#REF!</definedName>
    <definedName name="Z_36EC52C6_F657_11D1_8C51_444553540000_.wvu.Cols" hidden="1">#REF!</definedName>
    <definedName name="Z_42D42DD2_F3CA_11D1_8C51_444553540000_.wvu.Cols" localSheetId="1" hidden="1">#REF!,#REF!</definedName>
    <definedName name="Z_42D42DD2_F3CA_11D1_8C51_444553540000_.wvu.Cols" localSheetId="10" hidden="1">#REF!,#REF!</definedName>
    <definedName name="Z_42D42DD2_F3CA_11D1_8C51_444553540000_.wvu.Cols" localSheetId="11" hidden="1">#REF!,#REF!</definedName>
    <definedName name="Z_42D42DD2_F3CA_11D1_8C51_444553540000_.wvu.Cols" localSheetId="2" hidden="1">#REF!,#REF!</definedName>
    <definedName name="Z_42D42DD2_F3CA_11D1_8C51_444553540000_.wvu.Cols" localSheetId="3" hidden="1">#REF!,#REF!</definedName>
    <definedName name="Z_42D42DD2_F3CA_11D1_8C51_444553540000_.wvu.Cols" localSheetId="4" hidden="1">#REF!,#REF!</definedName>
    <definedName name="Z_42D42DD2_F3CA_11D1_8C51_444553540000_.wvu.Cols" localSheetId="5" hidden="1">#REF!,#REF!</definedName>
    <definedName name="Z_42D42DD2_F3CA_11D1_8C51_444553540000_.wvu.Cols" localSheetId="6" hidden="1">#REF!,#REF!</definedName>
    <definedName name="Z_42D42DD2_F3CA_11D1_8C51_444553540000_.wvu.Cols" localSheetId="7" hidden="1">#REF!,#REF!</definedName>
    <definedName name="Z_42D42DD2_F3CA_11D1_8C51_444553540000_.wvu.Cols" localSheetId="8" hidden="1">#REF!,#REF!</definedName>
    <definedName name="Z_42D42DD2_F3CA_11D1_8C51_444553540000_.wvu.Cols" localSheetId="9" hidden="1">#REF!,#REF!</definedName>
    <definedName name="Z_42D42DD2_F3CA_11D1_8C51_444553540000_.wvu.Cols" localSheetId="0" hidden="1">#REF!,#REF!</definedName>
    <definedName name="Z_42D42DD2_F3CA_11D1_8C51_444553540000_.wvu.Cols" hidden="1">#REF!,#REF!</definedName>
    <definedName name="Z_42D42DDB_F3CA_11D1_8C51_444553540000_.wvu.Cols" localSheetId="1" hidden="1">#REF!,#REF!</definedName>
    <definedName name="Z_42D42DDB_F3CA_11D1_8C51_444553540000_.wvu.Cols" localSheetId="10" hidden="1">#REF!,#REF!</definedName>
    <definedName name="Z_42D42DDB_F3CA_11D1_8C51_444553540000_.wvu.Cols" localSheetId="11" hidden="1">#REF!,#REF!</definedName>
    <definedName name="Z_42D42DDB_F3CA_11D1_8C51_444553540000_.wvu.Cols" localSheetId="2" hidden="1">#REF!,#REF!</definedName>
    <definedName name="Z_42D42DDB_F3CA_11D1_8C51_444553540000_.wvu.Cols" localSheetId="3" hidden="1">#REF!,#REF!</definedName>
    <definedName name="Z_42D42DDB_F3CA_11D1_8C51_444553540000_.wvu.Cols" localSheetId="4" hidden="1">#REF!,#REF!</definedName>
    <definedName name="Z_42D42DDB_F3CA_11D1_8C51_444553540000_.wvu.Cols" localSheetId="5" hidden="1">#REF!,#REF!</definedName>
    <definedName name="Z_42D42DDB_F3CA_11D1_8C51_444553540000_.wvu.Cols" localSheetId="6" hidden="1">#REF!,#REF!</definedName>
    <definedName name="Z_42D42DDB_F3CA_11D1_8C51_444553540000_.wvu.Cols" localSheetId="7" hidden="1">#REF!,#REF!</definedName>
    <definedName name="Z_42D42DDB_F3CA_11D1_8C51_444553540000_.wvu.Cols" localSheetId="8" hidden="1">#REF!,#REF!</definedName>
    <definedName name="Z_42D42DDB_F3CA_11D1_8C51_444553540000_.wvu.Cols" localSheetId="9" hidden="1">#REF!,#REF!</definedName>
    <definedName name="Z_42D42DDB_F3CA_11D1_8C51_444553540000_.wvu.Cols" hidden="1">#REF!,#REF!</definedName>
    <definedName name="Z_42D42DE0_F3CA_11D1_8C51_444553540000_.wvu.Cols" localSheetId="1" hidden="1">#REF!</definedName>
    <definedName name="Z_42D42DE0_F3CA_11D1_8C51_444553540000_.wvu.Cols" localSheetId="10" hidden="1">#REF!</definedName>
    <definedName name="Z_42D42DE0_F3CA_11D1_8C51_444553540000_.wvu.Cols" localSheetId="11" hidden="1">#REF!</definedName>
    <definedName name="Z_42D42DE0_F3CA_11D1_8C51_444553540000_.wvu.Cols" localSheetId="2" hidden="1">#REF!</definedName>
    <definedName name="Z_42D42DE0_F3CA_11D1_8C51_444553540000_.wvu.Cols" localSheetId="3" hidden="1">#REF!</definedName>
    <definedName name="Z_42D42DE0_F3CA_11D1_8C51_444553540000_.wvu.Cols" localSheetId="4" hidden="1">#REF!</definedName>
    <definedName name="Z_42D42DE0_F3CA_11D1_8C51_444553540000_.wvu.Cols" localSheetId="5" hidden="1">#REF!</definedName>
    <definedName name="Z_42D42DE0_F3CA_11D1_8C51_444553540000_.wvu.Cols" localSheetId="6" hidden="1">#REF!</definedName>
    <definedName name="Z_42D42DE0_F3CA_11D1_8C51_444553540000_.wvu.Cols" localSheetId="7" hidden="1">#REF!</definedName>
    <definedName name="Z_42D42DE0_F3CA_11D1_8C51_444553540000_.wvu.Cols" localSheetId="8" hidden="1">#REF!</definedName>
    <definedName name="Z_42D42DE0_F3CA_11D1_8C51_444553540000_.wvu.Cols" localSheetId="9" hidden="1">#REF!</definedName>
    <definedName name="Z_42D42DE0_F3CA_11D1_8C51_444553540000_.wvu.Cols" localSheetId="0" hidden="1">#REF!</definedName>
    <definedName name="Z_42D42DE0_F3CA_11D1_8C51_444553540000_.wvu.Cols" hidden="1">#REF!</definedName>
    <definedName name="Z_5488E252_F3A7_11D1_8C51_444553540000_.wvu.Cols" localSheetId="1" hidden="1">#REF!,#REF!</definedName>
    <definedName name="Z_5488E252_F3A7_11D1_8C51_444553540000_.wvu.Cols" localSheetId="10" hidden="1">#REF!,#REF!</definedName>
    <definedName name="Z_5488E252_F3A7_11D1_8C51_444553540000_.wvu.Cols" localSheetId="11" hidden="1">#REF!,#REF!</definedName>
    <definedName name="Z_5488E252_F3A7_11D1_8C51_444553540000_.wvu.Cols" localSheetId="2" hidden="1">#REF!,#REF!</definedName>
    <definedName name="Z_5488E252_F3A7_11D1_8C51_444553540000_.wvu.Cols" localSheetId="3" hidden="1">#REF!,#REF!</definedName>
    <definedName name="Z_5488E252_F3A7_11D1_8C51_444553540000_.wvu.Cols" localSheetId="4" hidden="1">#REF!,#REF!</definedName>
    <definedName name="Z_5488E252_F3A7_11D1_8C51_444553540000_.wvu.Cols" localSheetId="5" hidden="1">#REF!,#REF!</definedName>
    <definedName name="Z_5488E252_F3A7_11D1_8C51_444553540000_.wvu.Cols" localSheetId="6" hidden="1">#REF!,#REF!</definedName>
    <definedName name="Z_5488E252_F3A7_11D1_8C51_444553540000_.wvu.Cols" localSheetId="7" hidden="1">#REF!,#REF!</definedName>
    <definedName name="Z_5488E252_F3A7_11D1_8C51_444553540000_.wvu.Cols" localSheetId="8" hidden="1">#REF!,#REF!</definedName>
    <definedName name="Z_5488E252_F3A7_11D1_8C51_444553540000_.wvu.Cols" localSheetId="9" hidden="1">#REF!,#REF!</definedName>
    <definedName name="Z_5488E252_F3A7_11D1_8C51_444553540000_.wvu.Cols" localSheetId="0" hidden="1">#REF!,#REF!</definedName>
    <definedName name="Z_5488E252_F3A7_11D1_8C51_444553540000_.wvu.Cols" hidden="1">#REF!,#REF!</definedName>
    <definedName name="Z_5488E25B_F3A7_11D1_8C51_444553540000_.wvu.Cols" localSheetId="1" hidden="1">#REF!,#REF!</definedName>
    <definedName name="Z_5488E25B_F3A7_11D1_8C51_444553540000_.wvu.Cols" localSheetId="10" hidden="1">#REF!,#REF!</definedName>
    <definedName name="Z_5488E25B_F3A7_11D1_8C51_444553540000_.wvu.Cols" localSheetId="11" hidden="1">#REF!,#REF!</definedName>
    <definedName name="Z_5488E25B_F3A7_11D1_8C51_444553540000_.wvu.Cols" localSheetId="2" hidden="1">#REF!,#REF!</definedName>
    <definedName name="Z_5488E25B_F3A7_11D1_8C51_444553540000_.wvu.Cols" localSheetId="3" hidden="1">#REF!,#REF!</definedName>
    <definedName name="Z_5488E25B_F3A7_11D1_8C51_444553540000_.wvu.Cols" localSheetId="4" hidden="1">#REF!,#REF!</definedName>
    <definedName name="Z_5488E25B_F3A7_11D1_8C51_444553540000_.wvu.Cols" localSheetId="5" hidden="1">#REF!,#REF!</definedName>
    <definedName name="Z_5488E25B_F3A7_11D1_8C51_444553540000_.wvu.Cols" localSheetId="6" hidden="1">#REF!,#REF!</definedName>
    <definedName name="Z_5488E25B_F3A7_11D1_8C51_444553540000_.wvu.Cols" localSheetId="7" hidden="1">#REF!,#REF!</definedName>
    <definedName name="Z_5488E25B_F3A7_11D1_8C51_444553540000_.wvu.Cols" localSheetId="8" hidden="1">#REF!,#REF!</definedName>
    <definedName name="Z_5488E25B_F3A7_11D1_8C51_444553540000_.wvu.Cols" localSheetId="9" hidden="1">#REF!,#REF!</definedName>
    <definedName name="Z_5488E25B_F3A7_11D1_8C51_444553540000_.wvu.Cols" hidden="1">#REF!,#REF!</definedName>
    <definedName name="Z_5488E260_F3A7_11D1_8C51_444553540000_.wvu.Cols" localSheetId="1" hidden="1">#REF!</definedName>
    <definedName name="Z_5488E260_F3A7_11D1_8C51_444553540000_.wvu.Cols" localSheetId="10" hidden="1">#REF!</definedName>
    <definedName name="Z_5488E260_F3A7_11D1_8C51_444553540000_.wvu.Cols" localSheetId="11" hidden="1">#REF!</definedName>
    <definedName name="Z_5488E260_F3A7_11D1_8C51_444553540000_.wvu.Cols" localSheetId="2" hidden="1">#REF!</definedName>
    <definedName name="Z_5488E260_F3A7_11D1_8C51_444553540000_.wvu.Cols" localSheetId="3" hidden="1">#REF!</definedName>
    <definedName name="Z_5488E260_F3A7_11D1_8C51_444553540000_.wvu.Cols" localSheetId="4" hidden="1">#REF!</definedName>
    <definedName name="Z_5488E260_F3A7_11D1_8C51_444553540000_.wvu.Cols" localSheetId="5" hidden="1">#REF!</definedName>
    <definedName name="Z_5488E260_F3A7_11D1_8C51_444553540000_.wvu.Cols" localSheetId="6" hidden="1">#REF!</definedName>
    <definedName name="Z_5488E260_F3A7_11D1_8C51_444553540000_.wvu.Cols" localSheetId="7" hidden="1">#REF!</definedName>
    <definedName name="Z_5488E260_F3A7_11D1_8C51_444553540000_.wvu.Cols" localSheetId="8" hidden="1">#REF!</definedName>
    <definedName name="Z_5488E260_F3A7_11D1_8C51_444553540000_.wvu.Cols" localSheetId="9" hidden="1">#REF!</definedName>
    <definedName name="Z_5488E260_F3A7_11D1_8C51_444553540000_.wvu.Cols" localSheetId="0" hidden="1">#REF!</definedName>
    <definedName name="Z_5488E260_F3A7_11D1_8C51_444553540000_.wvu.Cols" hidden="1">#REF!</definedName>
    <definedName name="Z_57011824_F624_11D1_8C51_444553540000_.wvu.Cols" localSheetId="1" hidden="1">#REF!,#REF!</definedName>
    <definedName name="Z_57011824_F624_11D1_8C51_444553540000_.wvu.Cols" localSheetId="10" hidden="1">#REF!,#REF!</definedName>
    <definedName name="Z_57011824_F624_11D1_8C51_444553540000_.wvu.Cols" localSheetId="11" hidden="1">#REF!,#REF!</definedName>
    <definedName name="Z_57011824_F624_11D1_8C51_444553540000_.wvu.Cols" localSheetId="2" hidden="1">#REF!,#REF!</definedName>
    <definedName name="Z_57011824_F624_11D1_8C51_444553540000_.wvu.Cols" localSheetId="3" hidden="1">#REF!,#REF!</definedName>
    <definedName name="Z_57011824_F624_11D1_8C51_444553540000_.wvu.Cols" localSheetId="4" hidden="1">#REF!,#REF!</definedName>
    <definedName name="Z_57011824_F624_11D1_8C51_444553540000_.wvu.Cols" localSheetId="5" hidden="1">#REF!,#REF!</definedName>
    <definedName name="Z_57011824_F624_11D1_8C51_444553540000_.wvu.Cols" localSheetId="6" hidden="1">#REF!,#REF!</definedName>
    <definedName name="Z_57011824_F624_11D1_8C51_444553540000_.wvu.Cols" localSheetId="7" hidden="1">#REF!,#REF!</definedName>
    <definedName name="Z_57011824_F624_11D1_8C51_444553540000_.wvu.Cols" localSheetId="8" hidden="1">#REF!,#REF!</definedName>
    <definedName name="Z_57011824_F624_11D1_8C51_444553540000_.wvu.Cols" localSheetId="9" hidden="1">#REF!,#REF!</definedName>
    <definedName name="Z_57011824_F624_11D1_8C51_444553540000_.wvu.Cols" localSheetId="0" hidden="1">#REF!,#REF!</definedName>
    <definedName name="Z_57011824_F624_11D1_8C51_444553540000_.wvu.Cols" hidden="1">#REF!,#REF!</definedName>
    <definedName name="Z_5701182E_F624_11D1_8C51_444553540000_.wvu.Cols" localSheetId="1" hidden="1">#REF!,#REF!</definedName>
    <definedName name="Z_5701182E_F624_11D1_8C51_444553540000_.wvu.Cols" localSheetId="10" hidden="1">#REF!,#REF!</definedName>
    <definedName name="Z_5701182E_F624_11D1_8C51_444553540000_.wvu.Cols" localSheetId="11" hidden="1">#REF!,#REF!</definedName>
    <definedName name="Z_5701182E_F624_11D1_8C51_444553540000_.wvu.Cols" localSheetId="2" hidden="1">#REF!,#REF!</definedName>
    <definedName name="Z_5701182E_F624_11D1_8C51_444553540000_.wvu.Cols" localSheetId="3" hidden="1">#REF!,#REF!</definedName>
    <definedName name="Z_5701182E_F624_11D1_8C51_444553540000_.wvu.Cols" localSheetId="4" hidden="1">#REF!,#REF!</definedName>
    <definedName name="Z_5701182E_F624_11D1_8C51_444553540000_.wvu.Cols" localSheetId="5" hidden="1">#REF!,#REF!</definedName>
    <definedName name="Z_5701182E_F624_11D1_8C51_444553540000_.wvu.Cols" localSheetId="6" hidden="1">#REF!,#REF!</definedName>
    <definedName name="Z_5701182E_F624_11D1_8C51_444553540000_.wvu.Cols" localSheetId="7" hidden="1">#REF!,#REF!</definedName>
    <definedName name="Z_5701182E_F624_11D1_8C51_444553540000_.wvu.Cols" localSheetId="8" hidden="1">#REF!,#REF!</definedName>
    <definedName name="Z_5701182E_F624_11D1_8C51_444553540000_.wvu.Cols" localSheetId="9" hidden="1">#REF!,#REF!</definedName>
    <definedName name="Z_5701182E_F624_11D1_8C51_444553540000_.wvu.Cols" hidden="1">#REF!,#REF!</definedName>
    <definedName name="Z_57011834_F624_11D1_8C51_444553540000_.wvu.Cols" localSheetId="1" hidden="1">#REF!</definedName>
    <definedName name="Z_57011834_F624_11D1_8C51_444553540000_.wvu.Cols" localSheetId="10" hidden="1">#REF!</definedName>
    <definedName name="Z_57011834_F624_11D1_8C51_444553540000_.wvu.Cols" localSheetId="11" hidden="1">#REF!</definedName>
    <definedName name="Z_57011834_F624_11D1_8C51_444553540000_.wvu.Cols" localSheetId="2" hidden="1">#REF!</definedName>
    <definedName name="Z_57011834_F624_11D1_8C51_444553540000_.wvu.Cols" localSheetId="3" hidden="1">#REF!</definedName>
    <definedName name="Z_57011834_F624_11D1_8C51_444553540000_.wvu.Cols" localSheetId="4" hidden="1">#REF!</definedName>
    <definedName name="Z_57011834_F624_11D1_8C51_444553540000_.wvu.Cols" localSheetId="5" hidden="1">#REF!</definedName>
    <definedName name="Z_57011834_F624_11D1_8C51_444553540000_.wvu.Cols" localSheetId="6" hidden="1">#REF!</definedName>
    <definedName name="Z_57011834_F624_11D1_8C51_444553540000_.wvu.Cols" localSheetId="7" hidden="1">#REF!</definedName>
    <definedName name="Z_57011834_F624_11D1_8C51_444553540000_.wvu.Cols" localSheetId="8" hidden="1">#REF!</definedName>
    <definedName name="Z_57011834_F624_11D1_8C51_444553540000_.wvu.Cols" localSheetId="9" hidden="1">#REF!</definedName>
    <definedName name="Z_57011834_F624_11D1_8C51_444553540000_.wvu.Cols" localSheetId="0" hidden="1">#REF!</definedName>
    <definedName name="Z_57011834_F624_11D1_8C51_444553540000_.wvu.Cols" hidden="1">#REF!</definedName>
    <definedName name="Z_7C7048D6_F613_11D1_8C51_444553540000_.wvu.Cols" localSheetId="1" hidden="1">#REF!,#REF!</definedName>
    <definedName name="Z_7C7048D6_F613_11D1_8C51_444553540000_.wvu.Cols" localSheetId="10" hidden="1">#REF!,#REF!</definedName>
    <definedName name="Z_7C7048D6_F613_11D1_8C51_444553540000_.wvu.Cols" localSheetId="11" hidden="1">#REF!,#REF!</definedName>
    <definedName name="Z_7C7048D6_F613_11D1_8C51_444553540000_.wvu.Cols" localSheetId="2" hidden="1">#REF!,#REF!</definedName>
    <definedName name="Z_7C7048D6_F613_11D1_8C51_444553540000_.wvu.Cols" localSheetId="3" hidden="1">#REF!,#REF!</definedName>
    <definedName name="Z_7C7048D6_F613_11D1_8C51_444553540000_.wvu.Cols" localSheetId="4" hidden="1">#REF!,#REF!</definedName>
    <definedName name="Z_7C7048D6_F613_11D1_8C51_444553540000_.wvu.Cols" localSheetId="5" hidden="1">#REF!,#REF!</definedName>
    <definedName name="Z_7C7048D6_F613_11D1_8C51_444553540000_.wvu.Cols" localSheetId="6" hidden="1">#REF!,#REF!</definedName>
    <definedName name="Z_7C7048D6_F613_11D1_8C51_444553540000_.wvu.Cols" localSheetId="7" hidden="1">#REF!,#REF!</definedName>
    <definedName name="Z_7C7048D6_F613_11D1_8C51_444553540000_.wvu.Cols" localSheetId="8" hidden="1">#REF!,#REF!</definedName>
    <definedName name="Z_7C7048D6_F613_11D1_8C51_444553540000_.wvu.Cols" localSheetId="9" hidden="1">#REF!,#REF!</definedName>
    <definedName name="Z_7C7048D6_F613_11D1_8C51_444553540000_.wvu.Cols" localSheetId="0" hidden="1">#REF!,#REF!</definedName>
    <definedName name="Z_7C7048D6_F613_11D1_8C51_444553540000_.wvu.Cols" hidden="1">#REF!,#REF!</definedName>
    <definedName name="Z_7C7048E0_F613_11D1_8C51_444553540000_.wvu.Cols" localSheetId="1" hidden="1">#REF!,#REF!</definedName>
    <definedName name="Z_7C7048E0_F613_11D1_8C51_444553540000_.wvu.Cols" localSheetId="10" hidden="1">#REF!,#REF!</definedName>
    <definedName name="Z_7C7048E0_F613_11D1_8C51_444553540000_.wvu.Cols" localSheetId="11" hidden="1">#REF!,#REF!</definedName>
    <definedName name="Z_7C7048E0_F613_11D1_8C51_444553540000_.wvu.Cols" localSheetId="2" hidden="1">#REF!,#REF!</definedName>
    <definedName name="Z_7C7048E0_F613_11D1_8C51_444553540000_.wvu.Cols" localSheetId="3" hidden="1">#REF!,#REF!</definedName>
    <definedName name="Z_7C7048E0_F613_11D1_8C51_444553540000_.wvu.Cols" localSheetId="4" hidden="1">#REF!,#REF!</definedName>
    <definedName name="Z_7C7048E0_F613_11D1_8C51_444553540000_.wvu.Cols" localSheetId="5" hidden="1">#REF!,#REF!</definedName>
    <definedName name="Z_7C7048E0_F613_11D1_8C51_444553540000_.wvu.Cols" localSheetId="6" hidden="1">#REF!,#REF!</definedName>
    <definedName name="Z_7C7048E0_F613_11D1_8C51_444553540000_.wvu.Cols" localSheetId="7" hidden="1">#REF!,#REF!</definedName>
    <definedName name="Z_7C7048E0_F613_11D1_8C51_444553540000_.wvu.Cols" localSheetId="8" hidden="1">#REF!,#REF!</definedName>
    <definedName name="Z_7C7048E0_F613_11D1_8C51_444553540000_.wvu.Cols" localSheetId="9" hidden="1">#REF!,#REF!</definedName>
    <definedName name="Z_7C7048E0_F613_11D1_8C51_444553540000_.wvu.Cols" hidden="1">#REF!,#REF!</definedName>
    <definedName name="Z_7C7048E6_F613_11D1_8C51_444553540000_.wvu.Cols" localSheetId="1" hidden="1">#REF!</definedName>
    <definedName name="Z_7C7048E6_F613_11D1_8C51_444553540000_.wvu.Cols" localSheetId="10" hidden="1">#REF!</definedName>
    <definedName name="Z_7C7048E6_F613_11D1_8C51_444553540000_.wvu.Cols" localSheetId="11" hidden="1">#REF!</definedName>
    <definedName name="Z_7C7048E6_F613_11D1_8C51_444553540000_.wvu.Cols" localSheetId="2" hidden="1">#REF!</definedName>
    <definedName name="Z_7C7048E6_F613_11D1_8C51_444553540000_.wvu.Cols" localSheetId="3" hidden="1">#REF!</definedName>
    <definedName name="Z_7C7048E6_F613_11D1_8C51_444553540000_.wvu.Cols" localSheetId="4" hidden="1">#REF!</definedName>
    <definedName name="Z_7C7048E6_F613_11D1_8C51_444553540000_.wvu.Cols" localSheetId="5" hidden="1">#REF!</definedName>
    <definedName name="Z_7C7048E6_F613_11D1_8C51_444553540000_.wvu.Cols" localSheetId="6" hidden="1">#REF!</definedName>
    <definedName name="Z_7C7048E6_F613_11D1_8C51_444553540000_.wvu.Cols" localSheetId="7" hidden="1">#REF!</definedName>
    <definedName name="Z_7C7048E6_F613_11D1_8C51_444553540000_.wvu.Cols" localSheetId="8" hidden="1">#REF!</definedName>
    <definedName name="Z_7C7048E6_F613_11D1_8C51_444553540000_.wvu.Cols" localSheetId="9" hidden="1">#REF!</definedName>
    <definedName name="Z_7C7048E6_F613_11D1_8C51_444553540000_.wvu.Cols" localSheetId="0" hidden="1">#REF!</definedName>
    <definedName name="Z_7C7048E6_F613_11D1_8C51_444553540000_.wvu.Cols" hidden="1">#REF!</definedName>
    <definedName name="Z_88CD029A_F928_11D1_8C51_444553540000_.wvu.Cols" localSheetId="1" hidden="1">#REF!,#REF!</definedName>
    <definedName name="Z_88CD029A_F928_11D1_8C51_444553540000_.wvu.Cols" localSheetId="10" hidden="1">#REF!,#REF!</definedName>
    <definedName name="Z_88CD029A_F928_11D1_8C51_444553540000_.wvu.Cols" localSheetId="11" hidden="1">#REF!,#REF!</definedName>
    <definedName name="Z_88CD029A_F928_11D1_8C51_444553540000_.wvu.Cols" localSheetId="2" hidden="1">#REF!,#REF!</definedName>
    <definedName name="Z_88CD029A_F928_11D1_8C51_444553540000_.wvu.Cols" localSheetId="3" hidden="1">#REF!,#REF!</definedName>
    <definedName name="Z_88CD029A_F928_11D1_8C51_444553540000_.wvu.Cols" localSheetId="4" hidden="1">#REF!,#REF!</definedName>
    <definedName name="Z_88CD029A_F928_11D1_8C51_444553540000_.wvu.Cols" localSheetId="5" hidden="1">#REF!,#REF!</definedName>
    <definedName name="Z_88CD029A_F928_11D1_8C51_444553540000_.wvu.Cols" localSheetId="6" hidden="1">#REF!,#REF!</definedName>
    <definedName name="Z_88CD029A_F928_11D1_8C51_444553540000_.wvu.Cols" localSheetId="7" hidden="1">#REF!,#REF!</definedName>
    <definedName name="Z_88CD029A_F928_11D1_8C51_444553540000_.wvu.Cols" localSheetId="8" hidden="1">#REF!,#REF!</definedName>
    <definedName name="Z_88CD029A_F928_11D1_8C51_444553540000_.wvu.Cols" localSheetId="9" hidden="1">#REF!,#REF!</definedName>
    <definedName name="Z_88CD029A_F928_11D1_8C51_444553540000_.wvu.Cols" localSheetId="0" hidden="1">#REF!,#REF!</definedName>
    <definedName name="Z_88CD029A_F928_11D1_8C51_444553540000_.wvu.Cols" hidden="1">#REF!,#REF!</definedName>
    <definedName name="Z_88CD02A3_F928_11D1_8C51_444553540000_.wvu.Cols" localSheetId="1" hidden="1">#REF!,#REF!</definedName>
    <definedName name="Z_88CD02A3_F928_11D1_8C51_444553540000_.wvu.Cols" localSheetId="10" hidden="1">#REF!,#REF!</definedName>
    <definedName name="Z_88CD02A3_F928_11D1_8C51_444553540000_.wvu.Cols" localSheetId="11" hidden="1">#REF!,#REF!</definedName>
    <definedName name="Z_88CD02A3_F928_11D1_8C51_444553540000_.wvu.Cols" localSheetId="2" hidden="1">#REF!,#REF!</definedName>
    <definedName name="Z_88CD02A3_F928_11D1_8C51_444553540000_.wvu.Cols" localSheetId="3" hidden="1">#REF!,#REF!</definedName>
    <definedName name="Z_88CD02A3_F928_11D1_8C51_444553540000_.wvu.Cols" localSheetId="4" hidden="1">#REF!,#REF!</definedName>
    <definedName name="Z_88CD02A3_F928_11D1_8C51_444553540000_.wvu.Cols" localSheetId="5" hidden="1">#REF!,#REF!</definedName>
    <definedName name="Z_88CD02A3_F928_11D1_8C51_444553540000_.wvu.Cols" localSheetId="6" hidden="1">#REF!,#REF!</definedName>
    <definedName name="Z_88CD02A3_F928_11D1_8C51_444553540000_.wvu.Cols" localSheetId="7" hidden="1">#REF!,#REF!</definedName>
    <definedName name="Z_88CD02A3_F928_11D1_8C51_444553540000_.wvu.Cols" localSheetId="8" hidden="1">#REF!,#REF!</definedName>
    <definedName name="Z_88CD02A3_F928_11D1_8C51_444553540000_.wvu.Cols" localSheetId="9" hidden="1">#REF!,#REF!</definedName>
    <definedName name="Z_88CD02A3_F928_11D1_8C51_444553540000_.wvu.Cols" hidden="1">#REF!,#REF!</definedName>
    <definedName name="Z_88CD02A8_F928_11D1_8C51_444553540000_.wvu.Cols" localSheetId="1" hidden="1">#REF!</definedName>
    <definedName name="Z_88CD02A8_F928_11D1_8C51_444553540000_.wvu.Cols" localSheetId="10" hidden="1">#REF!</definedName>
    <definedName name="Z_88CD02A8_F928_11D1_8C51_444553540000_.wvu.Cols" localSheetId="11" hidden="1">#REF!</definedName>
    <definedName name="Z_88CD02A8_F928_11D1_8C51_444553540000_.wvu.Cols" localSheetId="2" hidden="1">#REF!</definedName>
    <definedName name="Z_88CD02A8_F928_11D1_8C51_444553540000_.wvu.Cols" localSheetId="3" hidden="1">#REF!</definedName>
    <definedName name="Z_88CD02A8_F928_11D1_8C51_444553540000_.wvu.Cols" localSheetId="4" hidden="1">#REF!</definedName>
    <definedName name="Z_88CD02A8_F928_11D1_8C51_444553540000_.wvu.Cols" localSheetId="5" hidden="1">#REF!</definedName>
    <definedName name="Z_88CD02A8_F928_11D1_8C51_444553540000_.wvu.Cols" localSheetId="6" hidden="1">#REF!</definedName>
    <definedName name="Z_88CD02A8_F928_11D1_8C51_444553540000_.wvu.Cols" localSheetId="7" hidden="1">#REF!</definedName>
    <definedName name="Z_88CD02A8_F928_11D1_8C51_444553540000_.wvu.Cols" localSheetId="8" hidden="1">#REF!</definedName>
    <definedName name="Z_88CD02A8_F928_11D1_8C51_444553540000_.wvu.Cols" localSheetId="9" hidden="1">#REF!</definedName>
    <definedName name="Z_88CD02A8_F928_11D1_8C51_444553540000_.wvu.Cols" localSheetId="0" hidden="1">#REF!</definedName>
    <definedName name="Z_88CD02A8_F928_11D1_8C51_444553540000_.wvu.Cols" hidden="1">#REF!</definedName>
    <definedName name="Z_96929736_F6C3_11D1_8C51_444553540000_.wvu.Cols" localSheetId="1" hidden="1">#REF!,#REF!</definedName>
    <definedName name="Z_96929736_F6C3_11D1_8C51_444553540000_.wvu.Cols" localSheetId="10" hidden="1">#REF!,#REF!</definedName>
    <definedName name="Z_96929736_F6C3_11D1_8C51_444553540000_.wvu.Cols" localSheetId="11" hidden="1">#REF!,#REF!</definedName>
    <definedName name="Z_96929736_F6C3_11D1_8C51_444553540000_.wvu.Cols" localSheetId="2" hidden="1">#REF!,#REF!</definedName>
    <definedName name="Z_96929736_F6C3_11D1_8C51_444553540000_.wvu.Cols" localSheetId="3" hidden="1">#REF!,#REF!</definedName>
    <definedName name="Z_96929736_F6C3_11D1_8C51_444553540000_.wvu.Cols" localSheetId="4" hidden="1">#REF!,#REF!</definedName>
    <definedName name="Z_96929736_F6C3_11D1_8C51_444553540000_.wvu.Cols" localSheetId="5" hidden="1">#REF!,#REF!</definedName>
    <definedName name="Z_96929736_F6C3_11D1_8C51_444553540000_.wvu.Cols" localSheetId="6" hidden="1">#REF!,#REF!</definedName>
    <definedName name="Z_96929736_F6C3_11D1_8C51_444553540000_.wvu.Cols" localSheetId="7" hidden="1">#REF!,#REF!</definedName>
    <definedName name="Z_96929736_F6C3_11D1_8C51_444553540000_.wvu.Cols" localSheetId="8" hidden="1">#REF!,#REF!</definedName>
    <definedName name="Z_96929736_F6C3_11D1_8C51_444553540000_.wvu.Cols" localSheetId="9" hidden="1">#REF!,#REF!</definedName>
    <definedName name="Z_96929736_F6C3_11D1_8C51_444553540000_.wvu.Cols" localSheetId="0" hidden="1">#REF!,#REF!</definedName>
    <definedName name="Z_96929736_F6C3_11D1_8C51_444553540000_.wvu.Cols" hidden="1">#REF!,#REF!</definedName>
    <definedName name="Z_96929740_F6C3_11D1_8C51_444553540000_.wvu.Cols" localSheetId="1" hidden="1">#REF!,#REF!</definedName>
    <definedName name="Z_96929740_F6C3_11D1_8C51_444553540000_.wvu.Cols" localSheetId="10" hidden="1">#REF!,#REF!</definedName>
    <definedName name="Z_96929740_F6C3_11D1_8C51_444553540000_.wvu.Cols" localSheetId="11" hidden="1">#REF!,#REF!</definedName>
    <definedName name="Z_96929740_F6C3_11D1_8C51_444553540000_.wvu.Cols" localSheetId="2" hidden="1">#REF!,#REF!</definedName>
    <definedName name="Z_96929740_F6C3_11D1_8C51_444553540000_.wvu.Cols" localSheetId="3" hidden="1">#REF!,#REF!</definedName>
    <definedName name="Z_96929740_F6C3_11D1_8C51_444553540000_.wvu.Cols" localSheetId="4" hidden="1">#REF!,#REF!</definedName>
    <definedName name="Z_96929740_F6C3_11D1_8C51_444553540000_.wvu.Cols" localSheetId="5" hidden="1">#REF!,#REF!</definedName>
    <definedName name="Z_96929740_F6C3_11D1_8C51_444553540000_.wvu.Cols" localSheetId="6" hidden="1">#REF!,#REF!</definedName>
    <definedName name="Z_96929740_F6C3_11D1_8C51_444553540000_.wvu.Cols" localSheetId="7" hidden="1">#REF!,#REF!</definedName>
    <definedName name="Z_96929740_F6C3_11D1_8C51_444553540000_.wvu.Cols" localSheetId="8" hidden="1">#REF!,#REF!</definedName>
    <definedName name="Z_96929740_F6C3_11D1_8C51_444553540000_.wvu.Cols" localSheetId="9" hidden="1">#REF!,#REF!</definedName>
    <definedName name="Z_96929740_F6C3_11D1_8C51_444553540000_.wvu.Cols" hidden="1">#REF!,#REF!</definedName>
    <definedName name="Z_96929746_F6C3_11D1_8C51_444553540000_.wvu.Cols" localSheetId="1" hidden="1">#REF!</definedName>
    <definedName name="Z_96929746_F6C3_11D1_8C51_444553540000_.wvu.Cols" localSheetId="10" hidden="1">#REF!</definedName>
    <definedName name="Z_96929746_F6C3_11D1_8C51_444553540000_.wvu.Cols" localSheetId="11" hidden="1">#REF!</definedName>
    <definedName name="Z_96929746_F6C3_11D1_8C51_444553540000_.wvu.Cols" localSheetId="2" hidden="1">#REF!</definedName>
    <definedName name="Z_96929746_F6C3_11D1_8C51_444553540000_.wvu.Cols" localSheetId="3" hidden="1">#REF!</definedName>
    <definedName name="Z_96929746_F6C3_11D1_8C51_444553540000_.wvu.Cols" localSheetId="4" hidden="1">#REF!</definedName>
    <definedName name="Z_96929746_F6C3_11D1_8C51_444553540000_.wvu.Cols" localSheetId="5" hidden="1">#REF!</definedName>
    <definedName name="Z_96929746_F6C3_11D1_8C51_444553540000_.wvu.Cols" localSheetId="6" hidden="1">#REF!</definedName>
    <definedName name="Z_96929746_F6C3_11D1_8C51_444553540000_.wvu.Cols" localSheetId="7" hidden="1">#REF!</definedName>
    <definedName name="Z_96929746_F6C3_11D1_8C51_444553540000_.wvu.Cols" localSheetId="8" hidden="1">#REF!</definedName>
    <definedName name="Z_96929746_F6C3_11D1_8C51_444553540000_.wvu.Cols" localSheetId="9" hidden="1">#REF!</definedName>
    <definedName name="Z_96929746_F6C3_11D1_8C51_444553540000_.wvu.Cols" localSheetId="0" hidden="1">#REF!</definedName>
    <definedName name="Z_96929746_F6C3_11D1_8C51_444553540000_.wvu.Cols" hidden="1">#REF!</definedName>
    <definedName name="Z_98F27197_11A4_11D2_8C51_444553540000_.wvu.Cols" localSheetId="1" hidden="1">#REF!,#REF!</definedName>
    <definedName name="Z_98F27197_11A4_11D2_8C51_444553540000_.wvu.Cols" localSheetId="10" hidden="1">#REF!,#REF!</definedName>
    <definedName name="Z_98F27197_11A4_11D2_8C51_444553540000_.wvu.Cols" localSheetId="11" hidden="1">#REF!,#REF!</definedName>
    <definedName name="Z_98F27197_11A4_11D2_8C51_444553540000_.wvu.Cols" localSheetId="2" hidden="1">#REF!,#REF!</definedName>
    <definedName name="Z_98F27197_11A4_11D2_8C51_444553540000_.wvu.Cols" localSheetId="3" hidden="1">#REF!,#REF!</definedName>
    <definedName name="Z_98F27197_11A4_11D2_8C51_444553540000_.wvu.Cols" localSheetId="4" hidden="1">#REF!,#REF!</definedName>
    <definedName name="Z_98F27197_11A4_11D2_8C51_444553540000_.wvu.Cols" localSheetId="5" hidden="1">#REF!,#REF!</definedName>
    <definedName name="Z_98F27197_11A4_11D2_8C51_444553540000_.wvu.Cols" localSheetId="6" hidden="1">#REF!,#REF!</definedName>
    <definedName name="Z_98F27197_11A4_11D2_8C51_444553540000_.wvu.Cols" localSheetId="7" hidden="1">#REF!,#REF!</definedName>
    <definedName name="Z_98F27197_11A4_11D2_8C51_444553540000_.wvu.Cols" localSheetId="8" hidden="1">#REF!,#REF!</definedName>
    <definedName name="Z_98F27197_11A4_11D2_8C51_444553540000_.wvu.Cols" localSheetId="9" hidden="1">#REF!,#REF!</definedName>
    <definedName name="Z_98F27197_11A4_11D2_8C51_444553540000_.wvu.Cols" localSheetId="0" hidden="1">#REF!,#REF!</definedName>
    <definedName name="Z_98F27197_11A4_11D2_8C51_444553540000_.wvu.Cols" hidden="1">#REF!,#REF!</definedName>
    <definedName name="Z_98F271A0_11A4_11D2_8C51_444553540000_.wvu.Cols" localSheetId="1" hidden="1">#REF!,#REF!</definedName>
    <definedName name="Z_98F271A0_11A4_11D2_8C51_444553540000_.wvu.Cols" localSheetId="10" hidden="1">#REF!,#REF!</definedName>
    <definedName name="Z_98F271A0_11A4_11D2_8C51_444553540000_.wvu.Cols" localSheetId="11" hidden="1">#REF!,#REF!</definedName>
    <definedName name="Z_98F271A0_11A4_11D2_8C51_444553540000_.wvu.Cols" localSheetId="2" hidden="1">#REF!,#REF!</definedName>
    <definedName name="Z_98F271A0_11A4_11D2_8C51_444553540000_.wvu.Cols" localSheetId="3" hidden="1">#REF!,#REF!</definedName>
    <definedName name="Z_98F271A0_11A4_11D2_8C51_444553540000_.wvu.Cols" localSheetId="4" hidden="1">#REF!,#REF!</definedName>
    <definedName name="Z_98F271A0_11A4_11D2_8C51_444553540000_.wvu.Cols" localSheetId="5" hidden="1">#REF!,#REF!</definedName>
    <definedName name="Z_98F271A0_11A4_11D2_8C51_444553540000_.wvu.Cols" localSheetId="6" hidden="1">#REF!,#REF!</definedName>
    <definedName name="Z_98F271A0_11A4_11D2_8C51_444553540000_.wvu.Cols" localSheetId="7" hidden="1">#REF!,#REF!</definedName>
    <definedName name="Z_98F271A0_11A4_11D2_8C51_444553540000_.wvu.Cols" localSheetId="8" hidden="1">#REF!,#REF!</definedName>
    <definedName name="Z_98F271A0_11A4_11D2_8C51_444553540000_.wvu.Cols" localSheetId="9" hidden="1">#REF!,#REF!</definedName>
    <definedName name="Z_98F271A0_11A4_11D2_8C51_444553540000_.wvu.Cols" hidden="1">#REF!,#REF!</definedName>
    <definedName name="Z_98F271A5_11A4_11D2_8C51_444553540000_.wvu.Cols" localSheetId="1" hidden="1">#REF!</definedName>
    <definedName name="Z_98F271A5_11A4_11D2_8C51_444553540000_.wvu.Cols" localSheetId="10" hidden="1">#REF!</definedName>
    <definedName name="Z_98F271A5_11A4_11D2_8C51_444553540000_.wvu.Cols" localSheetId="11" hidden="1">#REF!</definedName>
    <definedName name="Z_98F271A5_11A4_11D2_8C51_444553540000_.wvu.Cols" localSheetId="2" hidden="1">#REF!</definedName>
    <definedName name="Z_98F271A5_11A4_11D2_8C51_444553540000_.wvu.Cols" localSheetId="3" hidden="1">#REF!</definedName>
    <definedName name="Z_98F271A5_11A4_11D2_8C51_444553540000_.wvu.Cols" localSheetId="4" hidden="1">#REF!</definedName>
    <definedName name="Z_98F271A5_11A4_11D2_8C51_444553540000_.wvu.Cols" localSheetId="5" hidden="1">#REF!</definedName>
    <definedName name="Z_98F271A5_11A4_11D2_8C51_444553540000_.wvu.Cols" localSheetId="6" hidden="1">#REF!</definedName>
    <definedName name="Z_98F271A5_11A4_11D2_8C51_444553540000_.wvu.Cols" localSheetId="7" hidden="1">#REF!</definedName>
    <definedName name="Z_98F271A5_11A4_11D2_8C51_444553540000_.wvu.Cols" localSheetId="8" hidden="1">#REF!</definedName>
    <definedName name="Z_98F271A5_11A4_11D2_8C51_444553540000_.wvu.Cols" localSheetId="9" hidden="1">#REF!</definedName>
    <definedName name="Z_98F271A5_11A4_11D2_8C51_444553540000_.wvu.Cols" localSheetId="0" hidden="1">#REF!</definedName>
    <definedName name="Z_98F271A5_11A4_11D2_8C51_444553540000_.wvu.Cols" hidden="1">#REF!</definedName>
    <definedName name="Z_AD5D9037_FB84_11D1_8C51_444553540000_.wvu.Cols" localSheetId="1" hidden="1">#REF!,#REF!</definedName>
    <definedName name="Z_AD5D9037_FB84_11D1_8C51_444553540000_.wvu.Cols" localSheetId="10" hidden="1">#REF!,#REF!</definedName>
    <definedName name="Z_AD5D9037_FB84_11D1_8C51_444553540000_.wvu.Cols" localSheetId="11" hidden="1">#REF!,#REF!</definedName>
    <definedName name="Z_AD5D9037_FB84_11D1_8C51_444553540000_.wvu.Cols" localSheetId="2" hidden="1">#REF!,#REF!</definedName>
    <definedName name="Z_AD5D9037_FB84_11D1_8C51_444553540000_.wvu.Cols" localSheetId="3" hidden="1">#REF!,#REF!</definedName>
    <definedName name="Z_AD5D9037_FB84_11D1_8C51_444553540000_.wvu.Cols" localSheetId="4" hidden="1">#REF!,#REF!</definedName>
    <definedName name="Z_AD5D9037_FB84_11D1_8C51_444553540000_.wvu.Cols" localSheetId="5" hidden="1">#REF!,#REF!</definedName>
    <definedName name="Z_AD5D9037_FB84_11D1_8C51_444553540000_.wvu.Cols" localSheetId="6" hidden="1">#REF!,#REF!</definedName>
    <definedName name="Z_AD5D9037_FB84_11D1_8C51_444553540000_.wvu.Cols" localSheetId="7" hidden="1">#REF!,#REF!</definedName>
    <definedName name="Z_AD5D9037_FB84_11D1_8C51_444553540000_.wvu.Cols" localSheetId="8" hidden="1">#REF!,#REF!</definedName>
    <definedName name="Z_AD5D9037_FB84_11D1_8C51_444553540000_.wvu.Cols" localSheetId="9" hidden="1">#REF!,#REF!</definedName>
    <definedName name="Z_AD5D9037_FB84_11D1_8C51_444553540000_.wvu.Cols" localSheetId="0" hidden="1">#REF!,#REF!</definedName>
    <definedName name="Z_AD5D9037_FB84_11D1_8C51_444553540000_.wvu.Cols" hidden="1">#REF!,#REF!</definedName>
    <definedName name="Z_AD5D9040_FB84_11D1_8C51_444553540000_.wvu.Cols" localSheetId="1" hidden="1">#REF!,#REF!</definedName>
    <definedName name="Z_AD5D9040_FB84_11D1_8C51_444553540000_.wvu.Cols" localSheetId="10" hidden="1">#REF!,#REF!</definedName>
    <definedName name="Z_AD5D9040_FB84_11D1_8C51_444553540000_.wvu.Cols" localSheetId="11" hidden="1">#REF!,#REF!</definedName>
    <definedName name="Z_AD5D9040_FB84_11D1_8C51_444553540000_.wvu.Cols" localSheetId="2" hidden="1">#REF!,#REF!</definedName>
    <definedName name="Z_AD5D9040_FB84_11D1_8C51_444553540000_.wvu.Cols" localSheetId="3" hidden="1">#REF!,#REF!</definedName>
    <definedName name="Z_AD5D9040_FB84_11D1_8C51_444553540000_.wvu.Cols" localSheetId="4" hidden="1">#REF!,#REF!</definedName>
    <definedName name="Z_AD5D9040_FB84_11D1_8C51_444553540000_.wvu.Cols" localSheetId="5" hidden="1">#REF!,#REF!</definedName>
    <definedName name="Z_AD5D9040_FB84_11D1_8C51_444553540000_.wvu.Cols" localSheetId="6" hidden="1">#REF!,#REF!</definedName>
    <definedName name="Z_AD5D9040_FB84_11D1_8C51_444553540000_.wvu.Cols" localSheetId="7" hidden="1">#REF!,#REF!</definedName>
    <definedName name="Z_AD5D9040_FB84_11D1_8C51_444553540000_.wvu.Cols" localSheetId="8" hidden="1">#REF!,#REF!</definedName>
    <definedName name="Z_AD5D9040_FB84_11D1_8C51_444553540000_.wvu.Cols" localSheetId="9" hidden="1">#REF!,#REF!</definedName>
    <definedName name="Z_AD5D9040_FB84_11D1_8C51_444553540000_.wvu.Cols" hidden="1">#REF!,#REF!</definedName>
    <definedName name="Z_AD5D9045_FB84_11D1_8C51_444553540000_.wvu.Cols" localSheetId="1" hidden="1">#REF!</definedName>
    <definedName name="Z_AD5D9045_FB84_11D1_8C51_444553540000_.wvu.Cols" localSheetId="10" hidden="1">#REF!</definedName>
    <definedName name="Z_AD5D9045_FB84_11D1_8C51_444553540000_.wvu.Cols" localSheetId="11" hidden="1">#REF!</definedName>
    <definedName name="Z_AD5D9045_FB84_11D1_8C51_444553540000_.wvu.Cols" localSheetId="2" hidden="1">#REF!</definedName>
    <definedName name="Z_AD5D9045_FB84_11D1_8C51_444553540000_.wvu.Cols" localSheetId="3" hidden="1">#REF!</definedName>
    <definedName name="Z_AD5D9045_FB84_11D1_8C51_444553540000_.wvu.Cols" localSheetId="4" hidden="1">#REF!</definedName>
    <definedName name="Z_AD5D9045_FB84_11D1_8C51_444553540000_.wvu.Cols" localSheetId="5" hidden="1">#REF!</definedName>
    <definedName name="Z_AD5D9045_FB84_11D1_8C51_444553540000_.wvu.Cols" localSheetId="6" hidden="1">#REF!</definedName>
    <definedName name="Z_AD5D9045_FB84_11D1_8C51_444553540000_.wvu.Cols" localSheetId="7" hidden="1">#REF!</definedName>
    <definedName name="Z_AD5D9045_FB84_11D1_8C51_444553540000_.wvu.Cols" localSheetId="8" hidden="1">#REF!</definedName>
    <definedName name="Z_AD5D9045_FB84_11D1_8C51_444553540000_.wvu.Cols" localSheetId="9" hidden="1">#REF!</definedName>
    <definedName name="Z_AD5D9045_FB84_11D1_8C51_444553540000_.wvu.Cols" localSheetId="0" hidden="1">#REF!</definedName>
    <definedName name="Z_AD5D9045_FB84_11D1_8C51_444553540000_.wvu.Cols" hidden="1">#REF!</definedName>
    <definedName name="Z_ADC94474_F55C_11D1_8C51_444553540000_.wvu.Cols" localSheetId="1" hidden="1">#REF!,#REF!</definedName>
    <definedName name="Z_ADC94474_F55C_11D1_8C51_444553540000_.wvu.Cols" localSheetId="10" hidden="1">#REF!,#REF!</definedName>
    <definedName name="Z_ADC94474_F55C_11D1_8C51_444553540000_.wvu.Cols" localSheetId="11" hidden="1">#REF!,#REF!</definedName>
    <definedName name="Z_ADC94474_F55C_11D1_8C51_444553540000_.wvu.Cols" localSheetId="2" hidden="1">#REF!,#REF!</definedName>
    <definedName name="Z_ADC94474_F55C_11D1_8C51_444553540000_.wvu.Cols" localSheetId="3" hidden="1">#REF!,#REF!</definedName>
    <definedName name="Z_ADC94474_F55C_11D1_8C51_444553540000_.wvu.Cols" localSheetId="4" hidden="1">#REF!,#REF!</definedName>
    <definedName name="Z_ADC94474_F55C_11D1_8C51_444553540000_.wvu.Cols" localSheetId="5" hidden="1">#REF!,#REF!</definedName>
    <definedName name="Z_ADC94474_F55C_11D1_8C51_444553540000_.wvu.Cols" localSheetId="6" hidden="1">#REF!,#REF!</definedName>
    <definedName name="Z_ADC94474_F55C_11D1_8C51_444553540000_.wvu.Cols" localSheetId="7" hidden="1">#REF!,#REF!</definedName>
    <definedName name="Z_ADC94474_F55C_11D1_8C51_444553540000_.wvu.Cols" localSheetId="8" hidden="1">#REF!,#REF!</definedName>
    <definedName name="Z_ADC94474_F55C_11D1_8C51_444553540000_.wvu.Cols" localSheetId="9" hidden="1">#REF!,#REF!</definedName>
    <definedName name="Z_ADC94474_F55C_11D1_8C51_444553540000_.wvu.Cols" localSheetId="0" hidden="1">#REF!,#REF!</definedName>
    <definedName name="Z_ADC94474_F55C_11D1_8C51_444553540000_.wvu.Cols" hidden="1">#REF!,#REF!</definedName>
    <definedName name="Z_ADC9447D_F55C_11D1_8C51_444553540000_.wvu.Cols" localSheetId="1" hidden="1">#REF!,#REF!</definedName>
    <definedName name="Z_ADC9447D_F55C_11D1_8C51_444553540000_.wvu.Cols" localSheetId="10" hidden="1">#REF!,#REF!</definedName>
    <definedName name="Z_ADC9447D_F55C_11D1_8C51_444553540000_.wvu.Cols" localSheetId="11" hidden="1">#REF!,#REF!</definedName>
    <definedName name="Z_ADC9447D_F55C_11D1_8C51_444553540000_.wvu.Cols" localSheetId="2" hidden="1">#REF!,#REF!</definedName>
    <definedName name="Z_ADC9447D_F55C_11D1_8C51_444553540000_.wvu.Cols" localSheetId="3" hidden="1">#REF!,#REF!</definedName>
    <definedName name="Z_ADC9447D_F55C_11D1_8C51_444553540000_.wvu.Cols" localSheetId="4" hidden="1">#REF!,#REF!</definedName>
    <definedName name="Z_ADC9447D_F55C_11D1_8C51_444553540000_.wvu.Cols" localSheetId="5" hidden="1">#REF!,#REF!</definedName>
    <definedName name="Z_ADC9447D_F55C_11D1_8C51_444553540000_.wvu.Cols" localSheetId="6" hidden="1">#REF!,#REF!</definedName>
    <definedName name="Z_ADC9447D_F55C_11D1_8C51_444553540000_.wvu.Cols" localSheetId="7" hidden="1">#REF!,#REF!</definedName>
    <definedName name="Z_ADC9447D_F55C_11D1_8C51_444553540000_.wvu.Cols" localSheetId="8" hidden="1">#REF!,#REF!</definedName>
    <definedName name="Z_ADC9447D_F55C_11D1_8C51_444553540000_.wvu.Cols" localSheetId="9" hidden="1">#REF!,#REF!</definedName>
    <definedName name="Z_ADC9447D_F55C_11D1_8C51_444553540000_.wvu.Cols" hidden="1">#REF!,#REF!</definedName>
    <definedName name="Z_ADC94482_F55C_11D1_8C51_444553540000_.wvu.Cols" localSheetId="1" hidden="1">#REF!</definedName>
    <definedName name="Z_ADC94482_F55C_11D1_8C51_444553540000_.wvu.Cols" localSheetId="10" hidden="1">#REF!</definedName>
    <definedName name="Z_ADC94482_F55C_11D1_8C51_444553540000_.wvu.Cols" localSheetId="11" hidden="1">#REF!</definedName>
    <definedName name="Z_ADC94482_F55C_11D1_8C51_444553540000_.wvu.Cols" localSheetId="2" hidden="1">#REF!</definedName>
    <definedName name="Z_ADC94482_F55C_11D1_8C51_444553540000_.wvu.Cols" localSheetId="3" hidden="1">#REF!</definedName>
    <definedName name="Z_ADC94482_F55C_11D1_8C51_444553540000_.wvu.Cols" localSheetId="4" hidden="1">#REF!</definedName>
    <definedName name="Z_ADC94482_F55C_11D1_8C51_444553540000_.wvu.Cols" localSheetId="5" hidden="1">#REF!</definedName>
    <definedName name="Z_ADC94482_F55C_11D1_8C51_444553540000_.wvu.Cols" localSheetId="6" hidden="1">#REF!</definedName>
    <definedName name="Z_ADC94482_F55C_11D1_8C51_444553540000_.wvu.Cols" localSheetId="7" hidden="1">#REF!</definedName>
    <definedName name="Z_ADC94482_F55C_11D1_8C51_444553540000_.wvu.Cols" localSheetId="8" hidden="1">#REF!</definedName>
    <definedName name="Z_ADC94482_F55C_11D1_8C51_444553540000_.wvu.Cols" localSheetId="9" hidden="1">#REF!</definedName>
    <definedName name="Z_ADC94482_F55C_11D1_8C51_444553540000_.wvu.Cols" localSheetId="0" hidden="1">#REF!</definedName>
    <definedName name="Z_ADC94482_F55C_11D1_8C51_444553540000_.wvu.Cols" hidden="1">#REF!</definedName>
    <definedName name="Z_C772F4DA_F46C_11D1_8C51_444553540000_.wvu.Cols" localSheetId="1" hidden="1">#REF!,#REF!</definedName>
    <definedName name="Z_C772F4DA_F46C_11D1_8C51_444553540000_.wvu.Cols" localSheetId="10" hidden="1">#REF!,#REF!</definedName>
    <definedName name="Z_C772F4DA_F46C_11D1_8C51_444553540000_.wvu.Cols" localSheetId="11" hidden="1">#REF!,#REF!</definedName>
    <definedName name="Z_C772F4DA_F46C_11D1_8C51_444553540000_.wvu.Cols" localSheetId="2" hidden="1">#REF!,#REF!</definedName>
    <definedName name="Z_C772F4DA_F46C_11D1_8C51_444553540000_.wvu.Cols" localSheetId="3" hidden="1">#REF!,#REF!</definedName>
    <definedName name="Z_C772F4DA_F46C_11D1_8C51_444553540000_.wvu.Cols" localSheetId="4" hidden="1">#REF!,#REF!</definedName>
    <definedName name="Z_C772F4DA_F46C_11D1_8C51_444553540000_.wvu.Cols" localSheetId="5" hidden="1">#REF!,#REF!</definedName>
    <definedName name="Z_C772F4DA_F46C_11D1_8C51_444553540000_.wvu.Cols" localSheetId="6" hidden="1">#REF!,#REF!</definedName>
    <definedName name="Z_C772F4DA_F46C_11D1_8C51_444553540000_.wvu.Cols" localSheetId="7" hidden="1">#REF!,#REF!</definedName>
    <definedName name="Z_C772F4DA_F46C_11D1_8C51_444553540000_.wvu.Cols" localSheetId="8" hidden="1">#REF!,#REF!</definedName>
    <definedName name="Z_C772F4DA_F46C_11D1_8C51_444553540000_.wvu.Cols" localSheetId="9" hidden="1">#REF!,#REF!</definedName>
    <definedName name="Z_C772F4DA_F46C_11D1_8C51_444553540000_.wvu.Cols" localSheetId="0" hidden="1">#REF!,#REF!</definedName>
    <definedName name="Z_C772F4DA_F46C_11D1_8C51_444553540000_.wvu.Cols" hidden="1">#REF!,#REF!</definedName>
    <definedName name="Z_C772F4E3_F46C_11D1_8C51_444553540000_.wvu.Cols" localSheetId="1" hidden="1">#REF!,#REF!</definedName>
    <definedName name="Z_C772F4E3_F46C_11D1_8C51_444553540000_.wvu.Cols" localSheetId="10" hidden="1">#REF!,#REF!</definedName>
    <definedName name="Z_C772F4E3_F46C_11D1_8C51_444553540000_.wvu.Cols" localSheetId="11" hidden="1">#REF!,#REF!</definedName>
    <definedName name="Z_C772F4E3_F46C_11D1_8C51_444553540000_.wvu.Cols" localSheetId="2" hidden="1">#REF!,#REF!</definedName>
    <definedName name="Z_C772F4E3_F46C_11D1_8C51_444553540000_.wvu.Cols" localSheetId="3" hidden="1">#REF!,#REF!</definedName>
    <definedName name="Z_C772F4E3_F46C_11D1_8C51_444553540000_.wvu.Cols" localSheetId="4" hidden="1">#REF!,#REF!</definedName>
    <definedName name="Z_C772F4E3_F46C_11D1_8C51_444553540000_.wvu.Cols" localSheetId="5" hidden="1">#REF!,#REF!</definedName>
    <definedName name="Z_C772F4E3_F46C_11D1_8C51_444553540000_.wvu.Cols" localSheetId="6" hidden="1">#REF!,#REF!</definedName>
    <definedName name="Z_C772F4E3_F46C_11D1_8C51_444553540000_.wvu.Cols" localSheetId="7" hidden="1">#REF!,#REF!</definedName>
    <definedName name="Z_C772F4E3_F46C_11D1_8C51_444553540000_.wvu.Cols" localSheetId="8" hidden="1">#REF!,#REF!</definedName>
    <definedName name="Z_C772F4E3_F46C_11D1_8C51_444553540000_.wvu.Cols" localSheetId="9" hidden="1">#REF!,#REF!</definedName>
    <definedName name="Z_C772F4E3_F46C_11D1_8C51_444553540000_.wvu.Cols" hidden="1">#REF!,#REF!</definedName>
    <definedName name="Z_C772F4E8_F46C_11D1_8C51_444553540000_.wvu.Cols" localSheetId="1" hidden="1">#REF!</definedName>
    <definedName name="Z_C772F4E8_F46C_11D1_8C51_444553540000_.wvu.Cols" localSheetId="10" hidden="1">#REF!</definedName>
    <definedName name="Z_C772F4E8_F46C_11D1_8C51_444553540000_.wvu.Cols" localSheetId="11" hidden="1">#REF!</definedName>
    <definedName name="Z_C772F4E8_F46C_11D1_8C51_444553540000_.wvu.Cols" localSheetId="2" hidden="1">#REF!</definedName>
    <definedName name="Z_C772F4E8_F46C_11D1_8C51_444553540000_.wvu.Cols" localSheetId="3" hidden="1">#REF!</definedName>
    <definedName name="Z_C772F4E8_F46C_11D1_8C51_444553540000_.wvu.Cols" localSheetId="4" hidden="1">#REF!</definedName>
    <definedName name="Z_C772F4E8_F46C_11D1_8C51_444553540000_.wvu.Cols" localSheetId="5" hidden="1">#REF!</definedName>
    <definedName name="Z_C772F4E8_F46C_11D1_8C51_444553540000_.wvu.Cols" localSheetId="6" hidden="1">#REF!</definedName>
    <definedName name="Z_C772F4E8_F46C_11D1_8C51_444553540000_.wvu.Cols" localSheetId="7" hidden="1">#REF!</definedName>
    <definedName name="Z_C772F4E8_F46C_11D1_8C51_444553540000_.wvu.Cols" localSheetId="8" hidden="1">#REF!</definedName>
    <definedName name="Z_C772F4E8_F46C_11D1_8C51_444553540000_.wvu.Cols" localSheetId="9" hidden="1">#REF!</definedName>
    <definedName name="Z_C772F4E8_F46C_11D1_8C51_444553540000_.wvu.Cols" localSheetId="0" hidden="1">#REF!</definedName>
    <definedName name="Z_C772F4E8_F46C_11D1_8C51_444553540000_.wvu.Cols" hidden="1">#REF!</definedName>
    <definedName name="Z_DD23A3E7_1197_11D2_8C51_444553540000_.wvu.Cols" localSheetId="1" hidden="1">#REF!,#REF!</definedName>
    <definedName name="Z_DD23A3E7_1197_11D2_8C51_444553540000_.wvu.Cols" localSheetId="10" hidden="1">#REF!,#REF!</definedName>
    <definedName name="Z_DD23A3E7_1197_11D2_8C51_444553540000_.wvu.Cols" localSheetId="11" hidden="1">#REF!,#REF!</definedName>
    <definedName name="Z_DD23A3E7_1197_11D2_8C51_444553540000_.wvu.Cols" localSheetId="2" hidden="1">#REF!,#REF!</definedName>
    <definedName name="Z_DD23A3E7_1197_11D2_8C51_444553540000_.wvu.Cols" localSheetId="3" hidden="1">#REF!,#REF!</definedName>
    <definedName name="Z_DD23A3E7_1197_11D2_8C51_444553540000_.wvu.Cols" localSheetId="4" hidden="1">#REF!,#REF!</definedName>
    <definedName name="Z_DD23A3E7_1197_11D2_8C51_444553540000_.wvu.Cols" localSheetId="5" hidden="1">#REF!,#REF!</definedName>
    <definedName name="Z_DD23A3E7_1197_11D2_8C51_444553540000_.wvu.Cols" localSheetId="6" hidden="1">#REF!,#REF!</definedName>
    <definedName name="Z_DD23A3E7_1197_11D2_8C51_444553540000_.wvu.Cols" localSheetId="7" hidden="1">#REF!,#REF!</definedName>
    <definedName name="Z_DD23A3E7_1197_11D2_8C51_444553540000_.wvu.Cols" localSheetId="8" hidden="1">#REF!,#REF!</definedName>
    <definedName name="Z_DD23A3E7_1197_11D2_8C51_444553540000_.wvu.Cols" localSheetId="9" hidden="1">#REF!,#REF!</definedName>
    <definedName name="Z_DD23A3E7_1197_11D2_8C51_444553540000_.wvu.Cols" localSheetId="0" hidden="1">#REF!,#REF!</definedName>
    <definedName name="Z_DD23A3E7_1197_11D2_8C51_444553540000_.wvu.Cols" hidden="1">#REF!,#REF!</definedName>
    <definedName name="Z_DD23A3F0_1197_11D2_8C51_444553540000_.wvu.Cols" localSheetId="1" hidden="1">#REF!,#REF!</definedName>
    <definedName name="Z_DD23A3F0_1197_11D2_8C51_444553540000_.wvu.Cols" localSheetId="10" hidden="1">#REF!,#REF!</definedName>
    <definedName name="Z_DD23A3F0_1197_11D2_8C51_444553540000_.wvu.Cols" localSheetId="11" hidden="1">#REF!,#REF!</definedName>
    <definedName name="Z_DD23A3F0_1197_11D2_8C51_444553540000_.wvu.Cols" localSheetId="2" hidden="1">#REF!,#REF!</definedName>
    <definedName name="Z_DD23A3F0_1197_11D2_8C51_444553540000_.wvu.Cols" localSheetId="3" hidden="1">#REF!,#REF!</definedName>
    <definedName name="Z_DD23A3F0_1197_11D2_8C51_444553540000_.wvu.Cols" localSheetId="4" hidden="1">#REF!,#REF!</definedName>
    <definedName name="Z_DD23A3F0_1197_11D2_8C51_444553540000_.wvu.Cols" localSheetId="5" hidden="1">#REF!,#REF!</definedName>
    <definedName name="Z_DD23A3F0_1197_11D2_8C51_444553540000_.wvu.Cols" localSheetId="6" hidden="1">#REF!,#REF!</definedName>
    <definedName name="Z_DD23A3F0_1197_11D2_8C51_444553540000_.wvu.Cols" localSheetId="7" hidden="1">#REF!,#REF!</definedName>
    <definedName name="Z_DD23A3F0_1197_11D2_8C51_444553540000_.wvu.Cols" localSheetId="8" hidden="1">#REF!,#REF!</definedName>
    <definedName name="Z_DD23A3F0_1197_11D2_8C51_444553540000_.wvu.Cols" localSheetId="9" hidden="1">#REF!,#REF!</definedName>
    <definedName name="Z_DD23A3F0_1197_11D2_8C51_444553540000_.wvu.Cols" hidden="1">#REF!,#REF!</definedName>
    <definedName name="Z_DD23A3F5_1197_11D2_8C51_444553540000_.wvu.Cols" localSheetId="1" hidden="1">#REF!</definedName>
    <definedName name="Z_DD23A3F5_1197_11D2_8C51_444553540000_.wvu.Cols" localSheetId="10" hidden="1">#REF!</definedName>
    <definedName name="Z_DD23A3F5_1197_11D2_8C51_444553540000_.wvu.Cols" localSheetId="11" hidden="1">#REF!</definedName>
    <definedName name="Z_DD23A3F5_1197_11D2_8C51_444553540000_.wvu.Cols" localSheetId="2" hidden="1">#REF!</definedName>
    <definedName name="Z_DD23A3F5_1197_11D2_8C51_444553540000_.wvu.Cols" localSheetId="3" hidden="1">#REF!</definedName>
    <definedName name="Z_DD23A3F5_1197_11D2_8C51_444553540000_.wvu.Cols" localSheetId="4" hidden="1">#REF!</definedName>
    <definedName name="Z_DD23A3F5_1197_11D2_8C51_444553540000_.wvu.Cols" localSheetId="5" hidden="1">#REF!</definedName>
    <definedName name="Z_DD23A3F5_1197_11D2_8C51_444553540000_.wvu.Cols" localSheetId="6" hidden="1">#REF!</definedName>
    <definedName name="Z_DD23A3F5_1197_11D2_8C51_444553540000_.wvu.Cols" localSheetId="7" hidden="1">#REF!</definedName>
    <definedName name="Z_DD23A3F5_1197_11D2_8C51_444553540000_.wvu.Cols" localSheetId="8" hidden="1">#REF!</definedName>
    <definedName name="Z_DD23A3F5_1197_11D2_8C51_444553540000_.wvu.Cols" localSheetId="9" hidden="1">#REF!</definedName>
    <definedName name="Z_DD23A3F5_1197_11D2_8C51_444553540000_.wvu.Cols" localSheetId="0" hidden="1">#REF!</definedName>
    <definedName name="Z_DD23A3F5_1197_11D2_8C51_444553540000_.wvu.Cols" hidden="1">#REF!</definedName>
    <definedName name="Z_E1908297_FB98_11D1_8C51_444553540000_.wvu.Cols" localSheetId="1" hidden="1">#REF!,#REF!</definedName>
    <definedName name="Z_E1908297_FB98_11D1_8C51_444553540000_.wvu.Cols" localSheetId="10" hidden="1">#REF!,#REF!</definedName>
    <definedName name="Z_E1908297_FB98_11D1_8C51_444553540000_.wvu.Cols" localSheetId="11" hidden="1">#REF!,#REF!</definedName>
    <definedName name="Z_E1908297_FB98_11D1_8C51_444553540000_.wvu.Cols" localSheetId="2" hidden="1">#REF!,#REF!</definedName>
    <definedName name="Z_E1908297_FB98_11D1_8C51_444553540000_.wvu.Cols" localSheetId="3" hidden="1">#REF!,#REF!</definedName>
    <definedName name="Z_E1908297_FB98_11D1_8C51_444553540000_.wvu.Cols" localSheetId="4" hidden="1">#REF!,#REF!</definedName>
    <definedName name="Z_E1908297_FB98_11D1_8C51_444553540000_.wvu.Cols" localSheetId="5" hidden="1">#REF!,#REF!</definedName>
    <definedName name="Z_E1908297_FB98_11D1_8C51_444553540000_.wvu.Cols" localSheetId="6" hidden="1">#REF!,#REF!</definedName>
    <definedName name="Z_E1908297_FB98_11D1_8C51_444553540000_.wvu.Cols" localSheetId="7" hidden="1">#REF!,#REF!</definedName>
    <definedName name="Z_E1908297_FB98_11D1_8C51_444553540000_.wvu.Cols" localSheetId="8" hidden="1">#REF!,#REF!</definedName>
    <definedName name="Z_E1908297_FB98_11D1_8C51_444553540000_.wvu.Cols" localSheetId="9" hidden="1">#REF!,#REF!</definedName>
    <definedName name="Z_E1908297_FB98_11D1_8C51_444553540000_.wvu.Cols" localSheetId="0" hidden="1">#REF!,#REF!</definedName>
    <definedName name="Z_E1908297_FB98_11D1_8C51_444553540000_.wvu.Cols" hidden="1">#REF!,#REF!</definedName>
    <definedName name="Z_E19082A0_FB98_11D1_8C51_444553540000_.wvu.Cols" localSheetId="1" hidden="1">#REF!,#REF!</definedName>
    <definedName name="Z_E19082A0_FB98_11D1_8C51_444553540000_.wvu.Cols" localSheetId="10" hidden="1">#REF!,#REF!</definedName>
    <definedName name="Z_E19082A0_FB98_11D1_8C51_444553540000_.wvu.Cols" localSheetId="11" hidden="1">#REF!,#REF!</definedName>
    <definedName name="Z_E19082A0_FB98_11D1_8C51_444553540000_.wvu.Cols" localSheetId="2" hidden="1">#REF!,#REF!</definedName>
    <definedName name="Z_E19082A0_FB98_11D1_8C51_444553540000_.wvu.Cols" localSheetId="3" hidden="1">#REF!,#REF!</definedName>
    <definedName name="Z_E19082A0_FB98_11D1_8C51_444553540000_.wvu.Cols" localSheetId="4" hidden="1">#REF!,#REF!</definedName>
    <definedName name="Z_E19082A0_FB98_11D1_8C51_444553540000_.wvu.Cols" localSheetId="5" hidden="1">#REF!,#REF!</definedName>
    <definedName name="Z_E19082A0_FB98_11D1_8C51_444553540000_.wvu.Cols" localSheetId="6" hidden="1">#REF!,#REF!</definedName>
    <definedName name="Z_E19082A0_FB98_11D1_8C51_444553540000_.wvu.Cols" localSheetId="7" hidden="1">#REF!,#REF!</definedName>
    <definedName name="Z_E19082A0_FB98_11D1_8C51_444553540000_.wvu.Cols" localSheetId="8" hidden="1">#REF!,#REF!</definedName>
    <definedName name="Z_E19082A0_FB98_11D1_8C51_444553540000_.wvu.Cols" localSheetId="9" hidden="1">#REF!,#REF!</definedName>
    <definedName name="Z_E19082A0_FB98_11D1_8C51_444553540000_.wvu.Cols" hidden="1">#REF!,#REF!</definedName>
    <definedName name="Z_E19082A5_FB98_11D1_8C51_444553540000_.wvu.Cols" localSheetId="1" hidden="1">#REF!</definedName>
    <definedName name="Z_E19082A5_FB98_11D1_8C51_444553540000_.wvu.Cols" localSheetId="10" hidden="1">#REF!</definedName>
    <definedName name="Z_E19082A5_FB98_11D1_8C51_444553540000_.wvu.Cols" localSheetId="11" hidden="1">#REF!</definedName>
    <definedName name="Z_E19082A5_FB98_11D1_8C51_444553540000_.wvu.Cols" localSheetId="2" hidden="1">#REF!</definedName>
    <definedName name="Z_E19082A5_FB98_11D1_8C51_444553540000_.wvu.Cols" localSheetId="3" hidden="1">#REF!</definedName>
    <definedName name="Z_E19082A5_FB98_11D1_8C51_444553540000_.wvu.Cols" localSheetId="4" hidden="1">#REF!</definedName>
    <definedName name="Z_E19082A5_FB98_11D1_8C51_444553540000_.wvu.Cols" localSheetId="5" hidden="1">#REF!</definedName>
    <definedName name="Z_E19082A5_FB98_11D1_8C51_444553540000_.wvu.Cols" localSheetId="6" hidden="1">#REF!</definedName>
    <definedName name="Z_E19082A5_FB98_11D1_8C51_444553540000_.wvu.Cols" localSheetId="7" hidden="1">#REF!</definedName>
    <definedName name="Z_E19082A5_FB98_11D1_8C51_444553540000_.wvu.Cols" localSheetId="8" hidden="1">#REF!</definedName>
    <definedName name="Z_E19082A5_FB98_11D1_8C51_444553540000_.wvu.Cols" localSheetId="9" hidden="1">#REF!</definedName>
    <definedName name="Z_E19082A5_FB98_11D1_8C51_444553540000_.wvu.Cols" localSheetId="0" hidden="1">#REF!</definedName>
    <definedName name="Z_E19082A5_FB98_11D1_8C51_444553540000_.wvu.Cols" hidden="1">#REF!</definedName>
    <definedName name="Z_E23C3916_F64C_11D1_8C51_444553540000_.wvu.Cols" localSheetId="1" hidden="1">#REF!,#REF!</definedName>
    <definedName name="Z_E23C3916_F64C_11D1_8C51_444553540000_.wvu.Cols" localSheetId="10" hidden="1">#REF!,#REF!</definedName>
    <definedName name="Z_E23C3916_F64C_11D1_8C51_444553540000_.wvu.Cols" localSheetId="11" hidden="1">#REF!,#REF!</definedName>
    <definedName name="Z_E23C3916_F64C_11D1_8C51_444553540000_.wvu.Cols" localSheetId="2" hidden="1">#REF!,#REF!</definedName>
    <definedName name="Z_E23C3916_F64C_11D1_8C51_444553540000_.wvu.Cols" localSheetId="3" hidden="1">#REF!,#REF!</definedName>
    <definedName name="Z_E23C3916_F64C_11D1_8C51_444553540000_.wvu.Cols" localSheetId="4" hidden="1">#REF!,#REF!</definedName>
    <definedName name="Z_E23C3916_F64C_11D1_8C51_444553540000_.wvu.Cols" localSheetId="5" hidden="1">#REF!,#REF!</definedName>
    <definedName name="Z_E23C3916_F64C_11D1_8C51_444553540000_.wvu.Cols" localSheetId="6" hidden="1">#REF!,#REF!</definedName>
    <definedName name="Z_E23C3916_F64C_11D1_8C51_444553540000_.wvu.Cols" localSheetId="7" hidden="1">#REF!,#REF!</definedName>
    <definedName name="Z_E23C3916_F64C_11D1_8C51_444553540000_.wvu.Cols" localSheetId="8" hidden="1">#REF!,#REF!</definedName>
    <definedName name="Z_E23C3916_F64C_11D1_8C51_444553540000_.wvu.Cols" localSheetId="9" hidden="1">#REF!,#REF!</definedName>
    <definedName name="Z_E23C3916_F64C_11D1_8C51_444553540000_.wvu.Cols" localSheetId="0" hidden="1">#REF!,#REF!</definedName>
    <definedName name="Z_E23C3916_F64C_11D1_8C51_444553540000_.wvu.Cols" hidden="1">#REF!,#REF!</definedName>
    <definedName name="Z_E23C3920_F64C_11D1_8C51_444553540000_.wvu.Cols" localSheetId="1" hidden="1">#REF!,#REF!</definedName>
    <definedName name="Z_E23C3920_F64C_11D1_8C51_444553540000_.wvu.Cols" localSheetId="10" hidden="1">#REF!,#REF!</definedName>
    <definedName name="Z_E23C3920_F64C_11D1_8C51_444553540000_.wvu.Cols" localSheetId="11" hidden="1">#REF!,#REF!</definedName>
    <definedName name="Z_E23C3920_F64C_11D1_8C51_444553540000_.wvu.Cols" localSheetId="2" hidden="1">#REF!,#REF!</definedName>
    <definedName name="Z_E23C3920_F64C_11D1_8C51_444553540000_.wvu.Cols" localSheetId="3" hidden="1">#REF!,#REF!</definedName>
    <definedName name="Z_E23C3920_F64C_11D1_8C51_444553540000_.wvu.Cols" localSheetId="4" hidden="1">#REF!,#REF!</definedName>
    <definedName name="Z_E23C3920_F64C_11D1_8C51_444553540000_.wvu.Cols" localSheetId="5" hidden="1">#REF!,#REF!</definedName>
    <definedName name="Z_E23C3920_F64C_11D1_8C51_444553540000_.wvu.Cols" localSheetId="6" hidden="1">#REF!,#REF!</definedName>
    <definedName name="Z_E23C3920_F64C_11D1_8C51_444553540000_.wvu.Cols" localSheetId="7" hidden="1">#REF!,#REF!</definedName>
    <definedName name="Z_E23C3920_F64C_11D1_8C51_444553540000_.wvu.Cols" localSheetId="8" hidden="1">#REF!,#REF!</definedName>
    <definedName name="Z_E23C3920_F64C_11D1_8C51_444553540000_.wvu.Cols" localSheetId="9" hidden="1">#REF!,#REF!</definedName>
    <definedName name="Z_E23C3920_F64C_11D1_8C51_444553540000_.wvu.Cols" hidden="1">#REF!,#REF!</definedName>
    <definedName name="Z_E23C3926_F64C_11D1_8C51_444553540000_.wvu.Cols" localSheetId="1" hidden="1">#REF!</definedName>
    <definedName name="Z_E23C3926_F64C_11D1_8C51_444553540000_.wvu.Cols" localSheetId="10" hidden="1">#REF!</definedName>
    <definedName name="Z_E23C3926_F64C_11D1_8C51_444553540000_.wvu.Cols" localSheetId="11" hidden="1">#REF!</definedName>
    <definedName name="Z_E23C3926_F64C_11D1_8C51_444553540000_.wvu.Cols" localSheetId="2" hidden="1">#REF!</definedName>
    <definedName name="Z_E23C3926_F64C_11D1_8C51_444553540000_.wvu.Cols" localSheetId="3" hidden="1">#REF!</definedName>
    <definedName name="Z_E23C3926_F64C_11D1_8C51_444553540000_.wvu.Cols" localSheetId="4" hidden="1">#REF!</definedName>
    <definedName name="Z_E23C3926_F64C_11D1_8C51_444553540000_.wvu.Cols" localSheetId="5" hidden="1">#REF!</definedName>
    <definedName name="Z_E23C3926_F64C_11D1_8C51_444553540000_.wvu.Cols" localSheetId="6" hidden="1">#REF!</definedName>
    <definedName name="Z_E23C3926_F64C_11D1_8C51_444553540000_.wvu.Cols" localSheetId="7" hidden="1">#REF!</definedName>
    <definedName name="Z_E23C3926_F64C_11D1_8C51_444553540000_.wvu.Cols" localSheetId="8" hidden="1">#REF!</definedName>
    <definedName name="Z_E23C3926_F64C_11D1_8C51_444553540000_.wvu.Cols" localSheetId="9" hidden="1">#REF!</definedName>
    <definedName name="Z_E23C3926_F64C_11D1_8C51_444553540000_.wvu.Cols" localSheetId="0" hidden="1">#REF!</definedName>
    <definedName name="Z_E23C3926_F64C_11D1_8C51_444553540000_.wvu.Cols" hidden="1">#REF!</definedName>
    <definedName name="Z_E23C3926_F64C_11D1_8C51_444553540000_.wvu.Rows" localSheetId="1" hidden="1">#REF!</definedName>
    <definedName name="Z_E23C3926_F64C_11D1_8C51_444553540000_.wvu.Rows" localSheetId="10" hidden="1">#REF!</definedName>
    <definedName name="Z_E23C3926_F64C_11D1_8C51_444553540000_.wvu.Rows" localSheetId="11" hidden="1">#REF!</definedName>
    <definedName name="Z_E23C3926_F64C_11D1_8C51_444553540000_.wvu.Rows" localSheetId="2" hidden="1">#REF!</definedName>
    <definedName name="Z_E23C3926_F64C_11D1_8C51_444553540000_.wvu.Rows" localSheetId="3" hidden="1">#REF!</definedName>
    <definedName name="Z_E23C3926_F64C_11D1_8C51_444553540000_.wvu.Rows" localSheetId="4" hidden="1">#REF!</definedName>
    <definedName name="Z_E23C3926_F64C_11D1_8C51_444553540000_.wvu.Rows" localSheetId="5" hidden="1">#REF!</definedName>
    <definedName name="Z_E23C3926_F64C_11D1_8C51_444553540000_.wvu.Rows" localSheetId="6" hidden="1">#REF!</definedName>
    <definedName name="Z_E23C3926_F64C_11D1_8C51_444553540000_.wvu.Rows" localSheetId="7" hidden="1">#REF!</definedName>
    <definedName name="Z_E23C3926_F64C_11D1_8C51_444553540000_.wvu.Rows" localSheetId="8" hidden="1">#REF!</definedName>
    <definedName name="Z_E23C3926_F64C_11D1_8C51_444553540000_.wvu.Rows" localSheetId="9" hidden="1">#REF!</definedName>
    <definedName name="Z_E23C3926_F64C_11D1_8C51_444553540000_.wvu.Rows" hidden="1">#REF!</definedName>
    <definedName name="Z_E9F13515_FA03_11D1_8C51_444553540000_.wvu.Cols" localSheetId="1" hidden="1">#REF!,#REF!</definedName>
    <definedName name="Z_E9F13515_FA03_11D1_8C51_444553540000_.wvu.Cols" localSheetId="10" hidden="1">#REF!,#REF!</definedName>
    <definedName name="Z_E9F13515_FA03_11D1_8C51_444553540000_.wvu.Cols" localSheetId="11" hidden="1">#REF!,#REF!</definedName>
    <definedName name="Z_E9F13515_FA03_11D1_8C51_444553540000_.wvu.Cols" localSheetId="2" hidden="1">#REF!,#REF!</definedName>
    <definedName name="Z_E9F13515_FA03_11D1_8C51_444553540000_.wvu.Cols" localSheetId="3" hidden="1">#REF!,#REF!</definedName>
    <definedName name="Z_E9F13515_FA03_11D1_8C51_444553540000_.wvu.Cols" localSheetId="4" hidden="1">#REF!,#REF!</definedName>
    <definedName name="Z_E9F13515_FA03_11D1_8C51_444553540000_.wvu.Cols" localSheetId="5" hidden="1">#REF!,#REF!</definedName>
    <definedName name="Z_E9F13515_FA03_11D1_8C51_444553540000_.wvu.Cols" localSheetId="6" hidden="1">#REF!,#REF!</definedName>
    <definedName name="Z_E9F13515_FA03_11D1_8C51_444553540000_.wvu.Cols" localSheetId="7" hidden="1">#REF!,#REF!</definedName>
    <definedName name="Z_E9F13515_FA03_11D1_8C51_444553540000_.wvu.Cols" localSheetId="8" hidden="1">#REF!,#REF!</definedName>
    <definedName name="Z_E9F13515_FA03_11D1_8C51_444553540000_.wvu.Cols" localSheetId="9" hidden="1">#REF!,#REF!</definedName>
    <definedName name="Z_E9F13515_FA03_11D1_8C51_444553540000_.wvu.Cols" localSheetId="0" hidden="1">#REF!,#REF!</definedName>
    <definedName name="Z_E9F13515_FA03_11D1_8C51_444553540000_.wvu.Cols" hidden="1">#REF!,#REF!</definedName>
    <definedName name="Z_E9F1351E_FA03_11D1_8C51_444553540000_.wvu.Cols" localSheetId="1" hidden="1">#REF!,#REF!</definedName>
    <definedName name="Z_E9F1351E_FA03_11D1_8C51_444553540000_.wvu.Cols" localSheetId="10" hidden="1">#REF!,#REF!</definedName>
    <definedName name="Z_E9F1351E_FA03_11D1_8C51_444553540000_.wvu.Cols" localSheetId="11" hidden="1">#REF!,#REF!</definedName>
    <definedName name="Z_E9F1351E_FA03_11D1_8C51_444553540000_.wvu.Cols" localSheetId="2" hidden="1">#REF!,#REF!</definedName>
    <definedName name="Z_E9F1351E_FA03_11D1_8C51_444553540000_.wvu.Cols" localSheetId="3" hidden="1">#REF!,#REF!</definedName>
    <definedName name="Z_E9F1351E_FA03_11D1_8C51_444553540000_.wvu.Cols" localSheetId="4" hidden="1">#REF!,#REF!</definedName>
    <definedName name="Z_E9F1351E_FA03_11D1_8C51_444553540000_.wvu.Cols" localSheetId="5" hidden="1">#REF!,#REF!</definedName>
    <definedName name="Z_E9F1351E_FA03_11D1_8C51_444553540000_.wvu.Cols" localSheetId="6" hidden="1">#REF!,#REF!</definedName>
    <definedName name="Z_E9F1351E_FA03_11D1_8C51_444553540000_.wvu.Cols" localSheetId="7" hidden="1">#REF!,#REF!</definedName>
    <definedName name="Z_E9F1351E_FA03_11D1_8C51_444553540000_.wvu.Cols" localSheetId="8" hidden="1">#REF!,#REF!</definedName>
    <definedName name="Z_E9F1351E_FA03_11D1_8C51_444553540000_.wvu.Cols" localSheetId="9" hidden="1">#REF!,#REF!</definedName>
    <definedName name="Z_E9F1351E_FA03_11D1_8C51_444553540000_.wvu.Cols" hidden="1">#REF!,#REF!</definedName>
    <definedName name="Z_E9F13523_FA03_11D1_8C51_444553540000_.wvu.Cols" localSheetId="1" hidden="1">#REF!</definedName>
    <definedName name="Z_E9F13523_FA03_11D1_8C51_444553540000_.wvu.Cols" localSheetId="10" hidden="1">#REF!</definedName>
    <definedName name="Z_E9F13523_FA03_11D1_8C51_444553540000_.wvu.Cols" localSheetId="11" hidden="1">#REF!</definedName>
    <definedName name="Z_E9F13523_FA03_11D1_8C51_444553540000_.wvu.Cols" localSheetId="2" hidden="1">#REF!</definedName>
    <definedName name="Z_E9F13523_FA03_11D1_8C51_444553540000_.wvu.Cols" localSheetId="3" hidden="1">#REF!</definedName>
    <definedName name="Z_E9F13523_FA03_11D1_8C51_444553540000_.wvu.Cols" localSheetId="4" hidden="1">#REF!</definedName>
    <definedName name="Z_E9F13523_FA03_11D1_8C51_444553540000_.wvu.Cols" localSheetId="5" hidden="1">#REF!</definedName>
    <definedName name="Z_E9F13523_FA03_11D1_8C51_444553540000_.wvu.Cols" localSheetId="6" hidden="1">#REF!</definedName>
    <definedName name="Z_E9F13523_FA03_11D1_8C51_444553540000_.wvu.Cols" localSheetId="7" hidden="1">#REF!</definedName>
    <definedName name="Z_E9F13523_FA03_11D1_8C51_444553540000_.wvu.Cols" localSheetId="8" hidden="1">#REF!</definedName>
    <definedName name="Z_E9F13523_FA03_11D1_8C51_444553540000_.wvu.Cols" localSheetId="9" hidden="1">#REF!</definedName>
    <definedName name="Z_E9F13523_FA03_11D1_8C51_444553540000_.wvu.Cols" localSheetId="0" hidden="1">#REF!</definedName>
    <definedName name="Z_E9F13523_FA03_11D1_8C51_444553540000_.wvu.Cols" hidden="1">#REF!</definedName>
    <definedName name="Z_F7CC403E_074D_11D2_8C51_444553540000_.wvu.Cols" localSheetId="1" hidden="1">#REF!,#REF!</definedName>
    <definedName name="Z_F7CC403E_074D_11D2_8C51_444553540000_.wvu.Cols" localSheetId="10" hidden="1">#REF!,#REF!</definedName>
    <definedName name="Z_F7CC403E_074D_11D2_8C51_444553540000_.wvu.Cols" localSheetId="11" hidden="1">#REF!,#REF!</definedName>
    <definedName name="Z_F7CC403E_074D_11D2_8C51_444553540000_.wvu.Cols" localSheetId="2" hidden="1">#REF!,#REF!</definedName>
    <definedName name="Z_F7CC403E_074D_11D2_8C51_444553540000_.wvu.Cols" localSheetId="3" hidden="1">#REF!,#REF!</definedName>
    <definedName name="Z_F7CC403E_074D_11D2_8C51_444553540000_.wvu.Cols" localSheetId="4" hidden="1">#REF!,#REF!</definedName>
    <definedName name="Z_F7CC403E_074D_11D2_8C51_444553540000_.wvu.Cols" localSheetId="5" hidden="1">#REF!,#REF!</definedName>
    <definedName name="Z_F7CC403E_074D_11D2_8C51_444553540000_.wvu.Cols" localSheetId="6" hidden="1">#REF!,#REF!</definedName>
    <definedName name="Z_F7CC403E_074D_11D2_8C51_444553540000_.wvu.Cols" localSheetId="7" hidden="1">#REF!,#REF!</definedName>
    <definedName name="Z_F7CC403E_074D_11D2_8C51_444553540000_.wvu.Cols" localSheetId="8" hidden="1">#REF!,#REF!</definedName>
    <definedName name="Z_F7CC403E_074D_11D2_8C51_444553540000_.wvu.Cols" localSheetId="9" hidden="1">#REF!,#REF!</definedName>
    <definedName name="Z_F7CC403E_074D_11D2_8C51_444553540000_.wvu.Cols" localSheetId="0" hidden="1">#REF!,#REF!</definedName>
    <definedName name="Z_F7CC403E_074D_11D2_8C51_444553540000_.wvu.Cols" hidden="1">#REF!,#REF!</definedName>
    <definedName name="Z_F7CC4047_074D_11D2_8C51_444553540000_.wvu.Cols" localSheetId="1" hidden="1">#REF!,#REF!</definedName>
    <definedName name="Z_F7CC4047_074D_11D2_8C51_444553540000_.wvu.Cols" localSheetId="10" hidden="1">#REF!,#REF!</definedName>
    <definedName name="Z_F7CC4047_074D_11D2_8C51_444553540000_.wvu.Cols" localSheetId="11" hidden="1">#REF!,#REF!</definedName>
    <definedName name="Z_F7CC4047_074D_11D2_8C51_444553540000_.wvu.Cols" localSheetId="2" hidden="1">#REF!,#REF!</definedName>
    <definedName name="Z_F7CC4047_074D_11D2_8C51_444553540000_.wvu.Cols" localSheetId="3" hidden="1">#REF!,#REF!</definedName>
    <definedName name="Z_F7CC4047_074D_11D2_8C51_444553540000_.wvu.Cols" localSheetId="4" hidden="1">#REF!,#REF!</definedName>
    <definedName name="Z_F7CC4047_074D_11D2_8C51_444553540000_.wvu.Cols" localSheetId="5" hidden="1">#REF!,#REF!</definedName>
    <definedName name="Z_F7CC4047_074D_11D2_8C51_444553540000_.wvu.Cols" localSheetId="6" hidden="1">#REF!,#REF!</definedName>
    <definedName name="Z_F7CC4047_074D_11D2_8C51_444553540000_.wvu.Cols" localSheetId="7" hidden="1">#REF!,#REF!</definedName>
    <definedName name="Z_F7CC4047_074D_11D2_8C51_444553540000_.wvu.Cols" localSheetId="8" hidden="1">#REF!,#REF!</definedName>
    <definedName name="Z_F7CC4047_074D_11D2_8C51_444553540000_.wvu.Cols" localSheetId="9" hidden="1">#REF!,#REF!</definedName>
    <definedName name="Z_F7CC4047_074D_11D2_8C51_444553540000_.wvu.Cols" hidden="1">#REF!,#REF!</definedName>
    <definedName name="Z_F7CC404C_074D_11D2_8C51_444553540000_.wvu.Cols" localSheetId="1" hidden="1">#REF!</definedName>
    <definedName name="Z_F7CC404C_074D_11D2_8C51_444553540000_.wvu.Cols" localSheetId="10" hidden="1">#REF!</definedName>
    <definedName name="Z_F7CC404C_074D_11D2_8C51_444553540000_.wvu.Cols" localSheetId="11" hidden="1">#REF!</definedName>
    <definedName name="Z_F7CC404C_074D_11D2_8C51_444553540000_.wvu.Cols" localSheetId="2" hidden="1">#REF!</definedName>
    <definedName name="Z_F7CC404C_074D_11D2_8C51_444553540000_.wvu.Cols" localSheetId="3" hidden="1">#REF!</definedName>
    <definedName name="Z_F7CC404C_074D_11D2_8C51_444553540000_.wvu.Cols" localSheetId="4" hidden="1">#REF!</definedName>
    <definedName name="Z_F7CC404C_074D_11D2_8C51_444553540000_.wvu.Cols" localSheetId="5" hidden="1">#REF!</definedName>
    <definedName name="Z_F7CC404C_074D_11D2_8C51_444553540000_.wvu.Cols" localSheetId="6" hidden="1">#REF!</definedName>
    <definedName name="Z_F7CC404C_074D_11D2_8C51_444553540000_.wvu.Cols" localSheetId="7" hidden="1">#REF!</definedName>
    <definedName name="Z_F7CC404C_074D_11D2_8C51_444553540000_.wvu.Cols" localSheetId="8" hidden="1">#REF!</definedName>
    <definedName name="Z_F7CC404C_074D_11D2_8C51_444553540000_.wvu.Cols" localSheetId="9" hidden="1">#REF!</definedName>
    <definedName name="Z_F7CC404C_074D_11D2_8C51_444553540000_.wvu.Cols" localSheetId="0" hidden="1">#REF!</definedName>
    <definedName name="Z_F7CC404C_074D_11D2_8C51_444553540000_.wvu.Cols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1" i="31" l="1"/>
  <c r="H100" i="31"/>
  <c r="H99" i="31"/>
  <c r="H98" i="31"/>
  <c r="H94" i="31"/>
  <c r="H92" i="31"/>
  <c r="H91" i="31"/>
  <c r="H90" i="31"/>
  <c r="H89" i="31"/>
  <c r="H87" i="31"/>
  <c r="H86" i="31"/>
  <c r="H85" i="31"/>
  <c r="H84" i="31"/>
  <c r="H82" i="31"/>
  <c r="H81" i="31"/>
  <c r="H80" i="31"/>
  <c r="H79" i="31"/>
  <c r="H77" i="31"/>
  <c r="H76" i="31"/>
  <c r="H75" i="31"/>
  <c r="H74" i="31"/>
  <c r="H72" i="31"/>
  <c r="H71" i="31"/>
  <c r="H70" i="31"/>
  <c r="H69" i="31"/>
  <c r="H61" i="31"/>
  <c r="H59" i="31"/>
  <c r="H57" i="31"/>
  <c r="H55" i="31"/>
  <c r="H53" i="31"/>
  <c r="H51" i="31"/>
  <c r="H49" i="31"/>
  <c r="H43" i="31"/>
  <c r="H41" i="31"/>
  <c r="C41" i="31"/>
  <c r="C43" i="31" s="1"/>
  <c r="C49" i="31" s="1"/>
  <c r="C51" i="31" s="1"/>
  <c r="C53" i="31" s="1"/>
  <c r="C55" i="31" s="1"/>
  <c r="C57" i="31" s="1"/>
  <c r="C59" i="31" s="1"/>
  <c r="C61" i="31" s="1"/>
  <c r="C69" i="31" s="1"/>
  <c r="C70" i="31" s="1"/>
  <c r="C71" i="31" s="1"/>
  <c r="C72" i="31" s="1"/>
  <c r="C74" i="31" s="1"/>
  <c r="C75" i="31" s="1"/>
  <c r="C76" i="31" s="1"/>
  <c r="C77" i="31" s="1"/>
  <c r="C79" i="31" s="1"/>
  <c r="C80" i="31" s="1"/>
  <c r="C81" i="31" s="1"/>
  <c r="C82" i="31" s="1"/>
  <c r="C84" i="31" s="1"/>
  <c r="C85" i="31" s="1"/>
  <c r="C86" i="31" s="1"/>
  <c r="C87" i="31" s="1"/>
  <c r="C89" i="31" s="1"/>
  <c r="C90" i="31" s="1"/>
  <c r="C91" i="31" s="1"/>
  <c r="C92" i="31" s="1"/>
  <c r="C94" i="31" s="1"/>
  <c r="C98" i="31" s="1"/>
  <c r="C99" i="31" s="1"/>
  <c r="C100" i="31" s="1"/>
  <c r="C101" i="31" s="1"/>
  <c r="H39" i="31"/>
  <c r="H29" i="31" l="1"/>
  <c r="H27" i="31"/>
  <c r="H25" i="31"/>
  <c r="H23" i="31"/>
  <c r="C23" i="31"/>
  <c r="C25" i="31" s="1"/>
  <c r="C27" i="31" s="1"/>
  <c r="C29" i="31" s="1"/>
  <c r="H21" i="31"/>
  <c r="H101" i="30"/>
  <c r="H100" i="30"/>
  <c r="H99" i="30"/>
  <c r="H98" i="30"/>
  <c r="H94" i="30"/>
  <c r="H92" i="30"/>
  <c r="H91" i="30"/>
  <c r="H90" i="30"/>
  <c r="H89" i="30"/>
  <c r="H87" i="30"/>
  <c r="H86" i="30"/>
  <c r="H85" i="30"/>
  <c r="H84" i="30"/>
  <c r="H82" i="30"/>
  <c r="H81" i="30"/>
  <c r="H80" i="30"/>
  <c r="H79" i="30"/>
  <c r="H77" i="30"/>
  <c r="H76" i="30"/>
  <c r="H75" i="30"/>
  <c r="H74" i="30"/>
  <c r="H72" i="30"/>
  <c r="H71" i="30"/>
  <c r="H70" i="30"/>
  <c r="H69" i="30"/>
  <c r="H61" i="30"/>
  <c r="H59" i="30"/>
  <c r="H57" i="30"/>
  <c r="H55" i="30"/>
  <c r="H53" i="30"/>
  <c r="H51" i="30"/>
  <c r="H45" i="30"/>
  <c r="H43" i="30"/>
  <c r="C43" i="30"/>
  <c r="C45" i="30" s="1"/>
  <c r="C51" i="30" s="1"/>
  <c r="C53" i="30" s="1"/>
  <c r="C55" i="30" s="1"/>
  <c r="C57" i="30" s="1"/>
  <c r="C59" i="30" s="1"/>
  <c r="C61" i="30" s="1"/>
  <c r="C69" i="30" s="1"/>
  <c r="C70" i="30" s="1"/>
  <c r="C71" i="30" s="1"/>
  <c r="C72" i="30" s="1"/>
  <c r="C74" i="30" s="1"/>
  <c r="C75" i="30" s="1"/>
  <c r="C76" i="30" s="1"/>
  <c r="C77" i="30" s="1"/>
  <c r="C79" i="30" s="1"/>
  <c r="C80" i="30" s="1"/>
  <c r="C81" i="30" s="1"/>
  <c r="C82" i="30" s="1"/>
  <c r="C84" i="30" s="1"/>
  <c r="C85" i="30" s="1"/>
  <c r="C86" i="30" s="1"/>
  <c r="C87" i="30" s="1"/>
  <c r="C89" i="30" s="1"/>
  <c r="C90" i="30" s="1"/>
  <c r="C91" i="30" s="1"/>
  <c r="C92" i="30" s="1"/>
  <c r="C94" i="30" s="1"/>
  <c r="C98" i="30" s="1"/>
  <c r="C99" i="30" s="1"/>
  <c r="C100" i="30" s="1"/>
  <c r="C101" i="30" s="1"/>
  <c r="H41" i="30"/>
  <c r="H30" i="30"/>
  <c r="H28" i="30"/>
  <c r="H26" i="30"/>
  <c r="H24" i="30"/>
  <c r="C24" i="30"/>
  <c r="C26" i="30" s="1"/>
  <c r="C28" i="30" s="1"/>
  <c r="C30" i="30" s="1"/>
  <c r="H22" i="30"/>
  <c r="H104" i="31" l="1"/>
  <c r="H35" i="9"/>
  <c r="H104" i="30"/>
  <c r="H33" i="9" s="1"/>
  <c r="H100" i="29" l="1"/>
  <c r="H99" i="29"/>
  <c r="H98" i="29"/>
  <c r="H97" i="29"/>
  <c r="H93" i="29"/>
  <c r="H91" i="29"/>
  <c r="H90" i="29"/>
  <c r="H89" i="29"/>
  <c r="H88" i="29"/>
  <c r="H86" i="29"/>
  <c r="H85" i="29"/>
  <c r="H84" i="29"/>
  <c r="H83" i="29"/>
  <c r="H81" i="29"/>
  <c r="H80" i="29"/>
  <c r="H79" i="29"/>
  <c r="H78" i="29"/>
  <c r="H76" i="29"/>
  <c r="H75" i="29"/>
  <c r="H74" i="29"/>
  <c r="H73" i="29"/>
  <c r="H71" i="29"/>
  <c r="H70" i="29"/>
  <c r="H69" i="29"/>
  <c r="H68" i="29"/>
  <c r="H60" i="29"/>
  <c r="H58" i="29"/>
  <c r="H56" i="29"/>
  <c r="H54" i="29"/>
  <c r="H52" i="29"/>
  <c r="H50" i="29"/>
  <c r="H44" i="29"/>
  <c r="C44" i="29"/>
  <c r="C50" i="29" s="1"/>
  <c r="C52" i="29" s="1"/>
  <c r="C54" i="29" s="1"/>
  <c r="C56" i="29" s="1"/>
  <c r="C58" i="29" s="1"/>
  <c r="C60" i="29" s="1"/>
  <c r="C68" i="29" s="1"/>
  <c r="C69" i="29" s="1"/>
  <c r="C70" i="29" s="1"/>
  <c r="C71" i="29" s="1"/>
  <c r="C73" i="29" s="1"/>
  <c r="C74" i="29" s="1"/>
  <c r="C75" i="29" s="1"/>
  <c r="C76" i="29" s="1"/>
  <c r="C78" i="29" s="1"/>
  <c r="C79" i="29" s="1"/>
  <c r="C80" i="29" s="1"/>
  <c r="C81" i="29" s="1"/>
  <c r="C83" i="29" s="1"/>
  <c r="C84" i="29" s="1"/>
  <c r="C85" i="29" s="1"/>
  <c r="C86" i="29" s="1"/>
  <c r="C88" i="29" s="1"/>
  <c r="C89" i="29" s="1"/>
  <c r="C90" i="29" s="1"/>
  <c r="C91" i="29" s="1"/>
  <c r="C93" i="29" s="1"/>
  <c r="C97" i="29" s="1"/>
  <c r="C98" i="29" s="1"/>
  <c r="C99" i="29" s="1"/>
  <c r="C100" i="29" s="1"/>
  <c r="H42" i="29"/>
  <c r="H31" i="29"/>
  <c r="H29" i="29"/>
  <c r="H27" i="29"/>
  <c r="C27" i="29"/>
  <c r="C29" i="29" s="1"/>
  <c r="C31" i="29" s="1"/>
  <c r="H25" i="29"/>
  <c r="C25" i="29"/>
  <c r="H23" i="29"/>
  <c r="H104" i="29" l="1"/>
  <c r="H31" i="9" s="1"/>
  <c r="H100" i="28" l="1"/>
  <c r="F99" i="28"/>
  <c r="H99" i="28" s="1"/>
  <c r="H98" i="28"/>
  <c r="H97" i="28"/>
  <c r="H92" i="28"/>
  <c r="H90" i="28"/>
  <c r="H89" i="28"/>
  <c r="H88" i="28"/>
  <c r="H87" i="28"/>
  <c r="H85" i="28"/>
  <c r="H84" i="28"/>
  <c r="H83" i="28"/>
  <c r="F82" i="28"/>
  <c r="H82" i="28" s="1"/>
  <c r="H80" i="28"/>
  <c r="H79" i="28"/>
  <c r="H78" i="28"/>
  <c r="H77" i="28"/>
  <c r="H75" i="28"/>
  <c r="H74" i="28"/>
  <c r="H73" i="28"/>
  <c r="H72" i="28"/>
  <c r="H70" i="28"/>
  <c r="H69" i="28"/>
  <c r="H68" i="28"/>
  <c r="F67" i="28"/>
  <c r="H67" i="28" s="1"/>
  <c r="H58" i="28"/>
  <c r="H56" i="28"/>
  <c r="H54" i="28"/>
  <c r="H52" i="28"/>
  <c r="H50" i="28"/>
  <c r="H44" i="28"/>
  <c r="C44" i="28"/>
  <c r="C50" i="28" s="1"/>
  <c r="C52" i="28" s="1"/>
  <c r="C54" i="28" s="1"/>
  <c r="C56" i="28" s="1"/>
  <c r="C58" i="28" s="1"/>
  <c r="C67" i="28" s="1"/>
  <c r="C68" i="28" s="1"/>
  <c r="C69" i="28" s="1"/>
  <c r="C70" i="28" s="1"/>
  <c r="C72" i="28" s="1"/>
  <c r="C73" i="28" s="1"/>
  <c r="C74" i="28" s="1"/>
  <c r="C75" i="28" s="1"/>
  <c r="C77" i="28" s="1"/>
  <c r="C78" i="28" s="1"/>
  <c r="C79" i="28" s="1"/>
  <c r="C80" i="28" s="1"/>
  <c r="C82" i="28" s="1"/>
  <c r="C83" i="28" s="1"/>
  <c r="C84" i="28" s="1"/>
  <c r="C85" i="28" s="1"/>
  <c r="C87" i="28" s="1"/>
  <c r="C88" i="28" s="1"/>
  <c r="C89" i="28" s="1"/>
  <c r="C90" i="28" s="1"/>
  <c r="C92" i="28" s="1"/>
  <c r="C97" i="28" s="1"/>
  <c r="C98" i="28" s="1"/>
  <c r="C99" i="28" s="1"/>
  <c r="C100" i="28" s="1"/>
  <c r="H42" i="28"/>
  <c r="H31" i="28" l="1"/>
  <c r="H29" i="28"/>
  <c r="H27" i="28"/>
  <c r="H25" i="28"/>
  <c r="C25" i="28"/>
  <c r="C27" i="28" s="1"/>
  <c r="C29" i="28" s="1"/>
  <c r="C31" i="28" s="1"/>
  <c r="H23" i="28"/>
  <c r="H100" i="27"/>
  <c r="H99" i="27"/>
  <c r="H98" i="27"/>
  <c r="H97" i="27"/>
  <c r="H92" i="27"/>
  <c r="H90" i="27"/>
  <c r="H89" i="27"/>
  <c r="H88" i="27"/>
  <c r="H87" i="27"/>
  <c r="H85" i="27"/>
  <c r="H84" i="27"/>
  <c r="H83" i="27"/>
  <c r="H82" i="27"/>
  <c r="H80" i="27"/>
  <c r="H79" i="27"/>
  <c r="H78" i="27"/>
  <c r="H77" i="27"/>
  <c r="H75" i="27"/>
  <c r="H74" i="27"/>
  <c r="H73" i="27"/>
  <c r="H72" i="27"/>
  <c r="H70" i="27"/>
  <c r="H69" i="27"/>
  <c r="H68" i="27"/>
  <c r="H67" i="27"/>
  <c r="H58" i="27"/>
  <c r="H56" i="27"/>
  <c r="H54" i="27"/>
  <c r="H52" i="27"/>
  <c r="H50" i="27"/>
  <c r="H44" i="27"/>
  <c r="C44" i="27"/>
  <c r="C50" i="27" s="1"/>
  <c r="C52" i="27" s="1"/>
  <c r="C54" i="27" s="1"/>
  <c r="C56" i="27" s="1"/>
  <c r="C58" i="27" s="1"/>
  <c r="C67" i="27" s="1"/>
  <c r="C68" i="27" s="1"/>
  <c r="C69" i="27" s="1"/>
  <c r="C70" i="27" s="1"/>
  <c r="C72" i="27" s="1"/>
  <c r="C73" i="27" s="1"/>
  <c r="C74" i="27" s="1"/>
  <c r="C75" i="27" s="1"/>
  <c r="C77" i="27" s="1"/>
  <c r="C78" i="27" s="1"/>
  <c r="C79" i="27" s="1"/>
  <c r="C80" i="27" s="1"/>
  <c r="C82" i="27" s="1"/>
  <c r="C83" i="27" s="1"/>
  <c r="C84" i="27" s="1"/>
  <c r="C85" i="27" s="1"/>
  <c r="C87" i="27" s="1"/>
  <c r="C88" i="27" s="1"/>
  <c r="C89" i="27" s="1"/>
  <c r="C90" i="27" s="1"/>
  <c r="C92" i="27" s="1"/>
  <c r="C97" i="27" s="1"/>
  <c r="C98" i="27" s="1"/>
  <c r="C99" i="27" s="1"/>
  <c r="C100" i="27" s="1"/>
  <c r="H42" i="27"/>
  <c r="H31" i="27"/>
  <c r="H29" i="27"/>
  <c r="H27" i="27"/>
  <c r="H25" i="27"/>
  <c r="C25" i="27"/>
  <c r="C27" i="27" s="1"/>
  <c r="C29" i="27" s="1"/>
  <c r="C31" i="27" s="1"/>
  <c r="H23" i="27"/>
  <c r="H104" i="28" l="1"/>
  <c r="H29" i="9" s="1"/>
  <c r="H104" i="27"/>
  <c r="H27" i="9" s="1"/>
  <c r="H100" i="26"/>
  <c r="F99" i="26"/>
  <c r="H99" i="26" s="1"/>
  <c r="F98" i="26"/>
  <c r="H98" i="26" s="1"/>
  <c r="F97" i="26"/>
  <c r="H97" i="26" s="1"/>
  <c r="H93" i="26"/>
  <c r="H91" i="26"/>
  <c r="H90" i="26"/>
  <c r="H89" i="26"/>
  <c r="H88" i="26"/>
  <c r="H86" i="26"/>
  <c r="H85" i="26"/>
  <c r="H84" i="26"/>
  <c r="H83" i="26"/>
  <c r="H81" i="26"/>
  <c r="H80" i="26"/>
  <c r="H79" i="26"/>
  <c r="H78" i="26"/>
  <c r="H76" i="26"/>
  <c r="H75" i="26"/>
  <c r="H74" i="26"/>
  <c r="H73" i="26"/>
  <c r="H71" i="26"/>
  <c r="H70" i="26"/>
  <c r="H69" i="26"/>
  <c r="H68" i="26"/>
  <c r="H60" i="26"/>
  <c r="H58" i="26"/>
  <c r="H56" i="26"/>
  <c r="H54" i="26"/>
  <c r="H52" i="26"/>
  <c r="H50" i="26"/>
  <c r="H43" i="26"/>
  <c r="C43" i="26"/>
  <c r="C50" i="26" s="1"/>
  <c r="C52" i="26" s="1"/>
  <c r="C54" i="26" s="1"/>
  <c r="C56" i="26" s="1"/>
  <c r="C58" i="26" s="1"/>
  <c r="C60" i="26" s="1"/>
  <c r="C68" i="26" s="1"/>
  <c r="C69" i="26" s="1"/>
  <c r="C70" i="26" s="1"/>
  <c r="C71" i="26" s="1"/>
  <c r="C73" i="26" s="1"/>
  <c r="C74" i="26" s="1"/>
  <c r="C75" i="26" s="1"/>
  <c r="C76" i="26" s="1"/>
  <c r="C78" i="26" s="1"/>
  <c r="C79" i="26" s="1"/>
  <c r="C80" i="26" s="1"/>
  <c r="C81" i="26" s="1"/>
  <c r="C83" i="26" s="1"/>
  <c r="C84" i="26" s="1"/>
  <c r="C85" i="26" s="1"/>
  <c r="C86" i="26" s="1"/>
  <c r="C88" i="26" s="1"/>
  <c r="C89" i="26" s="1"/>
  <c r="C90" i="26" s="1"/>
  <c r="C91" i="26" s="1"/>
  <c r="C93" i="26" s="1"/>
  <c r="C97" i="26" s="1"/>
  <c r="C98" i="26" s="1"/>
  <c r="C99" i="26" s="1"/>
  <c r="C100" i="26" s="1"/>
  <c r="H41" i="26"/>
  <c r="H30" i="26"/>
  <c r="H28" i="26"/>
  <c r="H26" i="26"/>
  <c r="H24" i="26"/>
  <c r="C24" i="26"/>
  <c r="C26" i="26" s="1"/>
  <c r="C28" i="26" s="1"/>
  <c r="C30" i="26" s="1"/>
  <c r="H22" i="26"/>
  <c r="H104" i="26" l="1"/>
  <c r="H25" i="9" s="1"/>
  <c r="H109" i="25"/>
  <c r="H108" i="25"/>
  <c r="H107" i="25"/>
  <c r="H106" i="25"/>
  <c r="H102" i="25"/>
  <c r="H100" i="25"/>
  <c r="H99" i="25"/>
  <c r="H98" i="25"/>
  <c r="H97" i="25"/>
  <c r="H95" i="25"/>
  <c r="H94" i="25"/>
  <c r="H93" i="25"/>
  <c r="H92" i="25"/>
  <c r="H90" i="25"/>
  <c r="H89" i="25"/>
  <c r="H88" i="25"/>
  <c r="H87" i="25"/>
  <c r="H85" i="25"/>
  <c r="H84" i="25"/>
  <c r="H83" i="25"/>
  <c r="H82" i="25"/>
  <c r="H80" i="25"/>
  <c r="H79" i="25"/>
  <c r="H78" i="25"/>
  <c r="H77" i="25"/>
  <c r="H69" i="25"/>
  <c r="H67" i="25"/>
  <c r="H65" i="25"/>
  <c r="H63" i="25"/>
  <c r="H61" i="25"/>
  <c r="H59" i="25"/>
  <c r="H53" i="25"/>
  <c r="H51" i="25"/>
  <c r="C51" i="25"/>
  <c r="C59" i="25" s="1"/>
  <c r="C61" i="25" s="1"/>
  <c r="C63" i="25" s="1"/>
  <c r="C65" i="25" s="1"/>
  <c r="C67" i="25" s="1"/>
  <c r="C69" i="25" s="1"/>
  <c r="C77" i="25" s="1"/>
  <c r="C78" i="25" s="1"/>
  <c r="C79" i="25" s="1"/>
  <c r="C80" i="25" s="1"/>
  <c r="C82" i="25" s="1"/>
  <c r="C83" i="25" s="1"/>
  <c r="C84" i="25" s="1"/>
  <c r="C85" i="25" s="1"/>
  <c r="C87" i="25" s="1"/>
  <c r="C88" i="25" s="1"/>
  <c r="C89" i="25" s="1"/>
  <c r="C90" i="25" s="1"/>
  <c r="C92" i="25" s="1"/>
  <c r="C93" i="25" s="1"/>
  <c r="C94" i="25" s="1"/>
  <c r="C95" i="25" s="1"/>
  <c r="C97" i="25" s="1"/>
  <c r="C98" i="25" s="1"/>
  <c r="C99" i="25" s="1"/>
  <c r="C100" i="25" s="1"/>
  <c r="C102" i="25" s="1"/>
  <c r="C106" i="25" s="1"/>
  <c r="C107" i="25" s="1"/>
  <c r="C108" i="25" s="1"/>
  <c r="C109" i="25" s="1"/>
  <c r="H49" i="25"/>
  <c r="H43" i="25"/>
  <c r="C43" i="25"/>
  <c r="H41" i="25"/>
  <c r="H30" i="25"/>
  <c r="H28" i="25"/>
  <c r="H26" i="25"/>
  <c r="H24" i="25"/>
  <c r="C24" i="25"/>
  <c r="C26" i="25" s="1"/>
  <c r="C28" i="25" s="1"/>
  <c r="C30" i="25" s="1"/>
  <c r="H22" i="25"/>
  <c r="H112" i="25" l="1"/>
  <c r="H23" i="9" s="1"/>
  <c r="C53" i="25"/>
  <c r="H100" i="24" l="1"/>
  <c r="H99" i="24"/>
  <c r="H98" i="24"/>
  <c r="H97" i="24"/>
  <c r="H92" i="24"/>
  <c r="H90" i="24"/>
  <c r="H89" i="24"/>
  <c r="F88" i="24"/>
  <c r="H88" i="24" s="1"/>
  <c r="F87" i="24"/>
  <c r="H87" i="24" s="1"/>
  <c r="H85" i="24"/>
  <c r="H84" i="24"/>
  <c r="F83" i="24"/>
  <c r="H83" i="24" s="1"/>
  <c r="F82" i="24"/>
  <c r="H82" i="24" s="1"/>
  <c r="H80" i="24"/>
  <c r="H79" i="24"/>
  <c r="F78" i="24"/>
  <c r="H78" i="24" s="1"/>
  <c r="F77" i="24"/>
  <c r="H77" i="24" s="1"/>
  <c r="H75" i="24"/>
  <c r="H74" i="24"/>
  <c r="H73" i="24"/>
  <c r="H72" i="24"/>
  <c r="F70" i="24"/>
  <c r="H70" i="24" s="1"/>
  <c r="F69" i="24"/>
  <c r="H69" i="24" s="1"/>
  <c r="F68" i="24"/>
  <c r="H68" i="24" s="1"/>
  <c r="F67" i="24"/>
  <c r="H67" i="24" s="1"/>
  <c r="H59" i="24"/>
  <c r="H57" i="24"/>
  <c r="H55" i="24"/>
  <c r="H53" i="24"/>
  <c r="H51" i="24"/>
  <c r="H49" i="24"/>
  <c r="H43" i="24"/>
  <c r="C43" i="24"/>
  <c r="C49" i="24" s="1"/>
  <c r="C51" i="24" s="1"/>
  <c r="C53" i="24" s="1"/>
  <c r="C55" i="24" s="1"/>
  <c r="C57" i="24" s="1"/>
  <c r="C59" i="24" s="1"/>
  <c r="C67" i="24" s="1"/>
  <c r="C68" i="24" s="1"/>
  <c r="C69" i="24" s="1"/>
  <c r="C70" i="24" s="1"/>
  <c r="C72" i="24" s="1"/>
  <c r="C73" i="24" s="1"/>
  <c r="C74" i="24" s="1"/>
  <c r="C75" i="24" s="1"/>
  <c r="C77" i="24" s="1"/>
  <c r="C78" i="24" s="1"/>
  <c r="C79" i="24" s="1"/>
  <c r="C80" i="24" s="1"/>
  <c r="C82" i="24" s="1"/>
  <c r="C83" i="24" s="1"/>
  <c r="C84" i="24" s="1"/>
  <c r="C85" i="24" s="1"/>
  <c r="C87" i="24" s="1"/>
  <c r="C88" i="24" s="1"/>
  <c r="C89" i="24" s="1"/>
  <c r="C90" i="24" s="1"/>
  <c r="C92" i="24" s="1"/>
  <c r="C97" i="24" s="1"/>
  <c r="C98" i="24" s="1"/>
  <c r="C99" i="24" s="1"/>
  <c r="C100" i="24" s="1"/>
  <c r="H41" i="24"/>
  <c r="H30" i="24" l="1"/>
  <c r="H28" i="24"/>
  <c r="H26" i="24"/>
  <c r="H24" i="24"/>
  <c r="C24" i="24"/>
  <c r="C26" i="24" s="1"/>
  <c r="C28" i="24" s="1"/>
  <c r="C30" i="24" s="1"/>
  <c r="H22" i="24"/>
  <c r="H104" i="24" s="1"/>
  <c r="H21" i="9" s="1"/>
  <c r="E6" i="9"/>
  <c r="H102" i="23"/>
  <c r="H101" i="23"/>
  <c r="H100" i="23"/>
  <c r="H99" i="23"/>
  <c r="H95" i="23"/>
  <c r="H93" i="23"/>
  <c r="H92" i="23"/>
  <c r="H91" i="23"/>
  <c r="H90" i="23"/>
  <c r="H88" i="23"/>
  <c r="H87" i="23"/>
  <c r="H86" i="23"/>
  <c r="H85" i="23"/>
  <c r="H83" i="23"/>
  <c r="H82" i="23"/>
  <c r="H81" i="23"/>
  <c r="H80" i="23"/>
  <c r="H78" i="23"/>
  <c r="H77" i="23"/>
  <c r="H76" i="23"/>
  <c r="H75" i="23"/>
  <c r="H73" i="23"/>
  <c r="H72" i="23"/>
  <c r="H71" i="23"/>
  <c r="H70" i="23"/>
  <c r="H62" i="23"/>
  <c r="H60" i="23"/>
  <c r="H58" i="23"/>
  <c r="H56" i="23"/>
  <c r="H54" i="23"/>
  <c r="H52" i="23"/>
  <c r="H50" i="23"/>
  <c r="H44" i="23"/>
  <c r="H42" i="23"/>
  <c r="C42" i="23"/>
  <c r="C44" i="23" s="1"/>
  <c r="C50" i="23" s="1"/>
  <c r="C52" i="23" s="1"/>
  <c r="C54" i="23" s="1"/>
  <c r="C56" i="23" s="1"/>
  <c r="C58" i="23" s="1"/>
  <c r="C60" i="23" s="1"/>
  <c r="C62" i="23" s="1"/>
  <c r="C70" i="23" s="1"/>
  <c r="C71" i="23" s="1"/>
  <c r="C72" i="23" s="1"/>
  <c r="C73" i="23" s="1"/>
  <c r="C75" i="23" s="1"/>
  <c r="C76" i="23" s="1"/>
  <c r="C77" i="23" s="1"/>
  <c r="C78" i="23" s="1"/>
  <c r="C80" i="23" s="1"/>
  <c r="C81" i="23" s="1"/>
  <c r="C82" i="23" s="1"/>
  <c r="C83" i="23" s="1"/>
  <c r="C85" i="23" s="1"/>
  <c r="C86" i="23" s="1"/>
  <c r="C87" i="23" s="1"/>
  <c r="C88" i="23" s="1"/>
  <c r="C90" i="23" s="1"/>
  <c r="C91" i="23" s="1"/>
  <c r="C92" i="23" s="1"/>
  <c r="C93" i="23" s="1"/>
  <c r="C95" i="23" s="1"/>
  <c r="C99" i="23" s="1"/>
  <c r="C100" i="23" s="1"/>
  <c r="C101" i="23" s="1"/>
  <c r="C102" i="23" s="1"/>
  <c r="H40" i="23"/>
  <c r="H29" i="23"/>
  <c r="H27" i="23"/>
  <c r="H25" i="23"/>
  <c r="H23" i="23"/>
  <c r="C23" i="23"/>
  <c r="C25" i="23" s="1"/>
  <c r="C27" i="23" s="1"/>
  <c r="C29" i="23" s="1"/>
  <c r="H21" i="23"/>
  <c r="H104" i="23" l="1"/>
  <c r="H19" i="9" s="1"/>
  <c r="H101" i="22" l="1"/>
  <c r="H100" i="22"/>
  <c r="H99" i="22"/>
  <c r="H98" i="22"/>
  <c r="H94" i="22"/>
  <c r="H92" i="22"/>
  <c r="H91" i="22"/>
  <c r="H90" i="22"/>
  <c r="H89" i="22"/>
  <c r="H87" i="22"/>
  <c r="H86" i="22"/>
  <c r="H85" i="22"/>
  <c r="H84" i="22"/>
  <c r="H82" i="22"/>
  <c r="H81" i="22"/>
  <c r="H80" i="22"/>
  <c r="H79" i="22"/>
  <c r="H77" i="22"/>
  <c r="H76" i="22"/>
  <c r="H75" i="22"/>
  <c r="H74" i="22"/>
  <c r="H72" i="22"/>
  <c r="H71" i="22"/>
  <c r="H70" i="22"/>
  <c r="H69" i="22"/>
  <c r="H61" i="22"/>
  <c r="H59" i="22"/>
  <c r="H57" i="22"/>
  <c r="H55" i="22"/>
  <c r="H53" i="22"/>
  <c r="H51" i="22"/>
  <c r="H45" i="22"/>
  <c r="H43" i="22"/>
  <c r="C43" i="22"/>
  <c r="C51" i="22" s="1"/>
  <c r="C53" i="22" s="1"/>
  <c r="C55" i="22" s="1"/>
  <c r="C57" i="22" s="1"/>
  <c r="C59" i="22" s="1"/>
  <c r="C61" i="22" s="1"/>
  <c r="C69" i="22" s="1"/>
  <c r="C70" i="22" s="1"/>
  <c r="C71" i="22" s="1"/>
  <c r="C72" i="22" s="1"/>
  <c r="C74" i="22" s="1"/>
  <c r="C75" i="22" s="1"/>
  <c r="C76" i="22" s="1"/>
  <c r="C77" i="22" s="1"/>
  <c r="C79" i="22" s="1"/>
  <c r="C80" i="22" s="1"/>
  <c r="C81" i="22" s="1"/>
  <c r="C82" i="22" s="1"/>
  <c r="C84" i="22" s="1"/>
  <c r="C85" i="22" s="1"/>
  <c r="C86" i="22" s="1"/>
  <c r="C87" i="22" s="1"/>
  <c r="C89" i="22" s="1"/>
  <c r="C90" i="22" s="1"/>
  <c r="C91" i="22" s="1"/>
  <c r="C92" i="22" s="1"/>
  <c r="C94" i="22" s="1"/>
  <c r="C98" i="22" s="1"/>
  <c r="C99" i="22" s="1"/>
  <c r="C100" i="22" s="1"/>
  <c r="C101" i="22" s="1"/>
  <c r="H41" i="22"/>
  <c r="C45" i="22" l="1"/>
  <c r="H29" i="22" l="1"/>
  <c r="H27" i="22"/>
  <c r="H25" i="22"/>
  <c r="H23" i="22"/>
  <c r="C23" i="22"/>
  <c r="C25" i="22" s="1"/>
  <c r="C27" i="22" s="1"/>
  <c r="C29" i="22" s="1"/>
  <c r="H21" i="22"/>
  <c r="H102" i="20"/>
  <c r="H101" i="20"/>
  <c r="H100" i="20"/>
  <c r="H99" i="20"/>
  <c r="H95" i="20"/>
  <c r="H93" i="20"/>
  <c r="H92" i="20"/>
  <c r="H91" i="20"/>
  <c r="H90" i="20"/>
  <c r="H88" i="20"/>
  <c r="H87" i="20"/>
  <c r="H86" i="20"/>
  <c r="H85" i="20"/>
  <c r="H83" i="20"/>
  <c r="H82" i="20"/>
  <c r="H81" i="20"/>
  <c r="H80" i="20"/>
  <c r="H78" i="20"/>
  <c r="H77" i="20"/>
  <c r="H76" i="20"/>
  <c r="H75" i="20"/>
  <c r="H73" i="20"/>
  <c r="H72" i="20"/>
  <c r="H71" i="20"/>
  <c r="H70" i="20"/>
  <c r="H62" i="20"/>
  <c r="H60" i="20"/>
  <c r="H58" i="20"/>
  <c r="H56" i="20"/>
  <c r="H54" i="20"/>
  <c r="H52" i="20"/>
  <c r="H50" i="20"/>
  <c r="H44" i="20"/>
  <c r="H42" i="20"/>
  <c r="C42" i="20"/>
  <c r="C44" i="20" s="1"/>
  <c r="C50" i="20" s="1"/>
  <c r="C52" i="20" s="1"/>
  <c r="C54" i="20" s="1"/>
  <c r="C56" i="20" s="1"/>
  <c r="C58" i="20" s="1"/>
  <c r="C60" i="20" s="1"/>
  <c r="C62" i="20" s="1"/>
  <c r="C70" i="20" s="1"/>
  <c r="C71" i="20" s="1"/>
  <c r="C72" i="20" s="1"/>
  <c r="C73" i="20" s="1"/>
  <c r="C75" i="20" s="1"/>
  <c r="C76" i="20" s="1"/>
  <c r="C77" i="20" s="1"/>
  <c r="C78" i="20" s="1"/>
  <c r="C80" i="20" s="1"/>
  <c r="C81" i="20" s="1"/>
  <c r="C82" i="20" s="1"/>
  <c r="C83" i="20" s="1"/>
  <c r="C85" i="20" s="1"/>
  <c r="C86" i="20" s="1"/>
  <c r="C87" i="20" s="1"/>
  <c r="C88" i="20" s="1"/>
  <c r="C90" i="20" s="1"/>
  <c r="C91" i="20" s="1"/>
  <c r="C92" i="20" s="1"/>
  <c r="C93" i="20" s="1"/>
  <c r="C95" i="20" s="1"/>
  <c r="C99" i="20" s="1"/>
  <c r="C100" i="20" s="1"/>
  <c r="C101" i="20" s="1"/>
  <c r="C102" i="20" s="1"/>
  <c r="H40" i="20"/>
  <c r="H104" i="22" l="1"/>
  <c r="H17" i="9" s="1"/>
  <c r="H25" i="20"/>
  <c r="C17" i="9" l="1"/>
  <c r="C19" i="9" s="1"/>
  <c r="G19" i="9" l="1"/>
  <c r="C21" i="9"/>
  <c r="H27" i="20"/>
  <c r="H29" i="20"/>
  <c r="H23" i="20"/>
  <c r="C23" i="20"/>
  <c r="C25" i="20" s="1"/>
  <c r="C27" i="20" s="1"/>
  <c r="C29" i="20" s="1"/>
  <c r="H21" i="20"/>
  <c r="H104" i="20" l="1"/>
  <c r="H15" i="9" s="1"/>
  <c r="H39" i="9" s="1"/>
  <c r="G21" i="9"/>
  <c r="C23" i="9"/>
  <c r="G17" i="9"/>
  <c r="G23" i="9" l="1"/>
  <c r="C25" i="9"/>
  <c r="E20" i="21"/>
  <c r="G25" i="9" l="1"/>
  <c r="C27" i="9"/>
  <c r="G27" i="9" l="1"/>
  <c r="C29" i="9"/>
  <c r="G29" i="9" l="1"/>
  <c r="C31" i="9"/>
  <c r="G31" i="9" l="1"/>
  <c r="C33" i="9"/>
  <c r="G33" i="9" l="1"/>
  <c r="C35" i="9"/>
  <c r="G35" i="9" s="1"/>
</calcChain>
</file>

<file path=xl/sharedStrings.xml><?xml version="1.0" encoding="utf-8"?>
<sst xmlns="http://schemas.openxmlformats.org/spreadsheetml/2006/main" count="1135" uniqueCount="115">
  <si>
    <t>DESCRIPTION</t>
  </si>
  <si>
    <t>UNIT</t>
  </si>
  <si>
    <t>RATE</t>
  </si>
  <si>
    <t>AMOUNT</t>
  </si>
  <si>
    <t>m</t>
  </si>
  <si>
    <t>Note to tenderer: Eskom has the responsibility to dispose all yard Equipment.</t>
  </si>
  <si>
    <t>Note to tenderer: cables to be supplied by Eskom, the contractor to supply the glanding.</t>
  </si>
  <si>
    <t>Eskom has the responsibility to dispose all the cable that is removed.</t>
  </si>
  <si>
    <t>BVX 2 ECV   (Installing and testing new cable)</t>
  </si>
  <si>
    <t>BVX 2 ECV   (Gland supply)</t>
  </si>
  <si>
    <t>BVX 2 ECV   (Terminations)</t>
  </si>
  <si>
    <t>Supply and install T-bar cable support.</t>
  </si>
  <si>
    <t>PRELIMINARY AND GENERAL</t>
  </si>
  <si>
    <t>R</t>
  </si>
  <si>
    <t>SUB-TOTAL  CARRIED TO FORM OF OFFER  (EXCLUDING VAT)</t>
  </si>
  <si>
    <t>ENQUIRY No.</t>
  </si>
  <si>
    <t xml:space="preserve">TENDERER’S NAME:  </t>
  </si>
  <si>
    <t>DATE :</t>
  </si>
  <si>
    <t>TPH 10 AX    (Gland supply).</t>
  </si>
  <si>
    <t>TPH 10 AX    (Terminations).</t>
  </si>
  <si>
    <t>TPH 10 AX    (Installing and testing new cable).</t>
  </si>
  <si>
    <t>BVX 2 ECV (Disconnect and remove existing cable)</t>
  </si>
  <si>
    <t>TPH 10 AX (Disconnect and remove existing cable).</t>
  </si>
  <si>
    <t xml:space="preserve">(Applicable to the whole of the Works) </t>
  </si>
  <si>
    <t xml:space="preserve">Contractual requirements. </t>
  </si>
  <si>
    <t>Sum</t>
  </si>
  <si>
    <t xml:space="preserve">Living accommodation. </t>
  </si>
  <si>
    <t>CABLING, GLANDS AND TERMINATION</t>
  </si>
  <si>
    <t>18Z   (Disconnect and remove existing cable).</t>
  </si>
  <si>
    <t>18Z    (Installing and testing new cable).</t>
  </si>
  <si>
    <t>18Z    (Gland supply).</t>
  </si>
  <si>
    <t>18Z    (Terminations).</t>
  </si>
  <si>
    <t>No.</t>
  </si>
  <si>
    <t>REMOVAL OF EQUIPMENT</t>
  </si>
  <si>
    <t xml:space="preserve">ITEM     </t>
  </si>
  <si>
    <t xml:space="preserve">BILL NO. 1 - PRELIMINARY AND GENERAL </t>
  </si>
  <si>
    <t>Notes to Tenderers:</t>
  </si>
  <si>
    <t>The following bills in this section, are according to the "SABS 1200 System for Measuring Civil Works" as published by the SABS.</t>
  </si>
  <si>
    <r>
      <t xml:space="preserve">The </t>
    </r>
    <r>
      <rPr>
        <i/>
        <sz val="12"/>
        <rFont val="Calibri"/>
        <family val="2"/>
      </rPr>
      <t xml:space="preserve">Contractor </t>
    </r>
    <r>
      <rPr>
        <sz val="12"/>
        <rFont val="Calibri"/>
        <family val="2"/>
      </rPr>
      <t xml:space="preserve">shall price </t>
    </r>
    <r>
      <rPr>
        <b/>
        <sz val="12"/>
        <rFont val="Calibri"/>
        <family val="2"/>
      </rPr>
      <t>Bill No. 1 - Preliminary and General</t>
    </r>
    <r>
      <rPr>
        <sz val="12"/>
        <rFont val="Calibri"/>
        <family val="2"/>
      </rPr>
      <t xml:space="preserve"> in respect of all payment required for any work, risk, contingency or obligation whatsoever, that is not described in the</t>
    </r>
    <r>
      <rPr>
        <i/>
        <sz val="12"/>
        <rFont val="Calibri"/>
        <family val="2"/>
      </rPr>
      <t xml:space="preserve"> Bill of Quantities</t>
    </r>
    <r>
      <rPr>
        <sz val="12"/>
        <rFont val="Calibri"/>
        <family val="2"/>
      </rPr>
      <t xml:space="preserve"> and which is his responsibility under the Contract</t>
    </r>
  </si>
  <si>
    <t>Total carried forward to Summary page</t>
  </si>
  <si>
    <t>75 OHM Co-axial   (Disconnect and remove existing cable).</t>
  </si>
  <si>
    <t>75 OHM Co-axial    (Installing and testing new cable).</t>
  </si>
  <si>
    <t>75 OHM Co-axial    (Gland supply).</t>
  </si>
  <si>
    <t>75 OHM Co-axial    (Terminations).</t>
  </si>
  <si>
    <t>X21 (Disconnect and remove existing cable)</t>
  </si>
  <si>
    <t>X21 (Installing and testing new cable)</t>
  </si>
  <si>
    <t>X21 (Gland supply)</t>
  </si>
  <si>
    <t>X21 (Terminations)</t>
  </si>
  <si>
    <t>Line matching Equipment HP Filter.</t>
  </si>
  <si>
    <t>Carrier Cabinet and wiring for 1 PLC.</t>
  </si>
  <si>
    <t>Power Line Carrier protection with 3 channel , 50 W 2 kHz</t>
  </si>
  <si>
    <t>PLC Carrier Combiner for phase to phase coupling</t>
  </si>
  <si>
    <t>ERECTION OF EQUIPMENT</t>
  </si>
  <si>
    <t>Note to tenderer: unless otherwise stated below, the equipment will be supplied by Eskom including the storage for these items</t>
  </si>
  <si>
    <t>PRICING INFORMATION</t>
  </si>
  <si>
    <t>THE PRICE:  IN ZAR</t>
  </si>
  <si>
    <t>(excluding VAT)</t>
  </si>
  <si>
    <t>RAND VALUE IN WORDS</t>
  </si>
  <si>
    <t>Excavating, backfilling and consolidation in pickable ground.</t>
  </si>
  <si>
    <t>Remove and replace yard stones .</t>
  </si>
  <si>
    <t>Remove and replace trench covers.</t>
  </si>
  <si>
    <t>Supply  of trench covers (On PM's instruction).</t>
  </si>
  <si>
    <t>TRENCHING</t>
  </si>
  <si>
    <r>
      <t>m</t>
    </r>
    <r>
      <rPr>
        <vertAlign val="superscript"/>
        <sz val="12"/>
        <rFont val="Calibri"/>
        <family val="2"/>
      </rPr>
      <t>3</t>
    </r>
  </si>
  <si>
    <r>
      <t>m</t>
    </r>
    <r>
      <rPr>
        <vertAlign val="superscript"/>
        <sz val="12"/>
        <rFont val="Calibri"/>
        <family val="2"/>
      </rPr>
      <t>2</t>
    </r>
  </si>
  <si>
    <t>Supply and install 5mm Thick checker plate 600mm wide and 1600mm long including cutting to accommodate the panel.</t>
  </si>
  <si>
    <t>BILL NO. 2    STRINGING &amp; CABLING</t>
  </si>
  <si>
    <t>Decommision and remove old and existing PLC cabinets with associated cables</t>
  </si>
  <si>
    <t>NSD570 TPE unit</t>
  </si>
  <si>
    <t>Panel labels (Refer to specification).</t>
  </si>
  <si>
    <t>Line Matching Equipment HP Filter.</t>
  </si>
  <si>
    <t>Decommision and remove old and existing  NSD70 TPE units incuding associated cables</t>
  </si>
  <si>
    <t>NORTHERN PORTFOLIO PLC REFURBISHMENT - ACORNHOEK SUBSTATION</t>
  </si>
  <si>
    <t>Removal of site establishment on completion of the works</t>
  </si>
  <si>
    <t>Complying with NTCSA's SHEQ requirements as outlined in the Works Information and all statutory requirements.</t>
  </si>
  <si>
    <t>Establishment of the contractor's's facilities on site (as per specifications provided by Employer).</t>
  </si>
  <si>
    <t>NORTHERN PORTFOLIO PLC REFURBISHMENT</t>
  </si>
  <si>
    <t>ACORNHOEK SUBSTATION</t>
  </si>
  <si>
    <t>No</t>
  </si>
  <si>
    <t>FOSKOR SUBSTATION</t>
  </si>
  <si>
    <t>NORTHERN PORTFOLIO PLC REFURBISHMENT - FOSKOR SUBSTATION</t>
  </si>
  <si>
    <t>NORTHERN PORTFOLIO PLC REFURBISHMENT - LESEDING SUBSTATION</t>
  </si>
  <si>
    <t>Power Line Carrier protection with 3 channel , 100 W 2 kHz</t>
  </si>
  <si>
    <t>BVX 2 ECV  (Installing and testing new cable)</t>
  </si>
  <si>
    <t>BVX 2 ECV (Gland supply)</t>
  </si>
  <si>
    <t>BVX 2 ECV (Terminations)</t>
  </si>
  <si>
    <t>LESEDING SUBSTATION</t>
  </si>
  <si>
    <t>Line Matching Equipment (LME) HP Filter.</t>
  </si>
  <si>
    <t>Power Line Carrier protection with 3 tripping channels (New frequencies Tx=254kHz,Rx= 252kHz)</t>
  </si>
  <si>
    <t xml:space="preserve"> NSD570 TPE unit</t>
  </si>
  <si>
    <t>MARATHON SUBSTATION</t>
  </si>
  <si>
    <t>MERENSKY SUBSTATION</t>
  </si>
  <si>
    <t>Decommision and remove old and existing NSD70 TPE units with associated cables</t>
  </si>
  <si>
    <t>PELLY SUBSTATION</t>
  </si>
  <si>
    <t>Power Line Carrier protection with 3 tripping channels (New frequencies Tx=320kHz&amp;Rx= 322kHz)</t>
  </si>
  <si>
    <t>NORTHERN PORTFOLIO PLC REFURBISHMENT - MARATHON SUBSTATION</t>
  </si>
  <si>
    <t>NORTHERN PORTFOLIO PLC REFURBISHMENT - MERENSKY SUBSTATION</t>
  </si>
  <si>
    <t>NORTHERN PORTFOLIO PLC REFURBISHMENT - PELLY SUBSTATION</t>
  </si>
  <si>
    <t>NORTHERN PORTFOLIO PLC REFURBISHMENT - SENAKANGWEDI SUBSTATION</t>
  </si>
  <si>
    <t>Carrier Cabinet and wiring for 2 PLC.</t>
  </si>
  <si>
    <t>SENAKANGWEDI SUBSTATION</t>
  </si>
  <si>
    <t>SIMPLON SUBSTATION</t>
  </si>
  <si>
    <t>NORTHERN PORTFOLIO PLC REFURBISHMENT - SIMPLON SUBSTATION</t>
  </si>
  <si>
    <t>Power Line Carrier protection with 3 tripping channels</t>
  </si>
  <si>
    <t>SPENCER SUBSTATION</t>
  </si>
  <si>
    <t>WARMBAD SUBSTATION</t>
  </si>
  <si>
    <t>WITKOP SUBSTATION</t>
  </si>
  <si>
    <t>NORTHERN PORTFOLIO PLC REFURBISHMENT - SPENCER SUBSTATION</t>
  </si>
  <si>
    <t>Decommision and remove old and existing  NSD70 TPE units</t>
  </si>
  <si>
    <t>NORTHERN PORTFOLIO PLC REFURBISHMENT - WARMBAD SUBSTATION</t>
  </si>
  <si>
    <t>NORTHERN PORTFOLIO PLC REFURBISHMENT - WITKOP SUBSTATION</t>
  </si>
  <si>
    <t>TPH 10 AX    (Disconnect and remove existing cable).</t>
  </si>
  <si>
    <t>BILL NO.</t>
  </si>
  <si>
    <t>ACORNHOEK, FOSKOR, LESEDING, MARATHON, MERENSKY, PELLY, SENAKANGWEDI, SIMPLON, SPENCER, WARMBAD, AND WITKOP SUBSTATIONS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</si>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</sst>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* #,##0.00_ ;_ * \-#,##0.00_ ;_ * &quot;-&quot;??_ ;_ @_ "/>
    <numFmt numFmtId="165" formatCode="dd\-mmm\-yy_)"/>
    <numFmt numFmtId="166" formatCode="&quot;R&quot;\ #,##0.00"/>
    <numFmt numFmtId="167" formatCode="_-* #,##0.00\ _F_-;\-* #,##0.00\ _F_-;_-* &quot;-&quot;??\ _F_-;_-@_-"/>
    <numFmt numFmtId="168" formatCode="General_)"/>
    <numFmt numFmtId="169" formatCode="0.0"/>
    <numFmt numFmtId="170" formatCode="###\ ###\ ##0\ \ &quot;RAND&quot;;\-###\ ###\ ##0\ &quot;RAND&quot;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sz val="10"/>
      <color indexed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name val="Calibri"/>
      <family val="2"/>
    </font>
    <font>
      <sz val="12"/>
      <color indexed="8"/>
      <name val="Calibri"/>
      <family val="2"/>
    </font>
    <font>
      <u/>
      <sz val="12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indexed="10"/>
      <name val="Calibri"/>
      <family val="2"/>
      <scheme val="minor"/>
    </font>
    <font>
      <b/>
      <u/>
      <sz val="14"/>
      <color indexed="10"/>
      <name val="Calibri"/>
      <family val="2"/>
      <scheme val="minor"/>
    </font>
    <font>
      <vertAlign val="superscript"/>
      <sz val="12"/>
      <name val="Calibri"/>
      <family val="2"/>
    </font>
    <font>
      <sz val="12"/>
      <color indexed="10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auto="1"/>
      </right>
      <top/>
      <bottom style="thin">
        <color auto="1"/>
      </bottom>
      <diagonal/>
    </border>
    <border>
      <left style="thin">
        <color indexed="64"/>
      </left>
      <right style="double">
        <color auto="1"/>
      </right>
      <top/>
      <bottom/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Fill="0"/>
    <xf numFmtId="0" fontId="6" fillId="0" borderId="0" applyFill="0"/>
    <xf numFmtId="167" fontId="3" fillId="0" borderId="0" applyFont="0" applyFill="0" applyBorder="0" applyAlignment="0" applyProtection="0"/>
    <xf numFmtId="165" fontId="2" fillId="0" borderId="0"/>
    <xf numFmtId="165" fontId="2" fillId="0" borderId="0"/>
    <xf numFmtId="164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0" fillId="0" borderId="17" applyNumberFormat="0" applyFont="0" applyBorder="0" applyAlignment="0">
      <protection locked="0"/>
    </xf>
    <xf numFmtId="0" fontId="6" fillId="0" borderId="0" applyFill="0"/>
    <xf numFmtId="0" fontId="1" fillId="0" borderId="0"/>
    <xf numFmtId="0" fontId="1" fillId="0" borderId="0"/>
    <xf numFmtId="165" fontId="2" fillId="0" borderId="0"/>
  </cellStyleXfs>
  <cellXfs count="395">
    <xf numFmtId="0" fontId="0" fillId="0" borderId="0" xfId="0"/>
    <xf numFmtId="43" fontId="3" fillId="0" borderId="0" xfId="1" applyFont="1" applyProtection="1"/>
    <xf numFmtId="43" fontId="5" fillId="3" borderId="24" xfId="1" applyFont="1" applyFill="1" applyBorder="1" applyAlignment="1" applyProtection="1">
      <alignment horizontal="center" vertical="center"/>
    </xf>
    <xf numFmtId="43" fontId="11" fillId="4" borderId="30" xfId="1" applyFont="1" applyFill="1" applyBorder="1" applyAlignment="1" applyProtection="1">
      <alignment horizontal="right"/>
    </xf>
    <xf numFmtId="43" fontId="11" fillId="3" borderId="26" xfId="1" applyFont="1" applyFill="1" applyBorder="1" applyAlignment="1" applyProtection="1">
      <alignment horizontal="right"/>
    </xf>
    <xf numFmtId="43" fontId="12" fillId="4" borderId="30" xfId="1" applyFont="1" applyFill="1" applyBorder="1" applyAlignment="1" applyProtection="1">
      <alignment horizontal="right"/>
    </xf>
    <xf numFmtId="43" fontId="12" fillId="2" borderId="26" xfId="1" applyFont="1" applyFill="1" applyBorder="1" applyAlignment="1" applyProtection="1">
      <alignment horizontal="right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3" fillId="0" borderId="0" xfId="0" applyFont="1"/>
    <xf numFmtId="1" fontId="13" fillId="2" borderId="8" xfId="9" applyNumberFormat="1" applyFont="1" applyFill="1" applyBorder="1" applyAlignment="1" applyProtection="1">
      <alignment horizontal="center" wrapText="1"/>
    </xf>
    <xf numFmtId="1" fontId="13" fillId="2" borderId="13" xfId="9" applyNumberFormat="1" applyFont="1" applyFill="1" applyBorder="1" applyAlignment="1" applyProtection="1">
      <alignment horizontal="center" wrapText="1"/>
    </xf>
    <xf numFmtId="168" fontId="13" fillId="2" borderId="13" xfId="11" applyNumberFormat="1" applyFont="1" applyFill="1" applyBorder="1" applyAlignment="1" applyProtection="1">
      <alignment horizontal="left" vertical="center"/>
    </xf>
    <xf numFmtId="1" fontId="13" fillId="2" borderId="8" xfId="9" applyNumberFormat="1" applyFont="1" applyFill="1" applyBorder="1" applyAlignment="1" applyProtection="1">
      <alignment horizontal="center" vertical="center" wrapText="1"/>
    </xf>
    <xf numFmtId="1" fontId="13" fillId="2" borderId="13" xfId="9" applyNumberFormat="1" applyFont="1" applyFill="1" applyBorder="1" applyAlignment="1" applyProtection="1">
      <alignment horizontal="center" vertical="center" wrapText="1"/>
    </xf>
    <xf numFmtId="0" fontId="13" fillId="2" borderId="0" xfId="0" applyFont="1" applyFill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vertical="center"/>
    </xf>
    <xf numFmtId="1" fontId="13" fillId="2" borderId="8" xfId="9" applyNumberFormat="1" applyFont="1" applyFill="1" applyBorder="1" applyAlignment="1" applyProtection="1">
      <alignment horizontal="center" vertical="top" wrapText="1"/>
    </xf>
    <xf numFmtId="0" fontId="17" fillId="0" borderId="0" xfId="0" applyFont="1" applyAlignment="1">
      <alignment vertical="center"/>
    </xf>
    <xf numFmtId="44" fontId="13" fillId="0" borderId="8" xfId="0" applyNumberFormat="1" applyFont="1" applyBorder="1" applyAlignment="1" applyProtection="1">
      <alignment horizontal="center" vertical="top"/>
      <protection locked="0"/>
    </xf>
    <xf numFmtId="0" fontId="13" fillId="2" borderId="3" xfId="0" applyFont="1" applyFill="1" applyBorder="1"/>
    <xf numFmtId="167" fontId="13" fillId="2" borderId="0" xfId="5" applyFont="1" applyFill="1"/>
    <xf numFmtId="44" fontId="14" fillId="0" borderId="0" xfId="0" applyNumberFormat="1" applyFont="1" applyAlignment="1">
      <alignment horizontal="center" vertical="center"/>
    </xf>
    <xf numFmtId="44" fontId="13" fillId="0" borderId="0" xfId="0" applyNumberFormat="1" applyFont="1" applyAlignment="1" applyProtection="1">
      <alignment horizontal="center" vertical="center"/>
      <protection locked="0"/>
    </xf>
    <xf numFmtId="44" fontId="13" fillId="0" borderId="9" xfId="2" applyFont="1" applyBorder="1" applyAlignment="1" applyProtection="1">
      <alignment horizontal="center" vertical="top" wrapText="1"/>
    </xf>
    <xf numFmtId="44" fontId="13" fillId="0" borderId="0" xfId="2" applyFont="1" applyBorder="1" applyAlignment="1" applyProtection="1">
      <alignment horizontal="center" vertical="center"/>
      <protection locked="0"/>
    </xf>
    <xf numFmtId="44" fontId="13" fillId="2" borderId="9" xfId="8" applyNumberFormat="1" applyFont="1" applyFill="1" applyBorder="1" applyAlignment="1" applyProtection="1">
      <alignment horizontal="right"/>
    </xf>
    <xf numFmtId="44" fontId="13" fillId="2" borderId="3" xfId="8" applyNumberFormat="1" applyFont="1" applyFill="1" applyBorder="1" applyAlignment="1" applyProtection="1">
      <protection locked="0"/>
    </xf>
    <xf numFmtId="44" fontId="13" fillId="2" borderId="3" xfId="8" applyNumberFormat="1" applyFont="1" applyFill="1" applyBorder="1" applyAlignment="1" applyProtection="1">
      <alignment vertical="center"/>
      <protection locked="0"/>
    </xf>
    <xf numFmtId="44" fontId="13" fillId="2" borderId="9" xfId="8" applyNumberFormat="1" applyFont="1" applyFill="1" applyBorder="1" applyAlignment="1" applyProtection="1">
      <alignment horizontal="right" vertical="center"/>
    </xf>
    <xf numFmtId="44" fontId="13" fillId="2" borderId="9" xfId="8" applyNumberFormat="1" applyFont="1" applyFill="1" applyBorder="1" applyAlignment="1" applyProtection="1">
      <alignment horizontal="right" vertical="top"/>
    </xf>
    <xf numFmtId="44" fontId="13" fillId="2" borderId="3" xfId="0" applyNumberFormat="1" applyFont="1" applyFill="1" applyBorder="1" applyAlignment="1" applyProtection="1">
      <alignment horizontal="center" vertical="center"/>
      <protection locked="0"/>
    </xf>
    <xf numFmtId="44" fontId="13" fillId="2" borderId="0" xfId="8" applyNumberFormat="1" applyFont="1" applyFill="1" applyBorder="1" applyAlignment="1" applyProtection="1">
      <protection locked="0"/>
    </xf>
    <xf numFmtId="1" fontId="13" fillId="0" borderId="0" xfId="0" applyNumberFormat="1" applyFont="1" applyAlignment="1">
      <alignment vertical="top"/>
    </xf>
    <xf numFmtId="44" fontId="13" fillId="0" borderId="9" xfId="8" applyNumberFormat="1" applyFont="1" applyFill="1" applyBorder="1" applyAlignment="1" applyProtection="1">
      <alignment horizontal="right"/>
    </xf>
    <xf numFmtId="44" fontId="13" fillId="0" borderId="3" xfId="8" applyNumberFormat="1" applyFont="1" applyFill="1" applyBorder="1" applyAlignment="1" applyProtection="1">
      <alignment vertical="center"/>
      <protection locked="0"/>
    </xf>
    <xf numFmtId="44" fontId="13" fillId="0" borderId="3" xfId="8" applyNumberFormat="1" applyFont="1" applyFill="1" applyBorder="1" applyAlignment="1" applyProtection="1">
      <protection locked="0"/>
    </xf>
    <xf numFmtId="1" fontId="13" fillId="0" borderId="8" xfId="9" applyNumberFormat="1" applyFont="1" applyFill="1" applyBorder="1" applyAlignment="1" applyProtection="1">
      <alignment horizontal="center" wrapText="1"/>
    </xf>
    <xf numFmtId="1" fontId="13" fillId="0" borderId="8" xfId="9" applyNumberFormat="1" applyFont="1" applyFill="1" applyBorder="1" applyAlignment="1" applyProtection="1">
      <alignment horizontal="center" vertical="top" wrapText="1"/>
    </xf>
    <xf numFmtId="44" fontId="13" fillId="0" borderId="9" xfId="8" applyNumberFormat="1" applyFont="1" applyFill="1" applyBorder="1" applyAlignment="1" applyProtection="1">
      <alignment horizontal="right" vertical="top"/>
    </xf>
    <xf numFmtId="1" fontId="13" fillId="0" borderId="13" xfId="9" applyNumberFormat="1" applyFont="1" applyFill="1" applyBorder="1" applyAlignment="1" applyProtection="1">
      <alignment horizontal="center" wrapText="1"/>
    </xf>
    <xf numFmtId="1" fontId="13" fillId="0" borderId="13" xfId="9" applyNumberFormat="1" applyFont="1" applyFill="1" applyBorder="1" applyAlignment="1" applyProtection="1">
      <alignment horizontal="center" vertical="center" wrapText="1"/>
    </xf>
    <xf numFmtId="44" fontId="16" fillId="0" borderId="3" xfId="0" applyNumberFormat="1" applyFont="1" applyBorder="1" applyAlignment="1" applyProtection="1">
      <alignment horizontal="center" vertical="center"/>
      <protection locked="0"/>
    </xf>
    <xf numFmtId="44" fontId="16" fillId="0" borderId="13" xfId="0" applyNumberFormat="1" applyFont="1" applyBorder="1" applyAlignment="1" applyProtection="1">
      <alignment horizontal="center"/>
      <protection locked="0"/>
    </xf>
    <xf numFmtId="44" fontId="22" fillId="0" borderId="13" xfId="0" applyNumberFormat="1" applyFont="1" applyBorder="1" applyAlignment="1" applyProtection="1">
      <alignment horizontal="center"/>
      <protection locked="0"/>
    </xf>
    <xf numFmtId="165" fontId="26" fillId="2" borderId="0" xfId="15" applyFont="1" applyFill="1" applyAlignment="1" applyProtection="1">
      <alignment horizontal="left" vertical="center"/>
      <protection locked="0"/>
    </xf>
    <xf numFmtId="165" fontId="27" fillId="5" borderId="0" xfId="15" applyFont="1" applyFill="1" applyAlignment="1" applyProtection="1">
      <alignment horizontal="left" vertical="center"/>
      <protection locked="0"/>
    </xf>
    <xf numFmtId="14" fontId="27" fillId="5" borderId="0" xfId="15" applyNumberFormat="1" applyFont="1" applyFill="1" applyAlignment="1" applyProtection="1">
      <alignment horizontal="left" vertical="center"/>
      <protection locked="0"/>
    </xf>
    <xf numFmtId="168" fontId="13" fillId="0" borderId="13" xfId="11" applyNumberFormat="1" applyFont="1" applyBorder="1" applyAlignment="1" applyProtection="1">
      <alignment horizontal="left" vertical="center"/>
    </xf>
    <xf numFmtId="44" fontId="30" fillId="2" borderId="3" xfId="8" applyNumberFormat="1" applyFont="1" applyFill="1" applyBorder="1" applyAlignment="1" applyProtection="1">
      <protection locked="0"/>
    </xf>
    <xf numFmtId="1" fontId="13" fillId="0" borderId="8" xfId="9" applyNumberFormat="1" applyFont="1" applyFill="1" applyBorder="1" applyAlignment="1" applyProtection="1">
      <alignment horizontal="center" vertical="center" wrapText="1"/>
    </xf>
    <xf numFmtId="168" fontId="13" fillId="2" borderId="8" xfId="11" applyNumberFormat="1" applyFont="1" applyFill="1" applyBorder="1" applyAlignment="1" applyProtection="1">
      <alignment horizontal="left" vertical="center" wrapText="1"/>
    </xf>
    <xf numFmtId="0" fontId="16" fillId="2" borderId="0" xfId="0" applyFont="1" applyFill="1"/>
    <xf numFmtId="0" fontId="16" fillId="0" borderId="0" xfId="0" applyFont="1"/>
    <xf numFmtId="1" fontId="16" fillId="0" borderId="0" xfId="0" applyNumberFormat="1" applyFont="1"/>
    <xf numFmtId="44" fontId="16" fillId="0" borderId="0" xfId="0" applyNumberFormat="1" applyFont="1"/>
    <xf numFmtId="0" fontId="16" fillId="2" borderId="0" xfId="0" applyFont="1" applyFill="1" applyAlignment="1">
      <alignment vertical="center"/>
    </xf>
    <xf numFmtId="44" fontId="16" fillId="0" borderId="13" xfId="0" applyNumberFormat="1" applyFont="1" applyBorder="1" applyAlignment="1">
      <alignment horizontal="center"/>
    </xf>
    <xf numFmtId="44" fontId="16" fillId="0" borderId="13" xfId="0" applyNumberFormat="1" applyFont="1" applyBorder="1" applyAlignment="1">
      <alignment horizontal="center" vertical="center"/>
    </xf>
    <xf numFmtId="44" fontId="16" fillId="2" borderId="0" xfId="0" applyNumberFormat="1" applyFont="1" applyFill="1"/>
    <xf numFmtId="0" fontId="22" fillId="0" borderId="0" xfId="0" applyFont="1"/>
    <xf numFmtId="44" fontId="22" fillId="0" borderId="0" xfId="0" applyNumberFormat="1" applyFont="1"/>
    <xf numFmtId="44" fontId="16" fillId="0" borderId="3" xfId="0" applyNumberFormat="1" applyFont="1" applyBorder="1" applyAlignment="1" applyProtection="1">
      <alignment horizontal="center"/>
      <protection locked="0"/>
    </xf>
    <xf numFmtId="44" fontId="22" fillId="0" borderId="13" xfId="0" applyNumberFormat="1" applyFont="1" applyBorder="1" applyAlignment="1" applyProtection="1">
      <alignment horizontal="center" vertical="center"/>
      <protection locked="0"/>
    </xf>
    <xf numFmtId="0" fontId="8" fillId="2" borderId="0" xfId="0" applyFont="1" applyFill="1" applyAlignment="1">
      <alignment horizontal="center" vertical="center"/>
    </xf>
    <xf numFmtId="44" fontId="16" fillId="0" borderId="8" xfId="0" applyNumberFormat="1" applyFont="1" applyBorder="1" applyAlignment="1" applyProtection="1">
      <alignment horizontal="center"/>
      <protection locked="0"/>
    </xf>
    <xf numFmtId="168" fontId="13" fillId="0" borderId="8" xfId="11" applyNumberFormat="1" applyFont="1" applyBorder="1" applyAlignment="1" applyProtection="1">
      <alignment horizontal="left" vertical="center"/>
    </xf>
    <xf numFmtId="44" fontId="32" fillId="2" borderId="9" xfId="8" applyNumberFormat="1" applyFont="1" applyFill="1" applyBorder="1" applyAlignment="1" applyProtection="1">
      <alignment horizontal="right" vertical="center"/>
    </xf>
    <xf numFmtId="168" fontId="13" fillId="0" borderId="10" xfId="11" applyNumberFormat="1" applyFont="1" applyBorder="1" applyAlignment="1" applyProtection="1">
      <alignment horizontal="left" vertical="center"/>
    </xf>
    <xf numFmtId="1" fontId="13" fillId="2" borderId="10" xfId="9" applyNumberFormat="1" applyFont="1" applyFill="1" applyBorder="1" applyAlignment="1" applyProtection="1">
      <alignment horizontal="center" wrapText="1"/>
    </xf>
    <xf numFmtId="44" fontId="13" fillId="2" borderId="39" xfId="8" applyNumberFormat="1" applyFont="1" applyFill="1" applyBorder="1" applyAlignment="1" applyProtection="1">
      <protection locked="0"/>
    </xf>
    <xf numFmtId="1" fontId="13" fillId="2" borderId="38" xfId="9" applyNumberFormat="1" applyFont="1" applyFill="1" applyBorder="1" applyAlignment="1" applyProtection="1">
      <alignment horizontal="center" wrapText="1"/>
    </xf>
    <xf numFmtId="168" fontId="13" fillId="2" borderId="8" xfId="11" applyNumberFormat="1" applyFont="1" applyFill="1" applyBorder="1" applyAlignment="1" applyProtection="1">
      <alignment horizontal="left" vertical="center"/>
    </xf>
    <xf numFmtId="168" fontId="13" fillId="0" borderId="3" xfId="11" applyNumberFormat="1" applyFont="1" applyBorder="1" applyAlignment="1" applyProtection="1">
      <alignment horizontal="left" vertical="center"/>
    </xf>
    <xf numFmtId="1" fontId="13" fillId="2" borderId="3" xfId="9" applyNumberFormat="1" applyFont="1" applyFill="1" applyBorder="1" applyAlignment="1" applyProtection="1">
      <alignment horizontal="center" wrapText="1"/>
    </xf>
    <xf numFmtId="44" fontId="13" fillId="2" borderId="40" xfId="8" applyNumberFormat="1" applyFont="1" applyFill="1" applyBorder="1" applyAlignment="1" applyProtection="1">
      <protection locked="0"/>
    </xf>
    <xf numFmtId="1" fontId="32" fillId="2" borderId="13" xfId="9" applyNumberFormat="1" applyFont="1" applyFill="1" applyBorder="1" applyAlignment="1" applyProtection="1">
      <alignment horizontal="center" vertical="center" wrapText="1"/>
    </xf>
    <xf numFmtId="44" fontId="32" fillId="2" borderId="3" xfId="8" applyNumberFormat="1" applyFont="1" applyFill="1" applyBorder="1" applyAlignment="1" applyProtection="1">
      <alignment vertical="center"/>
      <protection locked="0"/>
    </xf>
    <xf numFmtId="168" fontId="13" fillId="2" borderId="13" xfId="11" applyNumberFormat="1" applyFont="1" applyFill="1" applyBorder="1" applyAlignment="1" applyProtection="1">
      <alignment horizontal="left" vertical="center" wrapText="1"/>
    </xf>
    <xf numFmtId="44" fontId="13" fillId="2" borderId="0" xfId="0" applyNumberFormat="1" applyFont="1" applyFill="1" applyAlignment="1" applyProtection="1">
      <alignment horizontal="center" vertical="center"/>
      <protection locked="0"/>
    </xf>
    <xf numFmtId="1" fontId="32" fillId="2" borderId="8" xfId="9" applyNumberFormat="1" applyFont="1" applyFill="1" applyBorder="1" applyAlignment="1" applyProtection="1">
      <alignment horizontal="center" vertical="center" wrapText="1"/>
    </xf>
    <xf numFmtId="43" fontId="5" fillId="3" borderId="26" xfId="1" applyFont="1" applyFill="1" applyBorder="1" applyAlignment="1" applyProtection="1">
      <alignment horizontal="center" vertical="center"/>
    </xf>
    <xf numFmtId="170" fontId="28" fillId="5" borderId="0" xfId="15" applyNumberFormat="1" applyFont="1" applyFill="1" applyAlignment="1" applyProtection="1">
      <alignment horizontal="left" vertical="center" wrapText="1"/>
      <protection locked="0"/>
    </xf>
    <xf numFmtId="165" fontId="14" fillId="0" borderId="7" xfId="0" applyNumberFormat="1" applyFont="1" applyBorder="1" applyAlignment="1">
      <alignment horizontal="center" vertical="center"/>
    </xf>
    <xf numFmtId="165" fontId="14" fillId="0" borderId="5" xfId="0" applyNumberFormat="1" applyFont="1" applyBorder="1" applyAlignment="1">
      <alignment horizontal="center" vertical="center"/>
    </xf>
    <xf numFmtId="165" fontId="14" fillId="0" borderId="14" xfId="0" applyNumberFormat="1" applyFont="1" applyBorder="1" applyAlignment="1">
      <alignment horizontal="center" vertical="center"/>
    </xf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0" fontId="3" fillId="2" borderId="0" xfId="0" applyFont="1" applyFill="1" applyProtection="1"/>
    <xf numFmtId="0" fontId="3" fillId="2" borderId="23" xfId="0" applyFont="1" applyFill="1" applyBorder="1" applyProtection="1"/>
    <xf numFmtId="0" fontId="3" fillId="2" borderId="20" xfId="0" applyFont="1" applyFill="1" applyBorder="1" applyProtection="1"/>
    <xf numFmtId="0" fontId="3" fillId="2" borderId="20" xfId="0" applyFont="1" applyFill="1" applyBorder="1" applyAlignment="1" applyProtection="1">
      <alignment horizontal="center"/>
    </xf>
    <xf numFmtId="0" fontId="3" fillId="0" borderId="24" xfId="0" applyFont="1" applyBorder="1" applyProtection="1"/>
    <xf numFmtId="0" fontId="4" fillId="2" borderId="25" xfId="0" applyFont="1" applyFill="1" applyBorder="1" applyAlignment="1" applyProtection="1">
      <alignment horizontal="left"/>
    </xf>
    <xf numFmtId="165" fontId="4" fillId="2" borderId="0" xfId="6" applyFont="1" applyFill="1" applyAlignment="1" applyProtection="1">
      <alignment wrapText="1"/>
    </xf>
    <xf numFmtId="165" fontId="4" fillId="0" borderId="0" xfId="6" applyFont="1" applyAlignment="1" applyProtection="1">
      <alignment wrapText="1"/>
    </xf>
    <xf numFmtId="165" fontId="4" fillId="0" borderId="26" xfId="6" applyFont="1" applyBorder="1" applyAlignment="1" applyProtection="1">
      <alignment wrapText="1"/>
    </xf>
    <xf numFmtId="0" fontId="7" fillId="2" borderId="0" xfId="0" applyFont="1" applyFill="1" applyAlignment="1" applyProtection="1">
      <alignment vertical="center"/>
    </xf>
    <xf numFmtId="44" fontId="14" fillId="0" borderId="0" xfId="7" applyNumberFormat="1" applyFont="1" applyAlignment="1" applyProtection="1">
      <alignment horizontal="right" vertical="center"/>
    </xf>
    <xf numFmtId="44" fontId="14" fillId="0" borderId="26" xfId="7" applyNumberFormat="1" applyFont="1" applyBorder="1" applyAlignment="1" applyProtection="1">
      <alignment horizontal="right" vertical="center"/>
    </xf>
    <xf numFmtId="44" fontId="14" fillId="0" borderId="0" xfId="7" applyNumberFormat="1" applyFont="1" applyAlignment="1" applyProtection="1">
      <alignment vertical="center"/>
    </xf>
    <xf numFmtId="0" fontId="5" fillId="2" borderId="37" xfId="0" applyFont="1" applyFill="1" applyBorder="1" applyAlignment="1" applyProtection="1">
      <alignment horizontal="left"/>
    </xf>
    <xf numFmtId="0" fontId="7" fillId="2" borderId="15" xfId="0" applyFont="1" applyFill="1" applyBorder="1" applyAlignment="1" applyProtection="1">
      <alignment vertical="center"/>
    </xf>
    <xf numFmtId="165" fontId="4" fillId="2" borderId="15" xfId="6" applyFont="1" applyFill="1" applyBorder="1" applyAlignment="1" applyProtection="1">
      <alignment horizontal="right" wrapText="1"/>
    </xf>
    <xf numFmtId="165" fontId="4" fillId="2" borderId="15" xfId="6" applyFont="1" applyFill="1" applyBorder="1" applyAlignment="1" applyProtection="1">
      <alignment horizontal="center" wrapText="1"/>
    </xf>
    <xf numFmtId="165" fontId="4" fillId="0" borderId="15" xfId="6" applyFont="1" applyBorder="1" applyAlignment="1" applyProtection="1">
      <alignment horizontal="right" wrapText="1"/>
    </xf>
    <xf numFmtId="165" fontId="4" fillId="0" borderId="29" xfId="6" applyFont="1" applyBorder="1" applyAlignment="1" applyProtection="1">
      <alignment horizontal="right" wrapText="1"/>
    </xf>
    <xf numFmtId="165" fontId="12" fillId="0" borderId="27" xfId="0" quotePrefix="1" applyNumberFormat="1" applyFont="1" applyBorder="1" applyAlignment="1" applyProtection="1">
      <alignment horizontal="center" vertical="center" wrapText="1"/>
    </xf>
    <xf numFmtId="165" fontId="12" fillId="0" borderId="19" xfId="0" applyNumberFormat="1" applyFont="1" applyBorder="1" applyAlignment="1" applyProtection="1">
      <alignment horizontal="center" vertical="center"/>
    </xf>
    <xf numFmtId="165" fontId="12" fillId="0" borderId="20" xfId="0" applyNumberFormat="1" applyFont="1" applyBorder="1" applyAlignment="1" applyProtection="1">
      <alignment horizontal="center" vertical="center"/>
    </xf>
    <xf numFmtId="165" fontId="12" fillId="0" borderId="18" xfId="0" applyNumberFormat="1" applyFont="1" applyBorder="1" applyAlignment="1" applyProtection="1">
      <alignment horizontal="center" vertical="center"/>
    </xf>
    <xf numFmtId="4" fontId="12" fillId="0" borderId="19" xfId="0" applyNumberFormat="1" applyFont="1" applyBorder="1" applyAlignment="1" applyProtection="1">
      <alignment horizontal="center" vertical="center"/>
    </xf>
    <xf numFmtId="4" fontId="12" fillId="0" borderId="24" xfId="0" applyNumberFormat="1" applyFont="1" applyBorder="1" applyAlignment="1" applyProtection="1">
      <alignment horizontal="center" vertical="center"/>
    </xf>
    <xf numFmtId="165" fontId="12" fillId="0" borderId="11" xfId="0" quotePrefix="1" applyNumberFormat="1" applyFont="1" applyBorder="1" applyAlignment="1" applyProtection="1">
      <alignment horizontal="center" vertical="center" wrapText="1"/>
    </xf>
    <xf numFmtId="165" fontId="12" fillId="0" borderId="3" xfId="0" applyNumberFormat="1" applyFont="1" applyBorder="1" applyAlignment="1" applyProtection="1">
      <alignment horizontal="center" vertical="center"/>
    </xf>
    <xf numFmtId="165" fontId="12" fillId="0" borderId="0" xfId="0" applyNumberFormat="1" applyFont="1" applyAlignment="1" applyProtection="1">
      <alignment horizontal="center" vertical="center"/>
    </xf>
    <xf numFmtId="165" fontId="12" fillId="0" borderId="4" xfId="0" applyNumberFormat="1" applyFont="1" applyBorder="1" applyAlignment="1" applyProtection="1">
      <alignment horizontal="center" vertical="center"/>
    </xf>
    <xf numFmtId="4" fontId="12" fillId="0" borderId="3" xfId="0" applyNumberFormat="1" applyFont="1" applyBorder="1" applyAlignment="1" applyProtection="1">
      <alignment horizontal="center" vertical="center"/>
    </xf>
    <xf numFmtId="4" fontId="12" fillId="0" borderId="26" xfId="0" applyNumberFormat="1" applyFont="1" applyBorder="1" applyAlignment="1" applyProtection="1">
      <alignment horizontal="center" vertical="center"/>
    </xf>
    <xf numFmtId="165" fontId="12" fillId="0" borderId="28" xfId="0" quotePrefix="1" applyNumberFormat="1" applyFont="1" applyBorder="1" applyAlignment="1" applyProtection="1">
      <alignment horizontal="center" vertical="center" wrapText="1"/>
    </xf>
    <xf numFmtId="165" fontId="12" fillId="0" borderId="21" xfId="0" applyNumberFormat="1" applyFont="1" applyBorder="1" applyAlignment="1" applyProtection="1">
      <alignment horizontal="center" vertical="center"/>
    </xf>
    <xf numFmtId="165" fontId="12" fillId="0" borderId="15" xfId="0" applyNumberFormat="1" applyFont="1" applyBorder="1" applyAlignment="1" applyProtection="1">
      <alignment horizontal="center" vertical="center"/>
    </xf>
    <xf numFmtId="165" fontId="12" fillId="0" borderId="22" xfId="0" applyNumberFormat="1" applyFont="1" applyBorder="1" applyAlignment="1" applyProtection="1">
      <alignment horizontal="center" vertical="center"/>
    </xf>
    <xf numFmtId="4" fontId="12" fillId="0" borderId="21" xfId="0" applyNumberFormat="1" applyFont="1" applyBorder="1" applyAlignment="1" applyProtection="1">
      <alignment horizontal="center" vertical="center"/>
    </xf>
    <xf numFmtId="4" fontId="12" fillId="0" borderId="29" xfId="0" applyNumberFormat="1" applyFont="1" applyBorder="1" applyAlignment="1" applyProtection="1">
      <alignment horizontal="center" vertical="center"/>
    </xf>
    <xf numFmtId="0" fontId="5" fillId="3" borderId="27" xfId="0" applyFont="1" applyFill="1" applyBorder="1" applyAlignment="1" applyProtection="1">
      <alignment vertical="center"/>
    </xf>
    <xf numFmtId="0" fontId="5" fillId="3" borderId="20" xfId="0" applyFont="1" applyFill="1" applyBorder="1" applyAlignment="1" applyProtection="1">
      <alignment vertical="center"/>
    </xf>
    <xf numFmtId="0" fontId="5" fillId="3" borderId="18" xfId="0" applyFont="1" applyFill="1" applyBorder="1" applyAlignment="1" applyProtection="1">
      <alignment vertical="center"/>
    </xf>
    <xf numFmtId="0" fontId="5" fillId="3" borderId="16" xfId="0" applyFont="1" applyFill="1" applyBorder="1" applyAlignment="1" applyProtection="1">
      <alignment horizontal="center" vertical="center"/>
    </xf>
    <xf numFmtId="0" fontId="5" fillId="3" borderId="11" xfId="0" applyFont="1" applyFill="1" applyBorder="1" applyAlignment="1" applyProtection="1">
      <alignment vertical="center"/>
    </xf>
    <xf numFmtId="0" fontId="5" fillId="3" borderId="0" xfId="0" applyFont="1" applyFill="1" applyAlignment="1" applyProtection="1">
      <alignment vertical="center"/>
    </xf>
    <xf numFmtId="0" fontId="5" fillId="3" borderId="38" xfId="0" applyFont="1" applyFill="1" applyBorder="1" applyAlignment="1" applyProtection="1">
      <alignment vertical="center"/>
    </xf>
    <xf numFmtId="0" fontId="5" fillId="3" borderId="8" xfId="0" applyFont="1" applyFill="1" applyBorder="1" applyAlignment="1" applyProtection="1">
      <alignment horizontal="center" vertical="center"/>
    </xf>
    <xf numFmtId="1" fontId="11" fillId="4" borderId="11" xfId="0" quotePrefix="1" applyNumberFormat="1" applyFont="1" applyFill="1" applyBorder="1" applyAlignment="1" applyProtection="1">
      <alignment horizontal="center" vertical="center"/>
    </xf>
    <xf numFmtId="165" fontId="11" fillId="4" borderId="0" xfId="0" applyNumberFormat="1" applyFont="1" applyFill="1" applyAlignment="1" applyProtection="1">
      <alignment horizontal="left" vertical="center" indent="1"/>
    </xf>
    <xf numFmtId="0" fontId="11" fillId="4" borderId="0" xfId="0" applyFont="1" applyFill="1" applyProtection="1"/>
    <xf numFmtId="10" fontId="12" fillId="4" borderId="4" xfId="0" applyNumberFormat="1" applyFont="1" applyFill="1" applyBorder="1" applyAlignment="1" applyProtection="1">
      <alignment horizontal="right" vertical="center"/>
    </xf>
    <xf numFmtId="10" fontId="11" fillId="4" borderId="13" xfId="0" applyNumberFormat="1" applyFont="1" applyFill="1" applyBorder="1" applyAlignment="1" applyProtection="1">
      <alignment horizontal="center" vertical="center"/>
    </xf>
    <xf numFmtId="1" fontId="11" fillId="3" borderId="11" xfId="0" applyNumberFormat="1" applyFont="1" applyFill="1" applyBorder="1" applyAlignment="1" applyProtection="1">
      <alignment vertical="center"/>
    </xf>
    <xf numFmtId="0" fontId="11" fillId="3" borderId="0" xfId="0" applyFont="1" applyFill="1" applyAlignment="1" applyProtection="1">
      <alignment horizontal="left" vertical="center" indent="1"/>
    </xf>
    <xf numFmtId="0" fontId="11" fillId="3" borderId="0" xfId="0" applyFont="1" applyFill="1" applyAlignment="1" applyProtection="1">
      <alignment vertical="center"/>
    </xf>
    <xf numFmtId="0" fontId="12" fillId="3" borderId="4" xfId="0" applyFont="1" applyFill="1" applyBorder="1" applyAlignment="1" applyProtection="1">
      <alignment horizontal="right" vertical="center"/>
    </xf>
    <xf numFmtId="0" fontId="11" fillId="3" borderId="13" xfId="0" applyFont="1" applyFill="1" applyBorder="1" applyAlignment="1" applyProtection="1">
      <alignment horizontal="center" vertical="center"/>
    </xf>
    <xf numFmtId="165" fontId="11" fillId="4" borderId="0" xfId="0" quotePrefix="1" applyNumberFormat="1" applyFont="1" applyFill="1" applyAlignment="1" applyProtection="1">
      <alignment horizontal="left" vertical="center" indent="1"/>
    </xf>
    <xf numFmtId="165" fontId="12" fillId="4" borderId="4" xfId="0" applyNumberFormat="1" applyFont="1" applyFill="1" applyBorder="1" applyAlignment="1" applyProtection="1">
      <alignment horizontal="left" vertical="center"/>
    </xf>
    <xf numFmtId="165" fontId="11" fillId="4" borderId="13" xfId="0" applyNumberFormat="1" applyFont="1" applyFill="1" applyBorder="1" applyAlignment="1" applyProtection="1">
      <alignment horizontal="center" vertical="center"/>
    </xf>
    <xf numFmtId="0" fontId="11" fillId="3" borderId="0" xfId="0" applyFont="1" applyFill="1" applyAlignment="1" applyProtection="1">
      <alignment horizontal="left" vertical="center"/>
    </xf>
    <xf numFmtId="0" fontId="12" fillId="3" borderId="13" xfId="0" applyFont="1" applyFill="1" applyBorder="1" applyAlignment="1" applyProtection="1">
      <alignment horizontal="center" vertical="center"/>
    </xf>
    <xf numFmtId="166" fontId="11" fillId="3" borderId="26" xfId="0" applyNumberFormat="1" applyFont="1" applyFill="1" applyBorder="1" applyAlignment="1" applyProtection="1">
      <alignment horizontal="right"/>
    </xf>
    <xf numFmtId="0" fontId="11" fillId="0" borderId="0" xfId="0" applyFont="1" applyProtection="1"/>
    <xf numFmtId="0" fontId="12" fillId="3" borderId="0" xfId="0" applyFont="1" applyFill="1" applyAlignment="1" applyProtection="1">
      <alignment horizontal="right" vertical="center"/>
    </xf>
    <xf numFmtId="0" fontId="11" fillId="3" borderId="11" xfId="0" applyFont="1" applyFill="1" applyBorder="1" applyAlignment="1" applyProtection="1">
      <alignment vertical="center"/>
    </xf>
    <xf numFmtId="0" fontId="11" fillId="3" borderId="28" xfId="0" applyFont="1" applyFill="1" applyBorder="1" applyAlignment="1" applyProtection="1">
      <alignment vertical="center"/>
    </xf>
    <xf numFmtId="0" fontId="11" fillId="3" borderId="15" xfId="0" applyFont="1" applyFill="1" applyBorder="1" applyAlignment="1" applyProtection="1">
      <alignment vertical="center"/>
    </xf>
    <xf numFmtId="0" fontId="12" fillId="3" borderId="22" xfId="0" applyFont="1" applyFill="1" applyBorder="1" applyAlignment="1" applyProtection="1">
      <alignment horizontal="right" vertical="center"/>
    </xf>
    <xf numFmtId="0" fontId="12" fillId="3" borderId="31" xfId="0" applyFont="1" applyFill="1" applyBorder="1" applyAlignment="1" applyProtection="1">
      <alignment horizontal="center" vertical="center"/>
    </xf>
    <xf numFmtId="166" fontId="11" fillId="3" borderId="29" xfId="0" applyNumberFormat="1" applyFont="1" applyFill="1" applyBorder="1" applyAlignment="1" applyProtection="1">
      <alignment horizontal="right"/>
    </xf>
    <xf numFmtId="2" fontId="3" fillId="0" borderId="0" xfId="0" applyNumberFormat="1" applyFont="1" applyProtection="1"/>
    <xf numFmtId="165" fontId="24" fillId="2" borderId="0" xfId="15" applyFont="1" applyFill="1" applyAlignment="1" applyProtection="1">
      <alignment vertical="center"/>
      <protection locked="0"/>
    </xf>
    <xf numFmtId="165" fontId="24" fillId="0" borderId="0" xfId="15" applyFont="1" applyAlignment="1" applyProtection="1">
      <alignment vertical="center"/>
      <protection locked="0"/>
    </xf>
    <xf numFmtId="165" fontId="24" fillId="2" borderId="26" xfId="15" applyFont="1" applyFill="1" applyBorder="1" applyAlignment="1" applyProtection="1">
      <alignment vertical="center"/>
      <protection locked="0"/>
    </xf>
    <xf numFmtId="165" fontId="25" fillId="2" borderId="0" xfId="15" applyFont="1" applyFill="1" applyAlignment="1" applyProtection="1">
      <alignment horizontal="centerContinuous" vertical="center"/>
      <protection locked="0"/>
    </xf>
    <xf numFmtId="165" fontId="24" fillId="2" borderId="0" xfId="15" applyFont="1" applyFill="1" applyAlignment="1" applyProtection="1">
      <alignment horizontal="centerContinuous" vertical="center"/>
      <protection locked="0"/>
    </xf>
    <xf numFmtId="165" fontId="25" fillId="2" borderId="0" xfId="15" applyFont="1" applyFill="1" applyAlignment="1" applyProtection="1">
      <alignment vertical="center"/>
      <protection locked="0"/>
    </xf>
    <xf numFmtId="170" fontId="28" fillId="5" borderId="0" xfId="15" applyNumberFormat="1" applyFont="1" applyFill="1" applyAlignment="1" applyProtection="1">
      <alignment horizontal="justify" vertical="center"/>
      <protection locked="0"/>
    </xf>
    <xf numFmtId="165" fontId="27" fillId="2" borderId="0" xfId="15" applyFont="1" applyFill="1" applyAlignment="1" applyProtection="1">
      <alignment horizontal="justify" vertical="center"/>
      <protection locked="0"/>
    </xf>
    <xf numFmtId="165" fontId="24" fillId="0" borderId="25" xfId="15" applyFont="1" applyBorder="1" applyAlignment="1" applyProtection="1">
      <alignment vertical="center"/>
      <protection locked="0"/>
    </xf>
    <xf numFmtId="165" fontId="24" fillId="0" borderId="0" xfId="15" applyFont="1" applyAlignment="1" applyProtection="1">
      <alignment vertical="center"/>
    </xf>
    <xf numFmtId="165" fontId="24" fillId="2" borderId="0" xfId="15" applyFont="1" applyFill="1" applyAlignment="1" applyProtection="1">
      <alignment vertical="center"/>
    </xf>
    <xf numFmtId="165" fontId="24" fillId="2" borderId="23" xfId="15" applyFont="1" applyFill="1" applyBorder="1" applyAlignment="1" applyProtection="1">
      <alignment vertical="center"/>
    </xf>
    <xf numFmtId="165" fontId="24" fillId="2" borderId="20" xfId="15" applyFont="1" applyFill="1" applyBorder="1" applyAlignment="1" applyProtection="1">
      <alignment vertical="center"/>
    </xf>
    <xf numFmtId="165" fontId="24" fillId="2" borderId="24" xfId="15" applyFont="1" applyFill="1" applyBorder="1" applyAlignment="1" applyProtection="1">
      <alignment vertical="center"/>
    </xf>
    <xf numFmtId="165" fontId="24" fillId="2" borderId="25" xfId="15" applyFont="1" applyFill="1" applyBorder="1" applyAlignment="1" applyProtection="1">
      <alignment vertical="center"/>
    </xf>
    <xf numFmtId="165" fontId="24" fillId="2" borderId="26" xfId="15" applyFont="1" applyFill="1" applyBorder="1" applyAlignment="1" applyProtection="1">
      <alignment vertical="center"/>
    </xf>
    <xf numFmtId="165" fontId="25" fillId="2" borderId="0" xfId="15" applyFont="1" applyFill="1" applyAlignment="1" applyProtection="1">
      <alignment horizontal="center" vertical="center" wrapText="1"/>
    </xf>
    <xf numFmtId="165" fontId="25" fillId="2" borderId="26" xfId="15" applyFont="1" applyFill="1" applyBorder="1" applyAlignment="1" applyProtection="1">
      <alignment vertical="center"/>
    </xf>
    <xf numFmtId="165" fontId="24" fillId="2" borderId="0" xfId="15" applyFont="1" applyFill="1" applyAlignment="1" applyProtection="1">
      <alignment horizontal="center" vertical="center"/>
    </xf>
    <xf numFmtId="165" fontId="24" fillId="2" borderId="0" xfId="15" applyFont="1" applyFill="1" applyAlignment="1" applyProtection="1">
      <alignment horizontal="center" vertical="center" wrapText="1"/>
    </xf>
    <xf numFmtId="165" fontId="25" fillId="2" borderId="0" xfId="15" applyFont="1" applyFill="1" applyAlignment="1" applyProtection="1">
      <alignment horizontal="center" vertical="center" wrapText="1"/>
    </xf>
    <xf numFmtId="165" fontId="25" fillId="2" borderId="0" xfId="15" applyFont="1" applyFill="1" applyAlignment="1" applyProtection="1">
      <alignment horizontal="centerContinuous" vertical="center"/>
    </xf>
    <xf numFmtId="165" fontId="24" fillId="2" borderId="0" xfId="15" applyFont="1" applyFill="1" applyAlignment="1" applyProtection="1">
      <alignment horizontal="centerContinuous" vertical="center"/>
    </xf>
    <xf numFmtId="165" fontId="25" fillId="2" borderId="0" xfId="15" applyFont="1" applyFill="1" applyAlignment="1" applyProtection="1">
      <alignment horizontal="left" vertical="center"/>
    </xf>
    <xf numFmtId="165" fontId="25" fillId="2" borderId="0" xfId="15" applyFont="1" applyFill="1" applyAlignment="1" applyProtection="1">
      <alignment vertical="center"/>
    </xf>
    <xf numFmtId="165" fontId="25" fillId="2" borderId="0" xfId="15" applyFont="1" applyFill="1" applyAlignment="1" applyProtection="1">
      <alignment horizontal="center" vertical="center"/>
    </xf>
    <xf numFmtId="165" fontId="25" fillId="2" borderId="0" xfId="15" applyFont="1" applyFill="1" applyAlignment="1" applyProtection="1">
      <alignment vertical="top"/>
    </xf>
    <xf numFmtId="165" fontId="24" fillId="2" borderId="37" xfId="15" applyFont="1" applyFill="1" applyBorder="1" applyAlignment="1" applyProtection="1">
      <alignment vertical="center"/>
    </xf>
    <xf numFmtId="165" fontId="25" fillId="2" borderId="15" xfId="15" applyFont="1" applyFill="1" applyBorder="1" applyAlignment="1" applyProtection="1">
      <alignment vertical="center"/>
    </xf>
    <xf numFmtId="165" fontId="24" fillId="2" borderId="29" xfId="15" applyFont="1" applyFill="1" applyBorder="1" applyAlignment="1" applyProtection="1">
      <alignment vertical="center"/>
    </xf>
    <xf numFmtId="165" fontId="27" fillId="0" borderId="0" xfId="15" applyFont="1" applyAlignment="1" applyProtection="1">
      <alignment horizontal="left" vertical="center"/>
    </xf>
    <xf numFmtId="0" fontId="16" fillId="2" borderId="0" xfId="0" applyFont="1" applyFill="1" applyProtection="1">
      <protection locked="0"/>
    </xf>
    <xf numFmtId="0" fontId="16" fillId="0" borderId="0" xfId="0" applyFont="1" applyProtection="1">
      <protection locked="0"/>
    </xf>
    <xf numFmtId="1" fontId="16" fillId="0" borderId="0" xfId="0" applyNumberFormat="1" applyFont="1" applyProtection="1">
      <protection locked="0"/>
    </xf>
    <xf numFmtId="44" fontId="16" fillId="0" borderId="0" xfId="0" applyNumberFormat="1" applyFont="1" applyProtection="1">
      <protection locked="0"/>
    </xf>
    <xf numFmtId="0" fontId="16" fillId="2" borderId="36" xfId="0" applyFont="1" applyFill="1" applyBorder="1" applyProtection="1">
      <protection locked="0"/>
    </xf>
    <xf numFmtId="0" fontId="16" fillId="2" borderId="1" xfId="0" applyFont="1" applyFill="1" applyBorder="1" applyProtection="1">
      <protection locked="0"/>
    </xf>
    <xf numFmtId="0" fontId="16" fillId="0" borderId="1" xfId="0" applyFont="1" applyBorder="1" applyProtection="1">
      <protection locked="0"/>
    </xf>
    <xf numFmtId="1" fontId="16" fillId="0" borderId="1" xfId="0" applyNumberFormat="1" applyFont="1" applyBorder="1" applyProtection="1">
      <protection locked="0"/>
    </xf>
    <xf numFmtId="44" fontId="16" fillId="0" borderId="1" xfId="0" applyNumberFormat="1" applyFont="1" applyBorder="1" applyProtection="1">
      <protection locked="0"/>
    </xf>
    <xf numFmtId="44" fontId="16" fillId="0" borderId="2" xfId="0" applyNumberFormat="1" applyFont="1" applyBorder="1" applyProtection="1">
      <protection locked="0"/>
    </xf>
    <xf numFmtId="0" fontId="16" fillId="2" borderId="3" xfId="0" applyFont="1" applyFill="1" applyBorder="1" applyProtection="1">
      <protection locked="0"/>
    </xf>
    <xf numFmtId="0" fontId="15" fillId="2" borderId="0" xfId="0" applyFont="1" applyFill="1" applyAlignment="1" applyProtection="1">
      <alignment horizontal="right"/>
      <protection locked="0"/>
    </xf>
    <xf numFmtId="0" fontId="15" fillId="2" borderId="4" xfId="0" applyFont="1" applyFill="1" applyBorder="1" applyAlignment="1" applyProtection="1">
      <alignment horizontal="right"/>
      <protection locked="0"/>
    </xf>
    <xf numFmtId="0" fontId="16" fillId="2" borderId="10" xfId="0" applyFont="1" applyFill="1" applyBorder="1" applyProtection="1">
      <protection locked="0"/>
    </xf>
    <xf numFmtId="0" fontId="16" fillId="2" borderId="33" xfId="0" applyFont="1" applyFill="1" applyBorder="1" applyProtection="1">
      <protection locked="0"/>
    </xf>
    <xf numFmtId="0" fontId="16" fillId="0" borderId="33" xfId="0" applyFont="1" applyBorder="1" applyProtection="1">
      <protection locked="0"/>
    </xf>
    <xf numFmtId="1" fontId="16" fillId="0" borderId="33" xfId="0" applyNumberFormat="1" applyFont="1" applyBorder="1" applyProtection="1">
      <protection locked="0"/>
    </xf>
    <xf numFmtId="44" fontId="16" fillId="0" borderId="33" xfId="0" applyNumberFormat="1" applyFont="1" applyBorder="1" applyProtection="1">
      <protection locked="0"/>
    </xf>
    <xf numFmtId="44" fontId="16" fillId="0" borderId="35" xfId="0" applyNumberFormat="1" applyFont="1" applyBorder="1" applyProtection="1">
      <protection locked="0"/>
    </xf>
    <xf numFmtId="44" fontId="23" fillId="0" borderId="32" xfId="0" applyNumberFormat="1" applyFont="1" applyBorder="1" applyAlignment="1" applyProtection="1">
      <alignment horizontal="center" vertical="center" wrapText="1"/>
      <protection locked="0"/>
    </xf>
    <xf numFmtId="0" fontId="16" fillId="2" borderId="0" xfId="0" applyFont="1" applyFill="1" applyAlignment="1" applyProtection="1">
      <alignment vertical="center"/>
      <protection locked="0"/>
    </xf>
    <xf numFmtId="44" fontId="16" fillId="0" borderId="13" xfId="0" applyNumberFormat="1" applyFont="1" applyBorder="1" applyAlignment="1" applyProtection="1">
      <alignment horizontal="center" vertical="center"/>
      <protection locked="0"/>
    </xf>
    <xf numFmtId="0" fontId="22" fillId="0" borderId="0" xfId="0" applyFont="1" applyProtection="1">
      <protection locked="0"/>
    </xf>
    <xf numFmtId="44" fontId="22" fillId="0" borderId="0" xfId="0" applyNumberFormat="1" applyFont="1" applyProtection="1">
      <protection locked="0"/>
    </xf>
    <xf numFmtId="44" fontId="16" fillId="2" borderId="0" xfId="0" applyNumberFormat="1" applyFont="1" applyFill="1" applyProtection="1"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44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Protection="1">
      <protection locked="0"/>
    </xf>
    <xf numFmtId="0" fontId="13" fillId="2" borderId="0" xfId="0" applyFont="1" applyFill="1" applyAlignment="1" applyProtection="1">
      <alignment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3" fillId="2" borderId="0" xfId="0" applyFont="1" applyFill="1" applyAlignment="1" applyProtection="1">
      <alignment vertical="top"/>
      <protection locked="0"/>
    </xf>
    <xf numFmtId="0" fontId="13" fillId="0" borderId="0" xfId="0" applyFont="1" applyAlignment="1" applyProtection="1">
      <alignment vertical="top"/>
      <protection locked="0"/>
    </xf>
    <xf numFmtId="1" fontId="13" fillId="0" borderId="0" xfId="0" applyNumberFormat="1" applyFont="1" applyAlignment="1" applyProtection="1">
      <alignment vertical="top"/>
      <protection locked="0"/>
    </xf>
    <xf numFmtId="0" fontId="13" fillId="2" borderId="3" xfId="0" applyFont="1" applyFill="1" applyBorder="1" applyProtection="1">
      <protection locked="0"/>
    </xf>
    <xf numFmtId="0" fontId="17" fillId="0" borderId="0" xfId="0" applyFont="1" applyAlignment="1" applyProtection="1">
      <alignment vertical="center"/>
      <protection locked="0"/>
    </xf>
    <xf numFmtId="165" fontId="14" fillId="0" borderId="7" xfId="0" applyNumberFormat="1" applyFont="1" applyBorder="1" applyAlignment="1" applyProtection="1">
      <alignment horizontal="center" vertical="center"/>
      <protection locked="0"/>
    </xf>
    <xf numFmtId="165" fontId="14" fillId="0" borderId="5" xfId="0" applyNumberFormat="1" applyFont="1" applyBorder="1" applyAlignment="1" applyProtection="1">
      <alignment horizontal="center" vertical="center"/>
      <protection locked="0"/>
    </xf>
    <xf numFmtId="165" fontId="14" fillId="0" borderId="14" xfId="0" applyNumberFormat="1" applyFont="1" applyBorder="1" applyAlignment="1" applyProtection="1">
      <alignment horizontal="center" vertical="center"/>
      <protection locked="0"/>
    </xf>
    <xf numFmtId="167" fontId="13" fillId="2" borderId="0" xfId="5" applyFont="1" applyFill="1" applyProtection="1">
      <protection locked="0"/>
    </xf>
    <xf numFmtId="0" fontId="16" fillId="2" borderId="0" xfId="0" applyFont="1" applyFill="1" applyProtection="1"/>
    <xf numFmtId="0" fontId="16" fillId="0" borderId="0" xfId="0" applyFont="1" applyProtection="1"/>
    <xf numFmtId="1" fontId="16" fillId="0" borderId="0" xfId="0" applyNumberFormat="1" applyFont="1" applyProtection="1"/>
    <xf numFmtId="44" fontId="16" fillId="0" borderId="0" xfId="0" applyNumberFormat="1" applyFont="1" applyProtection="1"/>
    <xf numFmtId="0" fontId="16" fillId="2" borderId="36" xfId="0" applyFont="1" applyFill="1" applyBorder="1" applyProtection="1"/>
    <xf numFmtId="0" fontId="16" fillId="2" borderId="1" xfId="0" applyFont="1" applyFill="1" applyBorder="1" applyProtection="1"/>
    <xf numFmtId="0" fontId="16" fillId="0" borderId="1" xfId="0" applyFont="1" applyBorder="1" applyProtection="1"/>
    <xf numFmtId="1" fontId="16" fillId="0" borderId="1" xfId="0" applyNumberFormat="1" applyFont="1" applyBorder="1" applyProtection="1"/>
    <xf numFmtId="44" fontId="16" fillId="0" borderId="1" xfId="0" applyNumberFormat="1" applyFont="1" applyBorder="1" applyProtection="1"/>
    <xf numFmtId="44" fontId="16" fillId="0" borderId="2" xfId="0" applyNumberFormat="1" applyFont="1" applyBorder="1" applyProtection="1"/>
    <xf numFmtId="0" fontId="16" fillId="2" borderId="3" xfId="0" applyFont="1" applyFill="1" applyBorder="1" applyProtection="1"/>
    <xf numFmtId="0" fontId="15" fillId="2" borderId="0" xfId="0" applyFont="1" applyFill="1" applyAlignment="1" applyProtection="1">
      <alignment horizontal="right"/>
    </xf>
    <xf numFmtId="0" fontId="15" fillId="2" borderId="4" xfId="0" applyFont="1" applyFill="1" applyBorder="1" applyAlignment="1" applyProtection="1">
      <alignment horizontal="right"/>
    </xf>
    <xf numFmtId="0" fontId="16" fillId="2" borderId="10" xfId="0" applyFont="1" applyFill="1" applyBorder="1" applyProtection="1"/>
    <xf numFmtId="0" fontId="16" fillId="2" borderId="33" xfId="0" applyFont="1" applyFill="1" applyBorder="1" applyProtection="1"/>
    <xf numFmtId="0" fontId="16" fillId="0" borderId="33" xfId="0" applyFont="1" applyBorder="1" applyProtection="1"/>
    <xf numFmtId="1" fontId="16" fillId="0" borderId="33" xfId="0" applyNumberFormat="1" applyFont="1" applyBorder="1" applyProtection="1"/>
    <xf numFmtId="44" fontId="16" fillId="0" borderId="33" xfId="0" applyNumberFormat="1" applyFont="1" applyBorder="1" applyProtection="1"/>
    <xf numFmtId="44" fontId="16" fillId="0" borderId="35" xfId="0" applyNumberFormat="1" applyFont="1" applyBorder="1" applyProtection="1"/>
    <xf numFmtId="0" fontId="16" fillId="2" borderId="0" xfId="0" applyFont="1" applyFill="1" applyAlignment="1" applyProtection="1">
      <alignment vertical="center"/>
    </xf>
    <xf numFmtId="0" fontId="23" fillId="2" borderId="34" xfId="3" applyFont="1" applyFill="1" applyBorder="1" applyAlignment="1" applyProtection="1">
      <alignment horizontal="center" vertical="center" wrapText="1"/>
    </xf>
    <xf numFmtId="0" fontId="23" fillId="2" borderId="34" xfId="0" applyFont="1" applyFill="1" applyBorder="1" applyAlignment="1" applyProtection="1">
      <alignment horizontal="center" vertical="center" wrapText="1"/>
    </xf>
    <xf numFmtId="0" fontId="23" fillId="0" borderId="34" xfId="0" applyFont="1" applyBorder="1" applyAlignment="1" applyProtection="1">
      <alignment horizontal="center" vertical="center"/>
    </xf>
    <xf numFmtId="1" fontId="23" fillId="0" borderId="32" xfId="0" applyNumberFormat="1" applyFont="1" applyBorder="1" applyAlignment="1" applyProtection="1">
      <alignment horizontal="center" vertical="center"/>
    </xf>
    <xf numFmtId="0" fontId="23" fillId="2" borderId="34" xfId="3" applyFont="1" applyFill="1" applyBorder="1" applyAlignment="1" applyProtection="1">
      <alignment wrapText="1"/>
    </xf>
    <xf numFmtId="0" fontId="16" fillId="2" borderId="2" xfId="0" applyFont="1" applyFill="1" applyBorder="1" applyProtection="1"/>
    <xf numFmtId="0" fontId="16" fillId="0" borderId="13" xfId="0" applyFont="1" applyBorder="1" applyAlignment="1" applyProtection="1">
      <alignment horizontal="center"/>
    </xf>
    <xf numFmtId="1" fontId="16" fillId="0" borderId="13" xfId="0" applyNumberFormat="1" applyFont="1" applyBorder="1" applyAlignment="1" applyProtection="1">
      <alignment horizontal="center"/>
    </xf>
    <xf numFmtId="0" fontId="23" fillId="2" borderId="13" xfId="3" applyFont="1" applyFill="1" applyBorder="1" applyAlignment="1" applyProtection="1">
      <alignment wrapText="1"/>
    </xf>
    <xf numFmtId="0" fontId="14" fillId="0" borderId="4" xfId="0" applyFont="1" applyBorder="1" applyAlignment="1" applyProtection="1">
      <alignment horizontal="left"/>
    </xf>
    <xf numFmtId="0" fontId="7" fillId="2" borderId="13" xfId="0" applyFont="1" applyFill="1" applyBorder="1" applyAlignment="1" applyProtection="1">
      <alignment horizontal="center"/>
    </xf>
    <xf numFmtId="0" fontId="16" fillId="2" borderId="4" xfId="0" applyFont="1" applyFill="1" applyBorder="1" applyProtection="1"/>
    <xf numFmtId="0" fontId="14" fillId="0" borderId="4" xfId="0" applyFont="1" applyBorder="1" applyAlignment="1" applyProtection="1">
      <alignment vertical="center" wrapText="1"/>
    </xf>
    <xf numFmtId="165" fontId="13" fillId="0" borderId="4" xfId="0" applyNumberFormat="1" applyFont="1" applyBorder="1" applyAlignment="1" applyProtection="1">
      <alignment vertical="center" wrapText="1"/>
    </xf>
    <xf numFmtId="165" fontId="14" fillId="0" borderId="4" xfId="0" applyNumberFormat="1" applyFont="1" applyBorder="1" applyAlignment="1" applyProtection="1">
      <alignment vertical="top" wrapText="1"/>
    </xf>
    <xf numFmtId="0" fontId="15" fillId="2" borderId="4" xfId="0" applyFont="1" applyFill="1" applyBorder="1" applyAlignment="1" applyProtection="1">
      <alignment horizontal="left" indent="1"/>
    </xf>
    <xf numFmtId="0" fontId="15" fillId="2" borderId="38" xfId="0" applyFont="1" applyFill="1" applyBorder="1" applyProtection="1"/>
    <xf numFmtId="0" fontId="22" fillId="2" borderId="13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left" vertical="center" indent="1"/>
    </xf>
    <xf numFmtId="0" fontId="16" fillId="0" borderId="13" xfId="0" applyFont="1" applyBorder="1" applyAlignment="1" applyProtection="1">
      <alignment horizontal="center" vertical="center"/>
    </xf>
    <xf numFmtId="1" fontId="16" fillId="0" borderId="13" xfId="0" applyNumberFormat="1" applyFont="1" applyBorder="1" applyAlignment="1" applyProtection="1">
      <alignment horizontal="center" vertical="center"/>
    </xf>
    <xf numFmtId="0" fontId="16" fillId="2" borderId="38" xfId="0" applyFont="1" applyFill="1" applyBorder="1" applyAlignment="1" applyProtection="1">
      <alignment horizontal="left" vertical="center" indent="1"/>
    </xf>
    <xf numFmtId="0" fontId="16" fillId="2" borderId="38" xfId="0" applyFont="1" applyFill="1" applyBorder="1" applyAlignment="1" applyProtection="1">
      <alignment horizontal="left" vertical="center" wrapText="1" indent="1"/>
    </xf>
    <xf numFmtId="0" fontId="22" fillId="0" borderId="13" xfId="0" applyFont="1" applyBorder="1" applyAlignment="1" applyProtection="1">
      <alignment horizontal="center" vertical="center"/>
    </xf>
    <xf numFmtId="1" fontId="22" fillId="0" borderId="13" xfId="0" applyNumberFormat="1" applyFont="1" applyBorder="1" applyAlignment="1" applyProtection="1">
      <alignment horizontal="center" vertical="center"/>
    </xf>
    <xf numFmtId="0" fontId="22" fillId="2" borderId="13" xfId="0" applyFont="1" applyFill="1" applyBorder="1" applyAlignment="1" applyProtection="1">
      <alignment horizontal="center"/>
    </xf>
    <xf numFmtId="0" fontId="16" fillId="2" borderId="4" xfId="0" applyFont="1" applyFill="1" applyBorder="1" applyAlignment="1" applyProtection="1">
      <alignment horizontal="left" indent="1"/>
    </xf>
    <xf numFmtId="0" fontId="22" fillId="0" borderId="0" xfId="0" applyFont="1" applyProtection="1"/>
    <xf numFmtId="0" fontId="22" fillId="0" borderId="4" xfId="0" applyFont="1" applyBorder="1" applyAlignment="1" applyProtection="1">
      <alignment horizontal="left" indent="1"/>
    </xf>
    <xf numFmtId="0" fontId="22" fillId="0" borderId="13" xfId="0" applyFont="1" applyBorder="1" applyAlignment="1" applyProtection="1">
      <alignment horizontal="center"/>
    </xf>
    <xf numFmtId="1" fontId="22" fillId="0" borderId="13" xfId="0" applyNumberFormat="1" applyFont="1" applyBorder="1" applyAlignment="1" applyProtection="1">
      <alignment horizontal="center"/>
    </xf>
    <xf numFmtId="0" fontId="22" fillId="2" borderId="8" xfId="0" applyFont="1" applyFill="1" applyBorder="1" applyAlignment="1" applyProtection="1">
      <alignment horizontal="center"/>
    </xf>
    <xf numFmtId="0" fontId="16" fillId="0" borderId="38" xfId="0" applyFont="1" applyBorder="1" applyAlignment="1" applyProtection="1">
      <alignment wrapText="1"/>
    </xf>
    <xf numFmtId="0" fontId="16" fillId="0" borderId="8" xfId="0" applyFont="1" applyBorder="1" applyAlignment="1" applyProtection="1">
      <alignment horizontal="center"/>
    </xf>
    <xf numFmtId="1" fontId="16" fillId="0" borderId="8" xfId="0" applyNumberFormat="1" applyFont="1" applyBorder="1" applyAlignment="1" applyProtection="1">
      <alignment horizont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8" fillId="2" borderId="0" xfId="0" applyFont="1" applyFill="1" applyAlignment="1" applyProtection="1">
      <alignment horizontal="center" vertical="center"/>
    </xf>
    <xf numFmtId="0" fontId="13" fillId="2" borderId="0" xfId="0" applyFont="1" applyFill="1" applyProtection="1"/>
    <xf numFmtId="1" fontId="14" fillId="0" borderId="13" xfId="0" applyNumberFormat="1" applyFont="1" applyBorder="1" applyAlignment="1" applyProtection="1">
      <alignment horizontal="center" vertical="center"/>
    </xf>
    <xf numFmtId="165" fontId="14" fillId="0" borderId="8" xfId="0" applyNumberFormat="1" applyFont="1" applyBorder="1" applyAlignment="1" applyProtection="1">
      <alignment horizontal="left" vertical="center"/>
    </xf>
    <xf numFmtId="165" fontId="14" fillId="0" borderId="13" xfId="0" applyNumberFormat="1" applyFont="1" applyBorder="1" applyAlignment="1" applyProtection="1">
      <alignment horizontal="center" vertical="center"/>
    </xf>
    <xf numFmtId="1" fontId="14" fillId="0" borderId="3" xfId="0" applyNumberFormat="1" applyFont="1" applyBorder="1" applyAlignment="1" applyProtection="1">
      <alignment horizontal="center" vertical="center"/>
    </xf>
    <xf numFmtId="165" fontId="14" fillId="0" borderId="13" xfId="0" applyNumberFormat="1" applyFont="1" applyBorder="1" applyAlignment="1" applyProtection="1">
      <alignment horizontal="left" vertical="center"/>
    </xf>
    <xf numFmtId="165" fontId="14" fillId="0" borderId="4" xfId="0" applyNumberFormat="1" applyFont="1" applyBorder="1" applyAlignment="1" applyProtection="1">
      <alignment horizontal="center" vertical="center"/>
    </xf>
    <xf numFmtId="1" fontId="13" fillId="0" borderId="12" xfId="0" applyNumberFormat="1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vertical="center" wrapText="1"/>
    </xf>
    <xf numFmtId="165" fontId="13" fillId="0" borderId="4" xfId="0" applyNumberFormat="1" applyFont="1" applyBorder="1" applyAlignment="1" applyProtection="1">
      <alignment horizontal="center" vertical="center"/>
    </xf>
    <xf numFmtId="1" fontId="13" fillId="0" borderId="8" xfId="0" applyNumberFormat="1" applyFont="1" applyBorder="1" applyAlignment="1" applyProtection="1">
      <alignment horizontal="center" vertical="center"/>
    </xf>
    <xf numFmtId="0" fontId="13" fillId="0" borderId="8" xfId="0" applyFont="1" applyBorder="1" applyAlignment="1" applyProtection="1">
      <alignment horizontal="left" vertical="center" wrapText="1" indent="1"/>
    </xf>
    <xf numFmtId="1" fontId="13" fillId="2" borderId="8" xfId="0" applyNumberFormat="1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left" vertical="center" wrapText="1"/>
    </xf>
    <xf numFmtId="0" fontId="13" fillId="2" borderId="8" xfId="0" applyFont="1" applyFill="1" applyBorder="1" applyAlignment="1" applyProtection="1">
      <alignment horizontal="center" wrapText="1"/>
    </xf>
    <xf numFmtId="0" fontId="13" fillId="2" borderId="13" xfId="0" applyFont="1" applyFill="1" applyBorder="1" applyAlignment="1" applyProtection="1">
      <alignment horizontal="center" vertical="center"/>
    </xf>
    <xf numFmtId="0" fontId="21" fillId="0" borderId="0" xfId="0" applyFont="1" applyProtection="1"/>
    <xf numFmtId="0" fontId="17" fillId="2" borderId="13" xfId="0" applyFont="1" applyFill="1" applyBorder="1" applyAlignment="1" applyProtection="1">
      <alignment horizontal="center" vertical="center"/>
    </xf>
    <xf numFmtId="3" fontId="13" fillId="0" borderId="13" xfId="0" applyNumberFormat="1" applyFon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 wrapText="1"/>
    </xf>
    <xf numFmtId="0" fontId="16" fillId="0" borderId="3" xfId="0" applyFont="1" applyBorder="1" applyAlignment="1" applyProtection="1">
      <alignment vertical="center" wrapText="1"/>
    </xf>
    <xf numFmtId="0" fontId="16" fillId="0" borderId="13" xfId="0" applyFont="1" applyBorder="1" applyAlignment="1" applyProtection="1">
      <alignment horizontal="center" vertical="center" wrapText="1"/>
    </xf>
    <xf numFmtId="0" fontId="13" fillId="2" borderId="0" xfId="0" applyFont="1" applyFill="1" applyAlignment="1" applyProtection="1">
      <alignment vertical="center"/>
    </xf>
    <xf numFmtId="1" fontId="13" fillId="2" borderId="8" xfId="0" quotePrefix="1" applyNumberFormat="1" applyFont="1" applyFill="1" applyBorder="1" applyAlignment="1" applyProtection="1">
      <alignment horizontal="center" vertical="center" wrapText="1"/>
    </xf>
    <xf numFmtId="0" fontId="13" fillId="2" borderId="3" xfId="0" quotePrefix="1" applyFont="1" applyFill="1" applyBorder="1" applyAlignment="1" applyProtection="1">
      <alignment vertical="center" wrapText="1"/>
    </xf>
    <xf numFmtId="0" fontId="13" fillId="2" borderId="8" xfId="0" applyFont="1" applyFill="1" applyBorder="1" applyAlignment="1" applyProtection="1">
      <alignment horizontal="center" vertical="center" wrapText="1"/>
    </xf>
    <xf numFmtId="1" fontId="13" fillId="2" borderId="3" xfId="0" quotePrefix="1" applyNumberFormat="1" applyFont="1" applyFill="1" applyBorder="1" applyAlignment="1" applyProtection="1">
      <alignment horizontal="center" vertical="center" wrapText="1"/>
    </xf>
    <xf numFmtId="0" fontId="13" fillId="2" borderId="13" xfId="0" applyFont="1" applyFill="1" applyBorder="1" applyAlignment="1" applyProtection="1">
      <alignment horizontal="center" vertical="center" wrapText="1"/>
    </xf>
    <xf numFmtId="0" fontId="14" fillId="2" borderId="3" xfId="0" quotePrefix="1" applyFont="1" applyFill="1" applyBorder="1" applyAlignment="1" applyProtection="1">
      <alignment vertical="center" wrapText="1"/>
    </xf>
    <xf numFmtId="1" fontId="0" fillId="0" borderId="13" xfId="0" applyNumberFormat="1" applyBorder="1" applyAlignment="1" applyProtection="1">
      <alignment horizontal="center" vertical="center" wrapText="1"/>
    </xf>
    <xf numFmtId="1" fontId="13" fillId="2" borderId="13" xfId="0" applyNumberFormat="1" applyFont="1" applyFill="1" applyBorder="1" applyAlignment="1" applyProtection="1">
      <alignment horizontal="center" vertical="center"/>
    </xf>
    <xf numFmtId="0" fontId="14" fillId="2" borderId="13" xfId="0" applyFont="1" applyFill="1" applyBorder="1" applyAlignment="1" applyProtection="1">
      <alignment horizontal="left" vertical="center" wrapText="1"/>
    </xf>
    <xf numFmtId="0" fontId="13" fillId="2" borderId="13" xfId="0" applyFont="1" applyFill="1" applyBorder="1" applyAlignment="1" applyProtection="1">
      <alignment horizontal="center" wrapText="1"/>
    </xf>
    <xf numFmtId="1" fontId="13" fillId="2" borderId="13" xfId="0" quotePrefix="1" applyNumberFormat="1" applyFont="1" applyFill="1" applyBorder="1" applyAlignment="1" applyProtection="1">
      <alignment horizontal="center" vertical="center" wrapText="1"/>
    </xf>
    <xf numFmtId="1" fontId="13" fillId="2" borderId="13" xfId="0" quotePrefix="1" applyNumberFormat="1" applyFont="1" applyFill="1" applyBorder="1" applyAlignment="1" applyProtection="1">
      <alignment horizontal="center" vertical="center"/>
    </xf>
    <xf numFmtId="0" fontId="13" fillId="2" borderId="13" xfId="0" applyFont="1" applyFill="1" applyBorder="1" applyAlignment="1" applyProtection="1">
      <alignment horizontal="left" vertical="center" wrapText="1"/>
    </xf>
    <xf numFmtId="0" fontId="13" fillId="0" borderId="13" xfId="0" applyFont="1" applyBorder="1" applyAlignment="1" applyProtection="1">
      <alignment horizontal="left" vertical="center" wrapText="1"/>
    </xf>
    <xf numFmtId="1" fontId="13" fillId="0" borderId="3" xfId="0" applyNumberFormat="1" applyFont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left" wrapText="1"/>
    </xf>
    <xf numFmtId="0" fontId="13" fillId="2" borderId="8" xfId="0" applyFont="1" applyFill="1" applyBorder="1" applyAlignment="1" applyProtection="1">
      <alignment horizontal="left" wrapText="1" indent="1"/>
    </xf>
    <xf numFmtId="0" fontId="13" fillId="2" borderId="0" xfId="0" applyFont="1" applyFill="1" applyAlignment="1" applyProtection="1">
      <alignment vertical="top"/>
    </xf>
    <xf numFmtId="0" fontId="13" fillId="0" borderId="8" xfId="0" applyFont="1" applyBorder="1" applyAlignment="1" applyProtection="1">
      <alignment horizontal="left" vertical="top" wrapText="1"/>
    </xf>
    <xf numFmtId="1" fontId="13" fillId="2" borderId="13" xfId="0" quotePrefix="1" applyNumberFormat="1" applyFont="1" applyFill="1" applyBorder="1" applyAlignment="1" applyProtection="1">
      <alignment horizontal="center" vertical="top"/>
    </xf>
    <xf numFmtId="0" fontId="13" fillId="2" borderId="8" xfId="0" applyFont="1" applyFill="1" applyBorder="1" applyAlignment="1" applyProtection="1">
      <alignment horizontal="left" wrapText="1"/>
    </xf>
    <xf numFmtId="0" fontId="19" fillId="2" borderId="13" xfId="0" applyFont="1" applyFill="1" applyBorder="1" applyAlignment="1" applyProtection="1">
      <alignment horizontal="left"/>
    </xf>
    <xf numFmtId="0" fontId="19" fillId="0" borderId="13" xfId="0" applyFont="1" applyBorder="1" applyAlignment="1" applyProtection="1">
      <alignment horizontal="left"/>
    </xf>
    <xf numFmtId="0" fontId="19" fillId="2" borderId="8" xfId="0" applyFont="1" applyFill="1" applyBorder="1" applyAlignment="1" applyProtection="1">
      <alignment horizontal="left"/>
    </xf>
    <xf numFmtId="0" fontId="13" fillId="2" borderId="8" xfId="0" applyFont="1" applyFill="1" applyBorder="1" applyAlignment="1" applyProtection="1">
      <alignment horizontal="center" vertical="top" wrapText="1"/>
    </xf>
    <xf numFmtId="1" fontId="13" fillId="2" borderId="8" xfId="0" quotePrefix="1" applyNumberFormat="1" applyFont="1" applyFill="1" applyBorder="1" applyAlignment="1" applyProtection="1">
      <alignment horizontal="center" vertical="center"/>
    </xf>
    <xf numFmtId="0" fontId="17" fillId="2" borderId="8" xfId="0" applyFont="1" applyFill="1" applyBorder="1" applyAlignment="1" applyProtection="1">
      <alignment horizontal="center" vertical="center"/>
    </xf>
    <xf numFmtId="0" fontId="13" fillId="0" borderId="0" xfId="0" applyFont="1" applyAlignment="1" applyProtection="1">
      <alignment vertical="top"/>
    </xf>
    <xf numFmtId="1" fontId="13" fillId="0" borderId="8" xfId="0" quotePrefix="1" applyNumberFormat="1" applyFont="1" applyBorder="1" applyAlignment="1" applyProtection="1">
      <alignment horizontal="center" vertical="top"/>
    </xf>
    <xf numFmtId="0" fontId="13" fillId="0" borderId="8" xfId="0" applyFont="1" applyBorder="1" applyAlignment="1" applyProtection="1">
      <alignment horizontal="center" vertical="top" wrapText="1"/>
    </xf>
    <xf numFmtId="0" fontId="13" fillId="0" borderId="0" xfId="0" applyFont="1" applyProtection="1"/>
    <xf numFmtId="0" fontId="13" fillId="0" borderId="8" xfId="0" applyFont="1" applyBorder="1" applyAlignment="1" applyProtection="1">
      <alignment horizontal="left" wrapText="1"/>
    </xf>
    <xf numFmtId="0" fontId="13" fillId="0" borderId="8" xfId="0" applyFont="1" applyBorder="1" applyAlignment="1" applyProtection="1">
      <alignment horizontal="center" wrapText="1"/>
    </xf>
    <xf numFmtId="0" fontId="17" fillId="0" borderId="8" xfId="0" applyFont="1" applyBorder="1" applyAlignment="1" applyProtection="1">
      <alignment horizontal="center" vertical="center"/>
    </xf>
    <xf numFmtId="0" fontId="13" fillId="2" borderId="8" xfId="0" applyFont="1" applyFill="1" applyBorder="1" applyAlignment="1" applyProtection="1">
      <alignment wrapText="1"/>
    </xf>
    <xf numFmtId="1" fontId="13" fillId="2" borderId="3" xfId="0" quotePrefix="1" applyNumberFormat="1" applyFont="1" applyFill="1" applyBorder="1" applyAlignment="1" applyProtection="1">
      <alignment horizontal="center" vertical="center"/>
    </xf>
    <xf numFmtId="0" fontId="13" fillId="2" borderId="13" xfId="0" applyFont="1" applyFill="1" applyBorder="1" applyAlignment="1" applyProtection="1">
      <alignment wrapText="1"/>
    </xf>
    <xf numFmtId="0" fontId="13" fillId="2" borderId="38" xfId="0" applyFont="1" applyFill="1" applyBorder="1" applyAlignment="1" applyProtection="1">
      <alignment horizontal="center" vertical="center" wrapText="1"/>
    </xf>
    <xf numFmtId="0" fontId="14" fillId="2" borderId="13" xfId="0" applyFont="1" applyFill="1" applyBorder="1" applyAlignment="1" applyProtection="1">
      <alignment wrapText="1"/>
    </xf>
    <xf numFmtId="0" fontId="13" fillId="0" borderId="13" xfId="0" applyFont="1" applyBorder="1" applyAlignment="1" applyProtection="1">
      <alignment horizontal="center" wrapText="1"/>
    </xf>
    <xf numFmtId="169" fontId="20" fillId="0" borderId="8" xfId="0" quotePrefix="1" applyNumberFormat="1" applyFont="1" applyBorder="1" applyAlignment="1" applyProtection="1">
      <alignment horizontal="left" vertical="top" wrapText="1" indent="1"/>
    </xf>
    <xf numFmtId="0" fontId="13" fillId="0" borderId="4" xfId="0" applyFont="1" applyBorder="1" applyAlignment="1" applyProtection="1">
      <alignment horizontal="center" vertical="center" wrapText="1"/>
    </xf>
    <xf numFmtId="1" fontId="13" fillId="0" borderId="4" xfId="0" applyNumberFormat="1" applyFont="1" applyBorder="1" applyAlignment="1" applyProtection="1">
      <alignment horizontal="center" vertical="top"/>
    </xf>
    <xf numFmtId="44" fontId="23" fillId="0" borderId="32" xfId="0" applyNumberFormat="1" applyFont="1" applyBorder="1" applyAlignment="1" applyProtection="1">
      <alignment horizontal="center" vertical="center" wrapText="1"/>
    </xf>
    <xf numFmtId="44" fontId="16" fillId="0" borderId="13" xfId="0" applyNumberFormat="1" applyFont="1" applyBorder="1" applyAlignment="1" applyProtection="1">
      <alignment horizontal="right"/>
    </xf>
    <xf numFmtId="44" fontId="16" fillId="0" borderId="13" xfId="0" applyNumberFormat="1" applyFont="1" applyBorder="1" applyAlignment="1" applyProtection="1">
      <alignment horizontal="right" vertical="center"/>
    </xf>
    <xf numFmtId="44" fontId="16" fillId="0" borderId="8" xfId="0" applyNumberFormat="1" applyFont="1" applyBorder="1" applyAlignment="1" applyProtection="1">
      <alignment horizontal="right"/>
    </xf>
    <xf numFmtId="44" fontId="14" fillId="0" borderId="9" xfId="0" applyNumberFormat="1" applyFont="1" applyBorder="1" applyAlignment="1" applyProtection="1">
      <alignment horizontal="center" vertical="center" wrapText="1"/>
    </xf>
    <xf numFmtId="44" fontId="13" fillId="2" borderId="9" xfId="0" applyNumberFormat="1" applyFont="1" applyFill="1" applyBorder="1" applyAlignment="1" applyProtection="1">
      <alignment horizontal="center" vertical="center"/>
    </xf>
    <xf numFmtId="44" fontId="14" fillId="2" borderId="6" xfId="0" applyNumberFormat="1" applyFont="1" applyFill="1" applyBorder="1" applyAlignment="1" applyProtection="1">
      <alignment horizontal="right" vertical="center"/>
    </xf>
    <xf numFmtId="0" fontId="13" fillId="2" borderId="8" xfId="0" applyFont="1" applyFill="1" applyBorder="1" applyAlignment="1" applyProtection="1">
      <alignment horizontal="center" vertical="center"/>
    </xf>
    <xf numFmtId="3" fontId="13" fillId="0" borderId="8" xfId="0" applyNumberFormat="1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 wrapText="1"/>
    </xf>
    <xf numFmtId="0" fontId="16" fillId="0" borderId="8" xfId="0" applyFont="1" applyBorder="1" applyAlignment="1" applyProtection="1">
      <alignment horizontal="center" vertical="center" wrapText="1"/>
    </xf>
    <xf numFmtId="1" fontId="0" fillId="0" borderId="8" xfId="0" applyNumberForma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left" vertical="center" wrapText="1"/>
    </xf>
    <xf numFmtId="0" fontId="13" fillId="2" borderId="8" xfId="0" applyFont="1" applyFill="1" applyBorder="1" applyAlignment="1" applyProtection="1">
      <alignment horizontal="left" vertical="center" wrapText="1"/>
    </xf>
    <xf numFmtId="165" fontId="13" fillId="0" borderId="38" xfId="0" applyNumberFormat="1" applyFont="1" applyBorder="1" applyAlignment="1" applyProtection="1">
      <alignment horizontal="center" vertical="center"/>
    </xf>
    <xf numFmtId="1" fontId="13" fillId="2" borderId="8" xfId="0" quotePrefix="1" applyNumberFormat="1" applyFont="1" applyFill="1" applyBorder="1" applyAlignment="1" applyProtection="1">
      <alignment horizontal="center" vertical="top"/>
    </xf>
    <xf numFmtId="0" fontId="19" fillId="0" borderId="8" xfId="0" applyFont="1" applyBorder="1" applyAlignment="1" applyProtection="1">
      <alignment horizontal="left"/>
    </xf>
    <xf numFmtId="0" fontId="14" fillId="2" borderId="8" xfId="0" applyFont="1" applyFill="1" applyBorder="1" applyAlignment="1" applyProtection="1">
      <alignment wrapText="1"/>
    </xf>
    <xf numFmtId="0" fontId="13" fillId="0" borderId="38" xfId="0" applyFont="1" applyBorder="1" applyAlignment="1" applyProtection="1">
      <alignment horizontal="center" wrapText="1"/>
    </xf>
    <xf numFmtId="0" fontId="32" fillId="2" borderId="0" xfId="0" applyFont="1" applyFill="1" applyProtection="1">
      <protection locked="0"/>
    </xf>
    <xf numFmtId="0" fontId="32" fillId="0" borderId="0" xfId="0" applyFont="1" applyProtection="1">
      <protection locked="0"/>
    </xf>
    <xf numFmtId="0" fontId="32" fillId="2" borderId="0" xfId="0" applyFont="1" applyFill="1" applyProtection="1"/>
    <xf numFmtId="1" fontId="32" fillId="2" borderId="8" xfId="0" quotePrefix="1" applyNumberFormat="1" applyFont="1" applyFill="1" applyBorder="1" applyAlignment="1" applyProtection="1">
      <alignment horizontal="center" vertical="center"/>
    </xf>
    <xf numFmtId="0" fontId="32" fillId="2" borderId="8" xfId="0" applyFont="1" applyFill="1" applyBorder="1" applyAlignment="1" applyProtection="1">
      <alignment horizontal="left" vertical="center" wrapText="1"/>
    </xf>
    <xf numFmtId="0" fontId="32" fillId="2" borderId="8" xfId="0" applyFont="1" applyFill="1" applyBorder="1" applyAlignment="1" applyProtection="1">
      <alignment horizontal="center" vertical="center"/>
    </xf>
    <xf numFmtId="0" fontId="13" fillId="0" borderId="10" xfId="0" applyFont="1" applyBorder="1" applyAlignment="1" applyProtection="1">
      <alignment horizontal="center" wrapText="1"/>
    </xf>
    <xf numFmtId="0" fontId="16" fillId="2" borderId="38" xfId="0" applyFont="1" applyFill="1" applyBorder="1" applyProtection="1"/>
    <xf numFmtId="0" fontId="31" fillId="0" borderId="8" xfId="0" applyFont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vertical="center" wrapText="1"/>
    </xf>
    <xf numFmtId="0" fontId="17" fillId="0" borderId="8" xfId="0" applyFont="1" applyBorder="1" applyAlignment="1" applyProtection="1">
      <alignment horizontal="center" vertical="center" wrapText="1"/>
    </xf>
    <xf numFmtId="0" fontId="33" fillId="0" borderId="0" xfId="0" applyFont="1" applyProtection="1"/>
    <xf numFmtId="1" fontId="31" fillId="0" borderId="8" xfId="0" applyNumberFormat="1" applyFont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horizontal="center" wrapText="1"/>
    </xf>
    <xf numFmtId="0" fontId="0" fillId="0" borderId="3" xfId="0" applyBorder="1" applyAlignment="1" applyProtection="1">
      <alignment horizontal="center" vertical="center" wrapText="1"/>
    </xf>
    <xf numFmtId="1" fontId="32" fillId="2" borderId="13" xfId="0" quotePrefix="1" applyNumberFormat="1" applyFont="1" applyFill="1" applyBorder="1" applyAlignment="1" applyProtection="1">
      <alignment horizontal="center" vertical="center"/>
    </xf>
    <xf numFmtId="0" fontId="32" fillId="2" borderId="13" xfId="0" applyFont="1" applyFill="1" applyBorder="1" applyAlignment="1" applyProtection="1">
      <alignment horizontal="left" vertical="center" wrapText="1"/>
    </xf>
    <xf numFmtId="0" fontId="32" fillId="2" borderId="13" xfId="0" applyFont="1" applyFill="1" applyBorder="1" applyAlignment="1" applyProtection="1">
      <alignment horizontal="center" vertical="center"/>
    </xf>
    <xf numFmtId="0" fontId="13" fillId="2" borderId="8" xfId="0" applyFont="1" applyFill="1" applyBorder="1" applyAlignment="1" applyProtection="1">
      <alignment vertical="center" wrapText="1"/>
    </xf>
    <xf numFmtId="0" fontId="17" fillId="2" borderId="38" xfId="0" applyFont="1" applyFill="1" applyBorder="1" applyAlignment="1" applyProtection="1">
      <alignment horizontal="center" vertical="center"/>
    </xf>
    <xf numFmtId="0" fontId="23" fillId="2" borderId="8" xfId="3" applyFont="1" applyFill="1" applyBorder="1" applyAlignment="1" applyProtection="1">
      <alignment wrapText="1"/>
    </xf>
    <xf numFmtId="0" fontId="16" fillId="0" borderId="38" xfId="0" applyFont="1" applyBorder="1" applyAlignment="1" applyProtection="1">
      <alignment horizontal="center" vertical="center" wrapText="1"/>
    </xf>
  </cellXfs>
  <cellStyles count="16">
    <cellStyle name="Comma" xfId="1" builtinId="3"/>
    <cellStyle name="Comma 2 2 26" xfId="5" xr:uid="{B61B1A63-90F8-47C7-9F58-54A8240BDF7F}"/>
    <cellStyle name="Comma 2 7 7" xfId="8" xr:uid="{A87EF05E-960A-42E2-B669-C387C66B6D6F}"/>
    <cellStyle name="Comma_5.1.2 Activity Schedule" xfId="9" xr:uid="{01D1D293-208B-47F8-8F97-4AB1A0DAC609}"/>
    <cellStyle name="Currency" xfId="2" builtinId="4"/>
    <cellStyle name="Normal" xfId="0" builtinId="0"/>
    <cellStyle name="Normal 110" xfId="14" xr:uid="{22F1D70A-F624-4F4C-A80A-F9FC8EEC4C46}"/>
    <cellStyle name="Normal 111" xfId="13" xr:uid="{A37FC5C8-CD9C-45FA-BC20-74B06DC6C646}"/>
    <cellStyle name="Normal 2 11" xfId="15" xr:uid="{79D0CA1E-444A-4F17-A897-33CFA4437ED7}"/>
    <cellStyle name="Normal 2 2 15" xfId="3" xr:uid="{E643BAF7-EA70-46BE-AF49-BE56B422C263}"/>
    <cellStyle name="Normal 29 3 2" xfId="12" xr:uid="{A98E66A8-9E89-4A23-AC89-20FC67876D20}"/>
    <cellStyle name="Normal 3" xfId="7" xr:uid="{CB024FE5-393F-4BA3-BAB4-63EFC520A737}"/>
    <cellStyle name="Normal 4 4 2" xfId="4" xr:uid="{6DA34FA5-0CA4-4005-BDB8-F699747AA1B3}"/>
    <cellStyle name="Normal 45" xfId="10" xr:uid="{E22D4D08-6140-45C5-B6E2-3354ADBD5EF0}"/>
    <cellStyle name="Normal_BILL2F~1" xfId="6" xr:uid="{9216B461-2537-4313-864C-A7E234F07AB6}"/>
    <cellStyle name="Normal_C3-b+c" xfId="11" xr:uid="{35DAD870-E285-4699-BFB5-C1125304D7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1950889</xdr:colOff>
      <xdr:row>6</xdr:row>
      <xdr:rowOff>2347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7A4BBC-3C46-2235-85E5-0734AE55F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650" y="711200"/>
          <a:ext cx="1950889" cy="7071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8343357-AC1D-FF81-4D13-C8F2FA09D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834" y="536222"/>
          <a:ext cx="1949550" cy="7048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AADF0D-1B49-4981-9983-ACF9FCC75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576D2B-D2BF-47A5-AD29-E22A80CFA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5E0D6D-0A00-4613-8A6C-324AE66AB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DCEB29-B8DF-4C4A-B659-829B53B69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0A1171-5E5F-40BA-A84D-BBA05AB6C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9B9DE8-7E8A-409E-8E3B-68F38B5F0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6FC8AB-AB5D-4A77-B21C-457113287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500624-CEE2-4FF5-AB32-89E44C3BC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D97376-1C78-4D2F-8444-F8030D6D0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148167</xdr:colOff>
      <xdr:row>2</xdr:row>
      <xdr:rowOff>49389</xdr:rowOff>
    </xdr:from>
    <xdr:to>
      <xdr:col>3</xdr:col>
      <xdr:colOff>1592892</xdr:colOff>
      <xdr:row>4</xdr:row>
      <xdr:rowOff>178894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4C59CB-2FBE-4A11-A76D-46D7F5B3B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717" y="531989"/>
          <a:ext cx="1952725" cy="70100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</xdr:colOff>
      <xdr:row>3</xdr:row>
      <xdr:rowOff>74613</xdr:rowOff>
    </xdr:from>
    <xdr:to>
      <xdr:col>4</xdr:col>
      <xdr:colOff>384275</xdr:colOff>
      <xdr:row>6</xdr:row>
      <xdr:rowOff>90524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D96E050-746B-B440-E0DA-8473ED169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557213"/>
          <a:ext cx="1955900" cy="7017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\Majuba\Stacker%20Evaluation\Krupp\300-720%20HCS%20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../DATA/Grootvlei/Tenders/Honeywell/Honeywell%20Excel%20files/2.9%20Schedule%20of%20Forecast%20Rate%20of%20Invoicing.xls" TargetMode="External"/><Relationship Id="rId1" Type="http://schemas.openxmlformats.org/officeDocument/2006/relationships/externalLinkPath" Target="/DATA/Grootvlei/Tenders/Honeywell/Honeywell%20Excel%20files/2.9%20Schedule%20of%20Forecast%20Rate%20of%20Invoicing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\Majuba\Stacker%20Evaluation\Krupp\QS%20Info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../Documents%20and%20Settings/All%20Users/Documents/Camden/Prices/Unit%206%20TOTAL.xls" TargetMode="External"/><Relationship Id="rId1" Type="http://schemas.openxmlformats.org/officeDocument/2006/relationships/externalLinkPath" Target="/Documents%20and%20Settings/All%20Users/Documents/Camden/Prices/Unit%206%20TOTAL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../Proposals/Tenders/AUT05-335%20-%20Grootvlei%20Turbine%20C&amp;I/COST%20CALC/Changed%20by%20Des%20-%20Final_Price_Schmadl_to_DES_GVL%20047%20Turb%20Mod%20Activity%20Schedule%20and%20Prices_DE_05-07-12.xls" TargetMode="External"/><Relationship Id="rId1" Type="http://schemas.openxmlformats.org/officeDocument/2006/relationships/externalLinkPath" Target="/Proposals/Tenders/AUT05-335%20-%20Grootvlei%20Turbine%20C&amp;I/COST%20CALC/Changed%20by%20Des%20-%20Final_Price_Schmadl_to_DES_GVL%20047%20Turb%20Mod%20Activity%20Schedule%20and%20Prices_DE_05-07-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Total Cost"/>
      <sheetName val="IM Project n"/>
      <sheetName val="Turbine Tender 3 Unit base (2)"/>
      <sheetName val="CPA Formulae"/>
      <sheetName val="Input Sheet"/>
      <sheetName val="EXTERNAL SERVICES-DISCIPLINE "/>
      <sheetName val="GVL"/>
      <sheetName val="_Unit 1 Summary"/>
      <sheetName val="Qm"/>
      <sheetName val="PROCUREMENT DATA"/>
      <sheetName val="Budget Utilisation"/>
      <sheetName val="Statistics"/>
      <sheetName val="IS"/>
      <sheetName val="Sheet1"/>
      <sheetName val="Consol IS"/>
      <sheetName val="E_PS5"/>
      <sheetName val="E_PS51"/>
      <sheetName val="300-720 HCS 00"/>
      <sheetName val="CoC"/>
      <sheetName val="ROE"/>
      <sheetName val="FRI"/>
      <sheetName val="Delivery"/>
      <sheetName val="E_PS52"/>
      <sheetName val="CP1_Civil"/>
      <sheetName val="CP2_Elec"/>
      <sheetName val="CP3_C&amp;I"/>
      <sheetName val="CP4_Coal_&amp;_Ash"/>
      <sheetName val="CP5_LPS"/>
      <sheetName val="CP6_Housing"/>
      <sheetName val="Package_Totals"/>
      <sheetName val="Index_Analysis"/>
      <sheetName val="Package_Phasing"/>
      <sheetName val="AT_COMPLETION"/>
      <sheetName val="Progress_Tables"/>
      <sheetName val="Progress_Curve"/>
      <sheetName val="Total_Cost"/>
      <sheetName val="IM_Project_n"/>
      <sheetName val="Turbine_Tender_3_Unit_base_(2)"/>
      <sheetName val="CPA_Formulae"/>
      <sheetName val="_Unit_1_Summary"/>
      <sheetName val="Net_Cash_Table"/>
      <sheetName val="Cash_Out_Table"/>
      <sheetName val="Input_Sheet"/>
      <sheetName val="EXTERNAL_SERVICES-DISCIPLINE_"/>
      <sheetName val="_Unit_1_Summary1"/>
      <sheetName val="Budget_Utilisation"/>
      <sheetName val="Consol_IS"/>
      <sheetName val="PROCUREMENT_DATA"/>
      <sheetName val="300-720_HCS_00"/>
      <sheetName val="Cover"/>
      <sheetName val="E_PS53"/>
      <sheetName val="Progress_Tables1"/>
      <sheetName val="Progress_Curve1"/>
      <sheetName val="Net_Cash_Table1"/>
      <sheetName val="Cash_Out_Table1"/>
      <sheetName val="AT_COMPLETION1"/>
      <sheetName val="CP1_Civil1"/>
      <sheetName val="CP2_Elec1"/>
      <sheetName val="CP3_C&amp;I1"/>
      <sheetName val="CP4_Coal_&amp;_Ash1"/>
      <sheetName val="CP5_LPS1"/>
      <sheetName val="CP6_Housing1"/>
      <sheetName val="Package_Totals1"/>
      <sheetName val="Index_Analysis1"/>
      <sheetName val="Package_Phasing1"/>
      <sheetName val="_Unit_1_Summary2"/>
      <sheetName val="Total_Cost1"/>
      <sheetName val="IM_Project_n1"/>
      <sheetName val="Turbine_Tender_3_Unit_base_(2)1"/>
      <sheetName val="CPA_Formulae1"/>
      <sheetName val="Input_Sheet1"/>
      <sheetName val="EXTERNAL_SERVICES-DISCIPLINE_1"/>
      <sheetName val="_Unit_1_Summary3"/>
      <sheetName val="Budget_Utilisation1"/>
      <sheetName val="Consol_IS1"/>
      <sheetName val="PROCUREMENT_DATA1"/>
      <sheetName val="300-720_HCS_001"/>
      <sheetName val="E_PS54"/>
      <sheetName val="Progress_Tables2"/>
      <sheetName val="Progress_Curve2"/>
      <sheetName val="Net_Cash_Table2"/>
      <sheetName val="Cash_Out_Table2"/>
      <sheetName val="AT_COMPLETION2"/>
      <sheetName val="CP1_Civil2"/>
      <sheetName val="CP2_Elec2"/>
      <sheetName val="CP3_C&amp;I2"/>
      <sheetName val="CP4_Coal_&amp;_Ash2"/>
      <sheetName val="CP5_LPS2"/>
      <sheetName val="CP6_Housing2"/>
      <sheetName val="Package_Totals2"/>
      <sheetName val="Index_Analysis2"/>
      <sheetName val="Package_Phasing2"/>
      <sheetName val="_Unit_1_Summary4"/>
      <sheetName val="Total_Cost2"/>
      <sheetName val="IM_Project_n2"/>
      <sheetName val="Turbine_Tender_3_Unit_base_(2)2"/>
      <sheetName val="CPA_Formulae2"/>
      <sheetName val="Input_Sheet2"/>
      <sheetName val="EXTERNAL_SERVICES-DISCIPLINE_2"/>
      <sheetName val="_Unit_1_Summary5"/>
      <sheetName val="Budget_Utilisation2"/>
      <sheetName val="Consol_IS2"/>
      <sheetName val="PROCUREMENT_DATA2"/>
      <sheetName val="300-720_HCS_002"/>
      <sheetName val="ProArcInfo"/>
    </sheetNames>
    <sheetDataSet>
      <sheetData sheetId="0">
        <row r="13">
          <cell r="F13" t="str">
            <v>.</v>
          </cell>
        </row>
      </sheetData>
      <sheetData sheetId="1">
        <row r="13">
          <cell r="F13" t="str">
            <v>.</v>
          </cell>
        </row>
      </sheetData>
      <sheetData sheetId="2">
        <row r="13">
          <cell r="F13" t="str">
            <v>.</v>
          </cell>
        </row>
      </sheetData>
      <sheetData sheetId="3">
        <row r="13">
          <cell r="F13" t="str">
            <v>.</v>
          </cell>
        </row>
      </sheetData>
      <sheetData sheetId="4">
        <row r="13">
          <cell r="F13" t="str">
            <v>.</v>
          </cell>
        </row>
      </sheetData>
      <sheetData sheetId="5">
        <row r="13">
          <cell r="F13" t="str">
            <v>.</v>
          </cell>
        </row>
      </sheetData>
      <sheetData sheetId="6">
        <row r="13">
          <cell r="F13" t="str">
            <v>.</v>
          </cell>
        </row>
      </sheetData>
      <sheetData sheetId="7">
        <row r="13">
          <cell r="F13" t="str">
            <v>.</v>
          </cell>
        </row>
      </sheetData>
      <sheetData sheetId="8">
        <row r="13">
          <cell r="F13" t="str">
            <v>.</v>
          </cell>
        </row>
      </sheetData>
      <sheetData sheetId="9">
        <row r="13">
          <cell r="F13" t="str">
            <v>.</v>
          </cell>
        </row>
      </sheetData>
      <sheetData sheetId="10">
        <row r="13">
          <cell r="F13" t="str">
            <v>.</v>
          </cell>
        </row>
      </sheetData>
      <sheetData sheetId="11">
        <row r="13">
          <cell r="F13" t="str">
            <v>.</v>
          </cell>
        </row>
      </sheetData>
      <sheetData sheetId="12">
        <row r="13">
          <cell r="F13" t="str">
            <v>.</v>
          </cell>
        </row>
      </sheetData>
      <sheetData sheetId="13">
        <row r="13">
          <cell r="F13" t="str">
            <v>.</v>
          </cell>
        </row>
      </sheetData>
      <sheetData sheetId="14">
        <row r="13">
          <cell r="F13" t="str">
            <v>.</v>
          </cell>
        </row>
      </sheetData>
      <sheetData sheetId="15">
        <row r="13">
          <cell r="F13" t="str">
            <v>.</v>
          </cell>
        </row>
      </sheetData>
      <sheetData sheetId="16">
        <row r="13">
          <cell r="F13" t="str">
            <v>.</v>
          </cell>
        </row>
      </sheetData>
      <sheetData sheetId="17">
        <row r="13">
          <cell r="F13" t="str">
            <v>.</v>
          </cell>
        </row>
      </sheetData>
      <sheetData sheetId="18">
        <row r="13">
          <cell r="F13" t="str">
            <v>.</v>
          </cell>
        </row>
      </sheetData>
      <sheetData sheetId="19">
        <row r="13">
          <cell r="F13" t="str">
            <v>.</v>
          </cell>
        </row>
      </sheetData>
      <sheetData sheetId="20">
        <row r="13">
          <cell r="F13" t="str">
            <v>.</v>
          </cell>
        </row>
      </sheetData>
      <sheetData sheetId="21">
        <row r="13">
          <cell r="F13" t="str">
            <v>.</v>
          </cell>
        </row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>
        <row r="13">
          <cell r="F13" t="str">
            <v>.</v>
          </cell>
        </row>
      </sheetData>
      <sheetData sheetId="23">
        <row r="13">
          <cell r="F13" t="str">
            <v>.</v>
          </cell>
        </row>
      </sheetData>
      <sheetData sheetId="24">
        <row r="13">
          <cell r="F13" t="str">
            <v>.</v>
          </cell>
        </row>
      </sheetData>
      <sheetData sheetId="25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>
        <row r="13">
          <cell r="F13" t="str">
            <v>.</v>
          </cell>
        </row>
      </sheetData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>
        <row r="13">
          <cell r="F13" t="str">
            <v>.</v>
          </cell>
        </row>
      </sheetData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>
        <row r="13">
          <cell r="F13" t="str">
            <v>.</v>
          </cell>
        </row>
      </sheetData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1999 PLAN"/>
      <sheetName val="Turbine Tender 3 Unit base (2)"/>
      <sheetName val="CPA Formulae"/>
      <sheetName val="Detail"/>
      <sheetName val="FLOW_3.XLS"/>
      <sheetName val="Qm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  <sheetName val="Executive summary"/>
      <sheetName val="Customer price calculation"/>
      <sheetName val="Look up tables and constants"/>
      <sheetName val="TK cost database"/>
      <sheetName val="BOQ.Pricing Schedules"/>
      <sheetName val="99 DEV"/>
      <sheetName val="AT COMPLETION"/>
      <sheetName val="1999_PLAN2"/>
      <sheetName val="Turbine_Tender_3_Unit_base_(2)2"/>
      <sheetName val="CPA_Formulae2"/>
      <sheetName val="FLOW_3_XLS2"/>
      <sheetName val="1999_PLAN3"/>
      <sheetName val="Turbine_Tender_3_Unit_base_(2)3"/>
      <sheetName val="CPA_Formulae3"/>
      <sheetName val="FLOW_3_XLS3"/>
      <sheetName val="Cu_drop_list1"/>
      <sheetName val="1999_PLAN4"/>
      <sheetName val="Turbine_Tender_3_Unit_base_(2)4"/>
      <sheetName val="CPA_Formulae4"/>
      <sheetName val="FLOW_3_XLS4"/>
      <sheetName val="Cu_drop_list2"/>
      <sheetName val="1999_PLAN5"/>
      <sheetName val="Turbine_Tender_3_Unit_base_(2)5"/>
      <sheetName val="CPA_Formulae5"/>
      <sheetName val="FLOW_3_XLS5"/>
      <sheetName val="Cu_drop_list3"/>
      <sheetName val="1999_PLAN6"/>
      <sheetName val="Turbine_Tender_3_Unit_base_(2)6"/>
      <sheetName val="CPA_Formulae6"/>
      <sheetName val="FLOW_3_XLS6"/>
      <sheetName val="Cu_drop_list4"/>
      <sheetName val="1999_PLAN7"/>
      <sheetName val="Turbine_Tender_3_Unit_base_(2)7"/>
      <sheetName val="CPA_Formulae7"/>
      <sheetName val="FLOW_3_XLS7"/>
      <sheetName val="Cu_drop_list5"/>
      <sheetName val="1999_PLAN8"/>
      <sheetName val="Turbine_Tender_3_Unit_base_(2)8"/>
      <sheetName val="CPA_Formulae8"/>
      <sheetName val="FLOW_3_XLS8"/>
      <sheetName val="Cu_drop_list6"/>
      <sheetName val="1999_PLAN9"/>
      <sheetName val="Turbine_Tender_3_Unit_base_(2)9"/>
      <sheetName val="CPA_Formulae9"/>
      <sheetName val="FLOW_3_XLS9"/>
      <sheetName val="Cu_drop_list7"/>
      <sheetName val="1999_PLAN10"/>
      <sheetName val="Turbine_Tender_3_Unit_base_(210"/>
      <sheetName val="CPA_Formulae10"/>
      <sheetName val="FLOW_3_XLS10"/>
      <sheetName val="Cu_drop_list8"/>
      <sheetName val="Executive_summary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Forecast Rate of Invoicing"/>
      <sheetName val="Unit1"/>
      <sheetName val="Unit2"/>
      <sheetName val="Unit3"/>
      <sheetName val="Unit4"/>
      <sheetName val="Unit5"/>
      <sheetName val="Unit6"/>
      <sheetName val="CommonPlant"/>
    </sheetNames>
    <sheetDataSet>
      <sheetData sheetId="0" refreshError="1"/>
      <sheetData sheetId="1">
        <row r="19">
          <cell r="J19">
            <v>11837.8</v>
          </cell>
        </row>
        <row r="65">
          <cell r="J65">
            <v>11837.8</v>
          </cell>
        </row>
        <row r="88">
          <cell r="J88">
            <v>11837.8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  <cell r="K129">
            <v>3851832.5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73">
          <cell r="K173">
            <v>3500813</v>
          </cell>
        </row>
        <row r="202">
          <cell r="K202">
            <v>263824.15000000002</v>
          </cell>
        </row>
        <row r="229">
          <cell r="K229">
            <v>105529.67</v>
          </cell>
        </row>
        <row r="234">
          <cell r="K234">
            <v>22400</v>
          </cell>
        </row>
        <row r="236">
          <cell r="K236">
            <v>454154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63">
          <cell r="J463">
            <v>1229.78</v>
          </cell>
        </row>
        <row r="481">
          <cell r="K481">
            <v>2800415.9318181816</v>
          </cell>
          <cell r="O481">
            <v>823681.17045454553</v>
          </cell>
        </row>
        <row r="487">
          <cell r="K487">
            <v>25542.045454545456</v>
          </cell>
          <cell r="O487">
            <v>9496.5909090909099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8">
          <cell r="P518">
            <v>96.590909090909093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315.81</v>
          </cell>
          <cell r="J578">
            <v>1680</v>
          </cell>
          <cell r="K578">
            <v>15206.362727272728</v>
          </cell>
          <cell r="L578">
            <v>1052.69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2331.52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38260.98863636364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4597.4399999999996</v>
          </cell>
          <cell r="L641">
            <v>229.87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0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4259.26</v>
          </cell>
          <cell r="L681">
            <v>222.71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12481.977272727272</v>
          </cell>
          <cell r="O734">
            <v>1891.2386363636363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12852.75</v>
          </cell>
          <cell r="O738">
            <v>2008.7727272727273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13351.056818181818</v>
          </cell>
          <cell r="O740">
            <v>2481.431818181818</v>
          </cell>
          <cell r="P740">
            <v>96.590909090909093</v>
          </cell>
        </row>
        <row r="742">
          <cell r="K742">
            <v>12948.272727272726</v>
          </cell>
          <cell r="O742">
            <v>2171.590909090909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13187.193181818182</v>
          </cell>
          <cell r="O744">
            <v>2441.6590909090905</v>
          </cell>
          <cell r="P744">
            <v>96.590909090909093</v>
          </cell>
        </row>
        <row r="746">
          <cell r="K746">
            <v>12948.272727272726</v>
          </cell>
          <cell r="O746">
            <v>2171.590909090909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14451.318181818182</v>
          </cell>
          <cell r="O762">
            <v>2928.125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2161.2727272727275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474.69318181818181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2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81">
          <cell r="K481">
            <v>2629972.5227272729</v>
          </cell>
          <cell r="O481">
            <v>793203.32954545459</v>
          </cell>
        </row>
        <row r="487">
          <cell r="K487">
            <v>20837.5</v>
          </cell>
          <cell r="O487">
            <v>6625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1052.29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21649.228636363638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1645.81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3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2623368.7727272725</v>
          </cell>
          <cell r="O481">
            <v>792151.875</v>
          </cell>
        </row>
        <row r="487">
          <cell r="K487">
            <v>17309.090909090908</v>
          </cell>
          <cell r="O487">
            <v>5573.863636363636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27317.640454545457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4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5">
          <cell r="J325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19">
          <cell r="J419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2612142.2954545454</v>
          </cell>
          <cell r="O481">
            <v>790614.125</v>
          </cell>
        </row>
        <row r="487">
          <cell r="K487">
            <v>17309.090909090908</v>
          </cell>
          <cell r="O487">
            <v>5573.863636363636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15205.832727272726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1339.5795454545453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2865.8859090909091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5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2542030.4772727275</v>
          </cell>
          <cell r="O481">
            <v>776607.125</v>
          </cell>
        </row>
        <row r="487">
          <cell r="K487">
            <v>25542.045454545456</v>
          </cell>
          <cell r="O487">
            <v>8982.954545454546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699.46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669.47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22.67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4286.340909090909</v>
          </cell>
          <cell r="O684">
            <v>1054.3636363636365</v>
          </cell>
          <cell r="P684">
            <v>96.590909090909093</v>
          </cell>
        </row>
        <row r="685">
          <cell r="K685">
            <v>0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210.46</v>
          </cell>
          <cell r="L722">
            <v>10.89</v>
          </cell>
          <cell r="M722">
            <v>32.68</v>
          </cell>
          <cell r="O722">
            <v>388.1704545454545</v>
          </cell>
          <cell r="P722">
            <v>96.590909090909093</v>
          </cell>
        </row>
        <row r="723">
          <cell r="K723">
            <v>0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43">
          <cell r="O843">
            <v>0</v>
          </cell>
        </row>
        <row r="875">
          <cell r="J875">
            <v>70985</v>
          </cell>
        </row>
      </sheetData>
      <sheetData sheetId="6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2557634</v>
          </cell>
          <cell r="O481">
            <v>778451.28409090906</v>
          </cell>
        </row>
        <row r="487">
          <cell r="K487">
            <v>25542.045454545456</v>
          </cell>
          <cell r="O487">
            <v>8982.954545454546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378.34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22.67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4365.6400000000003</v>
          </cell>
          <cell r="L681">
            <v>225.92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100778.97818181818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4392.8109090909093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7">
        <row r="42">
          <cell r="J42">
            <v>11837.8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48">
          <cell r="K148">
            <v>527648.30000000005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994.07</v>
          </cell>
        </row>
        <row r="275">
          <cell r="K275">
            <v>120356.32</v>
          </cell>
          <cell r="L275">
            <v>6739.95</v>
          </cell>
          <cell r="M275">
            <v>711.74</v>
          </cell>
          <cell r="N275">
            <v>7157.25</v>
          </cell>
        </row>
        <row r="305">
          <cell r="J305">
            <v>1230.5178679999999</v>
          </cell>
        </row>
        <row r="307">
          <cell r="J307">
            <v>1230.5178679999999</v>
          </cell>
        </row>
        <row r="313">
          <cell r="J313">
            <v>1230.5178679999999</v>
          </cell>
        </row>
        <row r="315">
          <cell r="J315">
            <v>1230.5178679999999</v>
          </cell>
        </row>
        <row r="321">
          <cell r="J321">
            <v>1230.5178679999999</v>
          </cell>
        </row>
        <row r="325">
          <cell r="J325">
            <v>1230.5178679999999</v>
          </cell>
        </row>
        <row r="333">
          <cell r="J333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39">
          <cell r="J339">
            <v>1230.5178679999999</v>
          </cell>
        </row>
        <row r="341">
          <cell r="J341">
            <v>1230.5178679999999</v>
          </cell>
        </row>
        <row r="343">
          <cell r="J343">
            <v>1230.5178679999999</v>
          </cell>
        </row>
        <row r="345">
          <cell r="J345">
            <v>1230.5178679999999</v>
          </cell>
        </row>
        <row r="353">
          <cell r="J353">
            <v>1230.5178679999999</v>
          </cell>
        </row>
        <row r="357">
          <cell r="J357">
            <v>1230.5178679999999</v>
          </cell>
        </row>
        <row r="359">
          <cell r="J359">
            <v>1230.5178679999999</v>
          </cell>
        </row>
        <row r="361">
          <cell r="J361">
            <v>1230.5178679999999</v>
          </cell>
        </row>
        <row r="363">
          <cell r="J363">
            <v>1230.5178679999999</v>
          </cell>
        </row>
        <row r="365">
          <cell r="J365">
            <v>1230.5178679999999</v>
          </cell>
        </row>
        <row r="367">
          <cell r="J367">
            <v>1230.5178679999999</v>
          </cell>
        </row>
        <row r="369">
          <cell r="J369">
            <v>1230.5178679999999</v>
          </cell>
        </row>
        <row r="371">
          <cell r="J371">
            <v>1230.5178679999999</v>
          </cell>
        </row>
        <row r="373">
          <cell r="J373">
            <v>1230.5178679999999</v>
          </cell>
        </row>
        <row r="375">
          <cell r="J375">
            <v>1230.5178679999999</v>
          </cell>
        </row>
        <row r="377">
          <cell r="J377">
            <v>1230.5178679999999</v>
          </cell>
        </row>
        <row r="379">
          <cell r="J379">
            <v>1230.5178679999999</v>
          </cell>
        </row>
        <row r="381">
          <cell r="J381">
            <v>1230.5178679999999</v>
          </cell>
        </row>
        <row r="383">
          <cell r="J383">
            <v>1230.5178679999999</v>
          </cell>
        </row>
        <row r="385">
          <cell r="J385">
            <v>1230.5178679999999</v>
          </cell>
        </row>
        <row r="387">
          <cell r="J387">
            <v>1230.5178679999999</v>
          </cell>
        </row>
        <row r="389">
          <cell r="J389">
            <v>1230.5178679999999</v>
          </cell>
        </row>
        <row r="391">
          <cell r="J391">
            <v>1230.5178679999999</v>
          </cell>
        </row>
        <row r="393">
          <cell r="J393">
            <v>1230.5178679999999</v>
          </cell>
        </row>
        <row r="397">
          <cell r="J397">
            <v>1230.5178679999999</v>
          </cell>
        </row>
        <row r="399">
          <cell r="J399">
            <v>1230.5178679999999</v>
          </cell>
        </row>
        <row r="401">
          <cell r="J401">
            <v>1230.5178679999999</v>
          </cell>
        </row>
        <row r="419">
          <cell r="J419">
            <v>1230.5178679999999</v>
          </cell>
        </row>
        <row r="423">
          <cell r="J423">
            <v>1230.5178679999999</v>
          </cell>
        </row>
        <row r="427">
          <cell r="J427">
            <v>1230.5178679999999</v>
          </cell>
        </row>
        <row r="431">
          <cell r="J431">
            <v>1230.5178679999999</v>
          </cell>
        </row>
        <row r="435">
          <cell r="J435">
            <v>1230.5178679999999</v>
          </cell>
        </row>
        <row r="449">
          <cell r="J449">
            <v>1230.5178679999999</v>
          </cell>
        </row>
        <row r="451">
          <cell r="J451">
            <v>1230.5178679999999</v>
          </cell>
        </row>
        <row r="453">
          <cell r="J453">
            <v>1230.5178679999999</v>
          </cell>
        </row>
        <row r="455">
          <cell r="J455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1">
          <cell r="J461">
            <v>1230.5178679999999</v>
          </cell>
        </row>
        <row r="483">
          <cell r="K483">
            <v>6994323.8863636358</v>
          </cell>
          <cell r="O483">
            <v>1872362.0454545456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96.590909090909093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K572">
            <v>4524.772727272727</v>
          </cell>
          <cell r="O572">
            <v>2754.875</v>
          </cell>
          <cell r="P572">
            <v>96.590909090909093</v>
          </cell>
        </row>
        <row r="573">
          <cell r="K573">
            <v>0</v>
          </cell>
          <cell r="O573">
            <v>0</v>
          </cell>
        </row>
        <row r="574">
          <cell r="K574">
            <v>4251.704545454545</v>
          </cell>
          <cell r="O574">
            <v>2500.556818181818</v>
          </cell>
          <cell r="P574">
            <v>96.590909090909093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K578">
            <v>4524.772727272727</v>
          </cell>
          <cell r="O578">
            <v>2868.5113636363635</v>
          </cell>
          <cell r="P578">
            <v>96.590909090909093</v>
          </cell>
        </row>
        <row r="579">
          <cell r="K579">
            <v>0</v>
          </cell>
          <cell r="O579">
            <v>0</v>
          </cell>
        </row>
        <row r="580">
          <cell r="K580">
            <v>4524.772727272727</v>
          </cell>
          <cell r="O580">
            <v>2868.5113636363635</v>
          </cell>
          <cell r="P580">
            <v>96.590909090909093</v>
          </cell>
        </row>
        <row r="581">
          <cell r="K581">
            <v>0</v>
          </cell>
          <cell r="O581">
            <v>0</v>
          </cell>
        </row>
        <row r="582">
          <cell r="K582">
            <v>4524.772727272727</v>
          </cell>
          <cell r="O582">
            <v>2868.5113636363635</v>
          </cell>
          <cell r="P582">
            <v>96.590909090909093</v>
          </cell>
        </row>
        <row r="583">
          <cell r="K583">
            <v>0</v>
          </cell>
          <cell r="O583">
            <v>0</v>
          </cell>
        </row>
        <row r="584">
          <cell r="K584">
            <v>4524.772727272727</v>
          </cell>
          <cell r="O584">
            <v>2868.5113636363635</v>
          </cell>
          <cell r="P584">
            <v>96.590909090909093</v>
          </cell>
        </row>
        <row r="585">
          <cell r="K585">
            <v>0</v>
          </cell>
          <cell r="O585">
            <v>0</v>
          </cell>
        </row>
        <row r="586">
          <cell r="K586">
            <v>6380.170454545455</v>
          </cell>
          <cell r="O586">
            <v>4699.193181818182</v>
          </cell>
          <cell r="P586">
            <v>96.590909090909093</v>
          </cell>
        </row>
        <row r="587">
          <cell r="K587">
            <v>0</v>
          </cell>
          <cell r="O587">
            <v>0</v>
          </cell>
        </row>
        <row r="588">
          <cell r="I588">
            <v>315.73</v>
          </cell>
          <cell r="J588">
            <v>1680</v>
          </cell>
          <cell r="K588">
            <v>30875.877727272727</v>
          </cell>
          <cell r="L588">
            <v>1052.46</v>
          </cell>
          <cell r="N588">
            <v>140</v>
          </cell>
          <cell r="O588">
            <v>8774.988636363636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378.24</v>
          </cell>
          <cell r="J590">
            <v>1680</v>
          </cell>
          <cell r="K590">
            <v>32687.887727272726</v>
          </cell>
          <cell r="L590">
            <v>1260.78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505.08</v>
          </cell>
          <cell r="J592">
            <v>1680</v>
          </cell>
          <cell r="K592">
            <v>36366.437727272729</v>
          </cell>
          <cell r="L592">
            <v>1683.61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669.46</v>
          </cell>
          <cell r="J594">
            <v>1680</v>
          </cell>
          <cell r="K594">
            <v>41133.357727272727</v>
          </cell>
          <cell r="L594">
            <v>2231.52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16678.964090909092</v>
          </cell>
          <cell r="O604">
            <v>3792.7159090909095</v>
          </cell>
          <cell r="P604">
            <v>96.590909090909093</v>
          </cell>
        </row>
        <row r="605">
          <cell r="K605">
            <v>1392.13</v>
          </cell>
          <cell r="L605">
            <v>69.61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83.6</v>
          </cell>
          <cell r="L607">
            <v>4.18</v>
          </cell>
          <cell r="M607">
            <v>9.02</v>
          </cell>
          <cell r="O607">
            <v>0</v>
          </cell>
        </row>
        <row r="608">
          <cell r="K608">
            <v>4524.772727272727</v>
          </cell>
          <cell r="O608">
            <v>2754.875</v>
          </cell>
          <cell r="P608">
            <v>96.590909090909093</v>
          </cell>
        </row>
        <row r="609">
          <cell r="K609">
            <v>0</v>
          </cell>
          <cell r="O609">
            <v>0</v>
          </cell>
        </row>
        <row r="610">
          <cell r="K610">
            <v>3380.25</v>
          </cell>
          <cell r="O610">
            <v>312.90909090909093</v>
          </cell>
          <cell r="P610">
            <v>96.590909090909093</v>
          </cell>
        </row>
        <row r="611">
          <cell r="K611">
            <v>0</v>
          </cell>
          <cell r="O611">
            <v>0</v>
          </cell>
        </row>
        <row r="612">
          <cell r="K612">
            <v>3136.9886363636365</v>
          </cell>
          <cell r="O612">
            <v>1483.340909090909</v>
          </cell>
          <cell r="P612">
            <v>96.590909090909093</v>
          </cell>
        </row>
        <row r="613">
          <cell r="K613">
            <v>0</v>
          </cell>
          <cell r="O613">
            <v>0</v>
          </cell>
        </row>
        <row r="614">
          <cell r="K614">
            <v>3136.9886363636365</v>
          </cell>
          <cell r="O614">
            <v>1483.340909090909</v>
          </cell>
          <cell r="P614">
            <v>96.590909090909093</v>
          </cell>
        </row>
        <row r="615">
          <cell r="K615">
            <v>0</v>
          </cell>
          <cell r="O615">
            <v>0</v>
          </cell>
        </row>
        <row r="616">
          <cell r="K616">
            <v>3136.9886363636365</v>
          </cell>
          <cell r="O616">
            <v>1483.340909090909</v>
          </cell>
          <cell r="P616">
            <v>96.590909090909093</v>
          </cell>
        </row>
        <row r="617">
          <cell r="K617">
            <v>0</v>
          </cell>
          <cell r="O617">
            <v>0</v>
          </cell>
        </row>
        <row r="618">
          <cell r="K618">
            <v>3136.9886363636365</v>
          </cell>
          <cell r="O618">
            <v>1483.340909090909</v>
          </cell>
          <cell r="P618">
            <v>96.590909090909093</v>
          </cell>
        </row>
        <row r="619">
          <cell r="K619">
            <v>0</v>
          </cell>
          <cell r="O619">
            <v>0</v>
          </cell>
        </row>
        <row r="620">
          <cell r="K620">
            <v>3136.9886363636365</v>
          </cell>
          <cell r="O620">
            <v>1483.340909090909</v>
          </cell>
          <cell r="P620">
            <v>96.590909090909093</v>
          </cell>
        </row>
        <row r="621">
          <cell r="K621">
            <v>0</v>
          </cell>
          <cell r="O621">
            <v>0</v>
          </cell>
        </row>
        <row r="622">
          <cell r="K622">
            <v>3136.9886363636365</v>
          </cell>
          <cell r="O622">
            <v>1483.340909090909</v>
          </cell>
          <cell r="P622">
            <v>96.590909090909093</v>
          </cell>
        </row>
        <row r="623">
          <cell r="K623">
            <v>0</v>
          </cell>
          <cell r="O623">
            <v>0</v>
          </cell>
        </row>
        <row r="624">
          <cell r="K624">
            <v>3136.9886363636365</v>
          </cell>
          <cell r="O624">
            <v>1483.340909090909</v>
          </cell>
          <cell r="P624">
            <v>96.590909090909093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K628">
            <v>3136.9886363636365</v>
          </cell>
          <cell r="O628">
            <v>1483.340909090909</v>
          </cell>
          <cell r="P628">
            <v>96.590909090909093</v>
          </cell>
        </row>
        <row r="629">
          <cell r="K629">
            <v>0</v>
          </cell>
          <cell r="O629">
            <v>0</v>
          </cell>
        </row>
        <row r="630">
          <cell r="K630">
            <v>3136.9886363636365</v>
          </cell>
          <cell r="O630">
            <v>1483.340909090909</v>
          </cell>
          <cell r="P630">
            <v>96.590909090909093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I634">
            <v>585.85</v>
          </cell>
          <cell r="J634">
            <v>1680</v>
          </cell>
          <cell r="K634">
            <v>32929.53318181818</v>
          </cell>
          <cell r="L634">
            <v>1952.83</v>
          </cell>
          <cell r="N634">
            <v>140</v>
          </cell>
          <cell r="O634">
            <v>3107.3749999999995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I636">
            <v>764.06</v>
          </cell>
          <cell r="J636">
            <v>1680</v>
          </cell>
          <cell r="K636">
            <v>38097.753181818181</v>
          </cell>
          <cell r="L636">
            <v>2546.88</v>
          </cell>
          <cell r="N636">
            <v>140</v>
          </cell>
          <cell r="O636">
            <v>3107.3749999999995</v>
          </cell>
          <cell r="P636">
            <v>376.59090909090912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0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70931.839999999997</v>
          </cell>
          <cell r="L667">
            <v>3972.18</v>
          </cell>
          <cell r="M667">
            <v>419.46</v>
          </cell>
          <cell r="N667">
            <v>4218.12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341.6</v>
          </cell>
          <cell r="L669">
            <v>19.13</v>
          </cell>
          <cell r="M669">
            <v>2.02</v>
          </cell>
          <cell r="N669">
            <v>20.309999999999999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328.16</v>
          </cell>
          <cell r="L671">
            <v>18.38</v>
          </cell>
          <cell r="M671">
            <v>1.94</v>
          </cell>
          <cell r="N671">
            <v>19.510000000000002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198.24</v>
          </cell>
          <cell r="L673">
            <v>11.1</v>
          </cell>
          <cell r="M673">
            <v>1.17</v>
          </cell>
          <cell r="N673">
            <v>11.79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4303.7</v>
          </cell>
          <cell r="L681">
            <v>222.71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4286.340909090909</v>
          </cell>
          <cell r="O684">
            <v>1054.3636363636365</v>
          </cell>
          <cell r="P684">
            <v>96.590909090909093</v>
          </cell>
        </row>
        <row r="685">
          <cell r="K685">
            <v>0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1205.7386363636363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13952.670454545454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1046.49</v>
          </cell>
          <cell r="L695">
            <v>54.15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3622.38</v>
          </cell>
          <cell r="L701">
            <v>187.46</v>
          </cell>
          <cell r="O701">
            <v>0</v>
          </cell>
        </row>
        <row r="702">
          <cell r="K702">
            <v>16677.534090909092</v>
          </cell>
          <cell r="O702">
            <v>1254.7272727272727</v>
          </cell>
          <cell r="P702">
            <v>96.590909090909093</v>
          </cell>
        </row>
        <row r="704">
          <cell r="K704">
            <v>9632.3904545454552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6701.7604545454542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3582.0722727272732</v>
          </cell>
          <cell r="O710">
            <v>926.44318181818176</v>
          </cell>
          <cell r="P710">
            <v>96.590909090909093</v>
          </cell>
        </row>
        <row r="711">
          <cell r="K711">
            <v>3622.38</v>
          </cell>
          <cell r="L711">
            <v>187.46</v>
          </cell>
          <cell r="O711">
            <v>0</v>
          </cell>
        </row>
        <row r="712">
          <cell r="K712">
            <v>6157.4881818181821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7199.6140909090909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4600.261363636364</v>
          </cell>
          <cell r="O716">
            <v>891.61363636363637</v>
          </cell>
          <cell r="P716">
            <v>96.590909090909093</v>
          </cell>
        </row>
        <row r="717">
          <cell r="K717">
            <v>3622.38</v>
          </cell>
          <cell r="L717">
            <v>187.46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699.21590909090901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0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210.46</v>
          </cell>
          <cell r="L725">
            <v>10.89</v>
          </cell>
          <cell r="M725">
            <v>32.68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1">
          <cell r="K741">
            <v>147.97</v>
          </cell>
          <cell r="L741">
            <v>7.4</v>
          </cell>
          <cell r="M741">
            <v>22.2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4270.590909090909</v>
          </cell>
          <cell r="O776">
            <v>1033.534090909091</v>
          </cell>
          <cell r="P776">
            <v>96.590909090909093</v>
          </cell>
        </row>
        <row r="777">
          <cell r="K777">
            <v>0</v>
          </cell>
          <cell r="O777">
            <v>0</v>
          </cell>
        </row>
        <row r="778">
          <cell r="K778">
            <v>4430.784090909091</v>
          </cell>
          <cell r="O778">
            <v>1034.4204545454545</v>
          </cell>
          <cell r="P778">
            <v>96.590909090909093</v>
          </cell>
        </row>
        <row r="779">
          <cell r="K779">
            <v>0</v>
          </cell>
          <cell r="O779">
            <v>0</v>
          </cell>
        </row>
        <row r="780">
          <cell r="K780">
            <v>3288.5422727272726</v>
          </cell>
          <cell r="O780">
            <v>905.61363636363637</v>
          </cell>
          <cell r="P780">
            <v>96.590909090909093</v>
          </cell>
        </row>
        <row r="781">
          <cell r="K781">
            <v>828.47</v>
          </cell>
          <cell r="L781">
            <v>42.87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4270.590909090909</v>
          </cell>
          <cell r="O784">
            <v>1033.534090909091</v>
          </cell>
          <cell r="P784">
            <v>96.590909090909093</v>
          </cell>
        </row>
        <row r="785">
          <cell r="K785">
            <v>0</v>
          </cell>
          <cell r="O785">
            <v>0</v>
          </cell>
        </row>
        <row r="786">
          <cell r="K786">
            <v>2158.0231818181819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382.93181818181819</v>
          </cell>
          <cell r="O800">
            <v>233.26136363636365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80.05</v>
          </cell>
          <cell r="O805">
            <v>0</v>
          </cell>
        </row>
        <row r="806">
          <cell r="K806">
            <v>1111.1477272727273</v>
          </cell>
          <cell r="O806">
            <v>581.96590909090912</v>
          </cell>
          <cell r="P806">
            <v>96.590909090909093</v>
          </cell>
        </row>
        <row r="807">
          <cell r="K807">
            <v>0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0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0</v>
          </cell>
          <cell r="O811">
            <v>0</v>
          </cell>
        </row>
        <row r="812">
          <cell r="K812">
            <v>972.47318181818173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2644218.08</v>
          </cell>
          <cell r="L825">
            <v>148076.21</v>
          </cell>
          <cell r="M825">
            <v>15636.65</v>
          </cell>
          <cell r="N825">
            <v>157244.14000000001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13214.43181818182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3277.0622727272726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  <sheetName val="SUMMARY"/>
      <sheetName val="Cost Report-B&amp;V Det"/>
      <sheetName val="GPP_Inp"/>
      <sheetName val="Index"/>
      <sheetName val="____CInp"/>
      <sheetName val="CInp____"/>
      <sheetName val="Tech_Inp"/>
      <sheetName val="HR _ RESOURCING INPUT"/>
      <sheetName val="Claims List"/>
      <sheetName val="VALIDATION LIST DATA"/>
      <sheetName val="MySheet"/>
      <sheetName val="&lt;---CInp"/>
      <sheetName val="CInp---&gt;"/>
      <sheetName val="AT COMPLETION"/>
      <sheetName val="IM Project n"/>
      <sheetName val="U6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10"/>
      <sheetName val="Ein"/>
      <sheetName val="E"/>
      <sheetName val="M"/>
      <sheetName val="S"/>
      <sheetName val="Cost Report"/>
      <sheetName val="QS Info"/>
      <sheetName val="Progress Tables"/>
      <sheetName val="Progress Curve"/>
      <sheetName val="FLOW_3.XLS"/>
      <sheetName val="Definition1"/>
      <sheetName val="Re"/>
      <sheetName val="Detail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ver SHT"/>
      <sheetName val="P&amp;G"/>
      <sheetName val="P&amp;G ASA"/>
      <sheetName val="Prices"/>
      <sheetName val="Unit 6"/>
      <sheetName val="Unit 6 ECS(EUR)"/>
      <sheetName val="Unit 6 UK(GBP)"/>
      <sheetName val="Unit 6 ASA"/>
      <sheetName val="1"/>
      <sheetName val="2"/>
      <sheetName val="3"/>
      <sheetName val="4"/>
      <sheetName val="5"/>
      <sheetName val="6"/>
      <sheetName val="7"/>
      <sheetName val="8"/>
      <sheetName val="9"/>
      <sheetName val="Cover_SHT"/>
      <sheetName val="P&amp;G_ASA"/>
      <sheetName val="Unit_6"/>
      <sheetName val="Unit_6_ECS(EUR)"/>
      <sheetName val="Unit_6_UK(GBP)"/>
      <sheetName val="Unit_6_ASA"/>
      <sheetName val="Qm"/>
    </sheetNames>
    <sheetDataSet>
      <sheetData sheetId="0" refreshError="1">
        <row r="1">
          <cell r="B1">
            <v>12.105</v>
          </cell>
        </row>
        <row r="2">
          <cell r="B2">
            <v>8.3000000000000007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ummary"/>
      <sheetName val="Activities"/>
      <sheetName val="Currency &amp; Price Adj cashflow"/>
      <sheetName val="Rates &amp; Prices"/>
      <sheetName val="Currency_&amp;_Price_Adj_cashflow"/>
      <sheetName val="Rates_&amp;_Prices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85940-DC70-4293-AA1D-990AD8E90AF0}">
  <dimension ref="B2:G33"/>
  <sheetViews>
    <sheetView showGridLines="0" view="pageBreakPreview" topLeftCell="A8" zoomScaleNormal="100" zoomScaleSheetLayoutView="100" workbookViewId="0">
      <selection activeCell="E15" sqref="E15"/>
    </sheetView>
  </sheetViews>
  <sheetFormatPr defaultColWidth="11.453125" defaultRowHeight="18.5" x14ac:dyDescent="0.35"/>
  <cols>
    <col min="1" max="1" width="3" style="160" customWidth="1"/>
    <col min="2" max="2" width="5.36328125" style="160" customWidth="1"/>
    <col min="3" max="3" width="4.26953125" style="159" customWidth="1"/>
    <col min="4" max="4" width="42" style="159" customWidth="1"/>
    <col min="5" max="5" width="67.1796875" style="160" customWidth="1"/>
    <col min="6" max="6" width="4.1796875" style="159" customWidth="1"/>
    <col min="7" max="7" width="4.90625" style="160" customWidth="1"/>
    <col min="8" max="16384" width="11.453125" style="160"/>
  </cols>
  <sheetData>
    <row r="2" spans="2:7" ht="24" customHeight="1" thickBot="1" x14ac:dyDescent="0.4">
      <c r="B2" s="168"/>
      <c r="C2" s="169"/>
      <c r="D2" s="169"/>
      <c r="E2" s="168"/>
      <c r="F2" s="169"/>
      <c r="G2" s="168"/>
    </row>
    <row r="3" spans="2:7" s="159" customFormat="1" x14ac:dyDescent="0.35">
      <c r="B3" s="169"/>
      <c r="C3" s="170"/>
      <c r="D3" s="171"/>
      <c r="E3" s="171"/>
      <c r="F3" s="172"/>
      <c r="G3" s="169"/>
    </row>
    <row r="4" spans="2:7" s="159" customFormat="1" x14ac:dyDescent="0.35">
      <c r="B4" s="169"/>
      <c r="C4" s="173"/>
      <c r="D4" s="169"/>
      <c r="E4" s="169"/>
      <c r="F4" s="174"/>
      <c r="G4" s="169"/>
    </row>
    <row r="5" spans="2:7" s="159" customFormat="1" x14ac:dyDescent="0.35">
      <c r="B5" s="169"/>
      <c r="C5" s="173"/>
      <c r="D5" s="169"/>
      <c r="E5" s="169"/>
      <c r="F5" s="174"/>
      <c r="G5" s="169"/>
    </row>
    <row r="6" spans="2:7" s="159" customFormat="1" x14ac:dyDescent="0.35">
      <c r="B6" s="169"/>
      <c r="C6" s="173"/>
      <c r="D6" s="169"/>
      <c r="E6" s="169"/>
      <c r="F6" s="174"/>
      <c r="G6" s="169"/>
    </row>
    <row r="7" spans="2:7" s="159" customFormat="1" x14ac:dyDescent="0.35">
      <c r="B7" s="169"/>
      <c r="C7" s="173"/>
      <c r="D7" s="169"/>
      <c r="E7" s="169"/>
      <c r="F7" s="174"/>
      <c r="G7" s="169"/>
    </row>
    <row r="8" spans="2:7" s="159" customFormat="1" ht="20.5" customHeight="1" x14ac:dyDescent="0.35">
      <c r="B8" s="169"/>
      <c r="C8" s="173"/>
      <c r="D8" s="175" t="s">
        <v>76</v>
      </c>
      <c r="E8" s="175"/>
      <c r="F8" s="176"/>
      <c r="G8" s="169"/>
    </row>
    <row r="9" spans="2:7" s="159" customFormat="1" x14ac:dyDescent="0.35">
      <c r="B9" s="169"/>
      <c r="C9" s="173"/>
      <c r="D9" s="177"/>
      <c r="E9" s="169"/>
      <c r="F9" s="174"/>
      <c r="G9" s="169"/>
    </row>
    <row r="10" spans="2:7" s="159" customFormat="1" ht="35" customHeight="1" x14ac:dyDescent="0.35">
      <c r="B10" s="169"/>
      <c r="C10" s="173"/>
      <c r="D10" s="178" t="s">
        <v>113</v>
      </c>
      <c r="E10" s="178"/>
      <c r="F10" s="176"/>
      <c r="G10" s="169"/>
    </row>
    <row r="11" spans="2:7" s="159" customFormat="1" ht="20.5" customHeight="1" x14ac:dyDescent="0.35">
      <c r="B11" s="169"/>
      <c r="C11" s="173"/>
      <c r="D11" s="179"/>
      <c r="E11" s="179"/>
      <c r="F11" s="176"/>
      <c r="G11" s="169"/>
    </row>
    <row r="12" spans="2:7" s="159" customFormat="1" x14ac:dyDescent="0.35">
      <c r="B12" s="169"/>
      <c r="C12" s="173"/>
      <c r="D12" s="180" t="s">
        <v>54</v>
      </c>
      <c r="E12" s="180"/>
      <c r="F12" s="174"/>
      <c r="G12" s="169"/>
    </row>
    <row r="13" spans="2:7" s="159" customFormat="1" x14ac:dyDescent="0.35">
      <c r="B13" s="169"/>
      <c r="C13" s="173"/>
      <c r="D13" s="181"/>
      <c r="E13" s="163"/>
      <c r="F13" s="161"/>
    </row>
    <row r="14" spans="2:7" s="159" customFormat="1" x14ac:dyDescent="0.35">
      <c r="B14" s="169"/>
      <c r="C14" s="173"/>
      <c r="D14" s="180"/>
      <c r="E14" s="162"/>
      <c r="F14" s="161"/>
    </row>
    <row r="15" spans="2:7" s="159" customFormat="1" x14ac:dyDescent="0.35">
      <c r="B15" s="169"/>
      <c r="C15" s="173"/>
      <c r="D15" s="182" t="s">
        <v>15</v>
      </c>
      <c r="E15" s="46"/>
      <c r="F15" s="161"/>
    </row>
    <row r="16" spans="2:7" s="159" customFormat="1" x14ac:dyDescent="0.35">
      <c r="B16" s="169"/>
      <c r="C16" s="173"/>
      <c r="D16" s="182"/>
      <c r="E16" s="164"/>
      <c r="F16" s="161"/>
    </row>
    <row r="17" spans="2:7" ht="30" customHeight="1" x14ac:dyDescent="0.35">
      <c r="B17" s="168"/>
      <c r="C17" s="173"/>
      <c r="D17" s="182" t="s">
        <v>16</v>
      </c>
      <c r="E17" s="47"/>
      <c r="F17" s="161"/>
    </row>
    <row r="18" spans="2:7" s="159" customFormat="1" x14ac:dyDescent="0.35">
      <c r="B18" s="169"/>
      <c r="C18" s="173"/>
      <c r="D18" s="183"/>
      <c r="E18" s="164"/>
      <c r="F18" s="161"/>
    </row>
    <row r="19" spans="2:7" s="159" customFormat="1" x14ac:dyDescent="0.35">
      <c r="B19" s="169"/>
      <c r="C19" s="173"/>
      <c r="D19" s="184"/>
      <c r="E19" s="164"/>
      <c r="F19" s="161"/>
    </row>
    <row r="20" spans="2:7" ht="30" customHeight="1" x14ac:dyDescent="0.35">
      <c r="B20" s="168"/>
      <c r="C20" s="173"/>
      <c r="D20" s="182" t="s">
        <v>55</v>
      </c>
      <c r="E20" s="165">
        <f>SUMMARY!H39</f>
        <v>0</v>
      </c>
      <c r="F20" s="161"/>
    </row>
    <row r="21" spans="2:7" s="159" customFormat="1" ht="30" customHeight="1" x14ac:dyDescent="0.35">
      <c r="B21" s="169"/>
      <c r="C21" s="173"/>
      <c r="D21" s="185" t="s">
        <v>56</v>
      </c>
      <c r="E21" s="166"/>
      <c r="F21" s="161"/>
    </row>
    <row r="22" spans="2:7" x14ac:dyDescent="0.35">
      <c r="B22" s="168"/>
      <c r="C22" s="173"/>
      <c r="D22" s="182" t="s">
        <v>57</v>
      </c>
      <c r="E22" s="83"/>
      <c r="F22" s="161"/>
      <c r="G22" s="167"/>
    </row>
    <row r="23" spans="2:7" ht="12.75" customHeight="1" x14ac:dyDescent="0.35">
      <c r="B23" s="168"/>
      <c r="C23" s="173"/>
      <c r="D23" s="182"/>
      <c r="E23" s="83"/>
      <c r="F23" s="161"/>
    </row>
    <row r="24" spans="2:7" ht="24" customHeight="1" x14ac:dyDescent="0.35">
      <c r="B24" s="168"/>
      <c r="C24" s="173"/>
      <c r="D24" s="182"/>
      <c r="E24" s="83"/>
      <c r="F24" s="161"/>
    </row>
    <row r="25" spans="2:7" s="159" customFormat="1" ht="12.75" customHeight="1" x14ac:dyDescent="0.35">
      <c r="B25" s="169"/>
      <c r="C25" s="173"/>
      <c r="D25" s="182"/>
      <c r="E25" s="164"/>
      <c r="F25" s="161"/>
    </row>
    <row r="26" spans="2:7" s="159" customFormat="1" ht="12.75" customHeight="1" x14ac:dyDescent="0.35">
      <c r="B26" s="169"/>
      <c r="C26" s="173"/>
      <c r="D26" s="169"/>
      <c r="E26" s="164"/>
      <c r="F26" s="161"/>
    </row>
    <row r="27" spans="2:7" ht="30" customHeight="1" x14ac:dyDescent="0.35">
      <c r="B27" s="168"/>
      <c r="C27" s="173"/>
      <c r="D27" s="183" t="s">
        <v>17</v>
      </c>
      <c r="E27" s="48"/>
      <c r="F27" s="161"/>
    </row>
    <row r="28" spans="2:7" s="159" customFormat="1" ht="12.75" customHeight="1" x14ac:dyDescent="0.35">
      <c r="B28" s="169"/>
      <c r="C28" s="173"/>
      <c r="D28" s="183"/>
      <c r="E28" s="183"/>
      <c r="F28" s="174"/>
      <c r="G28" s="169"/>
    </row>
    <row r="29" spans="2:7" s="159" customFormat="1" ht="12.75" customHeight="1" x14ac:dyDescent="0.35">
      <c r="B29" s="169"/>
      <c r="C29" s="173"/>
      <c r="D29" s="183"/>
      <c r="E29" s="183"/>
      <c r="F29" s="174"/>
      <c r="G29" s="169"/>
    </row>
    <row r="30" spans="2:7" s="159" customFormat="1" ht="12.75" customHeight="1" x14ac:dyDescent="0.35">
      <c r="B30" s="169"/>
      <c r="C30" s="173"/>
      <c r="D30" s="183"/>
      <c r="E30" s="183"/>
      <c r="F30" s="174"/>
      <c r="G30" s="169"/>
    </row>
    <row r="31" spans="2:7" s="159" customFormat="1" ht="12.75" customHeight="1" x14ac:dyDescent="0.35">
      <c r="B31" s="169"/>
      <c r="C31" s="173"/>
      <c r="D31" s="183"/>
      <c r="E31" s="183"/>
      <c r="F31" s="174"/>
      <c r="G31" s="169"/>
    </row>
    <row r="32" spans="2:7" s="159" customFormat="1" ht="12.75" customHeight="1" thickBot="1" x14ac:dyDescent="0.4">
      <c r="B32" s="169"/>
      <c r="C32" s="186"/>
      <c r="D32" s="187"/>
      <c r="E32" s="187"/>
      <c r="F32" s="188"/>
      <c r="G32" s="169"/>
    </row>
    <row r="33" spans="2:7" x14ac:dyDescent="0.35">
      <c r="B33" s="168"/>
      <c r="C33" s="169"/>
      <c r="D33" s="169"/>
      <c r="E33" s="189"/>
      <c r="F33" s="169"/>
      <c r="G33" s="168"/>
    </row>
  </sheetData>
  <sheetProtection algorithmName="SHA-512" hashValue="0bevkfi2I/OQQcqwuuHGV1wrXVnkBmXbFGsmld5NUQmpgvqYAF9C2ls001ZE3TiFWa1XNmqhPOv92vJdz4lr5Q==" saltValue="5nLL6VYgVWYEVsXCRbu9mg==" spinCount="100000" sheet="1" objects="1" scenarios="1"/>
  <mergeCells count="3">
    <mergeCell ref="D8:E8"/>
    <mergeCell ref="E22:E24"/>
    <mergeCell ref="D10:E10"/>
  </mergeCells>
  <pageMargins left="0.7" right="0.7" top="0.75" bottom="0.75" header="0.3" footer="0.3"/>
  <pageSetup paperSize="9" scale="6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628A2-69EB-497D-A81D-9BD75D1E3BA6}">
  <dimension ref="A2:Q105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107" sqref="G107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2:9" ht="22.5" customHeight="1" x14ac:dyDescent="0.35">
      <c r="B2" s="230"/>
      <c r="C2" s="230"/>
      <c r="D2" s="230"/>
      <c r="E2" s="231"/>
      <c r="F2" s="232"/>
      <c r="G2" s="233"/>
      <c r="H2" s="233"/>
      <c r="I2" s="230"/>
    </row>
    <row r="3" spans="2:9" ht="22.5" customHeight="1" x14ac:dyDescent="0.35">
      <c r="B3" s="230"/>
      <c r="C3" s="234"/>
      <c r="D3" s="235"/>
      <c r="E3" s="236"/>
      <c r="F3" s="237"/>
      <c r="G3" s="238"/>
      <c r="H3" s="239"/>
      <c r="I3" s="230"/>
    </row>
    <row r="4" spans="2:9" ht="22.5" customHeight="1" x14ac:dyDescent="0.35">
      <c r="B4" s="230"/>
      <c r="C4" s="240"/>
      <c r="D4" s="241" t="s">
        <v>72</v>
      </c>
      <c r="E4" s="241"/>
      <c r="F4" s="241"/>
      <c r="G4" s="241"/>
      <c r="H4" s="242"/>
      <c r="I4" s="230"/>
    </row>
    <row r="5" spans="2:9" x14ac:dyDescent="0.35">
      <c r="B5" s="230"/>
      <c r="C5" s="243"/>
      <c r="D5" s="244"/>
      <c r="E5" s="245"/>
      <c r="F5" s="246"/>
      <c r="G5" s="247"/>
      <c r="H5" s="248"/>
      <c r="I5" s="230"/>
    </row>
    <row r="6" spans="2:9" s="210" customFormat="1" ht="34.5" customHeight="1" x14ac:dyDescent="0.35">
      <c r="B6" s="249"/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2:9" x14ac:dyDescent="0.35">
      <c r="B7" s="230"/>
      <c r="C7" s="254"/>
      <c r="D7" s="255"/>
      <c r="E7" s="256"/>
      <c r="F7" s="257"/>
      <c r="G7" s="44"/>
      <c r="H7" s="355"/>
    </row>
    <row r="8" spans="2:9" x14ac:dyDescent="0.35">
      <c r="B8" s="230"/>
      <c r="C8" s="258"/>
      <c r="D8" s="259" t="s">
        <v>35</v>
      </c>
      <c r="E8" s="256"/>
      <c r="F8" s="257"/>
      <c r="G8" s="44"/>
      <c r="H8" s="355"/>
    </row>
    <row r="9" spans="2:9" x14ac:dyDescent="0.35">
      <c r="B9" s="230"/>
      <c r="C9" s="260"/>
      <c r="D9" s="261"/>
      <c r="E9" s="256"/>
      <c r="F9" s="257"/>
      <c r="H9" s="355"/>
    </row>
    <row r="10" spans="2:9" x14ac:dyDescent="0.35">
      <c r="B10" s="230"/>
      <c r="C10" s="260"/>
      <c r="D10" s="261" t="s">
        <v>23</v>
      </c>
      <c r="E10" s="256"/>
      <c r="F10" s="257"/>
      <c r="G10" s="44"/>
      <c r="H10" s="355"/>
    </row>
    <row r="11" spans="2:9" x14ac:dyDescent="0.35">
      <c r="B11" s="230"/>
      <c r="C11" s="260"/>
      <c r="D11" s="261"/>
      <c r="E11" s="256"/>
      <c r="F11" s="257"/>
      <c r="G11" s="44"/>
      <c r="H11" s="355"/>
    </row>
    <row r="12" spans="2:9" x14ac:dyDescent="0.35">
      <c r="B12" s="230"/>
      <c r="C12" s="260"/>
      <c r="D12" s="262" t="s">
        <v>36</v>
      </c>
      <c r="E12" s="256"/>
      <c r="F12" s="257"/>
      <c r="G12" s="44"/>
      <c r="H12" s="355"/>
    </row>
    <row r="13" spans="2:9" x14ac:dyDescent="0.35">
      <c r="B13" s="230"/>
      <c r="C13" s="260"/>
      <c r="D13" s="261"/>
      <c r="E13" s="256"/>
      <c r="F13" s="257"/>
      <c r="G13" s="44"/>
      <c r="H13" s="355"/>
    </row>
    <row r="14" spans="2:9" ht="31" x14ac:dyDescent="0.35">
      <c r="B14" s="230"/>
      <c r="C14" s="260"/>
      <c r="D14" s="263" t="s">
        <v>37</v>
      </c>
      <c r="E14" s="256"/>
      <c r="F14" s="257"/>
      <c r="G14" s="44"/>
      <c r="H14" s="355"/>
    </row>
    <row r="15" spans="2:9" x14ac:dyDescent="0.35">
      <c r="B15" s="230"/>
      <c r="C15" s="260"/>
      <c r="D15" s="261"/>
      <c r="E15" s="256"/>
      <c r="F15" s="257"/>
      <c r="G15" s="44"/>
      <c r="H15" s="355"/>
    </row>
    <row r="16" spans="2:9" ht="50.5" customHeight="1" x14ac:dyDescent="0.35">
      <c r="B16" s="230"/>
      <c r="C16" s="260"/>
      <c r="D16" s="264" t="s">
        <v>38</v>
      </c>
      <c r="E16" s="256"/>
      <c r="F16" s="257"/>
      <c r="G16" s="44"/>
      <c r="H16" s="355"/>
    </row>
    <row r="17" spans="2:17" x14ac:dyDescent="0.35">
      <c r="B17" s="230"/>
      <c r="C17" s="260"/>
      <c r="D17" s="264"/>
      <c r="E17" s="256"/>
      <c r="F17" s="257"/>
      <c r="G17" s="44"/>
      <c r="H17" s="355"/>
    </row>
    <row r="18" spans="2:17" x14ac:dyDescent="0.35">
      <c r="B18" s="230"/>
      <c r="C18" s="260"/>
      <c r="D18" s="265" t="s">
        <v>12</v>
      </c>
      <c r="E18" s="256"/>
      <c r="F18" s="257"/>
      <c r="G18" s="44"/>
      <c r="H18" s="355"/>
    </row>
    <row r="19" spans="2:17" x14ac:dyDescent="0.35">
      <c r="B19" s="230"/>
      <c r="C19" s="260"/>
      <c r="D19" s="266"/>
      <c r="E19" s="256"/>
      <c r="F19" s="257"/>
      <c r="G19" s="44"/>
      <c r="H19" s="355"/>
    </row>
    <row r="20" spans="2:17" x14ac:dyDescent="0.35">
      <c r="B20" s="230"/>
      <c r="C20" s="260"/>
      <c r="D20" s="261"/>
      <c r="E20" s="256"/>
      <c r="F20" s="257"/>
      <c r="G20" s="44"/>
      <c r="H20" s="355"/>
    </row>
    <row r="21" spans="2:17" s="210" customFormat="1" ht="15.5" customHeight="1" x14ac:dyDescent="0.35">
      <c r="B21" s="249"/>
      <c r="C21" s="267">
        <v>1</v>
      </c>
      <c r="D21" s="268" t="s">
        <v>24</v>
      </c>
      <c r="E21" s="269" t="s">
        <v>25</v>
      </c>
      <c r="F21" s="270">
        <v>1</v>
      </c>
      <c r="G21" s="211"/>
      <c r="H21" s="356">
        <f>F21*G21</f>
        <v>0</v>
      </c>
    </row>
    <row r="22" spans="2:17" s="210" customFormat="1" ht="15.5" customHeight="1" x14ac:dyDescent="0.35">
      <c r="B22" s="249"/>
      <c r="C22" s="267"/>
      <c r="D22" s="268"/>
      <c r="E22" s="269"/>
      <c r="F22" s="270"/>
      <c r="G22" s="43"/>
      <c r="H22" s="356"/>
    </row>
    <row r="23" spans="2:17" s="210" customFormat="1" ht="15.5" customHeight="1" x14ac:dyDescent="0.35">
      <c r="B23" s="249"/>
      <c r="C23" s="267">
        <f>C21+1</f>
        <v>2</v>
      </c>
      <c r="D23" s="268" t="s">
        <v>75</v>
      </c>
      <c r="E23" s="256" t="s">
        <v>25</v>
      </c>
      <c r="F23" s="257">
        <v>1</v>
      </c>
      <c r="G23" s="44"/>
      <c r="H23" s="356">
        <f>F23*G23</f>
        <v>0</v>
      </c>
    </row>
    <row r="24" spans="2:17" s="210" customFormat="1" ht="15.5" customHeight="1" x14ac:dyDescent="0.35">
      <c r="B24" s="249"/>
      <c r="C24" s="267"/>
      <c r="D24" s="271"/>
      <c r="E24" s="256"/>
      <c r="F24" s="257"/>
      <c r="G24" s="63"/>
      <c r="H24" s="356"/>
    </row>
    <row r="25" spans="2:17" s="210" customFormat="1" ht="35" customHeight="1" x14ac:dyDescent="0.35">
      <c r="B25" s="249"/>
      <c r="C25" s="267">
        <f>C23+1</f>
        <v>3</v>
      </c>
      <c r="D25" s="272" t="s">
        <v>74</v>
      </c>
      <c r="E25" s="273" t="s">
        <v>25</v>
      </c>
      <c r="F25" s="274">
        <v>1</v>
      </c>
      <c r="G25" s="64"/>
      <c r="H25" s="356">
        <f>F25*G25</f>
        <v>0</v>
      </c>
    </row>
    <row r="26" spans="2:17" ht="17.5" customHeight="1" x14ac:dyDescent="0.35">
      <c r="B26" s="230"/>
      <c r="C26" s="275"/>
      <c r="D26" s="276"/>
      <c r="E26" s="256"/>
      <c r="F26" s="257"/>
      <c r="G26" s="44"/>
      <c r="H26" s="355"/>
    </row>
    <row r="27" spans="2:17" s="212" customFormat="1" ht="17.5" customHeight="1" x14ac:dyDescent="0.35">
      <c r="B27" s="277"/>
      <c r="C27" s="267">
        <f>C25+1</f>
        <v>4</v>
      </c>
      <c r="D27" s="278" t="s">
        <v>26</v>
      </c>
      <c r="E27" s="279" t="s">
        <v>25</v>
      </c>
      <c r="F27" s="280">
        <v>1</v>
      </c>
      <c r="G27" s="45"/>
      <c r="H27" s="356">
        <f>F27*G27</f>
        <v>0</v>
      </c>
      <c r="J27" s="213"/>
    </row>
    <row r="28" spans="2:17" s="210" customFormat="1" ht="15.5" customHeight="1" x14ac:dyDescent="0.35">
      <c r="B28" s="249"/>
      <c r="C28" s="267"/>
      <c r="D28" s="268"/>
      <c r="E28" s="269"/>
      <c r="F28" s="270"/>
      <c r="G28" s="43"/>
      <c r="H28" s="356"/>
    </row>
    <row r="29" spans="2:17" ht="18.75" customHeight="1" x14ac:dyDescent="0.35">
      <c r="B29" s="230"/>
      <c r="C29" s="267">
        <f>C27+1</f>
        <v>5</v>
      </c>
      <c r="D29" s="276" t="s">
        <v>73</v>
      </c>
      <c r="E29" s="256" t="s">
        <v>25</v>
      </c>
      <c r="F29" s="257">
        <v>1</v>
      </c>
      <c r="G29" s="44"/>
      <c r="H29" s="356">
        <f>F29*G29</f>
        <v>0</v>
      </c>
      <c r="I29" s="214"/>
      <c r="J29" s="214"/>
      <c r="K29" s="214"/>
      <c r="L29" s="214"/>
      <c r="M29" s="214"/>
      <c r="N29" s="214"/>
      <c r="O29" s="214"/>
      <c r="P29" s="214"/>
      <c r="Q29" s="214"/>
    </row>
    <row r="30" spans="2:17" ht="15.5" customHeight="1" x14ac:dyDescent="0.35">
      <c r="B30" s="230"/>
      <c r="C30" s="275"/>
      <c r="D30" s="261"/>
      <c r="E30" s="256"/>
      <c r="F30" s="257"/>
      <c r="G30" s="44"/>
      <c r="H30" s="355"/>
    </row>
    <row r="31" spans="2:17" ht="20" customHeight="1" x14ac:dyDescent="0.35">
      <c r="B31" s="230"/>
      <c r="C31" s="281"/>
      <c r="D31" s="282"/>
      <c r="E31" s="283"/>
      <c r="F31" s="284"/>
      <c r="G31" s="66"/>
      <c r="H31" s="357"/>
    </row>
    <row r="32" spans="2:17" ht="18" customHeight="1" x14ac:dyDescent="0.35">
      <c r="B32" s="230"/>
      <c r="C32" s="285"/>
      <c r="D32" s="286"/>
      <c r="E32" s="287"/>
      <c r="F32" s="286"/>
      <c r="G32" s="215"/>
      <c r="H32" s="358"/>
    </row>
    <row r="33" spans="1:9" ht="18" customHeight="1" x14ac:dyDescent="0.35">
      <c r="B33" s="230"/>
      <c r="C33" s="285"/>
      <c r="D33" s="286"/>
      <c r="E33" s="287"/>
      <c r="F33" s="286"/>
      <c r="G33" s="215"/>
      <c r="H33" s="358"/>
    </row>
    <row r="34" spans="1:9" s="218" customFormat="1" ht="18" customHeight="1" x14ac:dyDescent="0.35">
      <c r="A34" s="216"/>
      <c r="B34" s="288"/>
      <c r="C34" s="289"/>
      <c r="D34" s="290" t="s">
        <v>66</v>
      </c>
      <c r="E34" s="291"/>
      <c r="F34" s="289"/>
      <c r="G34" s="217"/>
      <c r="H34" s="358"/>
      <c r="I34" s="216"/>
    </row>
    <row r="35" spans="1:9" s="218" customFormat="1" ht="17" customHeight="1" x14ac:dyDescent="0.35">
      <c r="A35" s="216"/>
      <c r="B35" s="288"/>
      <c r="C35" s="292"/>
      <c r="D35" s="293"/>
      <c r="E35" s="294"/>
      <c r="F35" s="289"/>
      <c r="G35" s="217"/>
      <c r="H35" s="358"/>
      <c r="I35" s="216"/>
    </row>
    <row r="36" spans="1:9" s="218" customFormat="1" x14ac:dyDescent="0.35">
      <c r="A36" s="216"/>
      <c r="B36" s="288"/>
      <c r="C36" s="295"/>
      <c r="D36" s="296" t="s">
        <v>33</v>
      </c>
      <c r="E36" s="297"/>
      <c r="F36" s="298"/>
      <c r="G36" s="24"/>
      <c r="H36" s="25"/>
      <c r="I36" s="216"/>
    </row>
    <row r="37" spans="1:9" s="218" customFormat="1" x14ac:dyDescent="0.35">
      <c r="A37" s="216"/>
      <c r="B37" s="288"/>
      <c r="C37" s="295"/>
      <c r="D37" s="299"/>
      <c r="E37" s="297"/>
      <c r="F37" s="298"/>
      <c r="G37" s="26"/>
      <c r="H37" s="25"/>
      <c r="I37" s="216"/>
    </row>
    <row r="38" spans="1:9" s="218" customFormat="1" x14ac:dyDescent="0.35">
      <c r="A38" s="216"/>
      <c r="B38" s="288"/>
      <c r="C38" s="300"/>
      <c r="D38" s="301" t="s">
        <v>5</v>
      </c>
      <c r="E38" s="302"/>
      <c r="F38" s="10"/>
      <c r="G38" s="28"/>
      <c r="H38" s="27"/>
      <c r="I38" s="216"/>
    </row>
    <row r="39" spans="1:9" s="218" customFormat="1" x14ac:dyDescent="0.35">
      <c r="A39" s="216"/>
      <c r="B39" s="288"/>
      <c r="C39" s="303"/>
      <c r="D39" s="304"/>
      <c r="E39" s="305"/>
      <c r="F39" s="306"/>
      <c r="G39" s="32"/>
      <c r="H39" s="359"/>
      <c r="I39" s="216"/>
    </row>
    <row r="40" spans="1:9" s="218" customFormat="1" x14ac:dyDescent="0.35">
      <c r="A40" s="216"/>
      <c r="B40" s="288"/>
      <c r="C40" s="307">
        <v>1</v>
      </c>
      <c r="D40" s="308" t="s">
        <v>48</v>
      </c>
      <c r="E40" s="309" t="s">
        <v>32</v>
      </c>
      <c r="F40" s="306">
        <v>6</v>
      </c>
      <c r="G40" s="32"/>
      <c r="H40" s="359">
        <f>F40*G40</f>
        <v>0</v>
      </c>
      <c r="I40" s="216"/>
    </row>
    <row r="41" spans="1:9" s="218" customFormat="1" x14ac:dyDescent="0.35">
      <c r="A41" s="216"/>
      <c r="B41" s="288"/>
      <c r="C41" s="307"/>
      <c r="D41" s="308"/>
      <c r="E41" s="309"/>
      <c r="F41" s="306"/>
      <c r="G41" s="32"/>
      <c r="H41" s="359"/>
      <c r="I41" s="216"/>
    </row>
    <row r="42" spans="1:9" s="218" customFormat="1" x14ac:dyDescent="0.35">
      <c r="A42" s="216"/>
      <c r="B42" s="288"/>
      <c r="C42" s="307">
        <f>C40+1</f>
        <v>2</v>
      </c>
      <c r="D42" s="308" t="s">
        <v>67</v>
      </c>
      <c r="E42" s="309" t="s">
        <v>32</v>
      </c>
      <c r="F42" s="306">
        <v>3</v>
      </c>
      <c r="G42" s="32"/>
      <c r="H42" s="359">
        <f>F42*G42</f>
        <v>0</v>
      </c>
      <c r="I42" s="216"/>
    </row>
    <row r="43" spans="1:9" s="218" customFormat="1" x14ac:dyDescent="0.35">
      <c r="A43" s="216"/>
      <c r="B43" s="288"/>
      <c r="C43" s="300"/>
      <c r="D43" s="301"/>
      <c r="E43" s="302"/>
      <c r="F43" s="38"/>
      <c r="G43" s="50"/>
      <c r="H43" s="27"/>
      <c r="I43" s="216"/>
    </row>
    <row r="44" spans="1:9" s="220" customFormat="1" x14ac:dyDescent="0.35">
      <c r="A44" s="219"/>
      <c r="B44" s="310"/>
      <c r="C44" s="311">
        <f>C42+1</f>
        <v>3</v>
      </c>
      <c r="D44" s="312" t="s">
        <v>71</v>
      </c>
      <c r="E44" s="313" t="s">
        <v>32</v>
      </c>
      <c r="F44" s="51">
        <v>2</v>
      </c>
      <c r="G44" s="32"/>
      <c r="H44" s="30">
        <f>F44*G44</f>
        <v>0</v>
      </c>
      <c r="I44" s="219"/>
    </row>
    <row r="45" spans="1:9" s="220" customFormat="1" x14ac:dyDescent="0.35">
      <c r="A45" s="219"/>
      <c r="B45" s="310"/>
      <c r="C45" s="314"/>
      <c r="D45" s="312"/>
      <c r="E45" s="315"/>
      <c r="F45" s="42"/>
      <c r="G45" s="29"/>
      <c r="H45" s="30"/>
      <c r="I45" s="219"/>
    </row>
    <row r="46" spans="1:9" s="220" customFormat="1" x14ac:dyDescent="0.35">
      <c r="A46" s="219"/>
      <c r="B46" s="310"/>
      <c r="C46" s="314"/>
      <c r="D46" s="316" t="s">
        <v>52</v>
      </c>
      <c r="E46" s="315"/>
      <c r="F46" s="42"/>
      <c r="G46" s="29"/>
      <c r="H46" s="30"/>
      <c r="I46" s="219"/>
    </row>
    <row r="47" spans="1:9" s="220" customFormat="1" x14ac:dyDescent="0.35">
      <c r="A47" s="219"/>
      <c r="B47" s="310"/>
      <c r="C47" s="314"/>
      <c r="D47" s="312"/>
      <c r="E47" s="315"/>
      <c r="F47" s="42"/>
      <c r="G47" s="29"/>
      <c r="H47" s="30"/>
      <c r="I47" s="219"/>
    </row>
    <row r="48" spans="1:9" s="220" customFormat="1" ht="31" x14ac:dyDescent="0.35">
      <c r="A48" s="219"/>
      <c r="B48" s="310"/>
      <c r="C48" s="314"/>
      <c r="D48" s="316" t="s">
        <v>53</v>
      </c>
      <c r="E48" s="315"/>
      <c r="F48" s="42"/>
      <c r="G48" s="29"/>
      <c r="H48" s="30"/>
      <c r="I48" s="219"/>
    </row>
    <row r="49" spans="1:9" s="218" customFormat="1" x14ac:dyDescent="0.35">
      <c r="A49" s="216"/>
      <c r="B49" s="288"/>
      <c r="C49" s="303"/>
      <c r="D49" s="304"/>
      <c r="E49" s="305"/>
      <c r="F49" s="306"/>
      <c r="G49" s="32"/>
      <c r="H49" s="359"/>
      <c r="I49" s="216"/>
    </row>
    <row r="50" spans="1:9" s="218" customFormat="1" x14ac:dyDescent="0.35">
      <c r="A50" s="216"/>
      <c r="B50" s="288"/>
      <c r="C50" s="317">
        <f>C44+1</f>
        <v>4</v>
      </c>
      <c r="D50" s="308" t="s">
        <v>70</v>
      </c>
      <c r="E50" s="309" t="s">
        <v>32</v>
      </c>
      <c r="F50" s="306">
        <v>6</v>
      </c>
      <c r="G50" s="32"/>
      <c r="H50" s="359">
        <f>F50*G50</f>
        <v>0</v>
      </c>
      <c r="I50" s="216"/>
    </row>
    <row r="51" spans="1:9" s="218" customFormat="1" x14ac:dyDescent="0.35">
      <c r="A51" s="216"/>
      <c r="B51" s="288"/>
      <c r="C51" s="307"/>
      <c r="D51" s="308"/>
      <c r="E51" s="309"/>
      <c r="F51" s="306"/>
      <c r="G51" s="32"/>
      <c r="H51" s="359"/>
      <c r="I51" s="216"/>
    </row>
    <row r="52" spans="1:9" s="218" customFormat="1" x14ac:dyDescent="0.35">
      <c r="A52" s="216"/>
      <c r="B52" s="288"/>
      <c r="C52" s="307">
        <f>C50+1</f>
        <v>5</v>
      </c>
      <c r="D52" s="308" t="s">
        <v>49</v>
      </c>
      <c r="E52" s="309" t="s">
        <v>32</v>
      </c>
      <c r="F52" s="306">
        <v>3</v>
      </c>
      <c r="G52" s="32"/>
      <c r="H52" s="359">
        <f>F52*G52</f>
        <v>0</v>
      </c>
      <c r="I52" s="216"/>
    </row>
    <row r="53" spans="1:9" s="218" customFormat="1" x14ac:dyDescent="0.35">
      <c r="A53" s="216"/>
      <c r="B53" s="288"/>
      <c r="C53" s="318"/>
      <c r="D53" s="319"/>
      <c r="E53" s="320"/>
      <c r="F53" s="41"/>
      <c r="G53" s="28"/>
      <c r="H53" s="27"/>
      <c r="I53" s="216"/>
    </row>
    <row r="54" spans="1:9" s="220" customFormat="1" x14ac:dyDescent="0.35">
      <c r="A54" s="219"/>
      <c r="B54" s="310"/>
      <c r="C54" s="321">
        <f>C52+1</f>
        <v>6</v>
      </c>
      <c r="D54" s="312" t="s">
        <v>50</v>
      </c>
      <c r="E54" s="315" t="s">
        <v>32</v>
      </c>
      <c r="F54" s="42">
        <v>3</v>
      </c>
      <c r="G54" s="29"/>
      <c r="H54" s="30">
        <f>F54*G54</f>
        <v>0</v>
      </c>
      <c r="I54" s="219"/>
    </row>
    <row r="55" spans="1:9" s="220" customFormat="1" x14ac:dyDescent="0.35">
      <c r="A55" s="219"/>
      <c r="B55" s="310"/>
      <c r="C55" s="314"/>
      <c r="D55" s="312"/>
      <c r="E55" s="315"/>
      <c r="F55" s="42"/>
      <c r="G55" s="29"/>
      <c r="H55" s="30"/>
      <c r="I55" s="219"/>
    </row>
    <row r="56" spans="1:9" s="220" customFormat="1" x14ac:dyDescent="0.35">
      <c r="A56" s="219"/>
      <c r="B56" s="310"/>
      <c r="C56" s="321">
        <f>C54+1</f>
        <v>7</v>
      </c>
      <c r="D56" s="312" t="s">
        <v>51</v>
      </c>
      <c r="E56" s="315" t="s">
        <v>32</v>
      </c>
      <c r="F56" s="42">
        <v>1</v>
      </c>
      <c r="G56" s="29"/>
      <c r="H56" s="30">
        <f>F56*G56</f>
        <v>0</v>
      </c>
      <c r="I56" s="219"/>
    </row>
    <row r="57" spans="1:9" s="218" customFormat="1" x14ac:dyDescent="0.35">
      <c r="A57" s="216"/>
      <c r="B57" s="288"/>
      <c r="C57" s="322"/>
      <c r="D57" s="323"/>
      <c r="E57" s="305"/>
      <c r="F57" s="14"/>
      <c r="G57" s="29"/>
      <c r="H57" s="30"/>
      <c r="I57" s="216"/>
    </row>
    <row r="58" spans="1:9" s="218" customFormat="1" x14ac:dyDescent="0.35">
      <c r="A58" s="216"/>
      <c r="B58" s="288"/>
      <c r="C58" s="322">
        <f>C56+1</f>
        <v>8</v>
      </c>
      <c r="D58" s="324" t="s">
        <v>68</v>
      </c>
      <c r="E58" s="315" t="s">
        <v>32</v>
      </c>
      <c r="F58" s="11">
        <v>2</v>
      </c>
      <c r="G58" s="28"/>
      <c r="H58" s="27">
        <f t="shared" ref="H58" si="0">F58*G58</f>
        <v>0</v>
      </c>
      <c r="I58" s="216"/>
    </row>
    <row r="59" spans="1:9" s="218" customFormat="1" x14ac:dyDescent="0.35">
      <c r="A59" s="216"/>
      <c r="B59" s="288"/>
      <c r="C59" s="322"/>
      <c r="D59" s="12"/>
      <c r="E59" s="305"/>
      <c r="F59" s="11"/>
      <c r="G59" s="28"/>
      <c r="H59" s="27"/>
      <c r="I59" s="216"/>
    </row>
    <row r="60" spans="1:9" s="218" customFormat="1" ht="31" x14ac:dyDescent="0.35">
      <c r="A60" s="216"/>
      <c r="B60" s="288"/>
      <c r="C60" s="322">
        <f>C58+1</f>
        <v>9</v>
      </c>
      <c r="D60" s="323" t="s">
        <v>65</v>
      </c>
      <c r="E60" s="315" t="s">
        <v>32</v>
      </c>
      <c r="F60" s="13">
        <v>3</v>
      </c>
      <c r="G60" s="29"/>
      <c r="H60" s="30">
        <f t="shared" ref="H60:H62" si="1">F60*G60</f>
        <v>0</v>
      </c>
      <c r="I60" s="216"/>
    </row>
    <row r="61" spans="1:9" s="218" customFormat="1" ht="15" customHeight="1" x14ac:dyDescent="0.35">
      <c r="A61" s="216"/>
      <c r="B61" s="288"/>
      <c r="C61" s="322"/>
      <c r="D61" s="323"/>
      <c r="E61" s="303"/>
      <c r="F61" s="14"/>
      <c r="G61" s="29"/>
      <c r="H61" s="30"/>
      <c r="I61" s="216"/>
    </row>
    <row r="62" spans="1:9" s="220" customFormat="1" ht="16.5" customHeight="1" x14ac:dyDescent="0.35">
      <c r="A62" s="219"/>
      <c r="B62" s="310"/>
      <c r="C62" s="322">
        <f>C60+1</f>
        <v>10</v>
      </c>
      <c r="D62" s="52" t="s">
        <v>69</v>
      </c>
      <c r="E62" s="315" t="s">
        <v>32</v>
      </c>
      <c r="F62" s="13">
        <v>3</v>
      </c>
      <c r="G62" s="29"/>
      <c r="H62" s="30">
        <f t="shared" si="1"/>
        <v>0</v>
      </c>
      <c r="I62" s="219"/>
    </row>
    <row r="63" spans="1:9" s="218" customFormat="1" x14ac:dyDescent="0.35">
      <c r="A63" s="216"/>
      <c r="B63" s="288"/>
      <c r="C63" s="295"/>
      <c r="D63" s="299"/>
      <c r="E63" s="297"/>
      <c r="F63" s="298"/>
      <c r="G63" s="24"/>
      <c r="H63" s="25"/>
      <c r="I63" s="216"/>
    </row>
    <row r="64" spans="1:9" s="218" customFormat="1" x14ac:dyDescent="0.35">
      <c r="A64" s="216"/>
      <c r="B64" s="288"/>
      <c r="C64" s="325"/>
      <c r="D64" s="326" t="s">
        <v>27</v>
      </c>
      <c r="E64" s="297"/>
      <c r="F64" s="298"/>
      <c r="G64" s="24"/>
      <c r="H64" s="25"/>
      <c r="I64" s="216"/>
    </row>
    <row r="65" spans="1:12" s="218" customFormat="1" x14ac:dyDescent="0.35">
      <c r="A65" s="216"/>
      <c r="B65" s="288"/>
      <c r="C65" s="295"/>
      <c r="D65" s="299"/>
      <c r="E65" s="297"/>
      <c r="F65" s="298"/>
      <c r="G65" s="24"/>
      <c r="H65" s="25"/>
      <c r="I65" s="216"/>
    </row>
    <row r="66" spans="1:12" s="218" customFormat="1" x14ac:dyDescent="0.35">
      <c r="A66" s="216"/>
      <c r="B66" s="288"/>
      <c r="C66" s="300"/>
      <c r="D66" s="301" t="s">
        <v>6</v>
      </c>
      <c r="E66" s="302"/>
      <c r="F66" s="10"/>
      <c r="G66" s="28"/>
      <c r="H66" s="27"/>
      <c r="I66" s="216"/>
    </row>
    <row r="67" spans="1:12" s="218" customFormat="1" x14ac:dyDescent="0.35">
      <c r="A67" s="216"/>
      <c r="B67" s="288"/>
      <c r="C67" s="300"/>
      <c r="D67" s="301"/>
      <c r="E67" s="302"/>
      <c r="F67" s="10"/>
      <c r="G67" s="28"/>
      <c r="H67" s="27"/>
      <c r="I67" s="216"/>
    </row>
    <row r="68" spans="1:12" s="218" customFormat="1" x14ac:dyDescent="0.35">
      <c r="A68" s="216"/>
      <c r="B68" s="288"/>
      <c r="C68" s="300"/>
      <c r="D68" s="301" t="s">
        <v>7</v>
      </c>
      <c r="E68" s="302"/>
      <c r="F68" s="10"/>
      <c r="G68" s="28"/>
      <c r="H68" s="27"/>
      <c r="I68" s="216"/>
    </row>
    <row r="69" spans="1:12" s="218" customFormat="1" x14ac:dyDescent="0.35">
      <c r="A69" s="216"/>
      <c r="B69" s="288"/>
      <c r="C69" s="300"/>
      <c r="D69" s="327"/>
      <c r="E69" s="302"/>
      <c r="F69" s="10"/>
      <c r="G69" s="28"/>
      <c r="H69" s="27"/>
      <c r="I69" s="216"/>
    </row>
    <row r="70" spans="1:12" s="222" customFormat="1" x14ac:dyDescent="0.35">
      <c r="A70" s="221"/>
      <c r="B70" s="328"/>
      <c r="C70" s="322">
        <f>C62+1</f>
        <v>11</v>
      </c>
      <c r="D70" s="329" t="s">
        <v>21</v>
      </c>
      <c r="E70" s="313" t="s">
        <v>4</v>
      </c>
      <c r="F70" s="13">
        <v>200</v>
      </c>
      <c r="G70" s="29"/>
      <c r="H70" s="30">
        <f t="shared" ref="H70:H83" si="2">F70*G70</f>
        <v>0</v>
      </c>
      <c r="I70" s="221"/>
      <c r="L70" s="223"/>
    </row>
    <row r="71" spans="1:12" s="218" customFormat="1" x14ac:dyDescent="0.35">
      <c r="A71" s="216"/>
      <c r="B71" s="288"/>
      <c r="C71" s="330">
        <f t="shared" ref="C71:C73" si="3">C70+1</f>
        <v>12</v>
      </c>
      <c r="D71" s="331" t="s">
        <v>8</v>
      </c>
      <c r="E71" s="302" t="s">
        <v>4</v>
      </c>
      <c r="F71" s="10">
        <v>200</v>
      </c>
      <c r="G71" s="28"/>
      <c r="H71" s="27">
        <f t="shared" si="2"/>
        <v>0</v>
      </c>
      <c r="I71" s="216"/>
    </row>
    <row r="72" spans="1:12" s="218" customFormat="1" x14ac:dyDescent="0.35">
      <c r="A72" s="216"/>
      <c r="B72" s="288"/>
      <c r="C72" s="330">
        <f t="shared" si="3"/>
        <v>13</v>
      </c>
      <c r="D72" s="331" t="s">
        <v>9</v>
      </c>
      <c r="E72" s="315" t="s">
        <v>32</v>
      </c>
      <c r="F72" s="10">
        <v>18</v>
      </c>
      <c r="G72" s="28"/>
      <c r="H72" s="27">
        <f t="shared" si="2"/>
        <v>0</v>
      </c>
      <c r="I72" s="216"/>
    </row>
    <row r="73" spans="1:12" s="218" customFormat="1" x14ac:dyDescent="0.35">
      <c r="A73" s="216"/>
      <c r="B73" s="288"/>
      <c r="C73" s="330">
        <f t="shared" si="3"/>
        <v>14</v>
      </c>
      <c r="D73" s="331" t="s">
        <v>10</v>
      </c>
      <c r="E73" s="315" t="s">
        <v>32</v>
      </c>
      <c r="F73" s="10">
        <v>18</v>
      </c>
      <c r="G73" s="28"/>
      <c r="H73" s="27">
        <f t="shared" si="2"/>
        <v>0</v>
      </c>
      <c r="I73" s="216"/>
    </row>
    <row r="74" spans="1:12" s="218" customFormat="1" x14ac:dyDescent="0.35">
      <c r="A74" s="216"/>
      <c r="B74" s="288"/>
      <c r="C74" s="318"/>
      <c r="D74" s="332"/>
      <c r="E74" s="320"/>
      <c r="F74" s="11"/>
      <c r="G74" s="28"/>
      <c r="H74" s="27"/>
      <c r="I74" s="216"/>
    </row>
    <row r="75" spans="1:12" s="218" customFormat="1" x14ac:dyDescent="0.35">
      <c r="A75" s="216"/>
      <c r="B75" s="288"/>
      <c r="C75" s="322">
        <f>C73+1</f>
        <v>15</v>
      </c>
      <c r="D75" s="333" t="s">
        <v>44</v>
      </c>
      <c r="E75" s="320" t="s">
        <v>4</v>
      </c>
      <c r="F75" s="41">
        <v>50</v>
      </c>
      <c r="G75" s="29"/>
      <c r="H75" s="27">
        <f t="shared" ref="H75:H78" si="4">F75*G75</f>
        <v>0</v>
      </c>
      <c r="I75" s="216"/>
    </row>
    <row r="76" spans="1:12" s="218" customFormat="1" x14ac:dyDescent="0.35">
      <c r="A76" s="216"/>
      <c r="B76" s="288"/>
      <c r="C76" s="322">
        <f>C75+1</f>
        <v>16</v>
      </c>
      <c r="D76" s="332" t="s">
        <v>45</v>
      </c>
      <c r="E76" s="320" t="s">
        <v>4</v>
      </c>
      <c r="F76" s="41">
        <v>50</v>
      </c>
      <c r="G76" s="28"/>
      <c r="H76" s="27">
        <f t="shared" si="4"/>
        <v>0</v>
      </c>
      <c r="I76" s="216"/>
    </row>
    <row r="77" spans="1:12" s="218" customFormat="1" x14ac:dyDescent="0.35">
      <c r="A77" s="216"/>
      <c r="B77" s="288"/>
      <c r="C77" s="322">
        <f>C76+1</f>
        <v>17</v>
      </c>
      <c r="D77" s="332" t="s">
        <v>46</v>
      </c>
      <c r="E77" s="315" t="s">
        <v>32</v>
      </c>
      <c r="F77" s="41">
        <v>4</v>
      </c>
      <c r="G77" s="28"/>
      <c r="H77" s="27">
        <f t="shared" si="4"/>
        <v>0</v>
      </c>
      <c r="I77" s="216"/>
    </row>
    <row r="78" spans="1:12" s="218" customFormat="1" x14ac:dyDescent="0.35">
      <c r="A78" s="216"/>
      <c r="B78" s="288"/>
      <c r="C78" s="322">
        <f>C77+1</f>
        <v>18</v>
      </c>
      <c r="D78" s="332" t="s">
        <v>47</v>
      </c>
      <c r="E78" s="315" t="s">
        <v>32</v>
      </c>
      <c r="F78" s="41">
        <v>4</v>
      </c>
      <c r="G78" s="28"/>
      <c r="H78" s="27">
        <f t="shared" si="4"/>
        <v>0</v>
      </c>
      <c r="I78" s="216"/>
    </row>
    <row r="79" spans="1:12" s="218" customFormat="1" x14ac:dyDescent="0.35">
      <c r="A79" s="216"/>
      <c r="B79" s="288"/>
      <c r="C79" s="318"/>
      <c r="D79" s="334"/>
      <c r="E79" s="302"/>
      <c r="F79" s="10"/>
      <c r="G79" s="28"/>
      <c r="H79" s="27"/>
      <c r="I79" s="216"/>
    </row>
    <row r="80" spans="1:12" s="222" customFormat="1" ht="17" customHeight="1" x14ac:dyDescent="0.35">
      <c r="A80" s="221"/>
      <c r="B80" s="328"/>
      <c r="C80" s="330">
        <f>C78+1</f>
        <v>19</v>
      </c>
      <c r="D80" s="329" t="s">
        <v>22</v>
      </c>
      <c r="E80" s="335" t="s">
        <v>4</v>
      </c>
      <c r="F80" s="18">
        <v>80</v>
      </c>
      <c r="G80" s="29"/>
      <c r="H80" s="31">
        <f t="shared" si="2"/>
        <v>0</v>
      </c>
      <c r="I80" s="221"/>
    </row>
    <row r="81" spans="1:9" s="218" customFormat="1" x14ac:dyDescent="0.35">
      <c r="A81" s="216"/>
      <c r="B81" s="288"/>
      <c r="C81" s="330">
        <f t="shared" ref="C81:C83" si="5">C80+1</f>
        <v>20</v>
      </c>
      <c r="D81" s="331" t="s">
        <v>20</v>
      </c>
      <c r="E81" s="302" t="s">
        <v>4</v>
      </c>
      <c r="F81" s="10">
        <v>80</v>
      </c>
      <c r="G81" s="28"/>
      <c r="H81" s="27">
        <f t="shared" si="2"/>
        <v>0</v>
      </c>
      <c r="I81" s="216"/>
    </row>
    <row r="82" spans="1:9" s="218" customFormat="1" x14ac:dyDescent="0.35">
      <c r="A82" s="216"/>
      <c r="B82" s="288"/>
      <c r="C82" s="330">
        <f t="shared" si="5"/>
        <v>21</v>
      </c>
      <c r="D82" s="331" t="s">
        <v>18</v>
      </c>
      <c r="E82" s="315" t="s">
        <v>32</v>
      </c>
      <c r="F82" s="10">
        <v>6</v>
      </c>
      <c r="G82" s="28"/>
      <c r="H82" s="27">
        <f t="shared" si="2"/>
        <v>0</v>
      </c>
      <c r="I82" s="216"/>
    </row>
    <row r="83" spans="1:9" s="218" customFormat="1" x14ac:dyDescent="0.35">
      <c r="A83" s="216"/>
      <c r="B83" s="288"/>
      <c r="C83" s="330">
        <f t="shared" si="5"/>
        <v>22</v>
      </c>
      <c r="D83" s="331" t="s">
        <v>19</v>
      </c>
      <c r="E83" s="315" t="s">
        <v>32</v>
      </c>
      <c r="F83" s="10">
        <v>6</v>
      </c>
      <c r="G83" s="28"/>
      <c r="H83" s="27">
        <f t="shared" si="2"/>
        <v>0</v>
      </c>
      <c r="I83" s="216"/>
    </row>
    <row r="84" spans="1:9" s="218" customFormat="1" x14ac:dyDescent="0.35">
      <c r="A84" s="216"/>
      <c r="B84" s="288"/>
      <c r="C84" s="336"/>
      <c r="D84" s="334"/>
      <c r="E84" s="337"/>
      <c r="F84" s="10"/>
      <c r="G84" s="28"/>
      <c r="H84" s="27"/>
      <c r="I84" s="216"/>
    </row>
    <row r="85" spans="1:9" s="222" customFormat="1" ht="18" customHeight="1" x14ac:dyDescent="0.35">
      <c r="B85" s="338"/>
      <c r="C85" s="339">
        <f>C83+1</f>
        <v>23</v>
      </c>
      <c r="D85" s="329" t="s">
        <v>28</v>
      </c>
      <c r="E85" s="340" t="s">
        <v>4</v>
      </c>
      <c r="F85" s="39">
        <v>150</v>
      </c>
      <c r="G85" s="36"/>
      <c r="H85" s="40">
        <f t="shared" ref="H85:H88" si="6">F85*G85</f>
        <v>0</v>
      </c>
    </row>
    <row r="86" spans="1:9" s="218" customFormat="1" x14ac:dyDescent="0.35">
      <c r="B86" s="341"/>
      <c r="C86" s="339">
        <f>C85+1</f>
        <v>24</v>
      </c>
      <c r="D86" s="342" t="s">
        <v>29</v>
      </c>
      <c r="E86" s="343" t="s">
        <v>4</v>
      </c>
      <c r="F86" s="38">
        <v>150</v>
      </c>
      <c r="G86" s="37"/>
      <c r="H86" s="35">
        <f t="shared" si="6"/>
        <v>0</v>
      </c>
    </row>
    <row r="87" spans="1:9" s="218" customFormat="1" x14ac:dyDescent="0.35">
      <c r="B87" s="341"/>
      <c r="C87" s="339">
        <f>C86+1</f>
        <v>25</v>
      </c>
      <c r="D87" s="342" t="s">
        <v>30</v>
      </c>
      <c r="E87" s="315" t="s">
        <v>32</v>
      </c>
      <c r="F87" s="38">
        <v>6</v>
      </c>
      <c r="G87" s="37"/>
      <c r="H87" s="35">
        <f t="shared" si="6"/>
        <v>0</v>
      </c>
    </row>
    <row r="88" spans="1:9" s="218" customFormat="1" x14ac:dyDescent="0.35">
      <c r="B88" s="341"/>
      <c r="C88" s="339">
        <f>C87+1</f>
        <v>26</v>
      </c>
      <c r="D88" s="342" t="s">
        <v>31</v>
      </c>
      <c r="E88" s="315" t="s">
        <v>32</v>
      </c>
      <c r="F88" s="38">
        <v>6</v>
      </c>
      <c r="G88" s="37"/>
      <c r="H88" s="35">
        <f t="shared" si="6"/>
        <v>0</v>
      </c>
    </row>
    <row r="89" spans="1:9" s="218" customFormat="1" x14ac:dyDescent="0.35">
      <c r="B89" s="341"/>
      <c r="C89" s="339"/>
      <c r="D89" s="342"/>
      <c r="E89" s="344"/>
      <c r="F89" s="38"/>
      <c r="G89" s="37"/>
      <c r="H89" s="35"/>
    </row>
    <row r="90" spans="1:9" s="222" customFormat="1" ht="17.5" customHeight="1" x14ac:dyDescent="0.35">
      <c r="B90" s="338"/>
      <c r="C90" s="339">
        <f>C88+1</f>
        <v>27</v>
      </c>
      <c r="D90" s="329" t="s">
        <v>40</v>
      </c>
      <c r="E90" s="340" t="s">
        <v>4</v>
      </c>
      <c r="F90" s="39">
        <v>1000</v>
      </c>
      <c r="G90" s="36"/>
      <c r="H90" s="40">
        <f t="shared" ref="H90:H93" si="7">F90*G90</f>
        <v>0</v>
      </c>
    </row>
    <row r="91" spans="1:9" s="218" customFormat="1" x14ac:dyDescent="0.35">
      <c r="B91" s="341"/>
      <c r="C91" s="339">
        <f>C90+1</f>
        <v>28</v>
      </c>
      <c r="D91" s="342" t="s">
        <v>41</v>
      </c>
      <c r="E91" s="343" t="s">
        <v>4</v>
      </c>
      <c r="F91" s="38">
        <v>1000</v>
      </c>
      <c r="G91" s="37"/>
      <c r="H91" s="35">
        <f t="shared" si="7"/>
        <v>0</v>
      </c>
    </row>
    <row r="92" spans="1:9" s="218" customFormat="1" x14ac:dyDescent="0.35">
      <c r="B92" s="341"/>
      <c r="C92" s="339">
        <f>C91+1</f>
        <v>29</v>
      </c>
      <c r="D92" s="342" t="s">
        <v>42</v>
      </c>
      <c r="E92" s="315" t="s">
        <v>32</v>
      </c>
      <c r="F92" s="38">
        <v>12</v>
      </c>
      <c r="G92" s="37"/>
      <c r="H92" s="35">
        <f t="shared" si="7"/>
        <v>0</v>
      </c>
    </row>
    <row r="93" spans="1:9" s="218" customFormat="1" x14ac:dyDescent="0.35">
      <c r="B93" s="341"/>
      <c r="C93" s="339">
        <f>C92+1</f>
        <v>30</v>
      </c>
      <c r="D93" s="342" t="s">
        <v>43</v>
      </c>
      <c r="E93" s="315" t="s">
        <v>32</v>
      </c>
      <c r="F93" s="38">
        <v>12</v>
      </c>
      <c r="G93" s="37"/>
      <c r="H93" s="35">
        <f t="shared" si="7"/>
        <v>0</v>
      </c>
    </row>
    <row r="94" spans="1:9" s="218" customFormat="1" x14ac:dyDescent="0.35">
      <c r="A94" s="216"/>
      <c r="B94" s="288"/>
      <c r="C94" s="336"/>
      <c r="D94" s="334"/>
      <c r="E94" s="337"/>
      <c r="F94" s="10"/>
      <c r="G94" s="28"/>
      <c r="H94" s="27"/>
      <c r="I94" s="216"/>
    </row>
    <row r="95" spans="1:9" s="218" customFormat="1" x14ac:dyDescent="0.35">
      <c r="A95" s="216"/>
      <c r="B95" s="288"/>
      <c r="C95" s="322">
        <f>C93+1</f>
        <v>31</v>
      </c>
      <c r="D95" s="345" t="s">
        <v>11</v>
      </c>
      <c r="E95" s="315" t="s">
        <v>32</v>
      </c>
      <c r="F95" s="10">
        <v>12</v>
      </c>
      <c r="G95" s="28"/>
      <c r="H95" s="27">
        <f>F95*G95</f>
        <v>0</v>
      </c>
      <c r="I95" s="216"/>
    </row>
    <row r="96" spans="1:9" s="218" customFormat="1" x14ac:dyDescent="0.35">
      <c r="A96" s="216"/>
      <c r="B96" s="288"/>
      <c r="C96" s="346"/>
      <c r="D96" s="347"/>
      <c r="E96" s="348"/>
      <c r="F96" s="11"/>
      <c r="G96" s="33"/>
      <c r="H96" s="27"/>
      <c r="I96" s="216"/>
    </row>
    <row r="97" spans="1:17" s="218" customFormat="1" x14ac:dyDescent="0.35">
      <c r="A97" s="216"/>
      <c r="B97" s="288"/>
      <c r="C97" s="346"/>
      <c r="D97" s="349" t="s">
        <v>62</v>
      </c>
      <c r="E97" s="348"/>
      <c r="F97" s="11"/>
      <c r="G97" s="33"/>
      <c r="H97" s="27"/>
      <c r="I97" s="216"/>
    </row>
    <row r="98" spans="1:17" s="218" customFormat="1" x14ac:dyDescent="0.35">
      <c r="A98" s="216"/>
      <c r="B98" s="288"/>
      <c r="C98" s="346"/>
      <c r="D98" s="347"/>
      <c r="E98" s="348"/>
      <c r="F98" s="11"/>
      <c r="G98" s="33"/>
      <c r="H98" s="27"/>
      <c r="I98" s="216"/>
    </row>
    <row r="99" spans="1:17" s="218" customFormat="1" ht="17.5" x14ac:dyDescent="0.35">
      <c r="A99" s="216"/>
      <c r="B99" s="288"/>
      <c r="C99" s="346">
        <f>C95+1</f>
        <v>32</v>
      </c>
      <c r="D99" s="49" t="s">
        <v>58</v>
      </c>
      <c r="E99" s="350" t="s">
        <v>63</v>
      </c>
      <c r="F99" s="11">
        <v>5</v>
      </c>
      <c r="G99" s="33"/>
      <c r="H99" s="27">
        <f t="shared" ref="H99:H102" si="8">F99*G99</f>
        <v>0</v>
      </c>
      <c r="I99" s="216"/>
    </row>
    <row r="100" spans="1:17" s="218" customFormat="1" ht="17.5" x14ac:dyDescent="0.35">
      <c r="A100" s="216"/>
      <c r="B100" s="288"/>
      <c r="C100" s="346">
        <f>C99+1</f>
        <v>33</v>
      </c>
      <c r="D100" s="49" t="s">
        <v>59</v>
      </c>
      <c r="E100" s="350" t="s">
        <v>64</v>
      </c>
      <c r="F100" s="11">
        <v>35</v>
      </c>
      <c r="G100" s="33"/>
      <c r="H100" s="27">
        <f t="shared" si="8"/>
        <v>0</v>
      </c>
      <c r="I100" s="216"/>
    </row>
    <row r="101" spans="1:17" s="218" customFormat="1" x14ac:dyDescent="0.35">
      <c r="A101" s="216"/>
      <c r="B101" s="288"/>
      <c r="C101" s="346">
        <f t="shared" ref="C101:C102" si="9">C100+1</f>
        <v>34</v>
      </c>
      <c r="D101" s="49" t="s">
        <v>60</v>
      </c>
      <c r="E101" s="350" t="s">
        <v>32</v>
      </c>
      <c r="F101" s="11">
        <v>977</v>
      </c>
      <c r="G101" s="33"/>
      <c r="H101" s="27">
        <f t="shared" si="8"/>
        <v>0</v>
      </c>
      <c r="I101" s="216"/>
    </row>
    <row r="102" spans="1:17" s="218" customFormat="1" x14ac:dyDescent="0.35">
      <c r="A102" s="216"/>
      <c r="B102" s="288"/>
      <c r="C102" s="346">
        <f t="shared" si="9"/>
        <v>35</v>
      </c>
      <c r="D102" s="49" t="s">
        <v>61</v>
      </c>
      <c r="E102" s="350" t="s">
        <v>32</v>
      </c>
      <c r="F102" s="11">
        <v>100</v>
      </c>
      <c r="G102" s="33"/>
      <c r="H102" s="27">
        <f t="shared" si="8"/>
        <v>0</v>
      </c>
      <c r="I102" s="216"/>
    </row>
    <row r="103" spans="1:17" s="225" customFormat="1" x14ac:dyDescent="0.35">
      <c r="A103" s="216"/>
      <c r="B103" s="288"/>
      <c r="C103" s="339"/>
      <c r="D103" s="351"/>
      <c r="E103" s="352"/>
      <c r="F103" s="353"/>
      <c r="G103" s="20"/>
      <c r="H103" s="25"/>
      <c r="I103" s="224"/>
      <c r="J103" s="218"/>
    </row>
    <row r="104" spans="1:17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SUM(H10:H103)</f>
        <v>0</v>
      </c>
      <c r="I104" s="229"/>
      <c r="J104" s="229"/>
    </row>
    <row r="105" spans="1:17" x14ac:dyDescent="0.35">
      <c r="I105" s="214"/>
      <c r="J105" s="214"/>
      <c r="K105" s="214"/>
      <c r="L105" s="214"/>
      <c r="M105" s="214"/>
      <c r="N105" s="214"/>
      <c r="O105" s="214"/>
      <c r="P105" s="214"/>
      <c r="Q105" s="214"/>
    </row>
  </sheetData>
  <sheetProtection algorithmName="SHA-512" hashValue="bcpTQG/dM5AjCfIfQiNd7Rw0E5EMiJfACrWI2Rc2jxhJU/W6ym982Lts+7In65YYOXr4rLcl6K4NQ68QWUsHWw==" saltValue="6aZTtNxWfynkCw049ZbtZQ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1" min="1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DB15B-8E3D-4B51-98FB-717BD02DC204}">
  <dimension ref="A2:Q105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101" sqref="G101"/>
    </sheetView>
  </sheetViews>
  <sheetFormatPr defaultColWidth="9.1796875" defaultRowHeight="15.5" x14ac:dyDescent="0.35"/>
  <cols>
    <col min="1" max="1" width="1.7265625" style="53" customWidth="1"/>
    <col min="2" max="2" width="4.90625" style="53" customWidth="1"/>
    <col min="3" max="3" width="7.26953125" style="53" customWidth="1"/>
    <col min="4" max="4" width="95.81640625" style="53" customWidth="1"/>
    <col min="5" max="5" width="9.453125" style="54" customWidth="1"/>
    <col min="6" max="6" width="15" style="55" customWidth="1"/>
    <col min="7" max="7" width="21.90625" style="56" customWidth="1"/>
    <col min="8" max="8" width="24.08984375" style="56" customWidth="1"/>
    <col min="9" max="9" width="5.90625" style="53" customWidth="1"/>
    <col min="10" max="10" width="15.453125" style="53" customWidth="1"/>
    <col min="11" max="11" width="16.54296875" style="53" customWidth="1"/>
    <col min="12" max="15" width="9.54296875" style="53" customWidth="1"/>
    <col min="16" max="16" width="10.1796875" style="53" customWidth="1"/>
    <col min="17" max="17" width="9.453125" style="53" customWidth="1"/>
    <col min="18" max="18" width="9.1796875" style="53"/>
    <col min="19" max="19" width="13.1796875" style="53" customWidth="1"/>
    <col min="20" max="20" width="12.54296875" style="53" bestFit="1" customWidth="1"/>
    <col min="21" max="16384" width="9.1796875" style="53"/>
  </cols>
  <sheetData>
    <row r="2" spans="2:8" ht="22.5" customHeight="1" x14ac:dyDescent="0.35">
      <c r="B2" s="230"/>
      <c r="C2" s="230"/>
      <c r="D2" s="230"/>
      <c r="E2" s="231"/>
      <c r="F2" s="232"/>
      <c r="G2" s="233"/>
      <c r="H2" s="233"/>
    </row>
    <row r="3" spans="2:8" ht="22.5" customHeight="1" x14ac:dyDescent="0.35">
      <c r="B3" s="230"/>
      <c r="C3" s="234"/>
      <c r="D3" s="235"/>
      <c r="E3" s="236"/>
      <c r="F3" s="237"/>
      <c r="G3" s="238"/>
      <c r="H3" s="239"/>
    </row>
    <row r="4" spans="2:8" ht="22.5" customHeight="1" x14ac:dyDescent="0.35">
      <c r="B4" s="230"/>
      <c r="C4" s="240"/>
      <c r="D4" s="241" t="s">
        <v>80</v>
      </c>
      <c r="E4" s="241"/>
      <c r="F4" s="241"/>
      <c r="G4" s="241"/>
      <c r="H4" s="242"/>
    </row>
    <row r="5" spans="2:8" x14ac:dyDescent="0.35">
      <c r="B5" s="230"/>
      <c r="C5" s="243"/>
      <c r="D5" s="244"/>
      <c r="E5" s="245"/>
      <c r="F5" s="246"/>
      <c r="G5" s="247"/>
      <c r="H5" s="248"/>
    </row>
    <row r="6" spans="2:8" s="57" customFormat="1" ht="34.5" customHeight="1" x14ac:dyDescent="0.35">
      <c r="B6" s="249"/>
      <c r="C6" s="250" t="s">
        <v>34</v>
      </c>
      <c r="D6" s="251" t="s">
        <v>0</v>
      </c>
      <c r="E6" s="252" t="s">
        <v>1</v>
      </c>
      <c r="F6" s="253" t="s">
        <v>114</v>
      </c>
      <c r="G6" s="354" t="s">
        <v>2</v>
      </c>
      <c r="H6" s="354" t="s">
        <v>3</v>
      </c>
    </row>
    <row r="7" spans="2:8" x14ac:dyDescent="0.35">
      <c r="B7" s="230"/>
      <c r="C7" s="254"/>
      <c r="D7" s="255"/>
      <c r="E7" s="256"/>
      <c r="F7" s="257"/>
      <c r="G7" s="58"/>
      <c r="H7" s="355"/>
    </row>
    <row r="8" spans="2:8" x14ac:dyDescent="0.35">
      <c r="B8" s="230"/>
      <c r="C8" s="258"/>
      <c r="D8" s="259" t="s">
        <v>35</v>
      </c>
      <c r="E8" s="256"/>
      <c r="F8" s="257"/>
      <c r="G8" s="58"/>
      <c r="H8" s="355"/>
    </row>
    <row r="9" spans="2:8" x14ac:dyDescent="0.35">
      <c r="B9" s="230"/>
      <c r="C9" s="260"/>
      <c r="D9" s="261"/>
      <c r="E9" s="256"/>
      <c r="F9" s="257"/>
      <c r="H9" s="355"/>
    </row>
    <row r="10" spans="2:8" x14ac:dyDescent="0.35">
      <c r="B10" s="230"/>
      <c r="C10" s="260"/>
      <c r="D10" s="261" t="s">
        <v>23</v>
      </c>
      <c r="E10" s="256"/>
      <c r="F10" s="257"/>
      <c r="G10" s="58"/>
      <c r="H10" s="355"/>
    </row>
    <row r="11" spans="2:8" x14ac:dyDescent="0.35">
      <c r="B11" s="230"/>
      <c r="C11" s="260"/>
      <c r="D11" s="261"/>
      <c r="E11" s="256"/>
      <c r="F11" s="257"/>
      <c r="G11" s="58"/>
      <c r="H11" s="355"/>
    </row>
    <row r="12" spans="2:8" x14ac:dyDescent="0.35">
      <c r="B12" s="230"/>
      <c r="C12" s="260"/>
      <c r="D12" s="262" t="s">
        <v>36</v>
      </c>
      <c r="E12" s="256"/>
      <c r="F12" s="257"/>
      <c r="G12" s="58"/>
      <c r="H12" s="355"/>
    </row>
    <row r="13" spans="2:8" x14ac:dyDescent="0.35">
      <c r="B13" s="230"/>
      <c r="C13" s="260"/>
      <c r="D13" s="261"/>
      <c r="E13" s="256"/>
      <c r="F13" s="257"/>
      <c r="G13" s="58"/>
      <c r="H13" s="355"/>
    </row>
    <row r="14" spans="2:8" ht="31" x14ac:dyDescent="0.35">
      <c r="B14" s="230"/>
      <c r="C14" s="260"/>
      <c r="D14" s="263" t="s">
        <v>37</v>
      </c>
      <c r="E14" s="256"/>
      <c r="F14" s="257"/>
      <c r="G14" s="58"/>
      <c r="H14" s="355"/>
    </row>
    <row r="15" spans="2:8" x14ac:dyDescent="0.35">
      <c r="B15" s="230"/>
      <c r="C15" s="260"/>
      <c r="D15" s="261"/>
      <c r="E15" s="256"/>
      <c r="F15" s="257"/>
      <c r="G15" s="58"/>
      <c r="H15" s="355"/>
    </row>
    <row r="16" spans="2:8" ht="50.5" customHeight="1" x14ac:dyDescent="0.35">
      <c r="B16" s="230"/>
      <c r="C16" s="260"/>
      <c r="D16" s="264" t="s">
        <v>38</v>
      </c>
      <c r="E16" s="256"/>
      <c r="F16" s="257"/>
      <c r="G16" s="58"/>
      <c r="H16" s="355"/>
    </row>
    <row r="17" spans="2:17" x14ac:dyDescent="0.35">
      <c r="B17" s="230"/>
      <c r="C17" s="260"/>
      <c r="D17" s="264"/>
      <c r="E17" s="256"/>
      <c r="F17" s="257"/>
      <c r="G17" s="58"/>
      <c r="H17" s="355"/>
    </row>
    <row r="18" spans="2:17" x14ac:dyDescent="0.35">
      <c r="B18" s="230"/>
      <c r="C18" s="260"/>
      <c r="D18" s="265" t="s">
        <v>12</v>
      </c>
      <c r="E18" s="256"/>
      <c r="F18" s="257"/>
      <c r="G18" s="58"/>
      <c r="H18" s="355"/>
    </row>
    <row r="19" spans="2:17" x14ac:dyDescent="0.35">
      <c r="B19" s="230"/>
      <c r="C19" s="260"/>
      <c r="D19" s="266"/>
      <c r="E19" s="256"/>
      <c r="F19" s="257"/>
      <c r="G19" s="58"/>
      <c r="H19" s="355"/>
    </row>
    <row r="20" spans="2:17" x14ac:dyDescent="0.35">
      <c r="B20" s="230"/>
      <c r="C20" s="260"/>
      <c r="D20" s="261"/>
      <c r="E20" s="256"/>
      <c r="F20" s="257"/>
      <c r="G20" s="58"/>
      <c r="H20" s="355"/>
    </row>
    <row r="21" spans="2:17" s="57" customFormat="1" ht="15.5" customHeight="1" x14ac:dyDescent="0.35">
      <c r="B21" s="249"/>
      <c r="C21" s="267">
        <v>1</v>
      </c>
      <c r="D21" s="268" t="s">
        <v>24</v>
      </c>
      <c r="E21" s="269" t="s">
        <v>25</v>
      </c>
      <c r="F21" s="270">
        <v>1</v>
      </c>
      <c r="G21" s="59"/>
      <c r="H21" s="356">
        <f>F21*G21</f>
        <v>0</v>
      </c>
    </row>
    <row r="22" spans="2:17" s="57" customFormat="1" ht="15.5" customHeight="1" x14ac:dyDescent="0.35">
      <c r="B22" s="249"/>
      <c r="C22" s="267"/>
      <c r="D22" s="268"/>
      <c r="E22" s="269"/>
      <c r="F22" s="270"/>
      <c r="G22" s="43"/>
      <c r="H22" s="356"/>
    </row>
    <row r="23" spans="2:17" s="57" customFormat="1" ht="15.5" customHeight="1" x14ac:dyDescent="0.35">
      <c r="B23" s="249"/>
      <c r="C23" s="267">
        <f>C21+1</f>
        <v>2</v>
      </c>
      <c r="D23" s="268" t="s">
        <v>75</v>
      </c>
      <c r="E23" s="256" t="s">
        <v>25</v>
      </c>
      <c r="F23" s="257">
        <v>1</v>
      </c>
      <c r="G23" s="44"/>
      <c r="H23" s="356">
        <f>F23*G23</f>
        <v>0</v>
      </c>
    </row>
    <row r="24" spans="2:17" s="57" customFormat="1" ht="15.5" customHeight="1" x14ac:dyDescent="0.35">
      <c r="B24" s="249"/>
      <c r="C24" s="267"/>
      <c r="D24" s="271"/>
      <c r="E24" s="256"/>
      <c r="F24" s="257"/>
      <c r="G24" s="63"/>
      <c r="H24" s="356"/>
    </row>
    <row r="25" spans="2:17" s="57" customFormat="1" ht="35" customHeight="1" x14ac:dyDescent="0.35">
      <c r="B25" s="249"/>
      <c r="C25" s="267">
        <f>C23+1</f>
        <v>3</v>
      </c>
      <c r="D25" s="272" t="s">
        <v>74</v>
      </c>
      <c r="E25" s="273" t="s">
        <v>25</v>
      </c>
      <c r="F25" s="274">
        <v>1</v>
      </c>
      <c r="G25" s="64"/>
      <c r="H25" s="356">
        <f>F25*G25</f>
        <v>0</v>
      </c>
    </row>
    <row r="26" spans="2:17" ht="17.5" customHeight="1" x14ac:dyDescent="0.35">
      <c r="B26" s="230"/>
      <c r="C26" s="275"/>
      <c r="D26" s="276"/>
      <c r="E26" s="256"/>
      <c r="F26" s="257"/>
      <c r="G26" s="44"/>
      <c r="H26" s="355"/>
    </row>
    <row r="27" spans="2:17" s="61" customFormat="1" ht="17.5" customHeight="1" x14ac:dyDescent="0.35">
      <c r="B27" s="277"/>
      <c r="C27" s="267">
        <f>C25+1</f>
        <v>4</v>
      </c>
      <c r="D27" s="278" t="s">
        <v>26</v>
      </c>
      <c r="E27" s="279" t="s">
        <v>25</v>
      </c>
      <c r="F27" s="280">
        <v>1</v>
      </c>
      <c r="G27" s="45"/>
      <c r="H27" s="356">
        <f>F27*G27</f>
        <v>0</v>
      </c>
      <c r="J27" s="62"/>
    </row>
    <row r="28" spans="2:17" s="57" customFormat="1" ht="15.5" customHeight="1" x14ac:dyDescent="0.35">
      <c r="B28" s="249"/>
      <c r="C28" s="267"/>
      <c r="D28" s="268"/>
      <c r="E28" s="269"/>
      <c r="F28" s="270"/>
      <c r="G28" s="43"/>
      <c r="H28" s="356"/>
    </row>
    <row r="29" spans="2:17" ht="18.75" customHeight="1" x14ac:dyDescent="0.35">
      <c r="B29" s="230"/>
      <c r="C29" s="267">
        <f>C27+1</f>
        <v>5</v>
      </c>
      <c r="D29" s="276" t="s">
        <v>73</v>
      </c>
      <c r="E29" s="256" t="s">
        <v>25</v>
      </c>
      <c r="F29" s="257">
        <v>1</v>
      </c>
      <c r="G29" s="44"/>
      <c r="H29" s="356">
        <f>F29*G29</f>
        <v>0</v>
      </c>
      <c r="I29" s="60"/>
      <c r="J29" s="60"/>
      <c r="K29" s="60"/>
      <c r="L29" s="60"/>
      <c r="M29" s="60"/>
      <c r="N29" s="60"/>
      <c r="O29" s="60"/>
      <c r="P29" s="60"/>
      <c r="Q29" s="60"/>
    </row>
    <row r="30" spans="2:17" ht="15.5" customHeight="1" x14ac:dyDescent="0.35">
      <c r="B30" s="230"/>
      <c r="C30" s="275"/>
      <c r="D30" s="261"/>
      <c r="E30" s="256"/>
      <c r="F30" s="257"/>
      <c r="G30" s="44"/>
      <c r="H30" s="355"/>
    </row>
    <row r="31" spans="2:17" ht="20" customHeight="1" x14ac:dyDescent="0.35">
      <c r="B31" s="230"/>
      <c r="C31" s="281"/>
      <c r="D31" s="282"/>
      <c r="E31" s="283"/>
      <c r="F31" s="284"/>
      <c r="G31" s="66"/>
      <c r="H31" s="357"/>
    </row>
    <row r="32" spans="2:17" ht="18" customHeight="1" x14ac:dyDescent="0.35">
      <c r="B32" s="230"/>
      <c r="C32" s="285"/>
      <c r="D32" s="286"/>
      <c r="E32" s="287"/>
      <c r="F32" s="286"/>
      <c r="G32" s="65"/>
      <c r="H32" s="358"/>
    </row>
    <row r="33" spans="1:9" ht="18" customHeight="1" x14ac:dyDescent="0.35">
      <c r="B33" s="230"/>
      <c r="C33" s="285"/>
      <c r="D33" s="286"/>
      <c r="E33" s="287"/>
      <c r="F33" s="286"/>
      <c r="G33" s="65"/>
      <c r="H33" s="358"/>
    </row>
    <row r="34" spans="1:9" ht="18" customHeight="1" x14ac:dyDescent="0.35">
      <c r="B34" s="230"/>
      <c r="C34" s="285"/>
      <c r="D34" s="286"/>
      <c r="E34" s="287"/>
      <c r="F34" s="286"/>
      <c r="G34" s="65"/>
      <c r="H34" s="358"/>
    </row>
    <row r="35" spans="1:9" s="9" customFormat="1" ht="18" customHeight="1" x14ac:dyDescent="0.35">
      <c r="A35" s="8"/>
      <c r="B35" s="288"/>
      <c r="C35" s="289"/>
      <c r="D35" s="290" t="s">
        <v>66</v>
      </c>
      <c r="E35" s="291"/>
      <c r="F35" s="289"/>
      <c r="G35" s="23"/>
      <c r="H35" s="358"/>
      <c r="I35" s="8"/>
    </row>
    <row r="36" spans="1:9" s="9" customFormat="1" ht="17" customHeight="1" x14ac:dyDescent="0.35">
      <c r="A36" s="8"/>
      <c r="B36" s="288"/>
      <c r="C36" s="292"/>
      <c r="D36" s="293"/>
      <c r="E36" s="294"/>
      <c r="F36" s="289"/>
      <c r="G36" s="23"/>
      <c r="H36" s="358"/>
      <c r="I36" s="8"/>
    </row>
    <row r="37" spans="1:9" s="9" customFormat="1" x14ac:dyDescent="0.35">
      <c r="A37" s="8"/>
      <c r="B37" s="288"/>
      <c r="C37" s="295"/>
      <c r="D37" s="296" t="s">
        <v>33</v>
      </c>
      <c r="E37" s="297"/>
      <c r="F37" s="298"/>
      <c r="G37" s="24"/>
      <c r="H37" s="25"/>
      <c r="I37" s="8"/>
    </row>
    <row r="38" spans="1:9" s="9" customFormat="1" x14ac:dyDescent="0.35">
      <c r="A38" s="8"/>
      <c r="B38" s="288"/>
      <c r="C38" s="295"/>
      <c r="D38" s="299"/>
      <c r="E38" s="297"/>
      <c r="F38" s="298"/>
      <c r="G38" s="26"/>
      <c r="H38" s="25"/>
      <c r="I38" s="8"/>
    </row>
    <row r="39" spans="1:9" s="9" customFormat="1" x14ac:dyDescent="0.35">
      <c r="A39" s="8"/>
      <c r="B39" s="288"/>
      <c r="C39" s="300"/>
      <c r="D39" s="301" t="s">
        <v>5</v>
      </c>
      <c r="E39" s="302"/>
      <c r="F39" s="10"/>
      <c r="G39" s="50"/>
      <c r="H39" s="27"/>
      <c r="I39" s="8"/>
    </row>
    <row r="40" spans="1:9" s="9" customFormat="1" x14ac:dyDescent="0.35">
      <c r="A40" s="8"/>
      <c r="B40" s="288"/>
      <c r="C40" s="361"/>
      <c r="D40" s="304"/>
      <c r="E40" s="337"/>
      <c r="F40" s="362"/>
      <c r="G40" s="32"/>
      <c r="H40" s="359"/>
      <c r="I40" s="8"/>
    </row>
    <row r="41" spans="1:9" s="9" customFormat="1" x14ac:dyDescent="0.35">
      <c r="A41" s="8"/>
      <c r="B41" s="288"/>
      <c r="C41" s="363">
        <v>1</v>
      </c>
      <c r="D41" s="308" t="s">
        <v>48</v>
      </c>
      <c r="E41" s="364" t="s">
        <v>32</v>
      </c>
      <c r="F41" s="362">
        <v>4</v>
      </c>
      <c r="G41" s="32"/>
      <c r="H41" s="359">
        <f>F41*G41</f>
        <v>0</v>
      </c>
      <c r="I41" s="8"/>
    </row>
    <row r="42" spans="1:9" s="9" customFormat="1" x14ac:dyDescent="0.35">
      <c r="A42" s="8"/>
      <c r="B42" s="288"/>
      <c r="C42" s="363"/>
      <c r="D42" s="308"/>
      <c r="E42" s="364"/>
      <c r="F42" s="362"/>
      <c r="G42" s="32"/>
      <c r="H42" s="359"/>
      <c r="I42" s="8"/>
    </row>
    <row r="43" spans="1:9" s="9" customFormat="1" x14ac:dyDescent="0.35">
      <c r="A43" s="8"/>
      <c r="B43" s="288"/>
      <c r="C43" s="363">
        <f>C41+1</f>
        <v>2</v>
      </c>
      <c r="D43" s="308" t="s">
        <v>67</v>
      </c>
      <c r="E43" s="364" t="s">
        <v>32</v>
      </c>
      <c r="F43" s="362">
        <v>2</v>
      </c>
      <c r="G43" s="32"/>
      <c r="H43" s="359">
        <f>F43*G43</f>
        <v>0</v>
      </c>
      <c r="I43" s="8"/>
    </row>
    <row r="44" spans="1:9" s="9" customFormat="1" x14ac:dyDescent="0.35">
      <c r="A44" s="8"/>
      <c r="B44" s="288"/>
      <c r="C44" s="300"/>
      <c r="D44" s="301"/>
      <c r="E44" s="302"/>
      <c r="F44" s="38"/>
      <c r="G44" s="50"/>
      <c r="H44" s="27"/>
      <c r="I44" s="8"/>
    </row>
    <row r="45" spans="1:9" s="17" customFormat="1" x14ac:dyDescent="0.35">
      <c r="A45" s="7"/>
      <c r="B45" s="310"/>
      <c r="C45" s="311">
        <f>C43+1</f>
        <v>3</v>
      </c>
      <c r="D45" s="312" t="s">
        <v>71</v>
      </c>
      <c r="E45" s="313" t="s">
        <v>32</v>
      </c>
      <c r="F45" s="51">
        <v>1</v>
      </c>
      <c r="G45" s="32"/>
      <c r="H45" s="30">
        <f>F45*G45</f>
        <v>0</v>
      </c>
      <c r="I45" s="7"/>
    </row>
    <row r="46" spans="1:9" s="17" customFormat="1" x14ac:dyDescent="0.35">
      <c r="A46" s="7"/>
      <c r="B46" s="310"/>
      <c r="C46" s="314"/>
      <c r="D46" s="312"/>
      <c r="E46" s="313"/>
      <c r="F46" s="51"/>
      <c r="G46" s="29"/>
      <c r="H46" s="30"/>
      <c r="I46" s="7"/>
    </row>
    <row r="47" spans="1:9" s="17" customFormat="1" x14ac:dyDescent="0.35">
      <c r="A47" s="7"/>
      <c r="B47" s="310"/>
      <c r="C47" s="314"/>
      <c r="D47" s="316" t="s">
        <v>52</v>
      </c>
      <c r="E47" s="313"/>
      <c r="F47" s="51"/>
      <c r="G47" s="29"/>
      <c r="H47" s="30"/>
      <c r="I47" s="7"/>
    </row>
    <row r="48" spans="1:9" s="17" customFormat="1" x14ac:dyDescent="0.35">
      <c r="A48" s="7"/>
      <c r="B48" s="310"/>
      <c r="C48" s="314"/>
      <c r="D48" s="312"/>
      <c r="E48" s="313"/>
      <c r="F48" s="51"/>
      <c r="G48" s="29"/>
      <c r="H48" s="30"/>
      <c r="I48" s="7"/>
    </row>
    <row r="49" spans="1:9" s="17" customFormat="1" ht="31" x14ac:dyDescent="0.35">
      <c r="A49" s="7"/>
      <c r="B49" s="310"/>
      <c r="C49" s="314"/>
      <c r="D49" s="316" t="s">
        <v>53</v>
      </c>
      <c r="E49" s="313"/>
      <c r="F49" s="51"/>
      <c r="G49" s="29"/>
      <c r="H49" s="30"/>
      <c r="I49" s="7"/>
    </row>
    <row r="50" spans="1:9" s="9" customFormat="1" x14ac:dyDescent="0.35">
      <c r="A50" s="8"/>
      <c r="B50" s="288"/>
      <c r="C50" s="361"/>
      <c r="D50" s="304"/>
      <c r="E50" s="337"/>
      <c r="F50" s="362"/>
      <c r="G50" s="32"/>
      <c r="H50" s="359"/>
      <c r="I50" s="8"/>
    </row>
    <row r="51" spans="1:9" s="9" customFormat="1" x14ac:dyDescent="0.35">
      <c r="A51" s="8"/>
      <c r="B51" s="288"/>
      <c r="C51" s="365">
        <f>C43+1</f>
        <v>3</v>
      </c>
      <c r="D51" s="308" t="s">
        <v>48</v>
      </c>
      <c r="E51" s="364" t="s">
        <v>32</v>
      </c>
      <c r="F51" s="362">
        <v>4</v>
      </c>
      <c r="G51" s="32"/>
      <c r="H51" s="359">
        <f>F51*G51</f>
        <v>0</v>
      </c>
      <c r="I51" s="8"/>
    </row>
    <row r="52" spans="1:9" s="9" customFormat="1" x14ac:dyDescent="0.35">
      <c r="A52" s="8"/>
      <c r="B52" s="288"/>
      <c r="C52" s="363"/>
      <c r="D52" s="308"/>
      <c r="E52" s="364"/>
      <c r="F52" s="362"/>
      <c r="G52" s="32"/>
      <c r="H52" s="359"/>
      <c r="I52" s="8"/>
    </row>
    <row r="53" spans="1:9" s="9" customFormat="1" x14ac:dyDescent="0.35">
      <c r="A53" s="8"/>
      <c r="B53" s="288"/>
      <c r="C53" s="363">
        <f>C51+1</f>
        <v>4</v>
      </c>
      <c r="D53" s="308" t="s">
        <v>49</v>
      </c>
      <c r="E53" s="364" t="s">
        <v>32</v>
      </c>
      <c r="F53" s="362">
        <v>2</v>
      </c>
      <c r="G53" s="32"/>
      <c r="H53" s="359">
        <f>F53*G53</f>
        <v>0</v>
      </c>
      <c r="I53" s="8"/>
    </row>
    <row r="54" spans="1:9" s="9" customFormat="1" x14ac:dyDescent="0.35">
      <c r="A54" s="8"/>
      <c r="B54" s="288"/>
      <c r="C54" s="300"/>
      <c r="D54" s="301"/>
      <c r="E54" s="302"/>
      <c r="F54" s="38"/>
      <c r="G54" s="50"/>
      <c r="H54" s="27"/>
      <c r="I54" s="8"/>
    </row>
    <row r="55" spans="1:9" s="17" customFormat="1" x14ac:dyDescent="0.35">
      <c r="A55" s="7"/>
      <c r="B55" s="310"/>
      <c r="C55" s="311">
        <f>C53+1</f>
        <v>5</v>
      </c>
      <c r="D55" s="312" t="s">
        <v>50</v>
      </c>
      <c r="E55" s="313" t="s">
        <v>32</v>
      </c>
      <c r="F55" s="51">
        <v>2</v>
      </c>
      <c r="G55" s="29"/>
      <c r="H55" s="30">
        <f>F55*G55</f>
        <v>0</v>
      </c>
      <c r="I55" s="7"/>
    </row>
    <row r="56" spans="1:9" s="17" customFormat="1" x14ac:dyDescent="0.35">
      <c r="A56" s="7"/>
      <c r="B56" s="310"/>
      <c r="C56" s="314"/>
      <c r="D56" s="312"/>
      <c r="E56" s="313"/>
      <c r="F56" s="51"/>
      <c r="G56" s="29"/>
      <c r="H56" s="30"/>
      <c r="I56" s="7"/>
    </row>
    <row r="57" spans="1:9" s="17" customFormat="1" x14ac:dyDescent="0.35">
      <c r="A57" s="7"/>
      <c r="B57" s="310"/>
      <c r="C57" s="314">
        <f>C55+1</f>
        <v>6</v>
      </c>
      <c r="D57" s="366" t="s">
        <v>68</v>
      </c>
      <c r="E57" s="313" t="s">
        <v>78</v>
      </c>
      <c r="F57" s="51">
        <v>1</v>
      </c>
      <c r="G57" s="29"/>
      <c r="H57" s="30">
        <f>F57*G57</f>
        <v>0</v>
      </c>
      <c r="I57" s="7"/>
    </row>
    <row r="58" spans="1:9" s="17" customFormat="1" x14ac:dyDescent="0.35">
      <c r="A58" s="7"/>
      <c r="B58" s="310"/>
      <c r="C58" s="314"/>
      <c r="D58" s="312"/>
      <c r="E58" s="313"/>
      <c r="F58" s="51"/>
      <c r="G58" s="29"/>
      <c r="H58" s="30"/>
      <c r="I58" s="7"/>
    </row>
    <row r="59" spans="1:9" s="9" customFormat="1" ht="31" x14ac:dyDescent="0.35">
      <c r="A59" s="8"/>
      <c r="B59" s="288"/>
      <c r="C59" s="336">
        <f>C57+1</f>
        <v>7</v>
      </c>
      <c r="D59" s="367" t="s">
        <v>65</v>
      </c>
      <c r="E59" s="313" t="s">
        <v>32</v>
      </c>
      <c r="F59" s="13">
        <v>2</v>
      </c>
      <c r="G59" s="29"/>
      <c r="H59" s="30">
        <f t="shared" ref="H59:H61" si="0">F59*G59</f>
        <v>0</v>
      </c>
      <c r="I59" s="8"/>
    </row>
    <row r="60" spans="1:9" s="9" customFormat="1" x14ac:dyDescent="0.35">
      <c r="A60" s="8"/>
      <c r="B60" s="288"/>
      <c r="C60" s="336"/>
      <c r="D60" s="367"/>
      <c r="E60" s="361"/>
      <c r="F60" s="13"/>
      <c r="G60" s="29"/>
      <c r="H60" s="30"/>
      <c r="I60" s="8"/>
    </row>
    <row r="61" spans="1:9" s="17" customFormat="1" ht="16.5" customHeight="1" x14ac:dyDescent="0.35">
      <c r="A61" s="7"/>
      <c r="B61" s="310"/>
      <c r="C61" s="336">
        <f>C59+1</f>
        <v>8</v>
      </c>
      <c r="D61" s="52" t="s">
        <v>69</v>
      </c>
      <c r="E61" s="313" t="s">
        <v>32</v>
      </c>
      <c r="F61" s="13">
        <v>2</v>
      </c>
      <c r="G61" s="29"/>
      <c r="H61" s="30">
        <f t="shared" si="0"/>
        <v>0</v>
      </c>
      <c r="I61" s="7"/>
    </row>
    <row r="62" spans="1:9" s="9" customFormat="1" x14ac:dyDescent="0.35">
      <c r="A62" s="8"/>
      <c r="B62" s="288"/>
      <c r="C62" s="295"/>
      <c r="D62" s="299"/>
      <c r="E62" s="368"/>
      <c r="F62" s="298"/>
      <c r="G62" s="24"/>
      <c r="H62" s="25"/>
      <c r="I62" s="8"/>
    </row>
    <row r="63" spans="1:9" s="9" customFormat="1" x14ac:dyDescent="0.35">
      <c r="A63" s="8"/>
      <c r="B63" s="288"/>
      <c r="C63" s="325"/>
      <c r="D63" s="326" t="s">
        <v>27</v>
      </c>
      <c r="E63" s="368"/>
      <c r="F63" s="298"/>
      <c r="G63" s="24"/>
      <c r="H63" s="25"/>
      <c r="I63" s="8"/>
    </row>
    <row r="64" spans="1:9" s="9" customFormat="1" x14ac:dyDescent="0.35">
      <c r="A64" s="8"/>
      <c r="B64" s="288"/>
      <c r="C64" s="295"/>
      <c r="D64" s="299"/>
      <c r="E64" s="368"/>
      <c r="F64" s="298"/>
      <c r="G64" s="24"/>
      <c r="H64" s="25"/>
      <c r="I64" s="8"/>
    </row>
    <row r="65" spans="1:12" s="9" customFormat="1" x14ac:dyDescent="0.35">
      <c r="A65" s="8"/>
      <c r="B65" s="288"/>
      <c r="C65" s="300"/>
      <c r="D65" s="301" t="s">
        <v>6</v>
      </c>
      <c r="E65" s="302"/>
      <c r="F65" s="10"/>
      <c r="G65" s="50"/>
      <c r="H65" s="27"/>
      <c r="I65" s="8"/>
    </row>
    <row r="66" spans="1:12" s="9" customFormat="1" x14ac:dyDescent="0.35">
      <c r="A66" s="8"/>
      <c r="B66" s="288"/>
      <c r="C66" s="300"/>
      <c r="D66" s="301"/>
      <c r="E66" s="302"/>
      <c r="F66" s="10"/>
      <c r="G66" s="50"/>
      <c r="H66" s="27"/>
      <c r="I66" s="8"/>
    </row>
    <row r="67" spans="1:12" s="9" customFormat="1" x14ac:dyDescent="0.35">
      <c r="A67" s="8"/>
      <c r="B67" s="288"/>
      <c r="C67" s="300"/>
      <c r="D67" s="301" t="s">
        <v>7</v>
      </c>
      <c r="E67" s="302"/>
      <c r="F67" s="10"/>
      <c r="G67" s="50"/>
      <c r="H67" s="27"/>
      <c r="I67" s="8"/>
    </row>
    <row r="68" spans="1:12" s="9" customFormat="1" x14ac:dyDescent="0.35">
      <c r="A68" s="8"/>
      <c r="B68" s="288"/>
      <c r="C68" s="300"/>
      <c r="D68" s="327"/>
      <c r="E68" s="302"/>
      <c r="F68" s="10"/>
      <c r="G68" s="50"/>
      <c r="H68" s="27"/>
      <c r="I68" s="8"/>
    </row>
    <row r="69" spans="1:12" s="16" customFormat="1" x14ac:dyDescent="0.35">
      <c r="A69" s="15"/>
      <c r="B69" s="328"/>
      <c r="C69" s="336">
        <f>C61+1</f>
        <v>9</v>
      </c>
      <c r="D69" s="329" t="s">
        <v>21</v>
      </c>
      <c r="E69" s="313" t="s">
        <v>4</v>
      </c>
      <c r="F69" s="13">
        <v>300</v>
      </c>
      <c r="G69" s="29"/>
      <c r="H69" s="30">
        <f t="shared" ref="H69:H82" si="1">F69*G69</f>
        <v>0</v>
      </c>
      <c r="I69" s="15"/>
      <c r="L69" s="34"/>
    </row>
    <row r="70" spans="1:12" s="9" customFormat="1" x14ac:dyDescent="0.35">
      <c r="A70" s="8"/>
      <c r="B70" s="288"/>
      <c r="C70" s="369">
        <f t="shared" ref="C70:C72" si="2">C69+1</f>
        <v>10</v>
      </c>
      <c r="D70" s="331" t="s">
        <v>8</v>
      </c>
      <c r="E70" s="302" t="s">
        <v>4</v>
      </c>
      <c r="F70" s="10">
        <v>300</v>
      </c>
      <c r="G70" s="28"/>
      <c r="H70" s="27">
        <f t="shared" si="1"/>
        <v>0</v>
      </c>
      <c r="I70" s="8"/>
    </row>
    <row r="71" spans="1:12" s="9" customFormat="1" x14ac:dyDescent="0.35">
      <c r="A71" s="8"/>
      <c r="B71" s="288"/>
      <c r="C71" s="369">
        <f t="shared" si="2"/>
        <v>11</v>
      </c>
      <c r="D71" s="331" t="s">
        <v>9</v>
      </c>
      <c r="E71" s="313" t="s">
        <v>32</v>
      </c>
      <c r="F71" s="10">
        <v>12</v>
      </c>
      <c r="G71" s="28"/>
      <c r="H71" s="27">
        <f t="shared" si="1"/>
        <v>0</v>
      </c>
      <c r="I71" s="8"/>
    </row>
    <row r="72" spans="1:12" s="9" customFormat="1" x14ac:dyDescent="0.35">
      <c r="A72" s="8"/>
      <c r="B72" s="288"/>
      <c r="C72" s="369">
        <f t="shared" si="2"/>
        <v>12</v>
      </c>
      <c r="D72" s="331" t="s">
        <v>10</v>
      </c>
      <c r="E72" s="313" t="s">
        <v>32</v>
      </c>
      <c r="F72" s="10">
        <v>12</v>
      </c>
      <c r="G72" s="28"/>
      <c r="H72" s="27">
        <f t="shared" si="1"/>
        <v>0</v>
      </c>
      <c r="I72" s="8"/>
    </row>
    <row r="73" spans="1:12" s="9" customFormat="1" x14ac:dyDescent="0.35">
      <c r="A73" s="8"/>
      <c r="B73" s="288"/>
      <c r="C73" s="300"/>
      <c r="D73" s="334"/>
      <c r="E73" s="302"/>
      <c r="F73" s="10"/>
      <c r="G73" s="28"/>
      <c r="H73" s="27"/>
      <c r="I73" s="8"/>
    </row>
    <row r="74" spans="1:12" s="9" customFormat="1" x14ac:dyDescent="0.35">
      <c r="A74" s="8"/>
      <c r="B74" s="288"/>
      <c r="C74" s="336">
        <f>C72+1</f>
        <v>13</v>
      </c>
      <c r="D74" s="370" t="s">
        <v>44</v>
      </c>
      <c r="E74" s="302" t="s">
        <v>4</v>
      </c>
      <c r="F74" s="38">
        <v>20</v>
      </c>
      <c r="G74" s="29"/>
      <c r="H74" s="27">
        <f t="shared" ref="H74:H77" si="3">F74*G74</f>
        <v>0</v>
      </c>
      <c r="I74" s="8"/>
    </row>
    <row r="75" spans="1:12" s="9" customFormat="1" x14ac:dyDescent="0.35">
      <c r="A75" s="8"/>
      <c r="B75" s="288"/>
      <c r="C75" s="336">
        <f>C74+1</f>
        <v>14</v>
      </c>
      <c r="D75" s="334" t="s">
        <v>45</v>
      </c>
      <c r="E75" s="302" t="s">
        <v>4</v>
      </c>
      <c r="F75" s="38">
        <v>20</v>
      </c>
      <c r="G75" s="28"/>
      <c r="H75" s="27">
        <f t="shared" si="3"/>
        <v>0</v>
      </c>
      <c r="I75" s="8"/>
    </row>
    <row r="76" spans="1:12" s="9" customFormat="1" x14ac:dyDescent="0.35">
      <c r="A76" s="8"/>
      <c r="B76" s="288"/>
      <c r="C76" s="336">
        <f>C75+1</f>
        <v>15</v>
      </c>
      <c r="D76" s="334" t="s">
        <v>46</v>
      </c>
      <c r="E76" s="313" t="s">
        <v>32</v>
      </c>
      <c r="F76" s="38">
        <v>2</v>
      </c>
      <c r="G76" s="28"/>
      <c r="H76" s="27">
        <f t="shared" si="3"/>
        <v>0</v>
      </c>
      <c r="I76" s="8"/>
    </row>
    <row r="77" spans="1:12" s="9" customFormat="1" x14ac:dyDescent="0.35">
      <c r="A77" s="8"/>
      <c r="B77" s="288"/>
      <c r="C77" s="336">
        <f>C76+1</f>
        <v>16</v>
      </c>
      <c r="D77" s="334" t="s">
        <v>47</v>
      </c>
      <c r="E77" s="313" t="s">
        <v>32</v>
      </c>
      <c r="F77" s="38">
        <v>2</v>
      </c>
      <c r="G77" s="28"/>
      <c r="H77" s="27">
        <f t="shared" si="3"/>
        <v>0</v>
      </c>
      <c r="I77" s="8"/>
    </row>
    <row r="78" spans="1:12" s="9" customFormat="1" x14ac:dyDescent="0.35">
      <c r="A78" s="8"/>
      <c r="B78" s="288"/>
      <c r="C78" s="300"/>
      <c r="D78" s="334"/>
      <c r="E78" s="302"/>
      <c r="F78" s="10"/>
      <c r="G78" s="28"/>
      <c r="H78" s="27"/>
      <c r="I78" s="8"/>
    </row>
    <row r="79" spans="1:12" s="16" customFormat="1" ht="17" customHeight="1" x14ac:dyDescent="0.35">
      <c r="A79" s="15"/>
      <c r="B79" s="328"/>
      <c r="C79" s="369">
        <f>C77+1</f>
        <v>17</v>
      </c>
      <c r="D79" s="329" t="s">
        <v>22</v>
      </c>
      <c r="E79" s="335" t="s">
        <v>4</v>
      </c>
      <c r="F79" s="18">
        <v>70</v>
      </c>
      <c r="G79" s="29"/>
      <c r="H79" s="31">
        <f t="shared" si="1"/>
        <v>0</v>
      </c>
      <c r="I79" s="15"/>
    </row>
    <row r="80" spans="1:12" s="9" customFormat="1" x14ac:dyDescent="0.35">
      <c r="A80" s="8"/>
      <c r="B80" s="288"/>
      <c r="C80" s="369">
        <f t="shared" ref="C80:C82" si="4">C79+1</f>
        <v>18</v>
      </c>
      <c r="D80" s="331" t="s">
        <v>20</v>
      </c>
      <c r="E80" s="302" t="s">
        <v>4</v>
      </c>
      <c r="F80" s="10">
        <v>70</v>
      </c>
      <c r="G80" s="28"/>
      <c r="H80" s="27">
        <f t="shared" si="1"/>
        <v>0</v>
      </c>
      <c r="I80" s="8"/>
    </row>
    <row r="81" spans="1:9" s="9" customFormat="1" x14ac:dyDescent="0.35">
      <c r="A81" s="8"/>
      <c r="B81" s="288"/>
      <c r="C81" s="369">
        <f t="shared" si="4"/>
        <v>19</v>
      </c>
      <c r="D81" s="331" t="s">
        <v>18</v>
      </c>
      <c r="E81" s="313" t="s">
        <v>32</v>
      </c>
      <c r="F81" s="10">
        <v>4</v>
      </c>
      <c r="G81" s="28"/>
      <c r="H81" s="27">
        <f t="shared" si="1"/>
        <v>0</v>
      </c>
      <c r="I81" s="8"/>
    </row>
    <row r="82" spans="1:9" s="9" customFormat="1" x14ac:dyDescent="0.35">
      <c r="A82" s="8"/>
      <c r="B82" s="288"/>
      <c r="C82" s="369">
        <f t="shared" si="4"/>
        <v>20</v>
      </c>
      <c r="D82" s="331" t="s">
        <v>19</v>
      </c>
      <c r="E82" s="313" t="s">
        <v>32</v>
      </c>
      <c r="F82" s="10">
        <v>4</v>
      </c>
      <c r="G82" s="28"/>
      <c r="H82" s="27">
        <f t="shared" si="1"/>
        <v>0</v>
      </c>
      <c r="I82" s="8"/>
    </row>
    <row r="83" spans="1:9" s="9" customFormat="1" x14ac:dyDescent="0.35">
      <c r="A83" s="8"/>
      <c r="B83" s="288"/>
      <c r="C83" s="336"/>
      <c r="D83" s="334"/>
      <c r="E83" s="337"/>
      <c r="F83" s="10"/>
      <c r="G83" s="28"/>
      <c r="H83" s="27"/>
      <c r="I83" s="8"/>
    </row>
    <row r="84" spans="1:9" s="16" customFormat="1" ht="18" customHeight="1" x14ac:dyDescent="0.35">
      <c r="B84" s="338"/>
      <c r="C84" s="339">
        <f>C82+1</f>
        <v>21</v>
      </c>
      <c r="D84" s="329" t="s">
        <v>28</v>
      </c>
      <c r="E84" s="340" t="s">
        <v>4</v>
      </c>
      <c r="F84" s="39">
        <v>90</v>
      </c>
      <c r="G84" s="36"/>
      <c r="H84" s="40">
        <f t="shared" ref="H84:H87" si="5">F84*G84</f>
        <v>0</v>
      </c>
    </row>
    <row r="85" spans="1:9" s="9" customFormat="1" x14ac:dyDescent="0.35">
      <c r="B85" s="341"/>
      <c r="C85" s="339">
        <f>C84+1</f>
        <v>22</v>
      </c>
      <c r="D85" s="342" t="s">
        <v>29</v>
      </c>
      <c r="E85" s="343" t="s">
        <v>4</v>
      </c>
      <c r="F85" s="38">
        <v>90</v>
      </c>
      <c r="G85" s="37"/>
      <c r="H85" s="35">
        <f t="shared" si="5"/>
        <v>0</v>
      </c>
    </row>
    <row r="86" spans="1:9" s="9" customFormat="1" x14ac:dyDescent="0.35">
      <c r="B86" s="341"/>
      <c r="C86" s="339">
        <f>C85+1</f>
        <v>23</v>
      </c>
      <c r="D86" s="342" t="s">
        <v>30</v>
      </c>
      <c r="E86" s="313" t="s">
        <v>32</v>
      </c>
      <c r="F86" s="38">
        <v>4</v>
      </c>
      <c r="G86" s="37"/>
      <c r="H86" s="35">
        <f t="shared" si="5"/>
        <v>0</v>
      </c>
    </row>
    <row r="87" spans="1:9" s="9" customFormat="1" x14ac:dyDescent="0.35">
      <c r="B87" s="341"/>
      <c r="C87" s="339">
        <f>C86+1</f>
        <v>24</v>
      </c>
      <c r="D87" s="342" t="s">
        <v>31</v>
      </c>
      <c r="E87" s="313" t="s">
        <v>32</v>
      </c>
      <c r="F87" s="38">
        <v>4</v>
      </c>
      <c r="G87" s="37"/>
      <c r="H87" s="35">
        <f t="shared" si="5"/>
        <v>0</v>
      </c>
    </row>
    <row r="88" spans="1:9" s="9" customFormat="1" x14ac:dyDescent="0.35">
      <c r="B88" s="341"/>
      <c r="C88" s="339"/>
      <c r="D88" s="342"/>
      <c r="E88" s="344"/>
      <c r="F88" s="38"/>
      <c r="G88" s="37"/>
      <c r="H88" s="35"/>
    </row>
    <row r="89" spans="1:9" s="16" customFormat="1" ht="17.5" customHeight="1" x14ac:dyDescent="0.35">
      <c r="B89" s="338"/>
      <c r="C89" s="339">
        <f>C87+1</f>
        <v>25</v>
      </c>
      <c r="D89" s="329" t="s">
        <v>40</v>
      </c>
      <c r="E89" s="340" t="s">
        <v>4</v>
      </c>
      <c r="F89" s="39">
        <v>650</v>
      </c>
      <c r="G89" s="36"/>
      <c r="H89" s="40">
        <f t="shared" ref="H89:H92" si="6">F89*G89</f>
        <v>0</v>
      </c>
    </row>
    <row r="90" spans="1:9" s="9" customFormat="1" x14ac:dyDescent="0.35">
      <c r="B90" s="341"/>
      <c r="C90" s="339">
        <f>C89+1</f>
        <v>26</v>
      </c>
      <c r="D90" s="342" t="s">
        <v>41</v>
      </c>
      <c r="E90" s="343" t="s">
        <v>4</v>
      </c>
      <c r="F90" s="38">
        <v>650</v>
      </c>
      <c r="G90" s="37"/>
      <c r="H90" s="35">
        <f t="shared" si="6"/>
        <v>0</v>
      </c>
    </row>
    <row r="91" spans="1:9" s="9" customFormat="1" x14ac:dyDescent="0.35">
      <c r="B91" s="341"/>
      <c r="C91" s="339">
        <f>C90+1</f>
        <v>27</v>
      </c>
      <c r="D91" s="342" t="s">
        <v>42</v>
      </c>
      <c r="E91" s="313" t="s">
        <v>32</v>
      </c>
      <c r="F91" s="38">
        <v>8</v>
      </c>
      <c r="G91" s="37"/>
      <c r="H91" s="35">
        <f t="shared" si="6"/>
        <v>0</v>
      </c>
    </row>
    <row r="92" spans="1:9" s="9" customFormat="1" x14ac:dyDescent="0.35">
      <c r="B92" s="341"/>
      <c r="C92" s="339">
        <f>C91+1</f>
        <v>28</v>
      </c>
      <c r="D92" s="342" t="s">
        <v>43</v>
      </c>
      <c r="E92" s="313" t="s">
        <v>32</v>
      </c>
      <c r="F92" s="38">
        <v>8</v>
      </c>
      <c r="G92" s="37"/>
      <c r="H92" s="35">
        <f t="shared" si="6"/>
        <v>0</v>
      </c>
    </row>
    <row r="93" spans="1:9" s="9" customFormat="1" x14ac:dyDescent="0.35">
      <c r="A93" s="8"/>
      <c r="B93" s="288"/>
      <c r="C93" s="336"/>
      <c r="D93" s="334"/>
      <c r="E93" s="337"/>
      <c r="F93" s="10"/>
      <c r="G93" s="28"/>
      <c r="H93" s="27"/>
      <c r="I93" s="8"/>
    </row>
    <row r="94" spans="1:9" s="9" customFormat="1" x14ac:dyDescent="0.35">
      <c r="A94" s="8"/>
      <c r="B94" s="288"/>
      <c r="C94" s="336">
        <f>C92+1</f>
        <v>29</v>
      </c>
      <c r="D94" s="345" t="s">
        <v>11</v>
      </c>
      <c r="E94" s="313" t="s">
        <v>32</v>
      </c>
      <c r="F94" s="10">
        <v>8</v>
      </c>
      <c r="G94" s="28"/>
      <c r="H94" s="27">
        <f>F94*G94</f>
        <v>0</v>
      </c>
      <c r="I94" s="8"/>
    </row>
    <row r="95" spans="1:9" s="9" customFormat="1" x14ac:dyDescent="0.35">
      <c r="A95" s="8"/>
      <c r="B95" s="288"/>
      <c r="C95" s="346"/>
      <c r="D95" s="345"/>
      <c r="E95" s="348"/>
      <c r="F95" s="10"/>
      <c r="G95" s="33"/>
      <c r="H95" s="27"/>
      <c r="I95" s="8"/>
    </row>
    <row r="96" spans="1:9" s="9" customFormat="1" x14ac:dyDescent="0.35">
      <c r="A96" s="8"/>
      <c r="B96" s="288"/>
      <c r="C96" s="346"/>
      <c r="D96" s="371" t="s">
        <v>62</v>
      </c>
      <c r="E96" s="348"/>
      <c r="F96" s="10"/>
      <c r="G96" s="33"/>
      <c r="H96" s="27"/>
      <c r="I96" s="8"/>
    </row>
    <row r="97" spans="1:17" s="9" customFormat="1" x14ac:dyDescent="0.35">
      <c r="A97" s="8"/>
      <c r="B97" s="288"/>
      <c r="C97" s="346"/>
      <c r="D97" s="345"/>
      <c r="E97" s="348"/>
      <c r="F97" s="10"/>
      <c r="G97" s="33"/>
      <c r="H97" s="27"/>
      <c r="I97" s="8"/>
    </row>
    <row r="98" spans="1:17" s="9" customFormat="1" ht="17.5" x14ac:dyDescent="0.35">
      <c r="A98" s="8"/>
      <c r="B98" s="288"/>
      <c r="C98" s="346">
        <f>C94+1</f>
        <v>30</v>
      </c>
      <c r="D98" s="67" t="s">
        <v>58</v>
      </c>
      <c r="E98" s="343" t="s">
        <v>63</v>
      </c>
      <c r="F98" s="10">
        <v>12</v>
      </c>
      <c r="G98" s="33"/>
      <c r="H98" s="27">
        <f t="shared" ref="H98:H101" si="7">F98*G98</f>
        <v>0</v>
      </c>
      <c r="I98" s="8"/>
    </row>
    <row r="99" spans="1:17" s="9" customFormat="1" ht="17.5" x14ac:dyDescent="0.35">
      <c r="A99" s="8"/>
      <c r="B99" s="288"/>
      <c r="C99" s="346">
        <f>C98+1</f>
        <v>31</v>
      </c>
      <c r="D99" s="67" t="s">
        <v>59</v>
      </c>
      <c r="E99" s="343" t="s">
        <v>64</v>
      </c>
      <c r="F99" s="10">
        <v>117</v>
      </c>
      <c r="G99" s="33"/>
      <c r="H99" s="27">
        <f t="shared" si="7"/>
        <v>0</v>
      </c>
      <c r="I99" s="8"/>
    </row>
    <row r="100" spans="1:17" s="9" customFormat="1" x14ac:dyDescent="0.35">
      <c r="A100" s="8"/>
      <c r="B100" s="288"/>
      <c r="C100" s="346">
        <f t="shared" ref="C100:C101" si="8">C99+1</f>
        <v>32</v>
      </c>
      <c r="D100" s="67" t="s">
        <v>60</v>
      </c>
      <c r="E100" s="343" t="s">
        <v>32</v>
      </c>
      <c r="F100" s="10">
        <v>373</v>
      </c>
      <c r="G100" s="33"/>
      <c r="H100" s="27">
        <f t="shared" si="7"/>
        <v>0</v>
      </c>
      <c r="I100" s="8"/>
    </row>
    <row r="101" spans="1:17" s="19" customFormat="1" ht="15.5" customHeight="1" x14ac:dyDescent="0.35">
      <c r="A101" s="8"/>
      <c r="B101" s="288"/>
      <c r="C101" s="346">
        <f t="shared" si="8"/>
        <v>33</v>
      </c>
      <c r="D101" s="67" t="s">
        <v>61</v>
      </c>
      <c r="E101" s="343" t="s">
        <v>32</v>
      </c>
      <c r="F101" s="10">
        <v>40</v>
      </c>
      <c r="G101" s="33"/>
      <c r="H101" s="27">
        <f t="shared" si="7"/>
        <v>0</v>
      </c>
      <c r="I101" s="8"/>
      <c r="J101" s="9"/>
    </row>
    <row r="102" spans="1:17" s="19" customFormat="1" ht="15.5" customHeight="1" x14ac:dyDescent="0.35">
      <c r="A102" s="8"/>
      <c r="B102" s="288"/>
      <c r="C102" s="346"/>
      <c r="D102" s="67"/>
      <c r="E102" s="372"/>
      <c r="F102" s="72"/>
      <c r="G102" s="33"/>
      <c r="H102" s="27"/>
      <c r="I102" s="8"/>
      <c r="J102" s="9"/>
    </row>
    <row r="103" spans="1:17" s="19" customFormat="1" x14ac:dyDescent="0.35">
      <c r="A103" s="8"/>
      <c r="B103" s="288"/>
      <c r="C103" s="339"/>
      <c r="D103" s="351"/>
      <c r="E103" s="352"/>
      <c r="F103" s="353"/>
      <c r="G103" s="20"/>
      <c r="H103" s="25"/>
      <c r="I103" s="21"/>
      <c r="J103" s="9"/>
    </row>
    <row r="104" spans="1:17" s="9" customFormat="1" ht="32.5" customHeight="1" x14ac:dyDescent="0.35">
      <c r="A104" s="8"/>
      <c r="B104" s="8"/>
      <c r="C104" s="84" t="s">
        <v>39</v>
      </c>
      <c r="D104" s="85"/>
      <c r="E104" s="85"/>
      <c r="F104" s="85"/>
      <c r="G104" s="86"/>
      <c r="H104" s="360">
        <f>SUM(H10:H103)</f>
        <v>0</v>
      </c>
      <c r="I104" s="22"/>
      <c r="J104" s="22"/>
    </row>
    <row r="105" spans="1:17" x14ac:dyDescent="0.35">
      <c r="I105" s="60"/>
      <c r="J105" s="60"/>
      <c r="K105" s="60"/>
      <c r="L105" s="60"/>
      <c r="M105" s="60"/>
      <c r="N105" s="60"/>
      <c r="O105" s="60"/>
      <c r="P105" s="60"/>
      <c r="Q105" s="60"/>
    </row>
  </sheetData>
  <sheetProtection algorithmName="SHA-512" hashValue="5lnCelpvx3eKu+Ruu4IqQZd4dCrl6LLijVrjRMV88NfGkz2Jj0bFzArRW0OlwoevrJLnXFOG8cOdc5/DISrKMQ==" saltValue="2Aa/KeBSsRSLayZeTWn+tA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1" min="1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5E46A-19E1-4C56-A26A-80D70A682285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75" sqref="G75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2:8" ht="22.5" customHeight="1" x14ac:dyDescent="0.35"/>
    <row r="3" spans="2:8" ht="22.5" customHeight="1" x14ac:dyDescent="0.35">
      <c r="C3" s="194"/>
      <c r="D3" s="195"/>
      <c r="E3" s="196"/>
      <c r="F3" s="197"/>
      <c r="G3" s="198"/>
      <c r="H3" s="199"/>
    </row>
    <row r="4" spans="2:8" ht="22.5" customHeight="1" x14ac:dyDescent="0.35">
      <c r="C4" s="200"/>
      <c r="D4" s="201" t="s">
        <v>81</v>
      </c>
      <c r="E4" s="201"/>
      <c r="F4" s="201"/>
      <c r="G4" s="201"/>
      <c r="H4" s="202"/>
    </row>
    <row r="5" spans="2:8" x14ac:dyDescent="0.35">
      <c r="C5" s="203"/>
      <c r="D5" s="204"/>
      <c r="E5" s="205"/>
      <c r="F5" s="206"/>
      <c r="G5" s="207"/>
      <c r="H5" s="208"/>
    </row>
    <row r="6" spans="2:8" s="210" customFormat="1" ht="34.5" customHeight="1" x14ac:dyDescent="0.35">
      <c r="B6" s="249"/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2:8" x14ac:dyDescent="0.35">
      <c r="B7" s="230"/>
      <c r="C7" s="254"/>
      <c r="D7" s="255"/>
      <c r="E7" s="256"/>
      <c r="F7" s="257"/>
      <c r="G7" s="44"/>
      <c r="H7" s="355"/>
    </row>
    <row r="8" spans="2:8" x14ac:dyDescent="0.35">
      <c r="B8" s="230"/>
      <c r="C8" s="258"/>
      <c r="D8" s="259" t="s">
        <v>35</v>
      </c>
      <c r="E8" s="256"/>
      <c r="F8" s="257"/>
      <c r="G8" s="44"/>
      <c r="H8" s="355"/>
    </row>
    <row r="9" spans="2:8" x14ac:dyDescent="0.35">
      <c r="B9" s="230"/>
      <c r="C9" s="260"/>
      <c r="D9" s="261"/>
      <c r="E9" s="256"/>
      <c r="F9" s="257"/>
      <c r="H9" s="355"/>
    </row>
    <row r="10" spans="2:8" x14ac:dyDescent="0.35">
      <c r="B10" s="230"/>
      <c r="C10" s="260"/>
      <c r="D10" s="261" t="s">
        <v>23</v>
      </c>
      <c r="E10" s="256"/>
      <c r="F10" s="257"/>
      <c r="G10" s="44"/>
      <c r="H10" s="355"/>
    </row>
    <row r="11" spans="2:8" x14ac:dyDescent="0.35">
      <c r="B11" s="230"/>
      <c r="C11" s="260"/>
      <c r="D11" s="261"/>
      <c r="E11" s="256"/>
      <c r="F11" s="257"/>
      <c r="G11" s="44"/>
      <c r="H11" s="355"/>
    </row>
    <row r="12" spans="2:8" x14ac:dyDescent="0.35">
      <c r="B12" s="230"/>
      <c r="C12" s="260"/>
      <c r="D12" s="262" t="s">
        <v>36</v>
      </c>
      <c r="E12" s="256"/>
      <c r="F12" s="257"/>
      <c r="G12" s="44"/>
      <c r="H12" s="355"/>
    </row>
    <row r="13" spans="2:8" x14ac:dyDescent="0.35">
      <c r="B13" s="230"/>
      <c r="C13" s="260"/>
      <c r="D13" s="261"/>
      <c r="E13" s="256"/>
      <c r="F13" s="257"/>
      <c r="G13" s="44"/>
      <c r="H13" s="355"/>
    </row>
    <row r="14" spans="2:8" ht="31" x14ac:dyDescent="0.35">
      <c r="B14" s="230"/>
      <c r="C14" s="260"/>
      <c r="D14" s="263" t="s">
        <v>37</v>
      </c>
      <c r="E14" s="256"/>
      <c r="F14" s="257"/>
      <c r="G14" s="44"/>
      <c r="H14" s="355"/>
    </row>
    <row r="15" spans="2:8" x14ac:dyDescent="0.35">
      <c r="B15" s="230"/>
      <c r="C15" s="260"/>
      <c r="D15" s="261"/>
      <c r="E15" s="256"/>
      <c r="F15" s="257"/>
      <c r="G15" s="44"/>
      <c r="H15" s="355"/>
    </row>
    <row r="16" spans="2:8" ht="50.5" customHeight="1" x14ac:dyDescent="0.35">
      <c r="B16" s="230"/>
      <c r="C16" s="260"/>
      <c r="D16" s="264" t="s">
        <v>38</v>
      </c>
      <c r="E16" s="256"/>
      <c r="F16" s="257"/>
      <c r="G16" s="44"/>
      <c r="H16" s="355"/>
    </row>
    <row r="17" spans="2:17" x14ac:dyDescent="0.35">
      <c r="B17" s="230"/>
      <c r="C17" s="260"/>
      <c r="D17" s="264"/>
      <c r="E17" s="256"/>
      <c r="F17" s="257"/>
      <c r="G17" s="44"/>
      <c r="H17" s="355"/>
    </row>
    <row r="18" spans="2:17" x14ac:dyDescent="0.35">
      <c r="B18" s="230"/>
      <c r="C18" s="260"/>
      <c r="D18" s="265" t="s">
        <v>12</v>
      </c>
      <c r="E18" s="256"/>
      <c r="F18" s="257"/>
      <c r="G18" s="44"/>
      <c r="H18" s="355"/>
    </row>
    <row r="19" spans="2:17" x14ac:dyDescent="0.35">
      <c r="B19" s="230"/>
      <c r="C19" s="260"/>
      <c r="D19" s="266"/>
      <c r="E19" s="256"/>
      <c r="F19" s="257"/>
      <c r="G19" s="44"/>
      <c r="H19" s="355"/>
    </row>
    <row r="20" spans="2:17" x14ac:dyDescent="0.35">
      <c r="B20" s="230"/>
      <c r="C20" s="260"/>
      <c r="D20" s="261"/>
      <c r="E20" s="256"/>
      <c r="F20" s="257"/>
      <c r="G20" s="44"/>
      <c r="H20" s="355"/>
    </row>
    <row r="21" spans="2:17" s="210" customFormat="1" ht="15.5" customHeight="1" x14ac:dyDescent="0.35">
      <c r="B21" s="249"/>
      <c r="C21" s="267">
        <v>1</v>
      </c>
      <c r="D21" s="268" t="s">
        <v>24</v>
      </c>
      <c r="E21" s="269" t="s">
        <v>25</v>
      </c>
      <c r="F21" s="270">
        <v>1</v>
      </c>
      <c r="G21" s="211"/>
      <c r="H21" s="356">
        <f>F21*G21</f>
        <v>0</v>
      </c>
    </row>
    <row r="22" spans="2:17" s="210" customFormat="1" ht="15.5" customHeight="1" x14ac:dyDescent="0.35">
      <c r="B22" s="249"/>
      <c r="C22" s="267"/>
      <c r="D22" s="268"/>
      <c r="E22" s="269"/>
      <c r="F22" s="270"/>
      <c r="G22" s="43"/>
      <c r="H22" s="356"/>
    </row>
    <row r="23" spans="2:17" s="210" customFormat="1" ht="15.5" customHeight="1" x14ac:dyDescent="0.35">
      <c r="B23" s="249"/>
      <c r="C23" s="267">
        <f>C21+1</f>
        <v>2</v>
      </c>
      <c r="D23" s="268" t="s">
        <v>75</v>
      </c>
      <c r="E23" s="256" t="s">
        <v>25</v>
      </c>
      <c r="F23" s="257">
        <v>1</v>
      </c>
      <c r="G23" s="44"/>
      <c r="H23" s="356">
        <f>F23*G23</f>
        <v>0</v>
      </c>
    </row>
    <row r="24" spans="2:17" s="210" customFormat="1" ht="15.5" customHeight="1" x14ac:dyDescent="0.35">
      <c r="B24" s="249"/>
      <c r="C24" s="267"/>
      <c r="D24" s="271"/>
      <c r="E24" s="256"/>
      <c r="F24" s="257"/>
      <c r="G24" s="63"/>
      <c r="H24" s="356"/>
    </row>
    <row r="25" spans="2:17" s="210" customFormat="1" ht="35" customHeight="1" x14ac:dyDescent="0.35">
      <c r="B25" s="249"/>
      <c r="C25" s="267">
        <f>C23+1</f>
        <v>3</v>
      </c>
      <c r="D25" s="272" t="s">
        <v>74</v>
      </c>
      <c r="E25" s="273" t="s">
        <v>25</v>
      </c>
      <c r="F25" s="274">
        <v>1</v>
      </c>
      <c r="G25" s="64"/>
      <c r="H25" s="356">
        <f>F25*G25</f>
        <v>0</v>
      </c>
    </row>
    <row r="26" spans="2:17" ht="17.5" customHeight="1" x14ac:dyDescent="0.35">
      <c r="B26" s="230"/>
      <c r="C26" s="275"/>
      <c r="D26" s="276"/>
      <c r="E26" s="256"/>
      <c r="F26" s="257"/>
      <c r="G26" s="44"/>
      <c r="H26" s="355"/>
    </row>
    <row r="27" spans="2:17" s="212" customFormat="1" ht="17.5" customHeight="1" x14ac:dyDescent="0.35">
      <c r="B27" s="277"/>
      <c r="C27" s="267">
        <f>C25+1</f>
        <v>4</v>
      </c>
      <c r="D27" s="278" t="s">
        <v>26</v>
      </c>
      <c r="E27" s="279" t="s">
        <v>25</v>
      </c>
      <c r="F27" s="280">
        <v>1</v>
      </c>
      <c r="G27" s="45"/>
      <c r="H27" s="356">
        <f>F27*G27</f>
        <v>0</v>
      </c>
      <c r="J27" s="213"/>
    </row>
    <row r="28" spans="2:17" s="210" customFormat="1" ht="15.5" customHeight="1" x14ac:dyDescent="0.35">
      <c r="B28" s="249"/>
      <c r="C28" s="267"/>
      <c r="D28" s="268"/>
      <c r="E28" s="269"/>
      <c r="F28" s="270"/>
      <c r="G28" s="43"/>
      <c r="H28" s="356"/>
    </row>
    <row r="29" spans="2:17" ht="18.75" customHeight="1" x14ac:dyDescent="0.35">
      <c r="B29" s="230"/>
      <c r="C29" s="267">
        <f>C27+1</f>
        <v>5</v>
      </c>
      <c r="D29" s="276" t="s">
        <v>73</v>
      </c>
      <c r="E29" s="256" t="s">
        <v>25</v>
      </c>
      <c r="F29" s="257">
        <v>1</v>
      </c>
      <c r="G29" s="44"/>
      <c r="H29" s="356">
        <f>F29*G29</f>
        <v>0</v>
      </c>
      <c r="I29" s="214"/>
      <c r="J29" s="214"/>
      <c r="K29" s="214"/>
      <c r="L29" s="214"/>
      <c r="M29" s="214"/>
      <c r="N29" s="214"/>
      <c r="O29" s="214"/>
      <c r="P29" s="214"/>
      <c r="Q29" s="214"/>
    </row>
    <row r="30" spans="2:17" ht="15.5" customHeight="1" x14ac:dyDescent="0.35">
      <c r="B30" s="230"/>
      <c r="C30" s="275"/>
      <c r="D30" s="261"/>
      <c r="E30" s="256"/>
      <c r="F30" s="257"/>
      <c r="G30" s="44"/>
      <c r="H30" s="355"/>
    </row>
    <row r="31" spans="2:17" ht="20" customHeight="1" x14ac:dyDescent="0.35">
      <c r="B31" s="230"/>
      <c r="C31" s="281"/>
      <c r="D31" s="282"/>
      <c r="E31" s="283"/>
      <c r="F31" s="284"/>
      <c r="G31" s="66"/>
      <c r="H31" s="357"/>
    </row>
    <row r="32" spans="2:17" ht="18" customHeight="1" x14ac:dyDescent="0.35">
      <c r="B32" s="230"/>
      <c r="C32" s="285"/>
      <c r="D32" s="286"/>
      <c r="E32" s="287"/>
      <c r="F32" s="286"/>
      <c r="G32" s="215"/>
      <c r="H32" s="358"/>
    </row>
    <row r="33" spans="1:9" ht="18" customHeight="1" x14ac:dyDescent="0.35">
      <c r="B33" s="230"/>
      <c r="C33" s="285"/>
      <c r="D33" s="286"/>
      <c r="E33" s="287"/>
      <c r="F33" s="286"/>
      <c r="G33" s="215"/>
      <c r="H33" s="358"/>
    </row>
    <row r="34" spans="1:9" s="218" customFormat="1" ht="18" customHeight="1" x14ac:dyDescent="0.35">
      <c r="A34" s="216"/>
      <c r="B34" s="288"/>
      <c r="C34" s="289"/>
      <c r="D34" s="290" t="s">
        <v>66</v>
      </c>
      <c r="E34" s="291"/>
      <c r="F34" s="289"/>
      <c r="G34" s="217"/>
      <c r="H34" s="358"/>
      <c r="I34" s="216"/>
    </row>
    <row r="35" spans="1:9" s="218" customFormat="1" ht="17" customHeight="1" x14ac:dyDescent="0.35">
      <c r="A35" s="216"/>
      <c r="B35" s="288"/>
      <c r="C35" s="292"/>
      <c r="D35" s="293"/>
      <c r="E35" s="294"/>
      <c r="F35" s="289"/>
      <c r="G35" s="217"/>
      <c r="H35" s="358"/>
      <c r="I35" s="216"/>
    </row>
    <row r="36" spans="1:9" s="218" customFormat="1" x14ac:dyDescent="0.35">
      <c r="A36" s="216"/>
      <c r="B36" s="288"/>
      <c r="C36" s="295"/>
      <c r="D36" s="296" t="s">
        <v>33</v>
      </c>
      <c r="E36" s="297"/>
      <c r="F36" s="298"/>
      <c r="G36" s="24"/>
      <c r="H36" s="25"/>
      <c r="I36" s="216"/>
    </row>
    <row r="37" spans="1:9" s="218" customFormat="1" x14ac:dyDescent="0.35">
      <c r="A37" s="216"/>
      <c r="B37" s="288"/>
      <c r="C37" s="295"/>
      <c r="D37" s="299"/>
      <c r="E37" s="297"/>
      <c r="F37" s="298"/>
      <c r="G37" s="26"/>
      <c r="H37" s="25"/>
      <c r="I37" s="216"/>
    </row>
    <row r="38" spans="1:9" s="218" customFormat="1" x14ac:dyDescent="0.35">
      <c r="A38" s="216"/>
      <c r="B38" s="288"/>
      <c r="C38" s="300"/>
      <c r="D38" s="301" t="s">
        <v>5</v>
      </c>
      <c r="E38" s="302"/>
      <c r="F38" s="10"/>
      <c r="G38" s="50"/>
      <c r="H38" s="27"/>
      <c r="I38" s="216"/>
    </row>
    <row r="39" spans="1:9" s="218" customFormat="1" x14ac:dyDescent="0.35">
      <c r="A39" s="216"/>
      <c r="B39" s="288"/>
      <c r="C39" s="361"/>
      <c r="D39" s="304"/>
      <c r="E39" s="337"/>
      <c r="F39" s="362"/>
      <c r="G39" s="32"/>
      <c r="H39" s="359"/>
      <c r="I39" s="216"/>
    </row>
    <row r="40" spans="1:9" s="218" customFormat="1" x14ac:dyDescent="0.35">
      <c r="A40" s="216"/>
      <c r="B40" s="288"/>
      <c r="C40" s="363">
        <v>1</v>
      </c>
      <c r="D40" s="308" t="s">
        <v>48</v>
      </c>
      <c r="E40" s="364" t="s">
        <v>32</v>
      </c>
      <c r="F40" s="362">
        <v>4</v>
      </c>
      <c r="G40" s="32"/>
      <c r="H40" s="359">
        <f>F40*G40</f>
        <v>0</v>
      </c>
      <c r="I40" s="216"/>
    </row>
    <row r="41" spans="1:9" s="218" customFormat="1" x14ac:dyDescent="0.35">
      <c r="A41" s="216"/>
      <c r="B41" s="288"/>
      <c r="C41" s="363"/>
      <c r="D41" s="308"/>
      <c r="E41" s="364"/>
      <c r="F41" s="362"/>
      <c r="G41" s="32"/>
      <c r="H41" s="359"/>
      <c r="I41" s="216"/>
    </row>
    <row r="42" spans="1:9" s="218" customFormat="1" x14ac:dyDescent="0.35">
      <c r="A42" s="216"/>
      <c r="B42" s="288"/>
      <c r="C42" s="363">
        <f>C40+1</f>
        <v>2</v>
      </c>
      <c r="D42" s="308" t="s">
        <v>67</v>
      </c>
      <c r="E42" s="364" t="s">
        <v>32</v>
      </c>
      <c r="F42" s="362">
        <v>2</v>
      </c>
      <c r="G42" s="32"/>
      <c r="H42" s="359">
        <f>F42*G42</f>
        <v>0</v>
      </c>
      <c r="I42" s="216"/>
    </row>
    <row r="43" spans="1:9" s="218" customFormat="1" x14ac:dyDescent="0.35">
      <c r="A43" s="216"/>
      <c r="B43" s="288"/>
      <c r="C43" s="300"/>
      <c r="D43" s="301"/>
      <c r="E43" s="302"/>
      <c r="F43" s="38"/>
      <c r="G43" s="50"/>
      <c r="H43" s="27"/>
      <c r="I43" s="216"/>
    </row>
    <row r="44" spans="1:9" s="220" customFormat="1" x14ac:dyDescent="0.35">
      <c r="A44" s="219"/>
      <c r="B44" s="310"/>
      <c r="C44" s="311">
        <f>C42+1</f>
        <v>3</v>
      </c>
      <c r="D44" s="312" t="s">
        <v>71</v>
      </c>
      <c r="E44" s="313" t="s">
        <v>32</v>
      </c>
      <c r="F44" s="51">
        <v>2</v>
      </c>
      <c r="G44" s="32"/>
      <c r="H44" s="30">
        <f>F44*G44</f>
        <v>0</v>
      </c>
      <c r="I44" s="219"/>
    </row>
    <row r="45" spans="1:9" s="220" customFormat="1" x14ac:dyDescent="0.35">
      <c r="A45" s="219"/>
      <c r="B45" s="310"/>
      <c r="C45" s="314"/>
      <c r="D45" s="312"/>
      <c r="E45" s="313"/>
      <c r="F45" s="51"/>
      <c r="G45" s="29"/>
      <c r="H45" s="30"/>
      <c r="I45" s="219"/>
    </row>
    <row r="46" spans="1:9" s="220" customFormat="1" x14ac:dyDescent="0.35">
      <c r="A46" s="219"/>
      <c r="B46" s="310"/>
      <c r="C46" s="314"/>
      <c r="D46" s="316" t="s">
        <v>52</v>
      </c>
      <c r="E46" s="313"/>
      <c r="F46" s="51"/>
      <c r="G46" s="29"/>
      <c r="H46" s="30"/>
      <c r="I46" s="219"/>
    </row>
    <row r="47" spans="1:9" s="220" customFormat="1" x14ac:dyDescent="0.35">
      <c r="A47" s="219"/>
      <c r="B47" s="310"/>
      <c r="C47" s="314"/>
      <c r="D47" s="312"/>
      <c r="E47" s="313"/>
      <c r="F47" s="51"/>
      <c r="G47" s="29"/>
      <c r="H47" s="30"/>
      <c r="I47" s="219"/>
    </row>
    <row r="48" spans="1:9" s="220" customFormat="1" ht="31" x14ac:dyDescent="0.35">
      <c r="A48" s="219"/>
      <c r="B48" s="310"/>
      <c r="C48" s="314"/>
      <c r="D48" s="316" t="s">
        <v>53</v>
      </c>
      <c r="E48" s="313"/>
      <c r="F48" s="51"/>
      <c r="G48" s="29"/>
      <c r="H48" s="30"/>
      <c r="I48" s="219"/>
    </row>
    <row r="49" spans="1:9" s="218" customFormat="1" x14ac:dyDescent="0.35">
      <c r="A49" s="216"/>
      <c r="B49" s="288"/>
      <c r="C49" s="361"/>
      <c r="D49" s="304"/>
      <c r="E49" s="337"/>
      <c r="F49" s="362"/>
      <c r="G49" s="32"/>
      <c r="H49" s="359"/>
      <c r="I49" s="216"/>
    </row>
    <row r="50" spans="1:9" s="218" customFormat="1" x14ac:dyDescent="0.35">
      <c r="A50" s="216"/>
      <c r="B50" s="288"/>
      <c r="C50" s="365">
        <f>C44+1</f>
        <v>4</v>
      </c>
      <c r="D50" s="308" t="s">
        <v>48</v>
      </c>
      <c r="E50" s="364" t="s">
        <v>32</v>
      </c>
      <c r="F50" s="362">
        <v>4</v>
      </c>
      <c r="G50" s="32"/>
      <c r="H50" s="359">
        <f>F50*G50</f>
        <v>0</v>
      </c>
      <c r="I50" s="216"/>
    </row>
    <row r="51" spans="1:9" s="218" customFormat="1" x14ac:dyDescent="0.35">
      <c r="A51" s="216"/>
      <c r="B51" s="288"/>
      <c r="C51" s="363"/>
      <c r="D51" s="308"/>
      <c r="E51" s="364"/>
      <c r="F51" s="362"/>
      <c r="G51" s="28"/>
      <c r="H51" s="359"/>
      <c r="I51" s="216"/>
    </row>
    <row r="52" spans="1:9" s="218" customFormat="1" x14ac:dyDescent="0.35">
      <c r="A52" s="216"/>
      <c r="B52" s="288"/>
      <c r="C52" s="363">
        <f>C50+1</f>
        <v>5</v>
      </c>
      <c r="D52" s="308" t="s">
        <v>49</v>
      </c>
      <c r="E52" s="364" t="s">
        <v>32</v>
      </c>
      <c r="F52" s="362">
        <v>2</v>
      </c>
      <c r="G52" s="29"/>
      <c r="H52" s="359">
        <f>F52*G52</f>
        <v>0</v>
      </c>
      <c r="I52" s="216"/>
    </row>
    <row r="53" spans="1:9" s="218" customFormat="1" x14ac:dyDescent="0.35">
      <c r="A53" s="216"/>
      <c r="B53" s="288"/>
      <c r="C53" s="300"/>
      <c r="D53" s="301"/>
      <c r="E53" s="302"/>
      <c r="F53" s="38"/>
      <c r="G53" s="29"/>
      <c r="H53" s="27"/>
      <c r="I53" s="216"/>
    </row>
    <row r="54" spans="1:9" s="220" customFormat="1" x14ac:dyDescent="0.35">
      <c r="A54" s="219"/>
      <c r="B54" s="310"/>
      <c r="C54" s="311">
        <f>C52+1</f>
        <v>6</v>
      </c>
      <c r="D54" s="312" t="s">
        <v>50</v>
      </c>
      <c r="E54" s="313" t="s">
        <v>32</v>
      </c>
      <c r="F54" s="51">
        <v>1</v>
      </c>
      <c r="G54" s="29"/>
      <c r="H54" s="30">
        <f>F54*G54</f>
        <v>0</v>
      </c>
      <c r="I54" s="219"/>
    </row>
    <row r="55" spans="1:9" s="218" customFormat="1" x14ac:dyDescent="0.35">
      <c r="A55" s="216"/>
      <c r="B55" s="288"/>
      <c r="C55" s="300"/>
      <c r="D55" s="301"/>
      <c r="E55" s="302"/>
      <c r="F55" s="38"/>
      <c r="G55" s="29"/>
      <c r="H55" s="27"/>
      <c r="I55" s="216"/>
    </row>
    <row r="56" spans="1:9" s="220" customFormat="1" x14ac:dyDescent="0.35">
      <c r="A56" s="219"/>
      <c r="B56" s="310"/>
      <c r="C56" s="311">
        <f>C54+1</f>
        <v>7</v>
      </c>
      <c r="D56" s="312" t="s">
        <v>82</v>
      </c>
      <c r="E56" s="313" t="s">
        <v>32</v>
      </c>
      <c r="F56" s="51">
        <v>1</v>
      </c>
      <c r="G56" s="29"/>
      <c r="H56" s="30">
        <f>F56*G56</f>
        <v>0</v>
      </c>
      <c r="I56" s="219"/>
    </row>
    <row r="57" spans="1:9" s="220" customFormat="1" x14ac:dyDescent="0.35">
      <c r="A57" s="219"/>
      <c r="B57" s="310"/>
      <c r="C57" s="314"/>
      <c r="D57" s="312"/>
      <c r="E57" s="313"/>
      <c r="F57" s="51"/>
      <c r="G57" s="29"/>
      <c r="H57" s="30"/>
      <c r="I57" s="219"/>
    </row>
    <row r="58" spans="1:9" s="374" customFormat="1" x14ac:dyDescent="0.35">
      <c r="A58" s="373"/>
      <c r="B58" s="375"/>
      <c r="C58" s="336">
        <f>C56+1</f>
        <v>8</v>
      </c>
      <c r="D58" s="366" t="s">
        <v>68</v>
      </c>
      <c r="E58" s="313" t="s">
        <v>32</v>
      </c>
      <c r="F58" s="13">
        <v>2</v>
      </c>
      <c r="G58" s="28"/>
      <c r="H58" s="30">
        <f t="shared" ref="H58:H62" si="0">F58*G58</f>
        <v>0</v>
      </c>
      <c r="I58" s="373"/>
    </row>
    <row r="59" spans="1:9" s="374" customFormat="1" x14ac:dyDescent="0.35">
      <c r="A59" s="373"/>
      <c r="B59" s="375"/>
      <c r="C59" s="376"/>
      <c r="D59" s="377"/>
      <c r="E59" s="378"/>
      <c r="F59" s="13"/>
      <c r="G59" s="28"/>
      <c r="H59" s="68"/>
      <c r="I59" s="373"/>
    </row>
    <row r="60" spans="1:9" s="220" customFormat="1" ht="31" x14ac:dyDescent="0.35">
      <c r="A60" s="219"/>
      <c r="B60" s="310"/>
      <c r="C60" s="336">
        <f>C58+1</f>
        <v>9</v>
      </c>
      <c r="D60" s="367" t="s">
        <v>65</v>
      </c>
      <c r="E60" s="313" t="s">
        <v>32</v>
      </c>
      <c r="F60" s="13">
        <v>2</v>
      </c>
      <c r="G60" s="29"/>
      <c r="H60" s="30">
        <f t="shared" ref="H60" si="1">F60*G60</f>
        <v>0</v>
      </c>
      <c r="I60" s="219"/>
    </row>
    <row r="61" spans="1:9" s="218" customFormat="1" ht="15" customHeight="1" x14ac:dyDescent="0.35">
      <c r="A61" s="216"/>
      <c r="B61" s="288"/>
      <c r="C61" s="336"/>
      <c r="D61" s="367"/>
      <c r="E61" s="361"/>
      <c r="F61" s="13"/>
      <c r="G61" s="29"/>
      <c r="H61" s="30"/>
      <c r="I61" s="216"/>
    </row>
    <row r="62" spans="1:9" s="220" customFormat="1" ht="16.5" customHeight="1" x14ac:dyDescent="0.35">
      <c r="A62" s="219"/>
      <c r="B62" s="310"/>
      <c r="C62" s="336">
        <f>C60+1</f>
        <v>10</v>
      </c>
      <c r="D62" s="52" t="s">
        <v>69</v>
      </c>
      <c r="E62" s="313" t="s">
        <v>32</v>
      </c>
      <c r="F62" s="13">
        <v>2</v>
      </c>
      <c r="G62" s="29"/>
      <c r="H62" s="30">
        <f t="shared" si="0"/>
        <v>0</v>
      </c>
      <c r="I62" s="219"/>
    </row>
    <row r="63" spans="1:9" s="218" customFormat="1" x14ac:dyDescent="0.35">
      <c r="A63" s="216"/>
      <c r="B63" s="288"/>
      <c r="C63" s="295"/>
      <c r="D63" s="299"/>
      <c r="E63" s="368"/>
      <c r="F63" s="298"/>
      <c r="G63" s="24"/>
      <c r="H63" s="25"/>
      <c r="I63" s="216"/>
    </row>
    <row r="64" spans="1:9" s="218" customFormat="1" x14ac:dyDescent="0.35">
      <c r="A64" s="216"/>
      <c r="B64" s="288"/>
      <c r="C64" s="325"/>
      <c r="D64" s="326" t="s">
        <v>27</v>
      </c>
      <c r="E64" s="368"/>
      <c r="F64" s="298"/>
      <c r="G64" s="24"/>
      <c r="H64" s="25"/>
      <c r="I64" s="216"/>
    </row>
    <row r="65" spans="1:12" s="218" customFormat="1" x14ac:dyDescent="0.35">
      <c r="A65" s="216"/>
      <c r="B65" s="288"/>
      <c r="C65" s="295"/>
      <c r="D65" s="299"/>
      <c r="E65" s="368"/>
      <c r="F65" s="298"/>
      <c r="G65" s="24"/>
      <c r="H65" s="25"/>
      <c r="I65" s="216"/>
    </row>
    <row r="66" spans="1:12" s="218" customFormat="1" x14ac:dyDescent="0.35">
      <c r="A66" s="216"/>
      <c r="B66" s="288"/>
      <c r="C66" s="300"/>
      <c r="D66" s="301" t="s">
        <v>6</v>
      </c>
      <c r="E66" s="302"/>
      <c r="F66" s="10"/>
      <c r="G66" s="50"/>
      <c r="H66" s="27"/>
      <c r="I66" s="216"/>
    </row>
    <row r="67" spans="1:12" s="218" customFormat="1" x14ac:dyDescent="0.35">
      <c r="A67" s="216"/>
      <c r="B67" s="288"/>
      <c r="C67" s="300"/>
      <c r="D67" s="301"/>
      <c r="E67" s="302"/>
      <c r="F67" s="10"/>
      <c r="G67" s="50"/>
      <c r="H67" s="27"/>
      <c r="I67" s="216"/>
    </row>
    <row r="68" spans="1:12" s="218" customFormat="1" x14ac:dyDescent="0.35">
      <c r="A68" s="216"/>
      <c r="B68" s="288"/>
      <c r="C68" s="300"/>
      <c r="D68" s="301" t="s">
        <v>7</v>
      </c>
      <c r="E68" s="302"/>
      <c r="F68" s="10"/>
      <c r="G68" s="50"/>
      <c r="H68" s="27"/>
      <c r="I68" s="216"/>
    </row>
    <row r="69" spans="1:12" s="218" customFormat="1" x14ac:dyDescent="0.35">
      <c r="A69" s="216"/>
      <c r="B69" s="288"/>
      <c r="C69" s="300"/>
      <c r="D69" s="327"/>
      <c r="E69" s="302"/>
      <c r="F69" s="10"/>
      <c r="G69" s="50"/>
      <c r="H69" s="27"/>
      <c r="I69" s="216"/>
    </row>
    <row r="70" spans="1:12" s="222" customFormat="1" x14ac:dyDescent="0.35">
      <c r="A70" s="221"/>
      <c r="B70" s="328"/>
      <c r="C70" s="336">
        <f>C62+1</f>
        <v>11</v>
      </c>
      <c r="D70" s="329" t="s">
        <v>21</v>
      </c>
      <c r="E70" s="313" t="s">
        <v>4</v>
      </c>
      <c r="F70" s="13">
        <v>270</v>
      </c>
      <c r="G70" s="29"/>
      <c r="H70" s="30">
        <f t="shared" ref="H70:H83" si="2">F70*G70</f>
        <v>0</v>
      </c>
      <c r="I70" s="221"/>
      <c r="L70" s="223"/>
    </row>
    <row r="71" spans="1:12" s="218" customFormat="1" x14ac:dyDescent="0.35">
      <c r="A71" s="216"/>
      <c r="B71" s="288"/>
      <c r="C71" s="369">
        <f t="shared" ref="C71:C73" si="3">C70+1</f>
        <v>12</v>
      </c>
      <c r="D71" s="331" t="s">
        <v>83</v>
      </c>
      <c r="E71" s="302" t="s">
        <v>4</v>
      </c>
      <c r="F71" s="10">
        <v>270</v>
      </c>
      <c r="G71" s="28"/>
      <c r="H71" s="27">
        <f t="shared" si="2"/>
        <v>0</v>
      </c>
      <c r="I71" s="216"/>
    </row>
    <row r="72" spans="1:12" s="218" customFormat="1" x14ac:dyDescent="0.35">
      <c r="A72" s="216"/>
      <c r="B72" s="288"/>
      <c r="C72" s="369">
        <f t="shared" si="3"/>
        <v>13</v>
      </c>
      <c r="D72" s="331" t="s">
        <v>84</v>
      </c>
      <c r="E72" s="313" t="s">
        <v>32</v>
      </c>
      <c r="F72" s="10">
        <v>12</v>
      </c>
      <c r="G72" s="28"/>
      <c r="H72" s="27">
        <f t="shared" si="2"/>
        <v>0</v>
      </c>
      <c r="I72" s="216"/>
    </row>
    <row r="73" spans="1:12" s="218" customFormat="1" x14ac:dyDescent="0.35">
      <c r="A73" s="216"/>
      <c r="B73" s="288"/>
      <c r="C73" s="369">
        <f t="shared" si="3"/>
        <v>14</v>
      </c>
      <c r="D73" s="331" t="s">
        <v>85</v>
      </c>
      <c r="E73" s="313" t="s">
        <v>32</v>
      </c>
      <c r="F73" s="10">
        <v>12</v>
      </c>
      <c r="G73" s="28"/>
      <c r="H73" s="27">
        <f t="shared" si="2"/>
        <v>0</v>
      </c>
      <c r="I73" s="216"/>
    </row>
    <row r="74" spans="1:12" s="218" customFormat="1" x14ac:dyDescent="0.35">
      <c r="A74" s="216"/>
      <c r="B74" s="288"/>
      <c r="C74" s="300"/>
      <c r="D74" s="334"/>
      <c r="E74" s="302"/>
      <c r="F74" s="10"/>
      <c r="G74" s="28"/>
      <c r="H74" s="27"/>
      <c r="I74" s="216"/>
    </row>
    <row r="75" spans="1:12" s="218" customFormat="1" x14ac:dyDescent="0.35">
      <c r="A75" s="216"/>
      <c r="B75" s="288"/>
      <c r="C75" s="336">
        <f>C73+1</f>
        <v>15</v>
      </c>
      <c r="D75" s="370" t="s">
        <v>44</v>
      </c>
      <c r="E75" s="302" t="s">
        <v>4</v>
      </c>
      <c r="F75" s="38">
        <v>25</v>
      </c>
      <c r="G75" s="29"/>
      <c r="H75" s="27">
        <f t="shared" ref="H75:H78" si="4">F75*G75</f>
        <v>0</v>
      </c>
      <c r="I75" s="216"/>
    </row>
    <row r="76" spans="1:12" s="218" customFormat="1" x14ac:dyDescent="0.35">
      <c r="A76" s="216"/>
      <c r="B76" s="288"/>
      <c r="C76" s="336">
        <f>C75+1</f>
        <v>16</v>
      </c>
      <c r="D76" s="334" t="s">
        <v>45</v>
      </c>
      <c r="E76" s="302" t="s">
        <v>4</v>
      </c>
      <c r="F76" s="38">
        <v>25</v>
      </c>
      <c r="G76" s="28"/>
      <c r="H76" s="27">
        <f t="shared" si="4"/>
        <v>0</v>
      </c>
      <c r="I76" s="216"/>
    </row>
    <row r="77" spans="1:12" s="218" customFormat="1" x14ac:dyDescent="0.35">
      <c r="A77" s="216"/>
      <c r="B77" s="288"/>
      <c r="C77" s="336">
        <f>C76+1</f>
        <v>17</v>
      </c>
      <c r="D77" s="334" t="s">
        <v>46</v>
      </c>
      <c r="E77" s="313" t="s">
        <v>32</v>
      </c>
      <c r="F77" s="38">
        <v>4</v>
      </c>
      <c r="G77" s="28"/>
      <c r="H77" s="27">
        <f t="shared" si="4"/>
        <v>0</v>
      </c>
      <c r="I77" s="216"/>
    </row>
    <row r="78" spans="1:12" s="218" customFormat="1" x14ac:dyDescent="0.35">
      <c r="A78" s="216"/>
      <c r="B78" s="288"/>
      <c r="C78" s="336">
        <f>C77+1</f>
        <v>18</v>
      </c>
      <c r="D78" s="334" t="s">
        <v>47</v>
      </c>
      <c r="E78" s="313" t="s">
        <v>32</v>
      </c>
      <c r="F78" s="38">
        <v>4</v>
      </c>
      <c r="G78" s="28"/>
      <c r="H78" s="27">
        <f t="shared" si="4"/>
        <v>0</v>
      </c>
      <c r="I78" s="216"/>
    </row>
    <row r="79" spans="1:12" s="218" customFormat="1" x14ac:dyDescent="0.35">
      <c r="A79" s="216"/>
      <c r="B79" s="288"/>
      <c r="C79" s="300"/>
      <c r="D79" s="334"/>
      <c r="E79" s="302"/>
      <c r="F79" s="10"/>
      <c r="G79" s="28"/>
      <c r="H79" s="27"/>
      <c r="I79" s="216"/>
    </row>
    <row r="80" spans="1:12" s="222" customFormat="1" ht="17" customHeight="1" x14ac:dyDescent="0.35">
      <c r="A80" s="221"/>
      <c r="B80" s="328"/>
      <c r="C80" s="369">
        <f>C78+1</f>
        <v>19</v>
      </c>
      <c r="D80" s="329" t="s">
        <v>22</v>
      </c>
      <c r="E80" s="335" t="s">
        <v>4</v>
      </c>
      <c r="F80" s="18">
        <v>75</v>
      </c>
      <c r="G80" s="36"/>
      <c r="H80" s="31">
        <f t="shared" si="2"/>
        <v>0</v>
      </c>
      <c r="I80" s="221"/>
    </row>
    <row r="81" spans="1:9" s="218" customFormat="1" x14ac:dyDescent="0.35">
      <c r="A81" s="216"/>
      <c r="B81" s="288"/>
      <c r="C81" s="369">
        <f t="shared" ref="C81:C83" si="5">C80+1</f>
        <v>20</v>
      </c>
      <c r="D81" s="331" t="s">
        <v>20</v>
      </c>
      <c r="E81" s="302" t="s">
        <v>4</v>
      </c>
      <c r="F81" s="10">
        <v>75</v>
      </c>
      <c r="G81" s="37"/>
      <c r="H81" s="27">
        <f t="shared" si="2"/>
        <v>0</v>
      </c>
      <c r="I81" s="216"/>
    </row>
    <row r="82" spans="1:9" s="218" customFormat="1" x14ac:dyDescent="0.35">
      <c r="A82" s="216"/>
      <c r="B82" s="288"/>
      <c r="C82" s="369">
        <f t="shared" si="5"/>
        <v>21</v>
      </c>
      <c r="D82" s="331" t="s">
        <v>18</v>
      </c>
      <c r="E82" s="313" t="s">
        <v>32</v>
      </c>
      <c r="F82" s="10">
        <v>4</v>
      </c>
      <c r="G82" s="37"/>
      <c r="H82" s="27">
        <f t="shared" si="2"/>
        <v>0</v>
      </c>
      <c r="I82" s="216"/>
    </row>
    <row r="83" spans="1:9" s="218" customFormat="1" x14ac:dyDescent="0.35">
      <c r="A83" s="216"/>
      <c r="B83" s="288"/>
      <c r="C83" s="369">
        <f t="shared" si="5"/>
        <v>22</v>
      </c>
      <c r="D83" s="331" t="s">
        <v>19</v>
      </c>
      <c r="E83" s="313" t="s">
        <v>32</v>
      </c>
      <c r="F83" s="10">
        <v>4</v>
      </c>
      <c r="G83" s="37"/>
      <c r="H83" s="27">
        <f t="shared" si="2"/>
        <v>0</v>
      </c>
      <c r="I83" s="216"/>
    </row>
    <row r="84" spans="1:9" s="218" customFormat="1" x14ac:dyDescent="0.35">
      <c r="A84" s="216"/>
      <c r="B84" s="288"/>
      <c r="C84" s="336"/>
      <c r="D84" s="334"/>
      <c r="E84" s="337"/>
      <c r="F84" s="10"/>
      <c r="G84" s="28"/>
      <c r="H84" s="27"/>
      <c r="I84" s="216"/>
    </row>
    <row r="85" spans="1:9" s="222" customFormat="1" ht="18" customHeight="1" x14ac:dyDescent="0.35">
      <c r="B85" s="338"/>
      <c r="C85" s="339">
        <f>C83+1</f>
        <v>23</v>
      </c>
      <c r="D85" s="329" t="s">
        <v>28</v>
      </c>
      <c r="E85" s="340" t="s">
        <v>4</v>
      </c>
      <c r="F85" s="39">
        <v>120</v>
      </c>
      <c r="G85" s="36"/>
      <c r="H85" s="40">
        <f t="shared" ref="H85:H88" si="6">F85*G85</f>
        <v>0</v>
      </c>
    </row>
    <row r="86" spans="1:9" s="218" customFormat="1" x14ac:dyDescent="0.35">
      <c r="B86" s="341"/>
      <c r="C86" s="339">
        <f>C85+1</f>
        <v>24</v>
      </c>
      <c r="D86" s="342" t="s">
        <v>29</v>
      </c>
      <c r="E86" s="343" t="s">
        <v>4</v>
      </c>
      <c r="F86" s="38">
        <v>120</v>
      </c>
      <c r="G86" s="37"/>
      <c r="H86" s="35">
        <f t="shared" si="6"/>
        <v>0</v>
      </c>
    </row>
    <row r="87" spans="1:9" s="218" customFormat="1" x14ac:dyDescent="0.35">
      <c r="B87" s="341"/>
      <c r="C87" s="339">
        <f>C86+1</f>
        <v>25</v>
      </c>
      <c r="D87" s="342" t="s">
        <v>30</v>
      </c>
      <c r="E87" s="313" t="s">
        <v>32</v>
      </c>
      <c r="F87" s="38">
        <v>4</v>
      </c>
      <c r="G87" s="37"/>
      <c r="H87" s="35">
        <f t="shared" si="6"/>
        <v>0</v>
      </c>
    </row>
    <row r="88" spans="1:9" s="218" customFormat="1" x14ac:dyDescent="0.35">
      <c r="B88" s="341"/>
      <c r="C88" s="339">
        <f>C87+1</f>
        <v>26</v>
      </c>
      <c r="D88" s="342" t="s">
        <v>31</v>
      </c>
      <c r="E88" s="313" t="s">
        <v>32</v>
      </c>
      <c r="F88" s="38">
        <v>4</v>
      </c>
      <c r="G88" s="37"/>
      <c r="H88" s="35">
        <f t="shared" si="6"/>
        <v>0</v>
      </c>
    </row>
    <row r="89" spans="1:9" s="218" customFormat="1" x14ac:dyDescent="0.35">
      <c r="B89" s="341"/>
      <c r="C89" s="339"/>
      <c r="D89" s="342"/>
      <c r="E89" s="344"/>
      <c r="F89" s="38"/>
      <c r="G89" s="37"/>
      <c r="H89" s="35"/>
    </row>
    <row r="90" spans="1:9" s="222" customFormat="1" ht="17.5" customHeight="1" x14ac:dyDescent="0.35">
      <c r="B90" s="338"/>
      <c r="C90" s="339">
        <f>C88+1</f>
        <v>27</v>
      </c>
      <c r="D90" s="329" t="s">
        <v>40</v>
      </c>
      <c r="E90" s="340" t="s">
        <v>4</v>
      </c>
      <c r="F90" s="39">
        <v>910</v>
      </c>
      <c r="G90" s="36"/>
      <c r="H90" s="40">
        <f t="shared" ref="H90:H93" si="7">F90*G90</f>
        <v>0</v>
      </c>
    </row>
    <row r="91" spans="1:9" s="218" customFormat="1" x14ac:dyDescent="0.35">
      <c r="B91" s="341"/>
      <c r="C91" s="339">
        <f>C90+1</f>
        <v>28</v>
      </c>
      <c r="D91" s="342" t="s">
        <v>41</v>
      </c>
      <c r="E91" s="343" t="s">
        <v>4</v>
      </c>
      <c r="F91" s="38">
        <v>910</v>
      </c>
      <c r="G91" s="37"/>
      <c r="H91" s="35">
        <f t="shared" si="7"/>
        <v>0</v>
      </c>
    </row>
    <row r="92" spans="1:9" s="218" customFormat="1" x14ac:dyDescent="0.35">
      <c r="B92" s="341"/>
      <c r="C92" s="339">
        <f>C91+1</f>
        <v>29</v>
      </c>
      <c r="D92" s="342" t="s">
        <v>42</v>
      </c>
      <c r="E92" s="313" t="s">
        <v>32</v>
      </c>
      <c r="F92" s="38">
        <v>8</v>
      </c>
      <c r="G92" s="37"/>
      <c r="H92" s="35">
        <f t="shared" si="7"/>
        <v>0</v>
      </c>
    </row>
    <row r="93" spans="1:9" s="218" customFormat="1" x14ac:dyDescent="0.35">
      <c r="B93" s="341"/>
      <c r="C93" s="339">
        <f>C92+1</f>
        <v>30</v>
      </c>
      <c r="D93" s="342" t="s">
        <v>43</v>
      </c>
      <c r="E93" s="313" t="s">
        <v>32</v>
      </c>
      <c r="F93" s="38">
        <v>8</v>
      </c>
      <c r="G93" s="37"/>
      <c r="H93" s="35">
        <f t="shared" si="7"/>
        <v>0</v>
      </c>
    </row>
    <row r="94" spans="1:9" s="218" customFormat="1" x14ac:dyDescent="0.35">
      <c r="A94" s="216"/>
      <c r="B94" s="288"/>
      <c r="C94" s="336"/>
      <c r="D94" s="334"/>
      <c r="E94" s="337"/>
      <c r="F94" s="10"/>
      <c r="G94" s="28"/>
      <c r="H94" s="27"/>
      <c r="I94" s="216"/>
    </row>
    <row r="95" spans="1:9" s="218" customFormat="1" x14ac:dyDescent="0.35">
      <c r="A95" s="216"/>
      <c r="B95" s="288"/>
      <c r="C95" s="336">
        <f>C93+1</f>
        <v>31</v>
      </c>
      <c r="D95" s="345" t="s">
        <v>11</v>
      </c>
      <c r="E95" s="313" t="s">
        <v>32</v>
      </c>
      <c r="F95" s="10">
        <v>8</v>
      </c>
      <c r="G95" s="28"/>
      <c r="H95" s="27">
        <f>F95*G95</f>
        <v>0</v>
      </c>
      <c r="I95" s="216"/>
    </row>
    <row r="96" spans="1:9" s="218" customFormat="1" x14ac:dyDescent="0.35">
      <c r="A96" s="216"/>
      <c r="B96" s="288"/>
      <c r="C96" s="346"/>
      <c r="D96" s="345"/>
      <c r="E96" s="348"/>
      <c r="F96" s="10"/>
      <c r="G96" s="33"/>
      <c r="H96" s="27"/>
      <c r="I96" s="216"/>
    </row>
    <row r="97" spans="1:10" s="218" customFormat="1" x14ac:dyDescent="0.35">
      <c r="A97" s="216"/>
      <c r="B97" s="288"/>
      <c r="C97" s="346"/>
      <c r="D97" s="371" t="s">
        <v>62</v>
      </c>
      <c r="E97" s="348"/>
      <c r="F97" s="10"/>
      <c r="G97" s="33"/>
      <c r="H97" s="27"/>
      <c r="I97" s="216"/>
    </row>
    <row r="98" spans="1:10" s="218" customFormat="1" x14ac:dyDescent="0.35">
      <c r="A98" s="216"/>
      <c r="B98" s="288"/>
      <c r="C98" s="346"/>
      <c r="D98" s="345"/>
      <c r="E98" s="348"/>
      <c r="F98" s="10"/>
      <c r="G98" s="33"/>
      <c r="H98" s="27"/>
      <c r="I98" s="216"/>
    </row>
    <row r="99" spans="1:10" s="218" customFormat="1" ht="17.5" x14ac:dyDescent="0.35">
      <c r="A99" s="216"/>
      <c r="B99" s="288"/>
      <c r="C99" s="346">
        <f>C95+1</f>
        <v>32</v>
      </c>
      <c r="D99" s="67" t="s">
        <v>58</v>
      </c>
      <c r="E99" s="343" t="s">
        <v>63</v>
      </c>
      <c r="F99" s="10">
        <v>3</v>
      </c>
      <c r="G99" s="33"/>
      <c r="H99" s="27">
        <f t="shared" ref="H99:H102" si="8">F99*G99</f>
        <v>0</v>
      </c>
      <c r="I99" s="216"/>
    </row>
    <row r="100" spans="1:10" s="218" customFormat="1" ht="17.5" x14ac:dyDescent="0.35">
      <c r="A100" s="216"/>
      <c r="B100" s="288"/>
      <c r="C100" s="346">
        <f>C99+1</f>
        <v>33</v>
      </c>
      <c r="D100" s="67" t="s">
        <v>59</v>
      </c>
      <c r="E100" s="343" t="s">
        <v>64</v>
      </c>
      <c r="F100" s="10">
        <v>12</v>
      </c>
      <c r="G100" s="33"/>
      <c r="H100" s="27">
        <f t="shared" si="8"/>
        <v>0</v>
      </c>
      <c r="I100" s="216"/>
    </row>
    <row r="101" spans="1:10" s="218" customFormat="1" x14ac:dyDescent="0.35">
      <c r="A101" s="216"/>
      <c r="B101" s="288"/>
      <c r="C101" s="346">
        <f t="shared" ref="C101:C102" si="9">C100+1</f>
        <v>34</v>
      </c>
      <c r="D101" s="67" t="s">
        <v>60</v>
      </c>
      <c r="E101" s="343" t="s">
        <v>32</v>
      </c>
      <c r="F101" s="10">
        <v>943</v>
      </c>
      <c r="G101" s="33"/>
      <c r="H101" s="27">
        <f t="shared" si="8"/>
        <v>0</v>
      </c>
      <c r="I101" s="216"/>
    </row>
    <row r="102" spans="1:10" s="225" customFormat="1" ht="15.5" customHeight="1" x14ac:dyDescent="0.35">
      <c r="A102" s="216"/>
      <c r="B102" s="288"/>
      <c r="C102" s="346">
        <f t="shared" si="9"/>
        <v>35</v>
      </c>
      <c r="D102" s="67" t="s">
        <v>61</v>
      </c>
      <c r="E102" s="343" t="s">
        <v>32</v>
      </c>
      <c r="F102" s="10">
        <v>95</v>
      </c>
      <c r="G102" s="33"/>
      <c r="H102" s="27">
        <f t="shared" si="8"/>
        <v>0</v>
      </c>
      <c r="I102" s="216"/>
      <c r="J102" s="218"/>
    </row>
    <row r="103" spans="1:10" s="225" customFormat="1" ht="15.5" customHeight="1" x14ac:dyDescent="0.35">
      <c r="A103" s="216"/>
      <c r="B103" s="288"/>
      <c r="C103" s="346"/>
      <c r="D103" s="69"/>
      <c r="E103" s="379"/>
      <c r="F103" s="70"/>
      <c r="G103" s="71"/>
      <c r="H103" s="27"/>
      <c r="I103" s="216"/>
      <c r="J103" s="218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SUM(H12:H102)</f>
        <v>0</v>
      </c>
      <c r="I104" s="229"/>
      <c r="J104" s="229"/>
    </row>
  </sheetData>
  <sheetProtection algorithmName="SHA-512" hashValue="cP8x/BTIrEzR393vkiIt2cc7iAFSZwvA+7i9LTIMBUizyZ8V1OZpnnFp3ajkID+qfmgFiKe7/F31CLQMTyRbjg==" saltValue="8e0fB3a++9RQE9lZ5otpZQ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1" min="1" max="8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3C98F-2958-4EF8-A97F-05D004976363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77" sqref="G77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95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258"/>
      <c r="D8" s="380"/>
      <c r="E8" s="256"/>
      <c r="F8" s="257"/>
      <c r="G8" s="44"/>
      <c r="H8" s="355"/>
    </row>
    <row r="9" spans="3:8" x14ac:dyDescent="0.35">
      <c r="C9" s="258"/>
      <c r="D9" s="259" t="s">
        <v>35</v>
      </c>
      <c r="E9" s="256"/>
      <c r="F9" s="257"/>
      <c r="G9" s="44"/>
      <c r="H9" s="355"/>
    </row>
    <row r="10" spans="3:8" x14ac:dyDescent="0.35">
      <c r="C10" s="260"/>
      <c r="D10" s="261"/>
      <c r="E10" s="256"/>
      <c r="F10" s="257"/>
      <c r="H10" s="355"/>
    </row>
    <row r="11" spans="3:8" x14ac:dyDescent="0.35">
      <c r="C11" s="260"/>
      <c r="D11" s="261" t="s">
        <v>23</v>
      </c>
      <c r="E11" s="256"/>
      <c r="F11" s="257"/>
      <c r="G11" s="44"/>
      <c r="H11" s="355"/>
    </row>
    <row r="12" spans="3:8" x14ac:dyDescent="0.35">
      <c r="C12" s="260"/>
      <c r="D12" s="261"/>
      <c r="E12" s="256"/>
      <c r="F12" s="257"/>
      <c r="G12" s="44"/>
      <c r="H12" s="355"/>
    </row>
    <row r="13" spans="3:8" x14ac:dyDescent="0.35">
      <c r="C13" s="260"/>
      <c r="D13" s="262" t="s">
        <v>36</v>
      </c>
      <c r="E13" s="256"/>
      <c r="F13" s="257"/>
      <c r="G13" s="44"/>
      <c r="H13" s="355"/>
    </row>
    <row r="14" spans="3:8" x14ac:dyDescent="0.35">
      <c r="C14" s="260"/>
      <c r="D14" s="261"/>
      <c r="E14" s="256"/>
      <c r="F14" s="257"/>
      <c r="G14" s="44"/>
      <c r="H14" s="355"/>
    </row>
    <row r="15" spans="3:8" ht="31" x14ac:dyDescent="0.35">
      <c r="C15" s="260"/>
      <c r="D15" s="263" t="s">
        <v>37</v>
      </c>
      <c r="E15" s="256"/>
      <c r="F15" s="257"/>
      <c r="G15" s="44"/>
      <c r="H15" s="355"/>
    </row>
    <row r="16" spans="3:8" x14ac:dyDescent="0.35">
      <c r="C16" s="260"/>
      <c r="D16" s="261"/>
      <c r="E16" s="256"/>
      <c r="F16" s="257"/>
      <c r="G16" s="44"/>
      <c r="H16" s="355"/>
    </row>
    <row r="17" spans="3:17" ht="50.5" customHeight="1" x14ac:dyDescent="0.35">
      <c r="C17" s="260"/>
      <c r="D17" s="264" t="s">
        <v>38</v>
      </c>
      <c r="E17" s="256"/>
      <c r="F17" s="257"/>
      <c r="G17" s="44"/>
      <c r="H17" s="355"/>
    </row>
    <row r="18" spans="3:17" x14ac:dyDescent="0.35">
      <c r="C18" s="260"/>
      <c r="D18" s="264"/>
      <c r="E18" s="256"/>
      <c r="F18" s="257"/>
      <c r="G18" s="44"/>
      <c r="H18" s="355"/>
    </row>
    <row r="19" spans="3:17" x14ac:dyDescent="0.35">
      <c r="C19" s="260"/>
      <c r="D19" s="265" t="s">
        <v>12</v>
      </c>
      <c r="E19" s="256"/>
      <c r="F19" s="257"/>
      <c r="G19" s="44"/>
      <c r="H19" s="355"/>
    </row>
    <row r="20" spans="3:17" x14ac:dyDescent="0.35">
      <c r="C20" s="260"/>
      <c r="D20" s="266"/>
      <c r="E20" s="256"/>
      <c r="F20" s="257"/>
      <c r="G20" s="44"/>
      <c r="H20" s="355"/>
    </row>
    <row r="21" spans="3:17" x14ac:dyDescent="0.35">
      <c r="C21" s="260"/>
      <c r="D21" s="261"/>
      <c r="E21" s="256"/>
      <c r="F21" s="257"/>
      <c r="G21" s="44"/>
      <c r="H21" s="355"/>
    </row>
    <row r="22" spans="3:17" s="210" customFormat="1" ht="15.5" customHeight="1" x14ac:dyDescent="0.35">
      <c r="C22" s="267">
        <v>1</v>
      </c>
      <c r="D22" s="268" t="s">
        <v>24</v>
      </c>
      <c r="E22" s="269" t="s">
        <v>25</v>
      </c>
      <c r="F22" s="270">
        <v>1</v>
      </c>
      <c r="G22" s="211"/>
      <c r="H22" s="356">
        <f>F22*G22</f>
        <v>0</v>
      </c>
    </row>
    <row r="23" spans="3:17" s="210" customFormat="1" ht="15.5" customHeight="1" x14ac:dyDescent="0.35">
      <c r="C23" s="267"/>
      <c r="D23" s="268"/>
      <c r="E23" s="269"/>
      <c r="F23" s="270"/>
      <c r="G23" s="43"/>
      <c r="H23" s="356"/>
    </row>
    <row r="24" spans="3:17" s="210" customFormat="1" ht="15.5" customHeight="1" x14ac:dyDescent="0.35">
      <c r="C24" s="267">
        <f>C22+1</f>
        <v>2</v>
      </c>
      <c r="D24" s="268" t="s">
        <v>75</v>
      </c>
      <c r="E24" s="256" t="s">
        <v>25</v>
      </c>
      <c r="F24" s="257">
        <v>1</v>
      </c>
      <c r="G24" s="44"/>
      <c r="H24" s="356">
        <f>F24*G24</f>
        <v>0</v>
      </c>
    </row>
    <row r="25" spans="3:17" s="210" customFormat="1" ht="15.5" customHeight="1" x14ac:dyDescent="0.35">
      <c r="C25" s="267"/>
      <c r="D25" s="271"/>
      <c r="E25" s="256"/>
      <c r="F25" s="257"/>
      <c r="G25" s="63"/>
      <c r="H25" s="356"/>
    </row>
    <row r="26" spans="3:17" s="210" customFormat="1" ht="35" customHeight="1" x14ac:dyDescent="0.35">
      <c r="C26" s="267">
        <f>C24+1</f>
        <v>3</v>
      </c>
      <c r="D26" s="272" t="s">
        <v>74</v>
      </c>
      <c r="E26" s="273" t="s">
        <v>25</v>
      </c>
      <c r="F26" s="274">
        <v>1</v>
      </c>
      <c r="G26" s="64"/>
      <c r="H26" s="356">
        <f>F26*G26</f>
        <v>0</v>
      </c>
    </row>
    <row r="27" spans="3:17" ht="17.5" customHeight="1" x14ac:dyDescent="0.35">
      <c r="C27" s="275"/>
      <c r="D27" s="276"/>
      <c r="E27" s="256"/>
      <c r="F27" s="257"/>
      <c r="G27" s="44"/>
      <c r="H27" s="355"/>
    </row>
    <row r="28" spans="3:17" s="212" customFormat="1" ht="17.5" customHeight="1" x14ac:dyDescent="0.35">
      <c r="C28" s="267">
        <f>C26+1</f>
        <v>4</v>
      </c>
      <c r="D28" s="278" t="s">
        <v>26</v>
      </c>
      <c r="E28" s="279" t="s">
        <v>25</v>
      </c>
      <c r="F28" s="280">
        <v>1</v>
      </c>
      <c r="G28" s="45"/>
      <c r="H28" s="356">
        <f>F28*G28</f>
        <v>0</v>
      </c>
      <c r="J28" s="213"/>
    </row>
    <row r="29" spans="3:17" s="210" customFormat="1" ht="15.5" customHeight="1" x14ac:dyDescent="0.35">
      <c r="C29" s="267"/>
      <c r="D29" s="268"/>
      <c r="E29" s="269"/>
      <c r="F29" s="270"/>
      <c r="G29" s="43"/>
      <c r="H29" s="356"/>
    </row>
    <row r="30" spans="3:17" ht="18.75" customHeight="1" x14ac:dyDescent="0.35">
      <c r="C30" s="267">
        <f>C28+1</f>
        <v>5</v>
      </c>
      <c r="D30" s="276" t="s">
        <v>73</v>
      </c>
      <c r="E30" s="256" t="s">
        <v>25</v>
      </c>
      <c r="F30" s="257">
        <v>1</v>
      </c>
      <c r="G30" s="44"/>
      <c r="H30" s="356">
        <f>F30*G30</f>
        <v>0</v>
      </c>
      <c r="I30" s="214"/>
      <c r="J30" s="214"/>
      <c r="K30" s="214"/>
      <c r="L30" s="214"/>
      <c r="M30" s="214"/>
      <c r="N30" s="214"/>
      <c r="O30" s="214"/>
      <c r="P30" s="214"/>
      <c r="Q30" s="214"/>
    </row>
    <row r="31" spans="3:17" ht="15.5" customHeight="1" x14ac:dyDescent="0.35">
      <c r="C31" s="275"/>
      <c r="D31" s="261"/>
      <c r="E31" s="256"/>
      <c r="F31" s="257"/>
      <c r="G31" s="44"/>
      <c r="H31" s="355"/>
    </row>
    <row r="32" spans="3:17" ht="20" customHeight="1" x14ac:dyDescent="0.35">
      <c r="C32" s="281"/>
      <c r="D32" s="282"/>
      <c r="E32" s="283"/>
      <c r="F32" s="284"/>
      <c r="G32" s="66"/>
      <c r="H32" s="357"/>
    </row>
    <row r="33" spans="1:9" ht="18" customHeight="1" x14ac:dyDescent="0.35">
      <c r="C33" s="285"/>
      <c r="D33" s="286"/>
      <c r="E33" s="287"/>
      <c r="F33" s="286"/>
      <c r="G33" s="215"/>
      <c r="H33" s="358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s="218" customFormat="1" ht="18" customHeight="1" x14ac:dyDescent="0.35">
      <c r="A35" s="216"/>
      <c r="B35" s="216"/>
      <c r="C35" s="289"/>
      <c r="D35" s="290" t="s">
        <v>66</v>
      </c>
      <c r="E35" s="291"/>
      <c r="F35" s="289"/>
      <c r="G35" s="217"/>
      <c r="H35" s="358"/>
      <c r="I35" s="216"/>
    </row>
    <row r="36" spans="1:9" s="218" customFormat="1" ht="17" customHeight="1" x14ac:dyDescent="0.35">
      <c r="A36" s="216"/>
      <c r="B36" s="216"/>
      <c r="C36" s="292"/>
      <c r="D36" s="293"/>
      <c r="E36" s="294"/>
      <c r="F36" s="289"/>
      <c r="G36" s="217"/>
      <c r="H36" s="358"/>
      <c r="I36" s="216"/>
    </row>
    <row r="37" spans="1:9" s="218" customFormat="1" x14ac:dyDescent="0.35">
      <c r="A37" s="216"/>
      <c r="B37" s="216"/>
      <c r="C37" s="295"/>
      <c r="D37" s="296" t="s">
        <v>33</v>
      </c>
      <c r="E37" s="297"/>
      <c r="F37" s="298"/>
      <c r="G37" s="24"/>
      <c r="H37" s="25"/>
      <c r="I37" s="216"/>
    </row>
    <row r="38" spans="1:9" s="218" customFormat="1" x14ac:dyDescent="0.35">
      <c r="A38" s="216"/>
      <c r="B38" s="216"/>
      <c r="C38" s="295"/>
      <c r="D38" s="299"/>
      <c r="E38" s="297"/>
      <c r="F38" s="298"/>
      <c r="G38" s="26"/>
      <c r="H38" s="25"/>
      <c r="I38" s="216"/>
    </row>
    <row r="39" spans="1:9" s="218" customFormat="1" x14ac:dyDescent="0.35">
      <c r="A39" s="216"/>
      <c r="B39" s="216"/>
      <c r="C39" s="300"/>
      <c r="D39" s="301" t="s">
        <v>5</v>
      </c>
      <c r="E39" s="302"/>
      <c r="F39" s="10"/>
      <c r="G39" s="50"/>
      <c r="H39" s="27"/>
      <c r="I39" s="216"/>
    </row>
    <row r="40" spans="1:9" s="218" customFormat="1" x14ac:dyDescent="0.35">
      <c r="A40" s="216"/>
      <c r="B40" s="216"/>
      <c r="C40" s="361"/>
      <c r="D40" s="304"/>
      <c r="E40" s="337"/>
      <c r="F40" s="362"/>
      <c r="G40" s="32"/>
      <c r="H40" s="359"/>
      <c r="I40" s="216"/>
    </row>
    <row r="41" spans="1:9" s="218" customFormat="1" x14ac:dyDescent="0.35">
      <c r="A41" s="216"/>
      <c r="B41" s="216"/>
      <c r="C41" s="381">
        <v>1</v>
      </c>
      <c r="D41" s="382" t="s">
        <v>48</v>
      </c>
      <c r="E41" s="383" t="s">
        <v>32</v>
      </c>
      <c r="F41" s="362">
        <v>4</v>
      </c>
      <c r="G41" s="32"/>
      <c r="H41" s="359">
        <f>F41*G41</f>
        <v>0</v>
      </c>
      <c r="I41" s="216"/>
    </row>
    <row r="42" spans="1:9" s="218" customFormat="1" x14ac:dyDescent="0.35">
      <c r="A42" s="216"/>
      <c r="B42" s="216"/>
      <c r="C42" s="300"/>
      <c r="D42" s="382"/>
      <c r="E42" s="302"/>
      <c r="F42" s="38"/>
      <c r="G42" s="32"/>
      <c r="H42" s="27"/>
      <c r="I42" s="216"/>
    </row>
    <row r="43" spans="1:9" s="220" customFormat="1" x14ac:dyDescent="0.35">
      <c r="A43" s="219"/>
      <c r="B43" s="219"/>
      <c r="C43" s="311">
        <f>C41+1</f>
        <v>2</v>
      </c>
      <c r="D43" s="382" t="s">
        <v>67</v>
      </c>
      <c r="E43" s="313" t="s">
        <v>32</v>
      </c>
      <c r="F43" s="51">
        <v>1</v>
      </c>
      <c r="G43" s="32"/>
      <c r="H43" s="30">
        <f>F43*G43</f>
        <v>0</v>
      </c>
      <c r="I43" s="219"/>
    </row>
    <row r="44" spans="1:9" s="220" customFormat="1" x14ac:dyDescent="0.35">
      <c r="A44" s="219"/>
      <c r="B44" s="219"/>
      <c r="C44" s="314"/>
      <c r="D44" s="312"/>
      <c r="E44" s="313"/>
      <c r="F44" s="51"/>
      <c r="G44" s="29"/>
      <c r="H44" s="30"/>
      <c r="I44" s="219"/>
    </row>
    <row r="45" spans="1:9" s="220" customFormat="1" x14ac:dyDescent="0.35">
      <c r="A45" s="219"/>
      <c r="B45" s="219"/>
      <c r="C45" s="314"/>
      <c r="D45" s="316" t="s">
        <v>52</v>
      </c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2"/>
      <c r="E46" s="313"/>
      <c r="F46" s="51"/>
      <c r="G46" s="29"/>
      <c r="H46" s="30"/>
      <c r="I46" s="219"/>
    </row>
    <row r="47" spans="1:9" s="220" customFormat="1" ht="31" customHeight="1" x14ac:dyDescent="0.35">
      <c r="A47" s="219"/>
      <c r="B47" s="219"/>
      <c r="C47" s="314"/>
      <c r="D47" s="316" t="s">
        <v>53</v>
      </c>
      <c r="E47" s="313"/>
      <c r="F47" s="51"/>
      <c r="G47" s="29"/>
      <c r="H47" s="30"/>
      <c r="I47" s="219"/>
    </row>
    <row r="48" spans="1:9" s="218" customFormat="1" x14ac:dyDescent="0.35">
      <c r="A48" s="216"/>
      <c r="B48" s="216"/>
      <c r="C48" s="361"/>
      <c r="D48" s="384"/>
      <c r="E48" s="337"/>
      <c r="F48" s="362"/>
      <c r="G48" s="32"/>
      <c r="H48" s="359"/>
      <c r="I48" s="216"/>
    </row>
    <row r="49" spans="1:9" s="218" customFormat="1" x14ac:dyDescent="0.35">
      <c r="A49" s="216"/>
      <c r="B49" s="216"/>
      <c r="C49" s="385">
        <f>C43+1</f>
        <v>3</v>
      </c>
      <c r="D49" s="382" t="s">
        <v>87</v>
      </c>
      <c r="E49" s="383" t="s">
        <v>32</v>
      </c>
      <c r="F49" s="362">
        <v>4</v>
      </c>
      <c r="G49" s="32"/>
      <c r="H49" s="359">
        <f>F49*G49</f>
        <v>0</v>
      </c>
      <c r="I49" s="216"/>
    </row>
    <row r="50" spans="1:9" s="218" customFormat="1" x14ac:dyDescent="0.35">
      <c r="A50" s="216"/>
      <c r="B50" s="216"/>
      <c r="C50" s="361"/>
      <c r="D50" s="384"/>
      <c r="E50" s="337"/>
      <c r="F50" s="362"/>
      <c r="G50" s="32"/>
      <c r="H50" s="359"/>
      <c r="I50" s="216"/>
    </row>
    <row r="51" spans="1:9" s="218" customFormat="1" x14ac:dyDescent="0.35">
      <c r="A51" s="216"/>
      <c r="B51" s="216"/>
      <c r="C51" s="385">
        <f>C49+1</f>
        <v>4</v>
      </c>
      <c r="D51" s="382" t="s">
        <v>49</v>
      </c>
      <c r="E51" s="383" t="s">
        <v>32</v>
      </c>
      <c r="F51" s="362">
        <v>1</v>
      </c>
      <c r="G51" s="32"/>
      <c r="H51" s="359">
        <f>F51*G51</f>
        <v>0</v>
      </c>
      <c r="I51" s="216"/>
    </row>
    <row r="52" spans="1:9" s="218" customFormat="1" x14ac:dyDescent="0.35">
      <c r="A52" s="216"/>
      <c r="B52" s="216"/>
      <c r="C52" s="300"/>
      <c r="D52" s="301"/>
      <c r="E52" s="302"/>
      <c r="F52" s="38"/>
      <c r="G52" s="28"/>
      <c r="H52" s="27"/>
      <c r="I52" s="216"/>
    </row>
    <row r="53" spans="1:9" s="220" customFormat="1" x14ac:dyDescent="0.35">
      <c r="A53" s="219"/>
      <c r="B53" s="219"/>
      <c r="C53" s="311">
        <f>C51+1</f>
        <v>5</v>
      </c>
      <c r="D53" s="312" t="s">
        <v>88</v>
      </c>
      <c r="E53" s="313" t="s">
        <v>32</v>
      </c>
      <c r="F53" s="51">
        <v>1</v>
      </c>
      <c r="G53" s="29"/>
      <c r="H53" s="30">
        <f>F53*G53</f>
        <v>0</v>
      </c>
      <c r="I53" s="219"/>
    </row>
    <row r="54" spans="1:9" s="220" customFormat="1" x14ac:dyDescent="0.35">
      <c r="A54" s="219"/>
      <c r="B54" s="219"/>
      <c r="C54" s="314"/>
      <c r="D54" s="312"/>
      <c r="E54" s="313"/>
      <c r="F54" s="51"/>
      <c r="G54" s="29"/>
      <c r="H54" s="30"/>
      <c r="I54" s="219"/>
    </row>
    <row r="55" spans="1:9" s="218" customFormat="1" x14ac:dyDescent="0.35">
      <c r="A55" s="216"/>
      <c r="B55" s="216"/>
      <c r="C55" s="336">
        <f>C53+1</f>
        <v>6</v>
      </c>
      <c r="D55" s="73" t="s">
        <v>89</v>
      </c>
      <c r="E55" s="313" t="s">
        <v>32</v>
      </c>
      <c r="F55" s="51">
        <v>1</v>
      </c>
      <c r="G55" s="29"/>
      <c r="H55" s="30">
        <f>F55*G55</f>
        <v>0</v>
      </c>
      <c r="I55" s="216"/>
    </row>
    <row r="56" spans="1:9" s="218" customFormat="1" x14ac:dyDescent="0.35">
      <c r="A56" s="216"/>
      <c r="B56" s="216"/>
      <c r="C56" s="336"/>
      <c r="D56" s="73"/>
      <c r="E56" s="337"/>
      <c r="F56" s="10"/>
      <c r="G56" s="28"/>
      <c r="H56" s="27"/>
      <c r="I56" s="216"/>
    </row>
    <row r="57" spans="1:9" s="218" customFormat="1" ht="31" x14ac:dyDescent="0.35">
      <c r="A57" s="216"/>
      <c r="B57" s="216"/>
      <c r="C57" s="336">
        <f>C55+1</f>
        <v>7</v>
      </c>
      <c r="D57" s="367" t="s">
        <v>65</v>
      </c>
      <c r="E57" s="313" t="s">
        <v>32</v>
      </c>
      <c r="F57" s="13">
        <v>1</v>
      </c>
      <c r="G57" s="29"/>
      <c r="H57" s="30">
        <f t="shared" ref="H57" si="0">F57*G57</f>
        <v>0</v>
      </c>
      <c r="I57" s="216"/>
    </row>
    <row r="58" spans="1:9" s="218" customFormat="1" x14ac:dyDescent="0.35">
      <c r="A58" s="216"/>
      <c r="B58" s="216"/>
      <c r="C58" s="336"/>
      <c r="D58" s="367"/>
      <c r="E58" s="361"/>
      <c r="F58" s="13"/>
      <c r="G58" s="29"/>
      <c r="H58" s="30"/>
      <c r="I58" s="216"/>
    </row>
    <row r="59" spans="1:9" s="218" customFormat="1" x14ac:dyDescent="0.35">
      <c r="A59" s="216"/>
      <c r="B59" s="216"/>
      <c r="C59" s="336">
        <f>C57+1</f>
        <v>8</v>
      </c>
      <c r="D59" s="52" t="s">
        <v>69</v>
      </c>
      <c r="E59" s="313" t="s">
        <v>32</v>
      </c>
      <c r="F59" s="10">
        <v>1</v>
      </c>
      <c r="G59" s="29"/>
      <c r="H59" s="27">
        <f t="shared" ref="H59" si="1">F59*G59</f>
        <v>0</v>
      </c>
      <c r="I59" s="216"/>
    </row>
    <row r="60" spans="1:9" s="218" customFormat="1" x14ac:dyDescent="0.35">
      <c r="A60" s="216"/>
      <c r="B60" s="216"/>
      <c r="C60" s="295"/>
      <c r="D60" s="299"/>
      <c r="E60" s="368"/>
      <c r="F60" s="298"/>
      <c r="G60" s="24"/>
      <c r="H60" s="25"/>
      <c r="I60" s="216"/>
    </row>
    <row r="61" spans="1:9" s="218" customFormat="1" x14ac:dyDescent="0.35">
      <c r="A61" s="216"/>
      <c r="B61" s="216"/>
      <c r="C61" s="325"/>
      <c r="D61" s="326" t="s">
        <v>27</v>
      </c>
      <c r="E61" s="368"/>
      <c r="F61" s="298"/>
      <c r="G61" s="24"/>
      <c r="H61" s="25"/>
      <c r="I61" s="216"/>
    </row>
    <row r="62" spans="1:9" s="218" customFormat="1" x14ac:dyDescent="0.35">
      <c r="A62" s="216"/>
      <c r="B62" s="216"/>
      <c r="C62" s="295"/>
      <c r="D62" s="299"/>
      <c r="E62" s="368"/>
      <c r="F62" s="298"/>
      <c r="G62" s="24"/>
      <c r="H62" s="25"/>
      <c r="I62" s="216"/>
    </row>
    <row r="63" spans="1:9" s="218" customFormat="1" x14ac:dyDescent="0.35">
      <c r="A63" s="216"/>
      <c r="B63" s="216"/>
      <c r="C63" s="300"/>
      <c r="D63" s="301" t="s">
        <v>6</v>
      </c>
      <c r="E63" s="302"/>
      <c r="F63" s="10"/>
      <c r="G63" s="50"/>
      <c r="H63" s="27"/>
      <c r="I63" s="216"/>
    </row>
    <row r="64" spans="1:9" s="218" customFormat="1" x14ac:dyDescent="0.35">
      <c r="A64" s="216"/>
      <c r="B64" s="216"/>
      <c r="C64" s="300"/>
      <c r="D64" s="301"/>
      <c r="E64" s="302"/>
      <c r="F64" s="10"/>
      <c r="G64" s="50"/>
      <c r="H64" s="27"/>
      <c r="I64" s="216"/>
    </row>
    <row r="65" spans="1:12" s="218" customFormat="1" x14ac:dyDescent="0.35">
      <c r="A65" s="216"/>
      <c r="B65" s="216"/>
      <c r="C65" s="300"/>
      <c r="D65" s="301" t="s">
        <v>7</v>
      </c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27"/>
      <c r="E66" s="302"/>
      <c r="F66" s="10"/>
      <c r="G66" s="50"/>
      <c r="H66" s="27"/>
      <c r="I66" s="216"/>
    </row>
    <row r="67" spans="1:12" s="222" customFormat="1" x14ac:dyDescent="0.35">
      <c r="A67" s="221"/>
      <c r="B67" s="221"/>
      <c r="C67" s="336">
        <f>C59+1</f>
        <v>9</v>
      </c>
      <c r="D67" s="329" t="s">
        <v>21</v>
      </c>
      <c r="E67" s="313" t="s">
        <v>4</v>
      </c>
      <c r="F67" s="13">
        <f>12*3+10*3</f>
        <v>66</v>
      </c>
      <c r="G67" s="29"/>
      <c r="H67" s="30">
        <f t="shared" ref="H67:H80" si="2">F67*G67</f>
        <v>0</v>
      </c>
      <c r="I67" s="221"/>
      <c r="L67" s="223"/>
    </row>
    <row r="68" spans="1:12" s="218" customFormat="1" x14ac:dyDescent="0.35">
      <c r="A68" s="216"/>
      <c r="B68" s="216"/>
      <c r="C68" s="369">
        <f t="shared" ref="C68:C70" si="3">C67+1</f>
        <v>10</v>
      </c>
      <c r="D68" s="331" t="s">
        <v>8</v>
      </c>
      <c r="E68" s="302" t="s">
        <v>4</v>
      </c>
      <c r="F68" s="13">
        <f>12*3+10*3</f>
        <v>66</v>
      </c>
      <c r="G68" s="28"/>
      <c r="H68" s="27">
        <f t="shared" si="2"/>
        <v>0</v>
      </c>
      <c r="I68" s="216"/>
    </row>
    <row r="69" spans="1:12" s="218" customFormat="1" x14ac:dyDescent="0.35">
      <c r="A69" s="216"/>
      <c r="B69" s="216"/>
      <c r="C69" s="369">
        <f t="shared" si="3"/>
        <v>11</v>
      </c>
      <c r="D69" s="331" t="s">
        <v>9</v>
      </c>
      <c r="E69" s="313" t="s">
        <v>32</v>
      </c>
      <c r="F69" s="10">
        <f>2*3</f>
        <v>6</v>
      </c>
      <c r="G69" s="28"/>
      <c r="H69" s="27">
        <f t="shared" si="2"/>
        <v>0</v>
      </c>
      <c r="I69" s="216"/>
    </row>
    <row r="70" spans="1:12" s="218" customFormat="1" x14ac:dyDescent="0.35">
      <c r="A70" s="216"/>
      <c r="B70" s="216"/>
      <c r="C70" s="369">
        <f t="shared" si="3"/>
        <v>12</v>
      </c>
      <c r="D70" s="331" t="s">
        <v>10</v>
      </c>
      <c r="E70" s="313" t="s">
        <v>32</v>
      </c>
      <c r="F70" s="10">
        <f>2*3</f>
        <v>6</v>
      </c>
      <c r="G70" s="28"/>
      <c r="H70" s="27">
        <f t="shared" si="2"/>
        <v>0</v>
      </c>
      <c r="I70" s="216"/>
    </row>
    <row r="71" spans="1:12" s="218" customFormat="1" x14ac:dyDescent="0.35">
      <c r="A71" s="216"/>
      <c r="B71" s="216"/>
      <c r="C71" s="300"/>
      <c r="D71" s="334"/>
      <c r="E71" s="302"/>
      <c r="F71" s="10"/>
      <c r="G71" s="28"/>
      <c r="H71" s="27"/>
      <c r="I71" s="216"/>
    </row>
    <row r="72" spans="1:12" s="218" customFormat="1" x14ac:dyDescent="0.35">
      <c r="A72" s="216"/>
      <c r="B72" s="216"/>
      <c r="C72" s="336">
        <f>C70+1</f>
        <v>13</v>
      </c>
      <c r="D72" s="370" t="s">
        <v>44</v>
      </c>
      <c r="E72" s="302" t="s">
        <v>4</v>
      </c>
      <c r="F72" s="38">
        <v>25</v>
      </c>
      <c r="G72" s="29"/>
      <c r="H72" s="27">
        <f t="shared" ref="H72:H75" si="4">F72*G72</f>
        <v>0</v>
      </c>
      <c r="I72" s="216"/>
    </row>
    <row r="73" spans="1:12" s="218" customFormat="1" x14ac:dyDescent="0.35">
      <c r="A73" s="216"/>
      <c r="B73" s="216"/>
      <c r="C73" s="336">
        <f>C72+1</f>
        <v>14</v>
      </c>
      <c r="D73" s="334" t="s">
        <v>45</v>
      </c>
      <c r="E73" s="302" t="s">
        <v>4</v>
      </c>
      <c r="F73" s="38">
        <v>25</v>
      </c>
      <c r="G73" s="28"/>
      <c r="H73" s="27">
        <f t="shared" si="4"/>
        <v>0</v>
      </c>
      <c r="I73" s="216"/>
    </row>
    <row r="74" spans="1:12" s="218" customFormat="1" x14ac:dyDescent="0.35">
      <c r="A74" s="216"/>
      <c r="B74" s="216"/>
      <c r="C74" s="336">
        <f>C73+1</f>
        <v>15</v>
      </c>
      <c r="D74" s="334" t="s">
        <v>46</v>
      </c>
      <c r="E74" s="313" t="s">
        <v>32</v>
      </c>
      <c r="F74" s="38">
        <v>4</v>
      </c>
      <c r="G74" s="28"/>
      <c r="H74" s="27">
        <f t="shared" si="4"/>
        <v>0</v>
      </c>
      <c r="I74" s="216"/>
    </row>
    <row r="75" spans="1:12" s="218" customFormat="1" x14ac:dyDescent="0.35">
      <c r="A75" s="216"/>
      <c r="B75" s="216"/>
      <c r="C75" s="336">
        <f>C74+1</f>
        <v>16</v>
      </c>
      <c r="D75" s="334" t="s">
        <v>47</v>
      </c>
      <c r="E75" s="313" t="s">
        <v>32</v>
      </c>
      <c r="F75" s="38">
        <v>4</v>
      </c>
      <c r="G75" s="28"/>
      <c r="H75" s="27">
        <f t="shared" si="4"/>
        <v>0</v>
      </c>
      <c r="I75" s="216"/>
    </row>
    <row r="76" spans="1:12" s="218" customFormat="1" x14ac:dyDescent="0.35">
      <c r="A76" s="216"/>
      <c r="B76" s="216"/>
      <c r="C76" s="300"/>
      <c r="D76" s="334"/>
      <c r="E76" s="302"/>
      <c r="F76" s="10"/>
      <c r="G76" s="28"/>
      <c r="H76" s="27"/>
      <c r="I76" s="216"/>
    </row>
    <row r="77" spans="1:12" s="222" customFormat="1" ht="17" customHeight="1" x14ac:dyDescent="0.35">
      <c r="A77" s="221"/>
      <c r="B77" s="221"/>
      <c r="C77" s="369">
        <f>C75+1</f>
        <v>17</v>
      </c>
      <c r="D77" s="329" t="s">
        <v>22</v>
      </c>
      <c r="E77" s="335" t="s">
        <v>4</v>
      </c>
      <c r="F77" s="18">
        <f>10*3+10*3</f>
        <v>60</v>
      </c>
      <c r="G77" s="29"/>
      <c r="H77" s="31">
        <f t="shared" si="2"/>
        <v>0</v>
      </c>
      <c r="I77" s="221"/>
    </row>
    <row r="78" spans="1:12" s="218" customFormat="1" x14ac:dyDescent="0.35">
      <c r="A78" s="216"/>
      <c r="B78" s="216"/>
      <c r="C78" s="369">
        <f t="shared" ref="C78:C80" si="5">C77+1</f>
        <v>18</v>
      </c>
      <c r="D78" s="331" t="s">
        <v>20</v>
      </c>
      <c r="E78" s="302" t="s">
        <v>4</v>
      </c>
      <c r="F78" s="18">
        <f>10*3+10*3</f>
        <v>60</v>
      </c>
      <c r="G78" s="28"/>
      <c r="H78" s="27">
        <f t="shared" si="2"/>
        <v>0</v>
      </c>
      <c r="I78" s="216"/>
    </row>
    <row r="79" spans="1:12" s="218" customFormat="1" x14ac:dyDescent="0.35">
      <c r="A79" s="216"/>
      <c r="B79" s="216"/>
      <c r="C79" s="369">
        <f t="shared" si="5"/>
        <v>19</v>
      </c>
      <c r="D79" s="331" t="s">
        <v>18</v>
      </c>
      <c r="E79" s="313" t="s">
        <v>32</v>
      </c>
      <c r="F79" s="10">
        <v>6</v>
      </c>
      <c r="G79" s="28"/>
      <c r="H79" s="27">
        <f t="shared" si="2"/>
        <v>0</v>
      </c>
      <c r="I79" s="216"/>
    </row>
    <row r="80" spans="1:12" s="218" customFormat="1" x14ac:dyDescent="0.35">
      <c r="A80" s="216"/>
      <c r="B80" s="216"/>
      <c r="C80" s="369">
        <f t="shared" si="5"/>
        <v>20</v>
      </c>
      <c r="D80" s="331" t="s">
        <v>19</v>
      </c>
      <c r="E80" s="313" t="s">
        <v>32</v>
      </c>
      <c r="F80" s="10">
        <v>6</v>
      </c>
      <c r="G80" s="28"/>
      <c r="H80" s="27">
        <f t="shared" si="2"/>
        <v>0</v>
      </c>
      <c r="I80" s="216"/>
    </row>
    <row r="81" spans="1:9" s="218" customFormat="1" x14ac:dyDescent="0.35">
      <c r="A81" s="216"/>
      <c r="B81" s="216"/>
      <c r="C81" s="336"/>
      <c r="D81" s="334"/>
      <c r="E81" s="337"/>
      <c r="F81" s="10"/>
      <c r="G81" s="28"/>
      <c r="H81" s="27"/>
      <c r="I81" s="216"/>
    </row>
    <row r="82" spans="1:9" s="222" customFormat="1" ht="18" customHeight="1" x14ac:dyDescent="0.35">
      <c r="C82" s="339">
        <f>C80+1</f>
        <v>21</v>
      </c>
      <c r="D82" s="329" t="s">
        <v>28</v>
      </c>
      <c r="E82" s="340" t="s">
        <v>4</v>
      </c>
      <c r="F82" s="39">
        <f>35*3+10*3</f>
        <v>135</v>
      </c>
      <c r="G82" s="36"/>
      <c r="H82" s="40">
        <f t="shared" ref="H82:H85" si="6">F82*G82</f>
        <v>0</v>
      </c>
    </row>
    <row r="83" spans="1:9" s="218" customFormat="1" x14ac:dyDescent="0.35">
      <c r="C83" s="339">
        <f>C82+1</f>
        <v>22</v>
      </c>
      <c r="D83" s="342" t="s">
        <v>29</v>
      </c>
      <c r="E83" s="343" t="s">
        <v>4</v>
      </c>
      <c r="F83" s="39">
        <f>35*3+10*3</f>
        <v>135</v>
      </c>
      <c r="G83" s="37"/>
      <c r="H83" s="35">
        <f t="shared" si="6"/>
        <v>0</v>
      </c>
    </row>
    <row r="84" spans="1:9" s="218" customFormat="1" x14ac:dyDescent="0.35">
      <c r="C84" s="339">
        <f>C83+1</f>
        <v>23</v>
      </c>
      <c r="D84" s="342" t="s">
        <v>30</v>
      </c>
      <c r="E84" s="313" t="s">
        <v>32</v>
      </c>
      <c r="F84" s="38">
        <v>6</v>
      </c>
      <c r="G84" s="37"/>
      <c r="H84" s="35">
        <f t="shared" si="6"/>
        <v>0</v>
      </c>
    </row>
    <row r="85" spans="1:9" s="218" customFormat="1" x14ac:dyDescent="0.35">
      <c r="C85" s="339">
        <f>C84+1</f>
        <v>24</v>
      </c>
      <c r="D85" s="342" t="s">
        <v>31</v>
      </c>
      <c r="E85" s="313" t="s">
        <v>32</v>
      </c>
      <c r="F85" s="38">
        <v>6</v>
      </c>
      <c r="G85" s="37"/>
      <c r="H85" s="35">
        <f t="shared" si="6"/>
        <v>0</v>
      </c>
    </row>
    <row r="86" spans="1:9" s="218" customFormat="1" x14ac:dyDescent="0.35">
      <c r="C86" s="339"/>
      <c r="D86" s="342"/>
      <c r="E86" s="344"/>
      <c r="F86" s="38"/>
      <c r="G86" s="37"/>
      <c r="H86" s="35"/>
    </row>
    <row r="87" spans="1:9" s="222" customFormat="1" ht="17.5" customHeight="1" x14ac:dyDescent="0.35">
      <c r="C87" s="339">
        <f>C85+1</f>
        <v>25</v>
      </c>
      <c r="D87" s="329" t="s">
        <v>40</v>
      </c>
      <c r="E87" s="340" t="s">
        <v>4</v>
      </c>
      <c r="F87" s="39">
        <f>250+250</f>
        <v>500</v>
      </c>
      <c r="G87" s="36"/>
      <c r="H87" s="40">
        <f t="shared" ref="H87:H90" si="7">F87*G87</f>
        <v>0</v>
      </c>
    </row>
    <row r="88" spans="1:9" s="218" customFormat="1" x14ac:dyDescent="0.35">
      <c r="C88" s="339">
        <f>C87+1</f>
        <v>26</v>
      </c>
      <c r="D88" s="342" t="s">
        <v>41</v>
      </c>
      <c r="E88" s="343" t="s">
        <v>4</v>
      </c>
      <c r="F88" s="39">
        <f>250+250</f>
        <v>500</v>
      </c>
      <c r="G88" s="37"/>
      <c r="H88" s="35">
        <f t="shared" si="7"/>
        <v>0</v>
      </c>
    </row>
    <row r="89" spans="1:9" s="218" customFormat="1" x14ac:dyDescent="0.35">
      <c r="C89" s="339">
        <f>C88+1</f>
        <v>27</v>
      </c>
      <c r="D89" s="342" t="s">
        <v>42</v>
      </c>
      <c r="E89" s="313" t="s">
        <v>32</v>
      </c>
      <c r="F89" s="38">
        <v>4</v>
      </c>
      <c r="G89" s="37"/>
      <c r="H89" s="35">
        <f t="shared" si="7"/>
        <v>0</v>
      </c>
    </row>
    <row r="90" spans="1:9" s="218" customFormat="1" x14ac:dyDescent="0.35">
      <c r="C90" s="339">
        <f>C89+1</f>
        <v>28</v>
      </c>
      <c r="D90" s="342" t="s">
        <v>43</v>
      </c>
      <c r="E90" s="313" t="s">
        <v>32</v>
      </c>
      <c r="F90" s="38">
        <v>4</v>
      </c>
      <c r="G90" s="37"/>
      <c r="H90" s="35">
        <f t="shared" si="7"/>
        <v>0</v>
      </c>
    </row>
    <row r="91" spans="1:9" s="218" customFormat="1" x14ac:dyDescent="0.35">
      <c r="A91" s="216"/>
      <c r="B91" s="216"/>
      <c r="C91" s="336"/>
      <c r="D91" s="334"/>
      <c r="E91" s="337"/>
      <c r="F91" s="10"/>
      <c r="G91" s="28"/>
      <c r="H91" s="27"/>
      <c r="I91" s="216"/>
    </row>
    <row r="92" spans="1:9" s="218" customFormat="1" x14ac:dyDescent="0.35">
      <c r="A92" s="216"/>
      <c r="B92" s="216"/>
      <c r="C92" s="336">
        <f>C90+1</f>
        <v>29</v>
      </c>
      <c r="D92" s="345" t="s">
        <v>11</v>
      </c>
      <c r="E92" s="313" t="s">
        <v>32</v>
      </c>
      <c r="F92" s="10">
        <v>8</v>
      </c>
      <c r="G92" s="28"/>
      <c r="H92" s="27">
        <f>F92*G92</f>
        <v>0</v>
      </c>
      <c r="I92" s="216"/>
    </row>
    <row r="93" spans="1:9" s="218" customFormat="1" x14ac:dyDescent="0.35">
      <c r="A93" s="216"/>
      <c r="B93" s="216"/>
      <c r="C93" s="346"/>
      <c r="D93" s="345"/>
      <c r="E93" s="348"/>
      <c r="F93" s="10"/>
      <c r="G93" s="33"/>
      <c r="H93" s="27"/>
      <c r="I93" s="216"/>
    </row>
    <row r="94" spans="1:9" s="218" customFormat="1" x14ac:dyDescent="0.35">
      <c r="A94" s="216"/>
      <c r="B94" s="216"/>
      <c r="C94" s="346"/>
      <c r="D94" s="347"/>
      <c r="E94" s="348"/>
      <c r="F94" s="11"/>
      <c r="G94" s="33"/>
      <c r="H94" s="27"/>
      <c r="I94" s="216"/>
    </row>
    <row r="95" spans="1:9" s="218" customFormat="1" x14ac:dyDescent="0.35">
      <c r="A95" s="216"/>
      <c r="B95" s="216"/>
      <c r="C95" s="346"/>
      <c r="D95" s="371" t="s">
        <v>62</v>
      </c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45"/>
      <c r="E96" s="348"/>
      <c r="F96" s="10"/>
      <c r="G96" s="33"/>
      <c r="H96" s="27"/>
      <c r="I96" s="216"/>
    </row>
    <row r="97" spans="1:10" s="218" customFormat="1" ht="17.5" x14ac:dyDescent="0.35">
      <c r="A97" s="216"/>
      <c r="B97" s="216"/>
      <c r="C97" s="346">
        <f>C92+1</f>
        <v>30</v>
      </c>
      <c r="D97" s="67" t="s">
        <v>58</v>
      </c>
      <c r="E97" s="343" t="s">
        <v>63</v>
      </c>
      <c r="F97" s="10">
        <v>6</v>
      </c>
      <c r="G97" s="33"/>
      <c r="H97" s="27">
        <f t="shared" ref="H97:H100" si="8">F97*G97</f>
        <v>0</v>
      </c>
      <c r="I97" s="216"/>
    </row>
    <row r="98" spans="1:10" s="218" customFormat="1" ht="17.5" x14ac:dyDescent="0.35">
      <c r="A98" s="216"/>
      <c r="B98" s="216"/>
      <c r="C98" s="346">
        <f>C97+1</f>
        <v>31</v>
      </c>
      <c r="D98" s="67" t="s">
        <v>59</v>
      </c>
      <c r="E98" s="343" t="s">
        <v>64</v>
      </c>
      <c r="F98" s="10">
        <v>60</v>
      </c>
      <c r="G98" s="33"/>
      <c r="H98" s="27">
        <f t="shared" si="8"/>
        <v>0</v>
      </c>
      <c r="I98" s="216"/>
    </row>
    <row r="99" spans="1:10" s="218" customFormat="1" x14ac:dyDescent="0.35">
      <c r="A99" s="216"/>
      <c r="B99" s="216"/>
      <c r="C99" s="346">
        <f t="shared" ref="C99:C100" si="9">C98+1</f>
        <v>32</v>
      </c>
      <c r="D99" s="67" t="s">
        <v>60</v>
      </c>
      <c r="E99" s="343" t="s">
        <v>32</v>
      </c>
      <c r="F99" s="10">
        <v>666.66666666666674</v>
      </c>
      <c r="G99" s="33"/>
      <c r="H99" s="27">
        <f t="shared" si="8"/>
        <v>0</v>
      </c>
      <c r="I99" s="216"/>
    </row>
    <row r="100" spans="1:10" s="218" customFormat="1" x14ac:dyDescent="0.35">
      <c r="A100" s="216"/>
      <c r="B100" s="216"/>
      <c r="C100" s="346">
        <f t="shared" si="9"/>
        <v>33</v>
      </c>
      <c r="D100" s="67" t="s">
        <v>61</v>
      </c>
      <c r="E100" s="343" t="s">
        <v>32</v>
      </c>
      <c r="F100" s="10">
        <v>20</v>
      </c>
      <c r="G100" s="33"/>
      <c r="H100" s="27">
        <f t="shared" si="8"/>
        <v>0</v>
      </c>
      <c r="I100" s="216"/>
    </row>
    <row r="101" spans="1:10" s="218" customFormat="1" x14ac:dyDescent="0.35">
      <c r="A101" s="216"/>
      <c r="B101" s="216"/>
      <c r="C101" s="346"/>
      <c r="D101" s="74"/>
      <c r="E101" s="386"/>
      <c r="F101" s="75"/>
      <c r="G101" s="76"/>
      <c r="H101" s="27"/>
      <c r="I101" s="216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25" customFormat="1" ht="15.5" customHeigh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  <c r="J103" s="218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SUM(H11:H103)</f>
        <v>0</v>
      </c>
      <c r="I104" s="229"/>
      <c r="J104" s="229"/>
    </row>
  </sheetData>
  <sheetProtection algorithmName="SHA-512" hashValue="0V2PkFC0oUgczESU895AdQ6plSUWNhB8+SCRCy37ZfY+iXW+TlpBfS1P831XbUh+mraA+OHjayLXOtqbo/PLeQ==" saltValue="2YP+8ixxNrXHz/duaZmd3w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2" min="1" max="8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97653-A4B0-4E89-8704-22ACCF9D3FFF}">
  <dimension ref="A2:Q112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67" sqref="G67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96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258"/>
      <c r="D8" s="380"/>
      <c r="E8" s="256"/>
      <c r="F8" s="257"/>
      <c r="G8" s="44"/>
      <c r="H8" s="355"/>
    </row>
    <row r="9" spans="3:8" x14ac:dyDescent="0.35">
      <c r="C9" s="258"/>
      <c r="D9" s="259" t="s">
        <v>35</v>
      </c>
      <c r="E9" s="256"/>
      <c r="F9" s="257"/>
      <c r="G9" s="44"/>
      <c r="H9" s="355"/>
    </row>
    <row r="10" spans="3:8" x14ac:dyDescent="0.35">
      <c r="C10" s="260"/>
      <c r="D10" s="261"/>
      <c r="E10" s="256"/>
      <c r="F10" s="257"/>
      <c r="H10" s="355"/>
    </row>
    <row r="11" spans="3:8" x14ac:dyDescent="0.35">
      <c r="C11" s="260"/>
      <c r="D11" s="261" t="s">
        <v>23</v>
      </c>
      <c r="E11" s="256"/>
      <c r="F11" s="257"/>
      <c r="G11" s="44"/>
      <c r="H11" s="355"/>
    </row>
    <row r="12" spans="3:8" x14ac:dyDescent="0.35">
      <c r="C12" s="260"/>
      <c r="D12" s="261"/>
      <c r="E12" s="256"/>
      <c r="F12" s="257"/>
      <c r="G12" s="44"/>
      <c r="H12" s="355"/>
    </row>
    <row r="13" spans="3:8" x14ac:dyDescent="0.35">
      <c r="C13" s="260"/>
      <c r="D13" s="262" t="s">
        <v>36</v>
      </c>
      <c r="E13" s="256"/>
      <c r="F13" s="257"/>
      <c r="G13" s="44"/>
      <c r="H13" s="355"/>
    </row>
    <row r="14" spans="3:8" x14ac:dyDescent="0.35">
      <c r="C14" s="260"/>
      <c r="D14" s="261"/>
      <c r="E14" s="256"/>
      <c r="F14" s="257"/>
      <c r="G14" s="44"/>
      <c r="H14" s="355"/>
    </row>
    <row r="15" spans="3:8" ht="31" x14ac:dyDescent="0.35">
      <c r="C15" s="260"/>
      <c r="D15" s="263" t="s">
        <v>37</v>
      </c>
      <c r="E15" s="256"/>
      <c r="F15" s="257"/>
      <c r="G15" s="44"/>
      <c r="H15" s="355"/>
    </row>
    <row r="16" spans="3:8" x14ac:dyDescent="0.35">
      <c r="C16" s="260"/>
      <c r="D16" s="261"/>
      <c r="E16" s="256"/>
      <c r="F16" s="257"/>
      <c r="G16" s="44"/>
      <c r="H16" s="355"/>
    </row>
    <row r="17" spans="3:17" ht="50.5" customHeight="1" x14ac:dyDescent="0.35">
      <c r="C17" s="260"/>
      <c r="D17" s="264" t="s">
        <v>38</v>
      </c>
      <c r="E17" s="256"/>
      <c r="F17" s="257"/>
      <c r="G17" s="44"/>
      <c r="H17" s="355"/>
    </row>
    <row r="18" spans="3:17" x14ac:dyDescent="0.35">
      <c r="C18" s="260"/>
      <c r="D18" s="264"/>
      <c r="E18" s="256"/>
      <c r="F18" s="257"/>
      <c r="G18" s="44"/>
      <c r="H18" s="355"/>
    </row>
    <row r="19" spans="3:17" x14ac:dyDescent="0.35">
      <c r="C19" s="260"/>
      <c r="D19" s="265" t="s">
        <v>12</v>
      </c>
      <c r="E19" s="256"/>
      <c r="F19" s="257"/>
      <c r="G19" s="44"/>
      <c r="H19" s="355"/>
    </row>
    <row r="20" spans="3:17" x14ac:dyDescent="0.35">
      <c r="C20" s="260"/>
      <c r="D20" s="266"/>
      <c r="E20" s="256"/>
      <c r="F20" s="257"/>
      <c r="G20" s="44"/>
      <c r="H20" s="355"/>
    </row>
    <row r="21" spans="3:17" x14ac:dyDescent="0.35">
      <c r="C21" s="260"/>
      <c r="D21" s="261"/>
      <c r="E21" s="256"/>
      <c r="F21" s="257"/>
      <c r="G21" s="44"/>
      <c r="H21" s="355"/>
    </row>
    <row r="22" spans="3:17" s="210" customFormat="1" ht="15.5" customHeight="1" x14ac:dyDescent="0.35">
      <c r="C22" s="267">
        <v>1</v>
      </c>
      <c r="D22" s="268" t="s">
        <v>24</v>
      </c>
      <c r="E22" s="269" t="s">
        <v>25</v>
      </c>
      <c r="F22" s="270">
        <v>1</v>
      </c>
      <c r="G22" s="211"/>
      <c r="H22" s="356">
        <f>F22*G22</f>
        <v>0</v>
      </c>
    </row>
    <row r="23" spans="3:17" s="210" customFormat="1" ht="15.5" customHeight="1" x14ac:dyDescent="0.35">
      <c r="C23" s="267"/>
      <c r="D23" s="268"/>
      <c r="E23" s="269"/>
      <c r="F23" s="270"/>
      <c r="G23" s="43"/>
      <c r="H23" s="356"/>
    </row>
    <row r="24" spans="3:17" s="210" customFormat="1" ht="15.5" customHeight="1" x14ac:dyDescent="0.35">
      <c r="C24" s="267">
        <f>C22+1</f>
        <v>2</v>
      </c>
      <c r="D24" s="268" t="s">
        <v>75</v>
      </c>
      <c r="E24" s="256" t="s">
        <v>25</v>
      </c>
      <c r="F24" s="257">
        <v>1</v>
      </c>
      <c r="G24" s="44"/>
      <c r="H24" s="356">
        <f>F24*G24</f>
        <v>0</v>
      </c>
    </row>
    <row r="25" spans="3:17" s="210" customFormat="1" ht="15.5" customHeight="1" x14ac:dyDescent="0.35">
      <c r="C25" s="267"/>
      <c r="D25" s="271"/>
      <c r="E25" s="256"/>
      <c r="F25" s="257"/>
      <c r="G25" s="63"/>
      <c r="H25" s="356"/>
    </row>
    <row r="26" spans="3:17" s="210" customFormat="1" ht="35" customHeight="1" x14ac:dyDescent="0.35">
      <c r="C26" s="267">
        <f>C24+1</f>
        <v>3</v>
      </c>
      <c r="D26" s="272" t="s">
        <v>74</v>
      </c>
      <c r="E26" s="273" t="s">
        <v>25</v>
      </c>
      <c r="F26" s="274">
        <v>1</v>
      </c>
      <c r="G26" s="64"/>
      <c r="H26" s="356">
        <f>F26*G26</f>
        <v>0</v>
      </c>
    </row>
    <row r="27" spans="3:17" ht="17.5" customHeight="1" x14ac:dyDescent="0.35">
      <c r="C27" s="275"/>
      <c r="D27" s="276"/>
      <c r="E27" s="256"/>
      <c r="F27" s="257"/>
      <c r="G27" s="44"/>
      <c r="H27" s="355"/>
    </row>
    <row r="28" spans="3:17" s="212" customFormat="1" ht="17.5" customHeight="1" x14ac:dyDescent="0.35">
      <c r="C28" s="267">
        <f>C26+1</f>
        <v>4</v>
      </c>
      <c r="D28" s="278" t="s">
        <v>26</v>
      </c>
      <c r="E28" s="279" t="s">
        <v>25</v>
      </c>
      <c r="F28" s="280">
        <v>1</v>
      </c>
      <c r="G28" s="45"/>
      <c r="H28" s="356">
        <f>F28*G28</f>
        <v>0</v>
      </c>
      <c r="J28" s="213"/>
    </row>
    <row r="29" spans="3:17" s="210" customFormat="1" ht="15.5" customHeight="1" x14ac:dyDescent="0.35">
      <c r="C29" s="267"/>
      <c r="D29" s="268"/>
      <c r="E29" s="269"/>
      <c r="F29" s="270"/>
      <c r="G29" s="43"/>
      <c r="H29" s="356"/>
    </row>
    <row r="30" spans="3:17" ht="18.75" customHeight="1" x14ac:dyDescent="0.35">
      <c r="C30" s="267">
        <f>C28+1</f>
        <v>5</v>
      </c>
      <c r="D30" s="276" t="s">
        <v>73</v>
      </c>
      <c r="E30" s="256" t="s">
        <v>25</v>
      </c>
      <c r="F30" s="257">
        <v>1</v>
      </c>
      <c r="G30" s="44"/>
      <c r="H30" s="356">
        <f>F30*G30</f>
        <v>0</v>
      </c>
      <c r="I30" s="214"/>
      <c r="J30" s="214"/>
      <c r="K30" s="214"/>
      <c r="L30" s="214"/>
      <c r="M30" s="214"/>
      <c r="N30" s="214"/>
      <c r="O30" s="214"/>
      <c r="P30" s="214"/>
      <c r="Q30" s="214"/>
    </row>
    <row r="31" spans="3:17" ht="15.5" customHeight="1" x14ac:dyDescent="0.35">
      <c r="C31" s="275"/>
      <c r="D31" s="261"/>
      <c r="E31" s="256"/>
      <c r="F31" s="257"/>
      <c r="G31" s="44"/>
      <c r="H31" s="355"/>
    </row>
    <row r="32" spans="3:17" ht="20" customHeight="1" x14ac:dyDescent="0.35">
      <c r="C32" s="281"/>
      <c r="D32" s="282"/>
      <c r="E32" s="283"/>
      <c r="F32" s="284"/>
      <c r="G32" s="66"/>
      <c r="H32" s="357"/>
    </row>
    <row r="33" spans="1:9" ht="18" customHeight="1" x14ac:dyDescent="0.35">
      <c r="C33" s="285"/>
      <c r="D33" s="286"/>
      <c r="E33" s="287"/>
      <c r="F33" s="286"/>
      <c r="G33" s="215"/>
      <c r="H33" s="358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s="218" customFormat="1" ht="18" customHeight="1" x14ac:dyDescent="0.35">
      <c r="A35" s="216"/>
      <c r="B35" s="216"/>
      <c r="C35" s="289"/>
      <c r="D35" s="290" t="s">
        <v>66</v>
      </c>
      <c r="E35" s="291"/>
      <c r="F35" s="289"/>
      <c r="G35" s="217"/>
      <c r="H35" s="358"/>
      <c r="I35" s="216"/>
    </row>
    <row r="36" spans="1:9" s="218" customFormat="1" ht="17" customHeight="1" x14ac:dyDescent="0.35">
      <c r="A36" s="216"/>
      <c r="B36" s="216"/>
      <c r="C36" s="292"/>
      <c r="D36" s="293"/>
      <c r="E36" s="294"/>
      <c r="F36" s="289"/>
      <c r="G36" s="217"/>
      <c r="H36" s="358"/>
      <c r="I36" s="216"/>
    </row>
    <row r="37" spans="1:9" s="218" customFormat="1" x14ac:dyDescent="0.35">
      <c r="A37" s="216"/>
      <c r="B37" s="216"/>
      <c r="C37" s="295"/>
      <c r="D37" s="296" t="s">
        <v>33</v>
      </c>
      <c r="E37" s="297"/>
      <c r="F37" s="298"/>
      <c r="G37" s="24"/>
      <c r="H37" s="25"/>
      <c r="I37" s="216"/>
    </row>
    <row r="38" spans="1:9" s="218" customFormat="1" x14ac:dyDescent="0.35">
      <c r="A38" s="216"/>
      <c r="B38" s="216"/>
      <c r="C38" s="295"/>
      <c r="D38" s="299"/>
      <c r="E38" s="297"/>
      <c r="F38" s="298"/>
      <c r="G38" s="26"/>
      <c r="H38" s="25"/>
      <c r="I38" s="216"/>
    </row>
    <row r="39" spans="1:9" s="218" customFormat="1" x14ac:dyDescent="0.35">
      <c r="A39" s="216"/>
      <c r="B39" s="216"/>
      <c r="C39" s="300"/>
      <c r="D39" s="301" t="s">
        <v>5</v>
      </c>
      <c r="E39" s="302"/>
      <c r="F39" s="10"/>
      <c r="G39" s="50"/>
      <c r="H39" s="27"/>
      <c r="I39" s="216"/>
    </row>
    <row r="40" spans="1:9" s="218" customFormat="1" x14ac:dyDescent="0.35">
      <c r="A40" s="216"/>
      <c r="B40" s="216"/>
      <c r="C40" s="361"/>
      <c r="D40" s="304"/>
      <c r="E40" s="337"/>
      <c r="F40" s="362"/>
      <c r="G40" s="32"/>
      <c r="H40" s="359"/>
      <c r="I40" s="216"/>
    </row>
    <row r="41" spans="1:9" s="218" customFormat="1" x14ac:dyDescent="0.35">
      <c r="A41" s="216"/>
      <c r="B41" s="216"/>
      <c r="C41" s="381">
        <v>1</v>
      </c>
      <c r="D41" s="382" t="s">
        <v>48</v>
      </c>
      <c r="E41" s="383" t="s">
        <v>32</v>
      </c>
      <c r="F41" s="362">
        <v>4</v>
      </c>
      <c r="G41" s="32"/>
      <c r="H41" s="359">
        <f>F41*G41</f>
        <v>0</v>
      </c>
      <c r="I41" s="216"/>
    </row>
    <row r="42" spans="1:9" s="218" customFormat="1" x14ac:dyDescent="0.35">
      <c r="A42" s="216"/>
      <c r="B42" s="216"/>
      <c r="C42" s="300"/>
      <c r="D42" s="382"/>
      <c r="E42" s="302"/>
      <c r="F42" s="38"/>
      <c r="G42" s="32"/>
      <c r="H42" s="27"/>
      <c r="I42" s="216"/>
    </row>
    <row r="43" spans="1:9" s="220" customFormat="1" x14ac:dyDescent="0.35">
      <c r="A43" s="219"/>
      <c r="B43" s="219"/>
      <c r="C43" s="311">
        <f>C41+1</f>
        <v>2</v>
      </c>
      <c r="D43" s="382" t="s">
        <v>67</v>
      </c>
      <c r="E43" s="313" t="s">
        <v>32</v>
      </c>
      <c r="F43" s="51">
        <v>1</v>
      </c>
      <c r="G43" s="32"/>
      <c r="H43" s="30">
        <f>F43*G43</f>
        <v>0</v>
      </c>
      <c r="I43" s="219"/>
    </row>
    <row r="44" spans="1:9" s="220" customFormat="1" x14ac:dyDescent="0.35">
      <c r="A44" s="219"/>
      <c r="B44" s="219"/>
      <c r="C44" s="314"/>
      <c r="D44" s="312"/>
      <c r="E44" s="313"/>
      <c r="F44" s="51"/>
      <c r="G44" s="29"/>
      <c r="H44" s="30"/>
      <c r="I44" s="219"/>
    </row>
    <row r="45" spans="1:9" s="220" customFormat="1" x14ac:dyDescent="0.35">
      <c r="A45" s="219"/>
      <c r="B45" s="219"/>
      <c r="C45" s="314"/>
      <c r="D45" s="316" t="s">
        <v>52</v>
      </c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2"/>
      <c r="E46" s="313"/>
      <c r="F46" s="51"/>
      <c r="G46" s="29"/>
      <c r="H46" s="30"/>
      <c r="I46" s="219"/>
    </row>
    <row r="47" spans="1:9" s="220" customFormat="1" ht="31" customHeight="1" x14ac:dyDescent="0.35">
      <c r="A47" s="219"/>
      <c r="B47" s="219"/>
      <c r="C47" s="314"/>
      <c r="D47" s="316" t="s">
        <v>53</v>
      </c>
      <c r="E47" s="313"/>
      <c r="F47" s="51"/>
      <c r="G47" s="29"/>
      <c r="H47" s="30"/>
      <c r="I47" s="219"/>
    </row>
    <row r="48" spans="1:9" s="218" customFormat="1" x14ac:dyDescent="0.35">
      <c r="A48" s="216"/>
      <c r="B48" s="216"/>
      <c r="C48" s="361"/>
      <c r="D48" s="384"/>
      <c r="E48" s="337"/>
      <c r="F48" s="362"/>
      <c r="G48" s="32"/>
      <c r="H48" s="359"/>
      <c r="I48" s="216"/>
    </row>
    <row r="49" spans="1:9" s="218" customFormat="1" x14ac:dyDescent="0.35">
      <c r="A49" s="216"/>
      <c r="B49" s="216"/>
      <c r="C49" s="307">
        <v>1</v>
      </c>
      <c r="D49" s="308" t="s">
        <v>48</v>
      </c>
      <c r="E49" s="309" t="s">
        <v>32</v>
      </c>
      <c r="F49" s="306">
        <v>6</v>
      </c>
      <c r="G49" s="32"/>
      <c r="H49" s="359">
        <f>F49*G49</f>
        <v>0</v>
      </c>
      <c r="I49" s="216"/>
    </row>
    <row r="50" spans="1:9" s="218" customFormat="1" x14ac:dyDescent="0.35">
      <c r="A50" s="216"/>
      <c r="B50" s="216"/>
      <c r="C50" s="307"/>
      <c r="D50" s="308"/>
      <c r="E50" s="309"/>
      <c r="F50" s="306"/>
      <c r="G50" s="32"/>
      <c r="H50" s="359"/>
      <c r="I50" s="216"/>
    </row>
    <row r="51" spans="1:9" s="218" customFormat="1" x14ac:dyDescent="0.35">
      <c r="A51" s="216"/>
      <c r="B51" s="216"/>
      <c r="C51" s="307">
        <f>C49+1</f>
        <v>2</v>
      </c>
      <c r="D51" s="308" t="s">
        <v>67</v>
      </c>
      <c r="E51" s="309" t="s">
        <v>32</v>
      </c>
      <c r="F51" s="306">
        <v>3</v>
      </c>
      <c r="G51" s="32"/>
      <c r="H51" s="359">
        <f>F51*G51</f>
        <v>0</v>
      </c>
      <c r="I51" s="216"/>
    </row>
    <row r="52" spans="1:9" s="218" customFormat="1" x14ac:dyDescent="0.35">
      <c r="A52" s="216"/>
      <c r="B52" s="216"/>
      <c r="C52" s="387"/>
      <c r="D52" s="308"/>
      <c r="E52" s="309"/>
      <c r="F52" s="306"/>
      <c r="G52" s="50"/>
      <c r="H52" s="359"/>
      <c r="I52" s="216"/>
    </row>
    <row r="53" spans="1:9" s="218" customFormat="1" x14ac:dyDescent="0.35">
      <c r="A53" s="216"/>
      <c r="B53" s="216"/>
      <c r="C53" s="387">
        <f>C51+1</f>
        <v>3</v>
      </c>
      <c r="D53" s="308" t="s">
        <v>92</v>
      </c>
      <c r="E53" s="309" t="s">
        <v>32</v>
      </c>
      <c r="F53" s="306">
        <v>3</v>
      </c>
      <c r="G53" s="32"/>
      <c r="H53" s="359">
        <f>F53*G53</f>
        <v>0</v>
      </c>
      <c r="I53" s="216"/>
    </row>
    <row r="54" spans="1:9" s="220" customFormat="1" x14ac:dyDescent="0.35">
      <c r="A54" s="219"/>
      <c r="B54" s="219"/>
      <c r="C54" s="314"/>
      <c r="D54" s="312"/>
      <c r="E54" s="315"/>
      <c r="F54" s="42"/>
      <c r="G54" s="29"/>
      <c r="H54" s="30"/>
      <c r="I54" s="219"/>
    </row>
    <row r="55" spans="1:9" s="220" customFormat="1" x14ac:dyDescent="0.35">
      <c r="A55" s="219"/>
      <c r="B55" s="219"/>
      <c r="C55" s="314"/>
      <c r="D55" s="316" t="s">
        <v>52</v>
      </c>
      <c r="E55" s="315"/>
      <c r="F55" s="42"/>
      <c r="G55" s="29"/>
      <c r="H55" s="30"/>
      <c r="I55" s="219"/>
    </row>
    <row r="56" spans="1:9" s="220" customFormat="1" x14ac:dyDescent="0.35">
      <c r="A56" s="219"/>
      <c r="B56" s="219"/>
      <c r="C56" s="314"/>
      <c r="D56" s="312"/>
      <c r="E56" s="315"/>
      <c r="F56" s="42"/>
      <c r="G56" s="29"/>
      <c r="H56" s="30"/>
      <c r="I56" s="219"/>
    </row>
    <row r="57" spans="1:9" s="220" customFormat="1" ht="31" x14ac:dyDescent="0.35">
      <c r="A57" s="219"/>
      <c r="B57" s="219"/>
      <c r="C57" s="314"/>
      <c r="D57" s="316" t="s">
        <v>53</v>
      </c>
      <c r="E57" s="315"/>
      <c r="F57" s="42"/>
      <c r="G57" s="29"/>
      <c r="H57" s="30"/>
      <c r="I57" s="219"/>
    </row>
    <row r="58" spans="1:9" s="218" customFormat="1" x14ac:dyDescent="0.35">
      <c r="A58" s="216"/>
      <c r="B58" s="216"/>
      <c r="C58" s="303"/>
      <c r="D58" s="304"/>
      <c r="E58" s="305"/>
      <c r="F58" s="306"/>
      <c r="G58" s="32"/>
      <c r="H58" s="359"/>
      <c r="I58" s="216"/>
    </row>
    <row r="59" spans="1:9" s="218" customFormat="1" x14ac:dyDescent="0.35">
      <c r="A59" s="216"/>
      <c r="B59" s="216"/>
      <c r="C59" s="317">
        <f>C51+1</f>
        <v>3</v>
      </c>
      <c r="D59" s="308" t="s">
        <v>48</v>
      </c>
      <c r="E59" s="309" t="s">
        <v>32</v>
      </c>
      <c r="F59" s="306">
        <v>6</v>
      </c>
      <c r="G59" s="32"/>
      <c r="H59" s="359">
        <f>F59*G59</f>
        <v>0</v>
      </c>
      <c r="I59" s="216"/>
    </row>
    <row r="60" spans="1:9" s="218" customFormat="1" x14ac:dyDescent="0.35">
      <c r="A60" s="216"/>
      <c r="B60" s="216"/>
      <c r="C60" s="307"/>
      <c r="D60" s="308"/>
      <c r="E60" s="309"/>
      <c r="F60" s="306"/>
      <c r="G60" s="32"/>
      <c r="H60" s="359"/>
      <c r="I60" s="216"/>
    </row>
    <row r="61" spans="1:9" s="218" customFormat="1" x14ac:dyDescent="0.35">
      <c r="A61" s="216"/>
      <c r="B61" s="216"/>
      <c r="C61" s="307">
        <f>C59+1</f>
        <v>4</v>
      </c>
      <c r="D61" s="308" t="s">
        <v>49</v>
      </c>
      <c r="E61" s="309" t="s">
        <v>32</v>
      </c>
      <c r="F61" s="306">
        <v>3</v>
      </c>
      <c r="G61" s="32"/>
      <c r="H61" s="359">
        <f>F61*G61</f>
        <v>0</v>
      </c>
      <c r="I61" s="216"/>
    </row>
    <row r="62" spans="1:9" s="218" customFormat="1" x14ac:dyDescent="0.35">
      <c r="A62" s="216"/>
      <c r="B62" s="216"/>
      <c r="C62" s="318"/>
      <c r="D62" s="319"/>
      <c r="E62" s="320"/>
      <c r="F62" s="41"/>
      <c r="G62" s="28"/>
      <c r="H62" s="27"/>
      <c r="I62" s="216"/>
    </row>
    <row r="63" spans="1:9" s="220" customFormat="1" x14ac:dyDescent="0.35">
      <c r="A63" s="219"/>
      <c r="B63" s="219"/>
      <c r="C63" s="321">
        <f>C61+1</f>
        <v>5</v>
      </c>
      <c r="D63" s="312" t="s">
        <v>50</v>
      </c>
      <c r="E63" s="315" t="s">
        <v>32</v>
      </c>
      <c r="F63" s="42">
        <v>3</v>
      </c>
      <c r="G63" s="29"/>
      <c r="H63" s="30">
        <f>F63*G63</f>
        <v>0</v>
      </c>
      <c r="I63" s="219"/>
    </row>
    <row r="64" spans="1:9" s="220" customFormat="1" x14ac:dyDescent="0.35">
      <c r="A64" s="219"/>
      <c r="B64" s="219"/>
      <c r="C64" s="314"/>
      <c r="D64" s="312"/>
      <c r="E64" s="315"/>
      <c r="F64" s="42"/>
      <c r="G64" s="29"/>
      <c r="H64" s="30"/>
      <c r="I64" s="219"/>
    </row>
    <row r="65" spans="1:12" s="218" customFormat="1" x14ac:dyDescent="0.35">
      <c r="A65" s="216"/>
      <c r="B65" s="216"/>
      <c r="C65" s="322">
        <f>C63+1</f>
        <v>6</v>
      </c>
      <c r="D65" s="324" t="s">
        <v>68</v>
      </c>
      <c r="E65" s="315" t="s">
        <v>32</v>
      </c>
      <c r="F65" s="14">
        <v>2</v>
      </c>
      <c r="G65" s="29"/>
      <c r="H65" s="30">
        <f t="shared" ref="H65:H69" si="0">F65*G65</f>
        <v>0</v>
      </c>
      <c r="I65" s="216"/>
    </row>
    <row r="66" spans="1:12" s="374" customFormat="1" x14ac:dyDescent="0.35">
      <c r="A66" s="373"/>
      <c r="B66" s="373"/>
      <c r="C66" s="388"/>
      <c r="D66" s="389"/>
      <c r="E66" s="390"/>
      <c r="F66" s="77"/>
      <c r="G66" s="78"/>
      <c r="H66" s="68"/>
      <c r="I66" s="373"/>
    </row>
    <row r="67" spans="1:12" s="220" customFormat="1" ht="31" x14ac:dyDescent="0.35">
      <c r="A67" s="219"/>
      <c r="B67" s="219"/>
      <c r="C67" s="322">
        <f>C65+1</f>
        <v>7</v>
      </c>
      <c r="D67" s="323" t="s">
        <v>65</v>
      </c>
      <c r="E67" s="315" t="s">
        <v>32</v>
      </c>
      <c r="F67" s="14">
        <v>3</v>
      </c>
      <c r="G67" s="29"/>
      <c r="H67" s="30">
        <f t="shared" ref="H67" si="1">F67*G67</f>
        <v>0</v>
      </c>
      <c r="I67" s="219"/>
    </row>
    <row r="68" spans="1:12" s="218" customFormat="1" ht="15" customHeight="1" x14ac:dyDescent="0.35">
      <c r="A68" s="216"/>
      <c r="B68" s="216"/>
      <c r="C68" s="322"/>
      <c r="D68" s="323"/>
      <c r="E68" s="303"/>
      <c r="F68" s="14"/>
      <c r="G68" s="29"/>
      <c r="H68" s="30"/>
      <c r="I68" s="216"/>
    </row>
    <row r="69" spans="1:12" s="220" customFormat="1" ht="16.5" customHeight="1" x14ac:dyDescent="0.35">
      <c r="A69" s="219"/>
      <c r="B69" s="219"/>
      <c r="C69" s="322">
        <f>C67+1</f>
        <v>8</v>
      </c>
      <c r="D69" s="79" t="s">
        <v>69</v>
      </c>
      <c r="E69" s="315" t="s">
        <v>32</v>
      </c>
      <c r="F69" s="14">
        <v>3</v>
      </c>
      <c r="G69" s="29"/>
      <c r="H69" s="30">
        <f t="shared" si="0"/>
        <v>0</v>
      </c>
      <c r="I69" s="219"/>
    </row>
    <row r="70" spans="1:12" s="218" customFormat="1" x14ac:dyDescent="0.35">
      <c r="A70" s="216"/>
      <c r="B70" s="216"/>
      <c r="C70" s="295"/>
      <c r="D70" s="299"/>
      <c r="E70" s="368"/>
      <c r="F70" s="298"/>
      <c r="G70" s="24"/>
      <c r="H70" s="25"/>
      <c r="I70" s="216"/>
    </row>
    <row r="71" spans="1:12" s="218" customFormat="1" x14ac:dyDescent="0.35">
      <c r="A71" s="216"/>
      <c r="B71" s="216"/>
      <c r="C71" s="325"/>
      <c r="D71" s="326" t="s">
        <v>27</v>
      </c>
      <c r="E71" s="368"/>
      <c r="F71" s="298"/>
      <c r="G71" s="24"/>
      <c r="H71" s="25"/>
      <c r="I71" s="216"/>
    </row>
    <row r="72" spans="1:12" s="218" customFormat="1" x14ac:dyDescent="0.35">
      <c r="A72" s="216"/>
      <c r="B72" s="216"/>
      <c r="C72" s="295"/>
      <c r="D72" s="299"/>
      <c r="E72" s="368"/>
      <c r="F72" s="298"/>
      <c r="G72" s="24"/>
      <c r="H72" s="25"/>
      <c r="I72" s="216"/>
    </row>
    <row r="73" spans="1:12" s="218" customFormat="1" x14ac:dyDescent="0.35">
      <c r="A73" s="216"/>
      <c r="B73" s="216"/>
      <c r="C73" s="300"/>
      <c r="D73" s="301" t="s">
        <v>6</v>
      </c>
      <c r="E73" s="302"/>
      <c r="F73" s="10"/>
      <c r="G73" s="50"/>
      <c r="H73" s="27"/>
      <c r="I73" s="216"/>
    </row>
    <row r="74" spans="1:12" s="218" customFormat="1" x14ac:dyDescent="0.35">
      <c r="A74" s="216"/>
      <c r="B74" s="216"/>
      <c r="C74" s="300"/>
      <c r="D74" s="301"/>
      <c r="E74" s="302"/>
      <c r="F74" s="10"/>
      <c r="G74" s="50"/>
      <c r="H74" s="27"/>
      <c r="I74" s="216"/>
    </row>
    <row r="75" spans="1:12" s="218" customFormat="1" x14ac:dyDescent="0.35">
      <c r="A75" s="216"/>
      <c r="B75" s="216"/>
      <c r="C75" s="300"/>
      <c r="D75" s="301" t="s">
        <v>7</v>
      </c>
      <c r="E75" s="302"/>
      <c r="F75" s="10"/>
      <c r="G75" s="50"/>
      <c r="H75" s="27"/>
      <c r="I75" s="216"/>
    </row>
    <row r="76" spans="1:12" s="218" customFormat="1" x14ac:dyDescent="0.35">
      <c r="A76" s="216"/>
      <c r="B76" s="216"/>
      <c r="C76" s="300"/>
      <c r="D76" s="327"/>
      <c r="E76" s="302"/>
      <c r="F76" s="10"/>
      <c r="G76" s="50"/>
      <c r="H76" s="27"/>
      <c r="I76" s="216"/>
    </row>
    <row r="77" spans="1:12" s="222" customFormat="1" x14ac:dyDescent="0.35">
      <c r="A77" s="221"/>
      <c r="B77" s="221"/>
      <c r="C77" s="336">
        <f>C69+1</f>
        <v>9</v>
      </c>
      <c r="D77" s="329" t="s">
        <v>21</v>
      </c>
      <c r="E77" s="313" t="s">
        <v>4</v>
      </c>
      <c r="F77" s="13">
        <v>470</v>
      </c>
      <c r="G77" s="29"/>
      <c r="H77" s="30">
        <f t="shared" ref="H77:H90" si="2">F77*G77</f>
        <v>0</v>
      </c>
      <c r="I77" s="221"/>
      <c r="L77" s="223"/>
    </row>
    <row r="78" spans="1:12" s="218" customFormat="1" x14ac:dyDescent="0.35">
      <c r="A78" s="216"/>
      <c r="B78" s="216"/>
      <c r="C78" s="369">
        <f t="shared" ref="C78:C80" si="3">C77+1</f>
        <v>10</v>
      </c>
      <c r="D78" s="331" t="s">
        <v>83</v>
      </c>
      <c r="E78" s="302" t="s">
        <v>4</v>
      </c>
      <c r="F78" s="10">
        <v>470</v>
      </c>
      <c r="G78" s="28"/>
      <c r="H78" s="27">
        <f t="shared" si="2"/>
        <v>0</v>
      </c>
      <c r="I78" s="216"/>
    </row>
    <row r="79" spans="1:12" s="218" customFormat="1" x14ac:dyDescent="0.35">
      <c r="A79" s="216"/>
      <c r="B79" s="216"/>
      <c r="C79" s="369">
        <f t="shared" si="3"/>
        <v>11</v>
      </c>
      <c r="D79" s="331" t="s">
        <v>84</v>
      </c>
      <c r="E79" s="313" t="s">
        <v>32</v>
      </c>
      <c r="F79" s="10">
        <v>18</v>
      </c>
      <c r="G79" s="28"/>
      <c r="H79" s="27">
        <f t="shared" si="2"/>
        <v>0</v>
      </c>
      <c r="I79" s="216"/>
    </row>
    <row r="80" spans="1:12" s="218" customFormat="1" x14ac:dyDescent="0.35">
      <c r="A80" s="216"/>
      <c r="B80" s="216"/>
      <c r="C80" s="369">
        <f t="shared" si="3"/>
        <v>12</v>
      </c>
      <c r="D80" s="331" t="s">
        <v>85</v>
      </c>
      <c r="E80" s="313" t="s">
        <v>32</v>
      </c>
      <c r="F80" s="10">
        <v>18</v>
      </c>
      <c r="G80" s="28"/>
      <c r="H80" s="27">
        <f t="shared" si="2"/>
        <v>0</v>
      </c>
      <c r="I80" s="216"/>
    </row>
    <row r="81" spans="1:9" s="218" customFormat="1" x14ac:dyDescent="0.35">
      <c r="A81" s="216"/>
      <c r="B81" s="216"/>
      <c r="C81" s="300"/>
      <c r="D81" s="334"/>
      <c r="E81" s="302"/>
      <c r="F81" s="10"/>
      <c r="G81" s="28"/>
      <c r="H81" s="27"/>
      <c r="I81" s="216"/>
    </row>
    <row r="82" spans="1:9" s="218" customFormat="1" x14ac:dyDescent="0.35">
      <c r="A82" s="216"/>
      <c r="B82" s="216"/>
      <c r="C82" s="336">
        <f>C80+1</f>
        <v>13</v>
      </c>
      <c r="D82" s="370" t="s">
        <v>44</v>
      </c>
      <c r="E82" s="302" t="s">
        <v>4</v>
      </c>
      <c r="F82" s="38">
        <v>125</v>
      </c>
      <c r="G82" s="29"/>
      <c r="H82" s="27">
        <f t="shared" ref="H82:H85" si="4">F82*G82</f>
        <v>0</v>
      </c>
      <c r="I82" s="216"/>
    </row>
    <row r="83" spans="1:9" s="218" customFormat="1" x14ac:dyDescent="0.35">
      <c r="A83" s="216"/>
      <c r="B83" s="216"/>
      <c r="C83" s="336">
        <f>C82+1</f>
        <v>14</v>
      </c>
      <c r="D83" s="334" t="s">
        <v>45</v>
      </c>
      <c r="E83" s="302" t="s">
        <v>4</v>
      </c>
      <c r="F83" s="38">
        <v>125</v>
      </c>
      <c r="G83" s="28"/>
      <c r="H83" s="27">
        <f t="shared" si="4"/>
        <v>0</v>
      </c>
      <c r="I83" s="216"/>
    </row>
    <row r="84" spans="1:9" s="218" customFormat="1" x14ac:dyDescent="0.35">
      <c r="A84" s="216"/>
      <c r="B84" s="216"/>
      <c r="C84" s="336">
        <f>C83+1</f>
        <v>15</v>
      </c>
      <c r="D84" s="334" t="s">
        <v>46</v>
      </c>
      <c r="E84" s="313" t="s">
        <v>32</v>
      </c>
      <c r="F84" s="38">
        <v>6</v>
      </c>
      <c r="G84" s="28"/>
      <c r="H84" s="27">
        <f t="shared" si="4"/>
        <v>0</v>
      </c>
      <c r="I84" s="216"/>
    </row>
    <row r="85" spans="1:9" s="218" customFormat="1" x14ac:dyDescent="0.35">
      <c r="A85" s="216"/>
      <c r="B85" s="216"/>
      <c r="C85" s="336">
        <f>C84+1</f>
        <v>16</v>
      </c>
      <c r="D85" s="334" t="s">
        <v>47</v>
      </c>
      <c r="E85" s="313" t="s">
        <v>32</v>
      </c>
      <c r="F85" s="38">
        <v>6</v>
      </c>
      <c r="G85" s="28"/>
      <c r="H85" s="27">
        <f t="shared" si="4"/>
        <v>0</v>
      </c>
      <c r="I85" s="216"/>
    </row>
    <row r="86" spans="1:9" s="218" customFormat="1" x14ac:dyDescent="0.35">
      <c r="A86" s="216"/>
      <c r="B86" s="216"/>
      <c r="C86" s="300"/>
      <c r="D86" s="334"/>
      <c r="E86" s="302"/>
      <c r="F86" s="10"/>
      <c r="G86" s="28"/>
      <c r="H86" s="27"/>
      <c r="I86" s="216"/>
    </row>
    <row r="87" spans="1:9" s="222" customFormat="1" ht="17" customHeight="1" x14ac:dyDescent="0.35">
      <c r="A87" s="221"/>
      <c r="B87" s="221"/>
      <c r="C87" s="369">
        <f>C85+1</f>
        <v>17</v>
      </c>
      <c r="D87" s="329" t="s">
        <v>22</v>
      </c>
      <c r="E87" s="335" t="s">
        <v>4</v>
      </c>
      <c r="F87" s="18">
        <v>80</v>
      </c>
      <c r="G87" s="29"/>
      <c r="H87" s="31">
        <f t="shared" si="2"/>
        <v>0</v>
      </c>
      <c r="I87" s="221"/>
    </row>
    <row r="88" spans="1:9" s="218" customFormat="1" x14ac:dyDescent="0.35">
      <c r="A88" s="216"/>
      <c r="B88" s="216"/>
      <c r="C88" s="369">
        <f t="shared" ref="C88:C90" si="5">C87+1</f>
        <v>18</v>
      </c>
      <c r="D88" s="331" t="s">
        <v>20</v>
      </c>
      <c r="E88" s="302" t="s">
        <v>4</v>
      </c>
      <c r="F88" s="10">
        <v>80</v>
      </c>
      <c r="G88" s="28"/>
      <c r="H88" s="27">
        <f t="shared" si="2"/>
        <v>0</v>
      </c>
      <c r="I88" s="216"/>
    </row>
    <row r="89" spans="1:9" s="218" customFormat="1" x14ac:dyDescent="0.35">
      <c r="A89" s="216"/>
      <c r="B89" s="216"/>
      <c r="C89" s="369">
        <f t="shared" si="5"/>
        <v>19</v>
      </c>
      <c r="D89" s="331" t="s">
        <v>18</v>
      </c>
      <c r="E89" s="313" t="s">
        <v>32</v>
      </c>
      <c r="F89" s="10">
        <v>6</v>
      </c>
      <c r="G89" s="28"/>
      <c r="H89" s="27">
        <f t="shared" si="2"/>
        <v>0</v>
      </c>
      <c r="I89" s="216"/>
    </row>
    <row r="90" spans="1:9" s="218" customFormat="1" x14ac:dyDescent="0.35">
      <c r="A90" s="216"/>
      <c r="B90" s="216"/>
      <c r="C90" s="369">
        <f t="shared" si="5"/>
        <v>20</v>
      </c>
      <c r="D90" s="331" t="s">
        <v>19</v>
      </c>
      <c r="E90" s="313" t="s">
        <v>32</v>
      </c>
      <c r="F90" s="10">
        <v>6</v>
      </c>
      <c r="G90" s="28"/>
      <c r="H90" s="27">
        <f t="shared" si="2"/>
        <v>0</v>
      </c>
      <c r="I90" s="216"/>
    </row>
    <row r="91" spans="1:9" s="218" customFormat="1" x14ac:dyDescent="0.35">
      <c r="A91" s="216"/>
      <c r="B91" s="216"/>
      <c r="C91" s="336"/>
      <c r="D91" s="334"/>
      <c r="E91" s="337"/>
      <c r="F91" s="10"/>
      <c r="G91" s="28"/>
      <c r="H91" s="27"/>
      <c r="I91" s="216"/>
    </row>
    <row r="92" spans="1:9" s="222" customFormat="1" ht="18" customHeight="1" x14ac:dyDescent="0.35">
      <c r="C92" s="339">
        <f>C90+1</f>
        <v>21</v>
      </c>
      <c r="D92" s="329" t="s">
        <v>28</v>
      </c>
      <c r="E92" s="340" t="s">
        <v>4</v>
      </c>
      <c r="F92" s="39">
        <v>180</v>
      </c>
      <c r="G92" s="36"/>
      <c r="H92" s="40">
        <f t="shared" ref="H92:H95" si="6">F92*G92</f>
        <v>0</v>
      </c>
    </row>
    <row r="93" spans="1:9" s="218" customFormat="1" x14ac:dyDescent="0.35">
      <c r="C93" s="339">
        <f>C92+1</f>
        <v>22</v>
      </c>
      <c r="D93" s="342" t="s">
        <v>29</v>
      </c>
      <c r="E93" s="343" t="s">
        <v>4</v>
      </c>
      <c r="F93" s="38">
        <v>180</v>
      </c>
      <c r="G93" s="37"/>
      <c r="H93" s="35">
        <f t="shared" si="6"/>
        <v>0</v>
      </c>
    </row>
    <row r="94" spans="1:9" s="218" customFormat="1" x14ac:dyDescent="0.35">
      <c r="C94" s="339">
        <f>C93+1</f>
        <v>23</v>
      </c>
      <c r="D94" s="342" t="s">
        <v>30</v>
      </c>
      <c r="E94" s="313" t="s">
        <v>32</v>
      </c>
      <c r="F94" s="38">
        <v>6</v>
      </c>
      <c r="G94" s="37"/>
      <c r="H94" s="35">
        <f t="shared" si="6"/>
        <v>0</v>
      </c>
    </row>
    <row r="95" spans="1:9" s="218" customFormat="1" x14ac:dyDescent="0.35">
      <c r="C95" s="339">
        <f>C94+1</f>
        <v>24</v>
      </c>
      <c r="D95" s="342" t="s">
        <v>31</v>
      </c>
      <c r="E95" s="313" t="s">
        <v>32</v>
      </c>
      <c r="F95" s="38">
        <v>6</v>
      </c>
      <c r="G95" s="37"/>
      <c r="H95" s="35">
        <f t="shared" si="6"/>
        <v>0</v>
      </c>
    </row>
    <row r="96" spans="1:9" s="218" customFormat="1" x14ac:dyDescent="0.35">
      <c r="C96" s="339"/>
      <c r="D96" s="342"/>
      <c r="E96" s="344"/>
      <c r="F96" s="38"/>
      <c r="G96" s="37"/>
      <c r="H96" s="35"/>
    </row>
    <row r="97" spans="1:10" s="222" customFormat="1" ht="17.5" customHeight="1" x14ac:dyDescent="0.35">
      <c r="C97" s="339">
        <f>C95+1</f>
        <v>25</v>
      </c>
      <c r="D97" s="329" t="s">
        <v>40</v>
      </c>
      <c r="E97" s="340" t="s">
        <v>4</v>
      </c>
      <c r="F97" s="39">
        <v>1550</v>
      </c>
      <c r="G97" s="36"/>
      <c r="H97" s="40">
        <f t="shared" ref="H97:H100" si="7">F97*G97</f>
        <v>0</v>
      </c>
    </row>
    <row r="98" spans="1:10" s="218" customFormat="1" x14ac:dyDescent="0.35">
      <c r="C98" s="339">
        <f>C97+1</f>
        <v>26</v>
      </c>
      <c r="D98" s="342" t="s">
        <v>41</v>
      </c>
      <c r="E98" s="343" t="s">
        <v>4</v>
      </c>
      <c r="F98" s="38">
        <v>1550</v>
      </c>
      <c r="G98" s="37"/>
      <c r="H98" s="35">
        <f t="shared" si="7"/>
        <v>0</v>
      </c>
    </row>
    <row r="99" spans="1:10" s="218" customFormat="1" x14ac:dyDescent="0.35">
      <c r="C99" s="339">
        <f>C98+1</f>
        <v>27</v>
      </c>
      <c r="D99" s="342" t="s">
        <v>42</v>
      </c>
      <c r="E99" s="313" t="s">
        <v>32</v>
      </c>
      <c r="F99" s="38">
        <v>12</v>
      </c>
      <c r="G99" s="37"/>
      <c r="H99" s="35">
        <f t="shared" si="7"/>
        <v>0</v>
      </c>
    </row>
    <row r="100" spans="1:10" s="218" customFormat="1" x14ac:dyDescent="0.35">
      <c r="C100" s="339">
        <f>C99+1</f>
        <v>28</v>
      </c>
      <c r="D100" s="342" t="s">
        <v>43</v>
      </c>
      <c r="E100" s="313" t="s">
        <v>32</v>
      </c>
      <c r="F100" s="38">
        <v>12</v>
      </c>
      <c r="G100" s="37"/>
      <c r="H100" s="35">
        <f t="shared" si="7"/>
        <v>0</v>
      </c>
    </row>
    <row r="101" spans="1:10" s="218" customFormat="1" x14ac:dyDescent="0.35">
      <c r="A101" s="216"/>
      <c r="B101" s="216"/>
      <c r="C101" s="336"/>
      <c r="D101" s="334"/>
      <c r="E101" s="337"/>
      <c r="F101" s="10"/>
      <c r="G101" s="28"/>
      <c r="H101" s="27"/>
      <c r="I101" s="216"/>
    </row>
    <row r="102" spans="1:10" s="218" customFormat="1" x14ac:dyDescent="0.35">
      <c r="A102" s="216"/>
      <c r="B102" s="216"/>
      <c r="C102" s="336">
        <f>C100+1</f>
        <v>29</v>
      </c>
      <c r="D102" s="345" t="s">
        <v>11</v>
      </c>
      <c r="E102" s="313" t="s">
        <v>32</v>
      </c>
      <c r="F102" s="10">
        <v>12</v>
      </c>
      <c r="G102" s="28"/>
      <c r="H102" s="27">
        <f>F102*G102</f>
        <v>0</v>
      </c>
      <c r="I102" s="216"/>
    </row>
    <row r="103" spans="1:10" s="218" customFormat="1" x14ac:dyDescent="0.35">
      <c r="A103" s="216"/>
      <c r="B103" s="216"/>
      <c r="C103" s="346"/>
      <c r="D103" s="345"/>
      <c r="E103" s="348"/>
      <c r="F103" s="10"/>
      <c r="G103" s="33"/>
      <c r="H103" s="27"/>
      <c r="I103" s="216"/>
    </row>
    <row r="104" spans="1:10" s="218" customFormat="1" x14ac:dyDescent="0.35">
      <c r="A104" s="216"/>
      <c r="B104" s="216"/>
      <c r="C104" s="346"/>
      <c r="D104" s="371" t="s">
        <v>62</v>
      </c>
      <c r="E104" s="348"/>
      <c r="F104" s="10"/>
      <c r="G104" s="33"/>
      <c r="H104" s="27"/>
      <c r="I104" s="216"/>
    </row>
    <row r="105" spans="1:10" s="218" customFormat="1" x14ac:dyDescent="0.35">
      <c r="A105" s="216"/>
      <c r="B105" s="216"/>
      <c r="C105" s="346"/>
      <c r="D105" s="371"/>
      <c r="E105" s="348"/>
      <c r="F105" s="10"/>
      <c r="G105" s="33"/>
      <c r="H105" s="27"/>
      <c r="I105" s="216"/>
    </row>
    <row r="106" spans="1:10" s="218" customFormat="1" ht="17.5" x14ac:dyDescent="0.35">
      <c r="A106" s="216"/>
      <c r="B106" s="216"/>
      <c r="C106" s="346">
        <f>C102+1</f>
        <v>30</v>
      </c>
      <c r="D106" s="67" t="s">
        <v>58</v>
      </c>
      <c r="E106" s="343" t="s">
        <v>63</v>
      </c>
      <c r="F106" s="10">
        <v>13</v>
      </c>
      <c r="G106" s="33"/>
      <c r="H106" s="27">
        <f t="shared" ref="H106:H109" si="8">F106*G106</f>
        <v>0</v>
      </c>
      <c r="I106" s="216"/>
    </row>
    <row r="107" spans="1:10" s="218" customFormat="1" ht="17.5" x14ac:dyDescent="0.35">
      <c r="A107" s="216"/>
      <c r="B107" s="216"/>
      <c r="C107" s="346">
        <f>C106+1</f>
        <v>31</v>
      </c>
      <c r="D107" s="67" t="s">
        <v>59</v>
      </c>
      <c r="E107" s="343" t="s">
        <v>64</v>
      </c>
      <c r="F107" s="10">
        <v>128</v>
      </c>
      <c r="G107" s="33"/>
      <c r="H107" s="27">
        <f t="shared" si="8"/>
        <v>0</v>
      </c>
      <c r="I107" s="216"/>
    </row>
    <row r="108" spans="1:10" s="218" customFormat="1" x14ac:dyDescent="0.35">
      <c r="A108" s="216"/>
      <c r="B108" s="216"/>
      <c r="C108" s="346">
        <f t="shared" ref="C108:C109" si="9">C107+1</f>
        <v>32</v>
      </c>
      <c r="D108" s="67" t="s">
        <v>60</v>
      </c>
      <c r="E108" s="343" t="s">
        <v>32</v>
      </c>
      <c r="F108" s="10">
        <v>1710</v>
      </c>
      <c r="G108" s="33"/>
      <c r="H108" s="27">
        <f t="shared" si="8"/>
        <v>0</v>
      </c>
      <c r="I108" s="216"/>
    </row>
    <row r="109" spans="1:10" s="218" customFormat="1" x14ac:dyDescent="0.35">
      <c r="A109" s="216"/>
      <c r="B109" s="216"/>
      <c r="C109" s="346">
        <f t="shared" si="9"/>
        <v>33</v>
      </c>
      <c r="D109" s="67" t="s">
        <v>61</v>
      </c>
      <c r="E109" s="343" t="s">
        <v>32</v>
      </c>
      <c r="F109" s="10">
        <v>175</v>
      </c>
      <c r="G109" s="33"/>
      <c r="H109" s="27">
        <f t="shared" si="8"/>
        <v>0</v>
      </c>
      <c r="I109" s="216"/>
    </row>
    <row r="110" spans="1:10" s="218" customFormat="1" x14ac:dyDescent="0.35">
      <c r="A110" s="216"/>
      <c r="B110" s="216"/>
      <c r="C110" s="346"/>
      <c r="D110" s="74"/>
      <c r="E110" s="386"/>
      <c r="F110" s="75"/>
      <c r="G110" s="76"/>
      <c r="H110" s="27"/>
      <c r="I110" s="216"/>
    </row>
    <row r="111" spans="1:10" s="218" customFormat="1" x14ac:dyDescent="0.35">
      <c r="A111" s="216"/>
      <c r="B111" s="216"/>
      <c r="C111" s="346"/>
      <c r="D111" s="69"/>
      <c r="E111" s="379"/>
      <c r="F111" s="70"/>
      <c r="G111" s="71"/>
      <c r="H111" s="27"/>
      <c r="I111" s="216"/>
    </row>
    <row r="112" spans="1:10" s="218" customFormat="1" ht="32.5" customHeight="1" x14ac:dyDescent="0.35">
      <c r="A112" s="216"/>
      <c r="B112" s="216"/>
      <c r="C112" s="226" t="s">
        <v>39</v>
      </c>
      <c r="D112" s="227"/>
      <c r="E112" s="227"/>
      <c r="F112" s="227"/>
      <c r="G112" s="228"/>
      <c r="H112" s="360">
        <f>SUM(H7:H111)</f>
        <v>0</v>
      </c>
      <c r="I112" s="229"/>
      <c r="J112" s="229"/>
    </row>
  </sheetData>
  <sheetProtection algorithmName="SHA-512" hashValue="QyWeKZL0QcYbelJvGlcCelIit5//EuZv1oSS6VZ0bqlfkg5Jibs9OvgbjvQ8wM7fJPuBl1X6DYuSQsSbBVVFJw==" saltValue="/UL+9i03KkOMBLuSLAecVQ==" spinCount="100000" sheet="1" objects="1" scenarios="1"/>
  <mergeCells count="2">
    <mergeCell ref="D4:H4"/>
    <mergeCell ref="C112:G112"/>
  </mergeCells>
  <pageMargins left="0.7" right="0.7" top="0.75" bottom="0.75" header="0.3" footer="0.3"/>
  <pageSetup scale="41" orientation="portrait" r:id="rId1"/>
  <rowBreaks count="1" manualBreakCount="1">
    <brk id="32" min="1" max="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17E4D-0C64-4D86-820E-9A169DFEF086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100" sqref="G100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97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258"/>
      <c r="D8" s="380"/>
      <c r="E8" s="256"/>
      <c r="F8" s="257"/>
      <c r="G8" s="44"/>
      <c r="H8" s="355"/>
    </row>
    <row r="9" spans="3:8" x14ac:dyDescent="0.35">
      <c r="C9" s="258"/>
      <c r="D9" s="259" t="s">
        <v>35</v>
      </c>
      <c r="E9" s="256"/>
      <c r="F9" s="257"/>
      <c r="G9" s="44"/>
      <c r="H9" s="355"/>
    </row>
    <row r="10" spans="3:8" x14ac:dyDescent="0.35">
      <c r="C10" s="260"/>
      <c r="D10" s="261"/>
      <c r="E10" s="256"/>
      <c r="F10" s="257"/>
      <c r="H10" s="355"/>
    </row>
    <row r="11" spans="3:8" x14ac:dyDescent="0.35">
      <c r="C11" s="260"/>
      <c r="D11" s="261" t="s">
        <v>23</v>
      </c>
      <c r="E11" s="256"/>
      <c r="F11" s="257"/>
      <c r="G11" s="44"/>
      <c r="H11" s="355"/>
    </row>
    <row r="12" spans="3:8" x14ac:dyDescent="0.35">
      <c r="C12" s="260"/>
      <c r="D12" s="261"/>
      <c r="E12" s="256"/>
      <c r="F12" s="257"/>
      <c r="G12" s="44"/>
      <c r="H12" s="355"/>
    </row>
    <row r="13" spans="3:8" x14ac:dyDescent="0.35">
      <c r="C13" s="260"/>
      <c r="D13" s="262" t="s">
        <v>36</v>
      </c>
      <c r="E13" s="256"/>
      <c r="F13" s="257"/>
      <c r="G13" s="44"/>
      <c r="H13" s="355"/>
    </row>
    <row r="14" spans="3:8" x14ac:dyDescent="0.35">
      <c r="C14" s="260"/>
      <c r="D14" s="261"/>
      <c r="E14" s="256"/>
      <c r="F14" s="257"/>
      <c r="G14" s="44"/>
      <c r="H14" s="355"/>
    </row>
    <row r="15" spans="3:8" ht="31" x14ac:dyDescent="0.35">
      <c r="C15" s="260"/>
      <c r="D15" s="263" t="s">
        <v>37</v>
      </c>
      <c r="E15" s="256"/>
      <c r="F15" s="257"/>
      <c r="G15" s="44"/>
      <c r="H15" s="355"/>
    </row>
    <row r="16" spans="3:8" x14ac:dyDescent="0.35">
      <c r="C16" s="260"/>
      <c r="D16" s="261"/>
      <c r="E16" s="256"/>
      <c r="F16" s="257"/>
      <c r="G16" s="44"/>
      <c r="H16" s="355"/>
    </row>
    <row r="17" spans="3:17" ht="50.5" customHeight="1" x14ac:dyDescent="0.35">
      <c r="C17" s="260"/>
      <c r="D17" s="264" t="s">
        <v>38</v>
      </c>
      <c r="E17" s="256"/>
      <c r="F17" s="257"/>
      <c r="G17" s="44"/>
      <c r="H17" s="355"/>
    </row>
    <row r="18" spans="3:17" x14ac:dyDescent="0.35">
      <c r="C18" s="260"/>
      <c r="D18" s="264"/>
      <c r="E18" s="256"/>
      <c r="F18" s="257"/>
      <c r="G18" s="44"/>
      <c r="H18" s="355"/>
    </row>
    <row r="19" spans="3:17" x14ac:dyDescent="0.35">
      <c r="C19" s="260"/>
      <c r="D19" s="265" t="s">
        <v>12</v>
      </c>
      <c r="E19" s="256"/>
      <c r="F19" s="257"/>
      <c r="G19" s="44"/>
      <c r="H19" s="355"/>
    </row>
    <row r="20" spans="3:17" x14ac:dyDescent="0.35">
      <c r="C20" s="260"/>
      <c r="D20" s="266"/>
      <c r="E20" s="256"/>
      <c r="F20" s="257"/>
      <c r="G20" s="44"/>
      <c r="H20" s="355"/>
    </row>
    <row r="21" spans="3:17" x14ac:dyDescent="0.35">
      <c r="C21" s="260"/>
      <c r="D21" s="261"/>
      <c r="E21" s="256"/>
      <c r="F21" s="257"/>
      <c r="G21" s="44"/>
      <c r="H21" s="355"/>
    </row>
    <row r="22" spans="3:17" s="210" customFormat="1" ht="15.5" customHeight="1" x14ac:dyDescent="0.35">
      <c r="C22" s="267">
        <v>1</v>
      </c>
      <c r="D22" s="268" t="s">
        <v>24</v>
      </c>
      <c r="E22" s="269" t="s">
        <v>25</v>
      </c>
      <c r="F22" s="270">
        <v>1</v>
      </c>
      <c r="G22" s="211"/>
      <c r="H22" s="356">
        <f>F22*G22</f>
        <v>0</v>
      </c>
    </row>
    <row r="23" spans="3:17" s="210" customFormat="1" ht="15.5" customHeight="1" x14ac:dyDescent="0.35">
      <c r="C23" s="267"/>
      <c r="D23" s="268"/>
      <c r="E23" s="269"/>
      <c r="F23" s="270"/>
      <c r="G23" s="43"/>
      <c r="H23" s="356"/>
    </row>
    <row r="24" spans="3:17" s="210" customFormat="1" ht="15.5" customHeight="1" x14ac:dyDescent="0.35">
      <c r="C24" s="267">
        <f>C22+1</f>
        <v>2</v>
      </c>
      <c r="D24" s="268" t="s">
        <v>75</v>
      </c>
      <c r="E24" s="256" t="s">
        <v>25</v>
      </c>
      <c r="F24" s="257">
        <v>1</v>
      </c>
      <c r="G24" s="44"/>
      <c r="H24" s="356">
        <f>F24*G24</f>
        <v>0</v>
      </c>
    </row>
    <row r="25" spans="3:17" s="210" customFormat="1" ht="15.5" customHeight="1" x14ac:dyDescent="0.35">
      <c r="C25" s="267"/>
      <c r="D25" s="271"/>
      <c r="E25" s="256"/>
      <c r="F25" s="257"/>
      <c r="G25" s="63"/>
      <c r="H25" s="356"/>
    </row>
    <row r="26" spans="3:17" s="210" customFormat="1" ht="35" customHeight="1" x14ac:dyDescent="0.35">
      <c r="C26" s="267">
        <f>C24+1</f>
        <v>3</v>
      </c>
      <c r="D26" s="272" t="s">
        <v>74</v>
      </c>
      <c r="E26" s="273" t="s">
        <v>25</v>
      </c>
      <c r="F26" s="274">
        <v>1</v>
      </c>
      <c r="G26" s="64"/>
      <c r="H26" s="356">
        <f>F26*G26</f>
        <v>0</v>
      </c>
    </row>
    <row r="27" spans="3:17" ht="17.5" customHeight="1" x14ac:dyDescent="0.35">
      <c r="C27" s="275"/>
      <c r="D27" s="276"/>
      <c r="E27" s="256"/>
      <c r="F27" s="257"/>
      <c r="G27" s="44"/>
      <c r="H27" s="355"/>
    </row>
    <row r="28" spans="3:17" s="212" customFormat="1" ht="17.5" customHeight="1" x14ac:dyDescent="0.35">
      <c r="C28" s="267">
        <f>C26+1</f>
        <v>4</v>
      </c>
      <c r="D28" s="278" t="s">
        <v>26</v>
      </c>
      <c r="E28" s="279" t="s">
        <v>25</v>
      </c>
      <c r="F28" s="280">
        <v>1</v>
      </c>
      <c r="G28" s="45"/>
      <c r="H28" s="356">
        <f>F28*G28</f>
        <v>0</v>
      </c>
      <c r="J28" s="213"/>
    </row>
    <row r="29" spans="3:17" s="210" customFormat="1" ht="15.5" customHeight="1" x14ac:dyDescent="0.35">
      <c r="C29" s="267"/>
      <c r="D29" s="268"/>
      <c r="E29" s="269"/>
      <c r="F29" s="270"/>
      <c r="G29" s="43"/>
      <c r="H29" s="356"/>
    </row>
    <row r="30" spans="3:17" ht="18.75" customHeight="1" x14ac:dyDescent="0.35">
      <c r="C30" s="267">
        <f>C28+1</f>
        <v>5</v>
      </c>
      <c r="D30" s="276" t="s">
        <v>73</v>
      </c>
      <c r="E30" s="256" t="s">
        <v>25</v>
      </c>
      <c r="F30" s="257">
        <v>1</v>
      </c>
      <c r="G30" s="44"/>
      <c r="H30" s="356">
        <f>F30*G30</f>
        <v>0</v>
      </c>
      <c r="I30" s="214"/>
      <c r="J30" s="214"/>
      <c r="K30" s="214"/>
      <c r="L30" s="214"/>
      <c r="M30" s="214"/>
      <c r="N30" s="214"/>
      <c r="O30" s="214"/>
      <c r="P30" s="214"/>
      <c r="Q30" s="214"/>
    </row>
    <row r="31" spans="3:17" ht="15.5" customHeight="1" x14ac:dyDescent="0.35">
      <c r="C31" s="275"/>
      <c r="D31" s="261"/>
      <c r="E31" s="256"/>
      <c r="F31" s="257"/>
      <c r="G31" s="44"/>
      <c r="H31" s="355"/>
    </row>
    <row r="32" spans="3:17" ht="20" customHeight="1" x14ac:dyDescent="0.35">
      <c r="C32" s="281"/>
      <c r="D32" s="282"/>
      <c r="E32" s="283"/>
      <c r="F32" s="284"/>
      <c r="G32" s="66"/>
      <c r="H32" s="357"/>
    </row>
    <row r="33" spans="1:9" ht="18" customHeight="1" x14ac:dyDescent="0.35">
      <c r="C33" s="285"/>
      <c r="D33" s="286"/>
      <c r="E33" s="287"/>
      <c r="F33" s="286"/>
      <c r="G33" s="215"/>
      <c r="H33" s="358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s="218" customFormat="1" ht="18" customHeight="1" x14ac:dyDescent="0.35">
      <c r="A35" s="216"/>
      <c r="B35" s="216"/>
      <c r="C35" s="289"/>
      <c r="D35" s="290" t="s">
        <v>66</v>
      </c>
      <c r="E35" s="291"/>
      <c r="F35" s="289"/>
      <c r="G35" s="217"/>
      <c r="H35" s="358"/>
      <c r="I35" s="216"/>
    </row>
    <row r="36" spans="1:9" s="218" customFormat="1" ht="17" customHeight="1" x14ac:dyDescent="0.35">
      <c r="A36" s="216"/>
      <c r="B36" s="216"/>
      <c r="C36" s="292"/>
      <c r="D36" s="293"/>
      <c r="E36" s="294"/>
      <c r="F36" s="289"/>
      <c r="G36" s="217"/>
      <c r="H36" s="358"/>
      <c r="I36" s="216"/>
    </row>
    <row r="37" spans="1:9" s="218" customFormat="1" x14ac:dyDescent="0.35">
      <c r="A37" s="216"/>
      <c r="B37" s="216"/>
      <c r="C37" s="295"/>
      <c r="D37" s="296" t="s">
        <v>33</v>
      </c>
      <c r="E37" s="297"/>
      <c r="F37" s="298"/>
      <c r="G37" s="24"/>
      <c r="H37" s="25"/>
      <c r="I37" s="216"/>
    </row>
    <row r="38" spans="1:9" s="218" customFormat="1" x14ac:dyDescent="0.35">
      <c r="A38" s="216"/>
      <c r="B38" s="216"/>
      <c r="C38" s="295"/>
      <c r="D38" s="299"/>
      <c r="E38" s="297"/>
      <c r="F38" s="298"/>
      <c r="G38" s="26"/>
      <c r="H38" s="25"/>
      <c r="I38" s="216"/>
    </row>
    <row r="39" spans="1:9" s="218" customFormat="1" x14ac:dyDescent="0.35">
      <c r="A39" s="216"/>
      <c r="B39" s="216"/>
      <c r="C39" s="300"/>
      <c r="D39" s="301" t="s">
        <v>5</v>
      </c>
      <c r="E39" s="302"/>
      <c r="F39" s="10"/>
      <c r="G39" s="50"/>
      <c r="H39" s="27"/>
      <c r="I39" s="216"/>
    </row>
    <row r="40" spans="1:9" s="218" customFormat="1" x14ac:dyDescent="0.35">
      <c r="A40" s="216"/>
      <c r="B40" s="216"/>
      <c r="C40" s="361"/>
      <c r="D40" s="304"/>
      <c r="E40" s="337"/>
      <c r="F40" s="362"/>
      <c r="G40" s="32"/>
      <c r="H40" s="359"/>
      <c r="I40" s="216"/>
    </row>
    <row r="41" spans="1:9" s="218" customFormat="1" x14ac:dyDescent="0.35">
      <c r="A41" s="216"/>
      <c r="B41" s="216"/>
      <c r="C41" s="381">
        <v>1</v>
      </c>
      <c r="D41" s="382" t="s">
        <v>48</v>
      </c>
      <c r="E41" s="383" t="s">
        <v>32</v>
      </c>
      <c r="F41" s="362">
        <v>2</v>
      </c>
      <c r="G41" s="32"/>
      <c r="H41" s="359">
        <f>F41*G41</f>
        <v>0</v>
      </c>
      <c r="I41" s="216"/>
    </row>
    <row r="42" spans="1:9" s="218" customFormat="1" x14ac:dyDescent="0.35">
      <c r="A42" s="216"/>
      <c r="B42" s="216"/>
      <c r="C42" s="300"/>
      <c r="D42" s="382"/>
      <c r="E42" s="302"/>
      <c r="F42" s="38"/>
      <c r="G42" s="32"/>
      <c r="H42" s="27"/>
      <c r="I42" s="216"/>
    </row>
    <row r="43" spans="1:9" s="220" customFormat="1" x14ac:dyDescent="0.35">
      <c r="A43" s="219"/>
      <c r="B43" s="219"/>
      <c r="C43" s="311">
        <f>C41+1</f>
        <v>2</v>
      </c>
      <c r="D43" s="382" t="s">
        <v>67</v>
      </c>
      <c r="E43" s="313" t="s">
        <v>32</v>
      </c>
      <c r="F43" s="51">
        <v>1</v>
      </c>
      <c r="G43" s="32"/>
      <c r="H43" s="30">
        <f>F43*G43</f>
        <v>0</v>
      </c>
      <c r="I43" s="219"/>
    </row>
    <row r="44" spans="1:9" s="220" customFormat="1" x14ac:dyDescent="0.35">
      <c r="A44" s="219"/>
      <c r="B44" s="219"/>
      <c r="C44" s="314"/>
      <c r="D44" s="312"/>
      <c r="E44" s="313"/>
      <c r="F44" s="51"/>
      <c r="G44" s="29"/>
      <c r="H44" s="30"/>
      <c r="I44" s="219"/>
    </row>
    <row r="45" spans="1:9" s="220" customFormat="1" x14ac:dyDescent="0.35">
      <c r="A45" s="219"/>
      <c r="B45" s="219"/>
      <c r="C45" s="314"/>
      <c r="D45" s="312"/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6" t="s">
        <v>52</v>
      </c>
      <c r="E46" s="313"/>
      <c r="F46" s="51"/>
      <c r="G46" s="29"/>
      <c r="H46" s="30"/>
      <c r="I46" s="219"/>
    </row>
    <row r="47" spans="1:9" s="220" customFormat="1" x14ac:dyDescent="0.35">
      <c r="A47" s="219"/>
      <c r="B47" s="219"/>
      <c r="C47" s="314"/>
      <c r="D47" s="312"/>
      <c r="E47" s="313"/>
      <c r="F47" s="51"/>
      <c r="G47" s="29"/>
      <c r="H47" s="30"/>
      <c r="I47" s="219"/>
    </row>
    <row r="48" spans="1:9" s="220" customFormat="1" ht="31" x14ac:dyDescent="0.35">
      <c r="A48" s="219"/>
      <c r="B48" s="219"/>
      <c r="C48" s="314"/>
      <c r="D48" s="316" t="s">
        <v>53</v>
      </c>
      <c r="E48" s="313"/>
      <c r="F48" s="51"/>
      <c r="G48" s="29"/>
      <c r="H48" s="30"/>
      <c r="I48" s="219"/>
    </row>
    <row r="49" spans="1:9" s="218" customFormat="1" x14ac:dyDescent="0.35">
      <c r="A49" s="216"/>
      <c r="B49" s="216"/>
      <c r="C49" s="361"/>
      <c r="D49" s="384"/>
      <c r="E49" s="337"/>
      <c r="F49" s="362"/>
      <c r="G49" s="32"/>
      <c r="H49" s="359"/>
      <c r="I49" s="216"/>
    </row>
    <row r="50" spans="1:9" s="218" customFormat="1" x14ac:dyDescent="0.35">
      <c r="A50" s="216"/>
      <c r="B50" s="216"/>
      <c r="C50" s="385">
        <f>C43+1</f>
        <v>3</v>
      </c>
      <c r="D50" s="382" t="s">
        <v>87</v>
      </c>
      <c r="E50" s="383" t="s">
        <v>32</v>
      </c>
      <c r="F50" s="362">
        <v>2</v>
      </c>
      <c r="G50" s="32"/>
      <c r="H50" s="359">
        <f>F50*G50</f>
        <v>0</v>
      </c>
      <c r="I50" s="216"/>
    </row>
    <row r="51" spans="1:9" s="218" customFormat="1" x14ac:dyDescent="0.35">
      <c r="A51" s="216"/>
      <c r="B51" s="216"/>
      <c r="C51" s="361"/>
      <c r="D51" s="384"/>
      <c r="E51" s="337"/>
      <c r="F51" s="362"/>
      <c r="G51" s="32"/>
      <c r="H51" s="359"/>
      <c r="I51" s="216"/>
    </row>
    <row r="52" spans="1:9" s="218" customFormat="1" x14ac:dyDescent="0.35">
      <c r="A52" s="216"/>
      <c r="B52" s="216"/>
      <c r="C52" s="385">
        <f>C50+1</f>
        <v>4</v>
      </c>
      <c r="D52" s="382" t="s">
        <v>49</v>
      </c>
      <c r="E52" s="383" t="s">
        <v>32</v>
      </c>
      <c r="F52" s="362">
        <v>1</v>
      </c>
      <c r="G52" s="32"/>
      <c r="H52" s="359">
        <f>F52*G52</f>
        <v>0</v>
      </c>
      <c r="I52" s="216"/>
    </row>
    <row r="53" spans="1:9" s="218" customFormat="1" x14ac:dyDescent="0.35">
      <c r="A53" s="216"/>
      <c r="B53" s="216"/>
      <c r="C53" s="300"/>
      <c r="D53" s="301"/>
      <c r="E53" s="302"/>
      <c r="F53" s="38"/>
      <c r="G53" s="28"/>
      <c r="H53" s="27"/>
      <c r="I53" s="216"/>
    </row>
    <row r="54" spans="1:9" s="220" customFormat="1" x14ac:dyDescent="0.35">
      <c r="A54" s="219"/>
      <c r="B54" s="219"/>
      <c r="C54" s="311">
        <f>C52+1</f>
        <v>5</v>
      </c>
      <c r="D54" s="312" t="s">
        <v>94</v>
      </c>
      <c r="E54" s="313" t="s">
        <v>32</v>
      </c>
      <c r="F54" s="51">
        <v>1</v>
      </c>
      <c r="G54" s="29"/>
      <c r="H54" s="30">
        <f>F54*G54</f>
        <v>0</v>
      </c>
      <c r="I54" s="219"/>
    </row>
    <row r="55" spans="1:9" s="220" customFormat="1" x14ac:dyDescent="0.35">
      <c r="A55" s="219"/>
      <c r="B55" s="219"/>
      <c r="C55" s="314"/>
      <c r="D55" s="312"/>
      <c r="E55" s="313"/>
      <c r="F55" s="51"/>
      <c r="G55" s="29"/>
      <c r="H55" s="30"/>
      <c r="I55" s="219"/>
    </row>
    <row r="56" spans="1:9" s="218" customFormat="1" x14ac:dyDescent="0.35">
      <c r="A56" s="216"/>
      <c r="B56" s="216"/>
      <c r="C56" s="336">
        <f>C54+1</f>
        <v>6</v>
      </c>
      <c r="D56" s="73" t="s">
        <v>68</v>
      </c>
      <c r="E56" s="313" t="s">
        <v>32</v>
      </c>
      <c r="F56" s="51">
        <v>1</v>
      </c>
      <c r="G56" s="29"/>
      <c r="H56" s="30">
        <f>F56*G56</f>
        <v>0</v>
      </c>
      <c r="I56" s="216"/>
    </row>
    <row r="57" spans="1:9" s="218" customFormat="1" x14ac:dyDescent="0.35">
      <c r="A57" s="216"/>
      <c r="B57" s="216"/>
      <c r="C57" s="336"/>
      <c r="D57" s="73"/>
      <c r="E57" s="337"/>
      <c r="F57" s="10"/>
      <c r="G57" s="28"/>
      <c r="H57" s="27"/>
      <c r="I57" s="216"/>
    </row>
    <row r="58" spans="1:9" s="218" customFormat="1" ht="31" x14ac:dyDescent="0.35">
      <c r="A58" s="216"/>
      <c r="B58" s="216"/>
      <c r="C58" s="336">
        <f>C56+1</f>
        <v>7</v>
      </c>
      <c r="D58" s="367" t="s">
        <v>65</v>
      </c>
      <c r="E58" s="313" t="s">
        <v>32</v>
      </c>
      <c r="F58" s="13">
        <v>1</v>
      </c>
      <c r="G58" s="29"/>
      <c r="H58" s="30">
        <f t="shared" ref="H58" si="0">F58*G58</f>
        <v>0</v>
      </c>
      <c r="I58" s="216"/>
    </row>
    <row r="59" spans="1:9" s="218" customFormat="1" x14ac:dyDescent="0.35">
      <c r="A59" s="216"/>
      <c r="B59" s="216"/>
      <c r="C59" s="336"/>
      <c r="D59" s="367"/>
      <c r="E59" s="361"/>
      <c r="F59" s="13"/>
      <c r="G59" s="29"/>
      <c r="H59" s="30"/>
      <c r="I59" s="216"/>
    </row>
    <row r="60" spans="1:9" s="218" customFormat="1" x14ac:dyDescent="0.35">
      <c r="A60" s="216"/>
      <c r="B60" s="216"/>
      <c r="C60" s="336">
        <f>C58+1</f>
        <v>8</v>
      </c>
      <c r="D60" s="52" t="s">
        <v>69</v>
      </c>
      <c r="E60" s="313" t="s">
        <v>32</v>
      </c>
      <c r="F60" s="10">
        <v>1</v>
      </c>
      <c r="G60" s="29"/>
      <c r="H60" s="27">
        <f t="shared" ref="H60" si="1">F60*G60</f>
        <v>0</v>
      </c>
      <c r="I60" s="216"/>
    </row>
    <row r="61" spans="1:9" s="218" customFormat="1" x14ac:dyDescent="0.35">
      <c r="A61" s="216"/>
      <c r="B61" s="216"/>
      <c r="C61" s="295"/>
      <c r="D61" s="299"/>
      <c r="E61" s="368"/>
      <c r="F61" s="298"/>
      <c r="G61" s="24"/>
      <c r="H61" s="25"/>
      <c r="I61" s="216"/>
    </row>
    <row r="62" spans="1:9" s="218" customFormat="1" x14ac:dyDescent="0.35">
      <c r="A62" s="216"/>
      <c r="B62" s="216"/>
      <c r="C62" s="325"/>
      <c r="D62" s="326" t="s">
        <v>27</v>
      </c>
      <c r="E62" s="368"/>
      <c r="F62" s="298"/>
      <c r="G62" s="24"/>
      <c r="H62" s="25"/>
      <c r="I62" s="216"/>
    </row>
    <row r="63" spans="1:9" s="218" customFormat="1" x14ac:dyDescent="0.35">
      <c r="A63" s="216"/>
      <c r="B63" s="216"/>
      <c r="C63" s="295"/>
      <c r="D63" s="299"/>
      <c r="E63" s="368"/>
      <c r="F63" s="298"/>
      <c r="G63" s="24"/>
      <c r="H63" s="25"/>
      <c r="I63" s="216"/>
    </row>
    <row r="64" spans="1:9" s="218" customFormat="1" x14ac:dyDescent="0.35">
      <c r="A64" s="216"/>
      <c r="B64" s="216"/>
      <c r="C64" s="300"/>
      <c r="D64" s="301" t="s">
        <v>6</v>
      </c>
      <c r="E64" s="302"/>
      <c r="F64" s="10"/>
      <c r="G64" s="50"/>
      <c r="H64" s="27"/>
      <c r="I64" s="216"/>
    </row>
    <row r="65" spans="1:12" s="218" customFormat="1" x14ac:dyDescent="0.35">
      <c r="A65" s="216"/>
      <c r="B65" s="216"/>
      <c r="C65" s="300"/>
      <c r="D65" s="301"/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01" t="s">
        <v>7</v>
      </c>
      <c r="E66" s="302"/>
      <c r="F66" s="10"/>
      <c r="G66" s="50"/>
      <c r="H66" s="27"/>
      <c r="I66" s="216"/>
    </row>
    <row r="67" spans="1:12" s="218" customFormat="1" x14ac:dyDescent="0.35">
      <c r="A67" s="216"/>
      <c r="B67" s="216"/>
      <c r="C67" s="300"/>
      <c r="D67" s="327"/>
      <c r="E67" s="302"/>
      <c r="F67" s="10"/>
      <c r="G67" s="50"/>
      <c r="H67" s="27"/>
      <c r="I67" s="216"/>
    </row>
    <row r="68" spans="1:12" s="222" customFormat="1" x14ac:dyDescent="0.35">
      <c r="A68" s="221"/>
      <c r="B68" s="221"/>
      <c r="C68" s="336">
        <f>C60+1</f>
        <v>9</v>
      </c>
      <c r="D68" s="329" t="s">
        <v>21</v>
      </c>
      <c r="E68" s="313" t="s">
        <v>4</v>
      </c>
      <c r="F68" s="13">
        <v>100</v>
      </c>
      <c r="G68" s="29"/>
      <c r="H68" s="30">
        <f t="shared" ref="H68:H81" si="2">F68*G68</f>
        <v>0</v>
      </c>
      <c r="I68" s="221"/>
      <c r="L68" s="223"/>
    </row>
    <row r="69" spans="1:12" s="218" customFormat="1" x14ac:dyDescent="0.35">
      <c r="A69" s="216"/>
      <c r="B69" s="216"/>
      <c r="C69" s="369">
        <f t="shared" ref="C69:C71" si="3">C68+1</f>
        <v>10</v>
      </c>
      <c r="D69" s="331" t="s">
        <v>8</v>
      </c>
      <c r="E69" s="302" t="s">
        <v>4</v>
      </c>
      <c r="F69" s="10">
        <v>100</v>
      </c>
      <c r="G69" s="28"/>
      <c r="H69" s="27">
        <f t="shared" si="2"/>
        <v>0</v>
      </c>
      <c r="I69" s="216"/>
    </row>
    <row r="70" spans="1:12" s="218" customFormat="1" x14ac:dyDescent="0.35">
      <c r="A70" s="216"/>
      <c r="B70" s="216"/>
      <c r="C70" s="369">
        <f t="shared" si="3"/>
        <v>11</v>
      </c>
      <c r="D70" s="331" t="s">
        <v>9</v>
      </c>
      <c r="E70" s="313" t="s">
        <v>32</v>
      </c>
      <c r="F70" s="10">
        <v>4</v>
      </c>
      <c r="G70" s="28"/>
      <c r="H70" s="27">
        <f t="shared" si="2"/>
        <v>0</v>
      </c>
      <c r="I70" s="216"/>
    </row>
    <row r="71" spans="1:12" s="218" customFormat="1" x14ac:dyDescent="0.35">
      <c r="A71" s="216"/>
      <c r="B71" s="216"/>
      <c r="C71" s="369">
        <f t="shared" si="3"/>
        <v>12</v>
      </c>
      <c r="D71" s="331" t="s">
        <v>10</v>
      </c>
      <c r="E71" s="313" t="s">
        <v>32</v>
      </c>
      <c r="F71" s="10">
        <v>4</v>
      </c>
      <c r="G71" s="28"/>
      <c r="H71" s="27">
        <f t="shared" si="2"/>
        <v>0</v>
      </c>
      <c r="I71" s="216"/>
    </row>
    <row r="72" spans="1:12" s="218" customFormat="1" x14ac:dyDescent="0.35">
      <c r="A72" s="216"/>
      <c r="B72" s="216"/>
      <c r="C72" s="300"/>
      <c r="D72" s="334"/>
      <c r="E72" s="302"/>
      <c r="F72" s="10"/>
      <c r="G72" s="28"/>
      <c r="H72" s="27"/>
      <c r="I72" s="216"/>
    </row>
    <row r="73" spans="1:12" s="218" customFormat="1" x14ac:dyDescent="0.35">
      <c r="A73" s="216"/>
      <c r="B73" s="216"/>
      <c r="C73" s="336">
        <f>C71+1</f>
        <v>13</v>
      </c>
      <c r="D73" s="370" t="s">
        <v>44</v>
      </c>
      <c r="E73" s="302" t="s">
        <v>4</v>
      </c>
      <c r="F73" s="38">
        <v>50</v>
      </c>
      <c r="G73" s="29"/>
      <c r="H73" s="27">
        <f t="shared" ref="H73:H76" si="4">F73*G73</f>
        <v>0</v>
      </c>
      <c r="I73" s="216"/>
    </row>
    <row r="74" spans="1:12" s="218" customFormat="1" x14ac:dyDescent="0.35">
      <c r="A74" s="216"/>
      <c r="B74" s="216"/>
      <c r="C74" s="336">
        <f>C73+1</f>
        <v>14</v>
      </c>
      <c r="D74" s="334" t="s">
        <v>45</v>
      </c>
      <c r="E74" s="302" t="s">
        <v>4</v>
      </c>
      <c r="F74" s="38">
        <v>50</v>
      </c>
      <c r="G74" s="28"/>
      <c r="H74" s="27">
        <f t="shared" si="4"/>
        <v>0</v>
      </c>
      <c r="I74" s="216"/>
    </row>
    <row r="75" spans="1:12" s="218" customFormat="1" x14ac:dyDescent="0.35">
      <c r="A75" s="216"/>
      <c r="B75" s="216"/>
      <c r="C75" s="336">
        <f>C74+1</f>
        <v>15</v>
      </c>
      <c r="D75" s="334" t="s">
        <v>46</v>
      </c>
      <c r="E75" s="313" t="s">
        <v>32</v>
      </c>
      <c r="F75" s="38">
        <v>2</v>
      </c>
      <c r="G75" s="28"/>
      <c r="H75" s="27">
        <f t="shared" si="4"/>
        <v>0</v>
      </c>
      <c r="I75" s="216"/>
    </row>
    <row r="76" spans="1:12" s="218" customFormat="1" x14ac:dyDescent="0.35">
      <c r="A76" s="216"/>
      <c r="B76" s="216"/>
      <c r="C76" s="336">
        <f>C75+1</f>
        <v>16</v>
      </c>
      <c r="D76" s="334" t="s">
        <v>47</v>
      </c>
      <c r="E76" s="313" t="s">
        <v>32</v>
      </c>
      <c r="F76" s="38">
        <v>2</v>
      </c>
      <c r="G76" s="28"/>
      <c r="H76" s="27">
        <f t="shared" si="4"/>
        <v>0</v>
      </c>
      <c r="I76" s="216"/>
    </row>
    <row r="77" spans="1:12" s="218" customFormat="1" x14ac:dyDescent="0.35">
      <c r="A77" s="216"/>
      <c r="B77" s="216"/>
      <c r="C77" s="300"/>
      <c r="D77" s="334"/>
      <c r="E77" s="302"/>
      <c r="F77" s="10"/>
      <c r="G77" s="28"/>
      <c r="H77" s="27"/>
      <c r="I77" s="216"/>
    </row>
    <row r="78" spans="1:12" s="222" customFormat="1" ht="17" customHeight="1" x14ac:dyDescent="0.35">
      <c r="A78" s="221"/>
      <c r="B78" s="221"/>
      <c r="C78" s="369">
        <f>C76+1</f>
        <v>17</v>
      </c>
      <c r="D78" s="329" t="s">
        <v>22</v>
      </c>
      <c r="E78" s="335" t="s">
        <v>4</v>
      </c>
      <c r="F78" s="18">
        <v>150</v>
      </c>
      <c r="G78" s="29"/>
      <c r="H78" s="31">
        <f t="shared" si="2"/>
        <v>0</v>
      </c>
      <c r="I78" s="221"/>
    </row>
    <row r="79" spans="1:12" s="218" customFormat="1" x14ac:dyDescent="0.35">
      <c r="A79" s="216"/>
      <c r="B79" s="216"/>
      <c r="C79" s="369">
        <f t="shared" ref="C79:C81" si="5">C78+1</f>
        <v>18</v>
      </c>
      <c r="D79" s="331" t="s">
        <v>20</v>
      </c>
      <c r="E79" s="302" t="s">
        <v>4</v>
      </c>
      <c r="F79" s="10">
        <v>150</v>
      </c>
      <c r="G79" s="28"/>
      <c r="H79" s="27">
        <f t="shared" si="2"/>
        <v>0</v>
      </c>
      <c r="I79" s="216"/>
    </row>
    <row r="80" spans="1:12" s="218" customFormat="1" x14ac:dyDescent="0.35">
      <c r="A80" s="216"/>
      <c r="B80" s="216"/>
      <c r="C80" s="369">
        <f t="shared" si="5"/>
        <v>19</v>
      </c>
      <c r="D80" s="331" t="s">
        <v>18</v>
      </c>
      <c r="E80" s="313" t="s">
        <v>32</v>
      </c>
      <c r="F80" s="10">
        <v>4</v>
      </c>
      <c r="G80" s="28"/>
      <c r="H80" s="27">
        <f t="shared" si="2"/>
        <v>0</v>
      </c>
      <c r="I80" s="216"/>
    </row>
    <row r="81" spans="1:9" s="218" customFormat="1" x14ac:dyDescent="0.35">
      <c r="A81" s="216"/>
      <c r="B81" s="216"/>
      <c r="C81" s="369">
        <f t="shared" si="5"/>
        <v>20</v>
      </c>
      <c r="D81" s="331" t="s">
        <v>19</v>
      </c>
      <c r="E81" s="313" t="s">
        <v>32</v>
      </c>
      <c r="F81" s="10">
        <v>4</v>
      </c>
      <c r="G81" s="28"/>
      <c r="H81" s="27">
        <f t="shared" si="2"/>
        <v>0</v>
      </c>
      <c r="I81" s="216"/>
    </row>
    <row r="82" spans="1:9" s="218" customFormat="1" x14ac:dyDescent="0.35">
      <c r="A82" s="216"/>
      <c r="B82" s="216"/>
      <c r="C82" s="336"/>
      <c r="D82" s="334"/>
      <c r="E82" s="337"/>
      <c r="F82" s="10"/>
      <c r="G82" s="28"/>
      <c r="H82" s="27"/>
      <c r="I82" s="216"/>
    </row>
    <row r="83" spans="1:9" s="222" customFormat="1" ht="18" customHeight="1" x14ac:dyDescent="0.35">
      <c r="C83" s="339">
        <f>C81+1</f>
        <v>21</v>
      </c>
      <c r="D83" s="329" t="s">
        <v>28</v>
      </c>
      <c r="E83" s="340" t="s">
        <v>4</v>
      </c>
      <c r="F83" s="39">
        <v>50</v>
      </c>
      <c r="G83" s="36"/>
      <c r="H83" s="40">
        <f t="shared" ref="H83:H86" si="6">F83*G83</f>
        <v>0</v>
      </c>
    </row>
    <row r="84" spans="1:9" s="218" customFormat="1" x14ac:dyDescent="0.35">
      <c r="C84" s="339">
        <f>C83+1</f>
        <v>22</v>
      </c>
      <c r="D84" s="342" t="s">
        <v>29</v>
      </c>
      <c r="E84" s="343" t="s">
        <v>4</v>
      </c>
      <c r="F84" s="38">
        <v>50</v>
      </c>
      <c r="G84" s="37"/>
      <c r="H84" s="35">
        <f t="shared" si="6"/>
        <v>0</v>
      </c>
    </row>
    <row r="85" spans="1:9" s="218" customFormat="1" x14ac:dyDescent="0.35">
      <c r="C85" s="339">
        <f>C84+1</f>
        <v>23</v>
      </c>
      <c r="D85" s="342" t="s">
        <v>30</v>
      </c>
      <c r="E85" s="313" t="s">
        <v>32</v>
      </c>
      <c r="F85" s="38">
        <v>4</v>
      </c>
      <c r="G85" s="37"/>
      <c r="H85" s="35">
        <f t="shared" si="6"/>
        <v>0</v>
      </c>
    </row>
    <row r="86" spans="1:9" s="218" customFormat="1" x14ac:dyDescent="0.35">
      <c r="C86" s="339">
        <f>C85+1</f>
        <v>24</v>
      </c>
      <c r="D86" s="342" t="s">
        <v>31</v>
      </c>
      <c r="E86" s="313" t="s">
        <v>32</v>
      </c>
      <c r="F86" s="38">
        <v>4</v>
      </c>
      <c r="G86" s="37"/>
      <c r="H86" s="35">
        <f t="shared" si="6"/>
        <v>0</v>
      </c>
    </row>
    <row r="87" spans="1:9" s="218" customFormat="1" x14ac:dyDescent="0.35">
      <c r="C87" s="339"/>
      <c r="D87" s="342"/>
      <c r="E87" s="344"/>
      <c r="F87" s="38"/>
      <c r="G87" s="37"/>
      <c r="H87" s="35"/>
    </row>
    <row r="88" spans="1:9" s="222" customFormat="1" ht="17.5" customHeight="1" x14ac:dyDescent="0.35">
      <c r="C88" s="339">
        <f>C86+1</f>
        <v>25</v>
      </c>
      <c r="D88" s="329" t="s">
        <v>40</v>
      </c>
      <c r="E88" s="340" t="s">
        <v>4</v>
      </c>
      <c r="F88" s="39">
        <v>1000</v>
      </c>
      <c r="G88" s="36"/>
      <c r="H88" s="40">
        <f t="shared" ref="H88:H91" si="7">F88*G88</f>
        <v>0</v>
      </c>
    </row>
    <row r="89" spans="1:9" s="218" customFormat="1" x14ac:dyDescent="0.35">
      <c r="C89" s="339">
        <f>C88+1</f>
        <v>26</v>
      </c>
      <c r="D89" s="342" t="s">
        <v>41</v>
      </c>
      <c r="E89" s="343" t="s">
        <v>4</v>
      </c>
      <c r="F89" s="38">
        <v>1000</v>
      </c>
      <c r="G89" s="37"/>
      <c r="H89" s="35">
        <f t="shared" si="7"/>
        <v>0</v>
      </c>
    </row>
    <row r="90" spans="1:9" s="218" customFormat="1" x14ac:dyDescent="0.35">
      <c r="C90" s="339">
        <f>C89+1</f>
        <v>27</v>
      </c>
      <c r="D90" s="342" t="s">
        <v>42</v>
      </c>
      <c r="E90" s="313" t="s">
        <v>32</v>
      </c>
      <c r="F90" s="38">
        <v>4</v>
      </c>
      <c r="G90" s="37"/>
      <c r="H90" s="35">
        <f t="shared" si="7"/>
        <v>0</v>
      </c>
    </row>
    <row r="91" spans="1:9" s="218" customFormat="1" x14ac:dyDescent="0.35">
      <c r="C91" s="339">
        <f>C90+1</f>
        <v>28</v>
      </c>
      <c r="D91" s="342" t="s">
        <v>43</v>
      </c>
      <c r="E91" s="313" t="s">
        <v>32</v>
      </c>
      <c r="F91" s="38">
        <v>4</v>
      </c>
      <c r="G91" s="37"/>
      <c r="H91" s="35">
        <f t="shared" si="7"/>
        <v>0</v>
      </c>
    </row>
    <row r="92" spans="1:9" s="218" customFormat="1" x14ac:dyDescent="0.35">
      <c r="A92" s="216"/>
      <c r="B92" s="216"/>
      <c r="C92" s="336"/>
      <c r="D92" s="334"/>
      <c r="E92" s="337"/>
      <c r="F92" s="10"/>
      <c r="G92" s="28"/>
      <c r="H92" s="27"/>
      <c r="I92" s="216"/>
    </row>
    <row r="93" spans="1:9" s="218" customFormat="1" x14ac:dyDescent="0.35">
      <c r="A93" s="216"/>
      <c r="B93" s="216"/>
      <c r="C93" s="336">
        <f>C91+1</f>
        <v>29</v>
      </c>
      <c r="D93" s="345" t="s">
        <v>11</v>
      </c>
      <c r="E93" s="313" t="s">
        <v>32</v>
      </c>
      <c r="F93" s="10">
        <v>4</v>
      </c>
      <c r="G93" s="28"/>
      <c r="H93" s="27">
        <f>F93*G93</f>
        <v>0</v>
      </c>
      <c r="I93" s="216"/>
    </row>
    <row r="94" spans="1:9" s="218" customFormat="1" x14ac:dyDescent="0.35">
      <c r="A94" s="216"/>
      <c r="B94" s="216"/>
      <c r="C94" s="346"/>
      <c r="D94" s="345"/>
      <c r="E94" s="348"/>
      <c r="F94" s="10"/>
      <c r="G94" s="33"/>
      <c r="H94" s="27"/>
      <c r="I94" s="216"/>
    </row>
    <row r="95" spans="1:9" s="218" customFormat="1" x14ac:dyDescent="0.35">
      <c r="A95" s="216"/>
      <c r="B95" s="216"/>
      <c r="C95" s="346"/>
      <c r="D95" s="371" t="s">
        <v>62</v>
      </c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45"/>
      <c r="E96" s="348"/>
      <c r="F96" s="10"/>
      <c r="G96" s="33"/>
      <c r="H96" s="27"/>
      <c r="I96" s="216"/>
    </row>
    <row r="97" spans="1:10" s="218" customFormat="1" ht="17.5" x14ac:dyDescent="0.35">
      <c r="A97" s="216"/>
      <c r="B97" s="216"/>
      <c r="C97" s="346">
        <f>C93+1</f>
        <v>30</v>
      </c>
      <c r="D97" s="67" t="s">
        <v>58</v>
      </c>
      <c r="E97" s="343" t="s">
        <v>63</v>
      </c>
      <c r="F97" s="10">
        <f>50*0.3*0.5</f>
        <v>7.5</v>
      </c>
      <c r="G97" s="33"/>
      <c r="H97" s="27">
        <f t="shared" ref="H97:H100" si="8">F97*G97</f>
        <v>0</v>
      </c>
      <c r="I97" s="216"/>
    </row>
    <row r="98" spans="1:10" s="218" customFormat="1" ht="17.5" x14ac:dyDescent="0.35">
      <c r="A98" s="216"/>
      <c r="B98" s="216"/>
      <c r="C98" s="346">
        <f>C97+1</f>
        <v>31</v>
      </c>
      <c r="D98" s="67" t="s">
        <v>59</v>
      </c>
      <c r="E98" s="343" t="s">
        <v>64</v>
      </c>
      <c r="F98" s="10">
        <f>50*1.2</f>
        <v>60</v>
      </c>
      <c r="G98" s="33"/>
      <c r="H98" s="27">
        <f t="shared" si="8"/>
        <v>0</v>
      </c>
      <c r="I98" s="216"/>
    </row>
    <row r="99" spans="1:10" s="218" customFormat="1" x14ac:dyDescent="0.35">
      <c r="A99" s="216"/>
      <c r="B99" s="216"/>
      <c r="C99" s="346">
        <f t="shared" ref="C99:C100" si="9">C98+1</f>
        <v>32</v>
      </c>
      <c r="D99" s="67" t="s">
        <v>60</v>
      </c>
      <c r="E99" s="343" t="s">
        <v>32</v>
      </c>
      <c r="F99" s="10">
        <f>500/0.3</f>
        <v>1666.6666666666667</v>
      </c>
      <c r="G99" s="33"/>
      <c r="H99" s="27">
        <f t="shared" si="8"/>
        <v>0</v>
      </c>
      <c r="I99" s="216"/>
    </row>
    <row r="100" spans="1:10" s="218" customFormat="1" x14ac:dyDescent="0.35">
      <c r="A100" s="216"/>
      <c r="B100" s="216"/>
      <c r="C100" s="346">
        <f t="shared" si="9"/>
        <v>33</v>
      </c>
      <c r="D100" s="67" t="s">
        <v>61</v>
      </c>
      <c r="E100" s="343" t="s">
        <v>32</v>
      </c>
      <c r="F100" s="10">
        <v>167</v>
      </c>
      <c r="G100" s="33"/>
      <c r="H100" s="27">
        <f t="shared" si="8"/>
        <v>0</v>
      </c>
      <c r="I100" s="216"/>
    </row>
    <row r="101" spans="1:10" s="225" customFormat="1" ht="15.5" customHeight="1" x14ac:dyDescent="0.35">
      <c r="A101" s="216"/>
      <c r="B101" s="216"/>
      <c r="C101" s="346"/>
      <c r="D101" s="391"/>
      <c r="E101" s="392"/>
      <c r="F101" s="10"/>
      <c r="G101" s="33"/>
      <c r="H101" s="27"/>
      <c r="I101" s="216"/>
      <c r="J101" s="218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18" customForma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SUM(H7:H103)</f>
        <v>0</v>
      </c>
      <c r="I104" s="229"/>
      <c r="J104" s="229"/>
    </row>
  </sheetData>
  <sheetProtection algorithmName="SHA-512" hashValue="9D/WUpouWssx/xivZokZFu2usxSNdXB7GRxIinV3J3twTjXqzTVA1jCvbjQNI8nVamRMQL3c/WPqTzlvN1hqkw==" saltValue="jgSLu2H3D0mPju9m3IVtwQ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2" min="1" max="8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09448-E379-4453-9280-1129F00D5AA9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102" sqref="G102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98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393"/>
      <c r="D8" s="380"/>
      <c r="E8" s="283"/>
      <c r="F8" s="284"/>
      <c r="G8" s="66"/>
      <c r="H8" s="357"/>
    </row>
    <row r="9" spans="3:8" x14ac:dyDescent="0.35">
      <c r="C9" s="258"/>
      <c r="D9" s="380"/>
      <c r="E9" s="256"/>
      <c r="F9" s="257"/>
      <c r="G9" s="44"/>
      <c r="H9" s="355"/>
    </row>
    <row r="10" spans="3:8" x14ac:dyDescent="0.35">
      <c r="C10" s="258"/>
      <c r="D10" s="259" t="s">
        <v>35</v>
      </c>
      <c r="E10" s="256"/>
      <c r="F10" s="257"/>
      <c r="G10" s="44"/>
      <c r="H10" s="355"/>
    </row>
    <row r="11" spans="3:8" x14ac:dyDescent="0.35">
      <c r="C11" s="260"/>
      <c r="D11" s="261"/>
      <c r="E11" s="256"/>
      <c r="F11" s="257"/>
      <c r="H11" s="355"/>
    </row>
    <row r="12" spans="3:8" x14ac:dyDescent="0.35">
      <c r="C12" s="260"/>
      <c r="D12" s="261" t="s">
        <v>23</v>
      </c>
      <c r="E12" s="256"/>
      <c r="F12" s="257"/>
      <c r="G12" s="44"/>
      <c r="H12" s="355"/>
    </row>
    <row r="13" spans="3:8" x14ac:dyDescent="0.35">
      <c r="C13" s="260"/>
      <c r="D13" s="261"/>
      <c r="E13" s="256"/>
      <c r="F13" s="257"/>
      <c r="G13" s="44"/>
      <c r="H13" s="355"/>
    </row>
    <row r="14" spans="3:8" x14ac:dyDescent="0.35">
      <c r="C14" s="260"/>
      <c r="D14" s="262" t="s">
        <v>36</v>
      </c>
      <c r="E14" s="256"/>
      <c r="F14" s="257"/>
      <c r="G14" s="44"/>
      <c r="H14" s="355"/>
    </row>
    <row r="15" spans="3:8" x14ac:dyDescent="0.35">
      <c r="C15" s="260"/>
      <c r="D15" s="261"/>
      <c r="E15" s="256"/>
      <c r="F15" s="257"/>
      <c r="G15" s="44"/>
      <c r="H15" s="355"/>
    </row>
    <row r="16" spans="3:8" ht="31" x14ac:dyDescent="0.35">
      <c r="C16" s="260"/>
      <c r="D16" s="263" t="s">
        <v>37</v>
      </c>
      <c r="E16" s="256"/>
      <c r="F16" s="257"/>
      <c r="G16" s="44"/>
      <c r="H16" s="355"/>
    </row>
    <row r="17" spans="3:17" x14ac:dyDescent="0.35">
      <c r="C17" s="260"/>
      <c r="D17" s="261"/>
      <c r="E17" s="256"/>
      <c r="F17" s="257"/>
      <c r="G17" s="44"/>
      <c r="H17" s="355"/>
    </row>
    <row r="18" spans="3:17" ht="50.5" customHeight="1" x14ac:dyDescent="0.35">
      <c r="C18" s="260"/>
      <c r="D18" s="264" t="s">
        <v>38</v>
      </c>
      <c r="E18" s="256"/>
      <c r="F18" s="257"/>
      <c r="G18" s="44"/>
      <c r="H18" s="355"/>
    </row>
    <row r="19" spans="3:17" x14ac:dyDescent="0.35">
      <c r="C19" s="260"/>
      <c r="D19" s="264"/>
      <c r="E19" s="256"/>
      <c r="F19" s="257"/>
      <c r="G19" s="44"/>
      <c r="H19" s="355"/>
    </row>
    <row r="20" spans="3:17" x14ac:dyDescent="0.35">
      <c r="C20" s="260"/>
      <c r="D20" s="265" t="s">
        <v>12</v>
      </c>
      <c r="E20" s="256"/>
      <c r="F20" s="257"/>
      <c r="G20" s="44"/>
      <c r="H20" s="355"/>
    </row>
    <row r="21" spans="3:17" x14ac:dyDescent="0.35">
      <c r="C21" s="260"/>
      <c r="D21" s="266"/>
      <c r="E21" s="256"/>
      <c r="F21" s="257"/>
      <c r="G21" s="44"/>
      <c r="H21" s="355"/>
    </row>
    <row r="22" spans="3:17" x14ac:dyDescent="0.35">
      <c r="C22" s="260"/>
      <c r="D22" s="261"/>
      <c r="E22" s="256"/>
      <c r="F22" s="257"/>
      <c r="G22" s="44"/>
      <c r="H22" s="355"/>
    </row>
    <row r="23" spans="3:17" s="210" customFormat="1" ht="15.5" customHeight="1" x14ac:dyDescent="0.35">
      <c r="C23" s="267">
        <v>1</v>
      </c>
      <c r="D23" s="268" t="s">
        <v>24</v>
      </c>
      <c r="E23" s="269" t="s">
        <v>25</v>
      </c>
      <c r="F23" s="270">
        <v>1</v>
      </c>
      <c r="G23" s="211"/>
      <c r="H23" s="356">
        <f>F23*G23</f>
        <v>0</v>
      </c>
    </row>
    <row r="24" spans="3:17" s="210" customFormat="1" ht="15.5" customHeight="1" x14ac:dyDescent="0.35">
      <c r="C24" s="267"/>
      <c r="D24" s="268"/>
      <c r="E24" s="269"/>
      <c r="F24" s="270"/>
      <c r="G24" s="43"/>
      <c r="H24" s="356"/>
    </row>
    <row r="25" spans="3:17" s="210" customFormat="1" ht="15.5" customHeight="1" x14ac:dyDescent="0.35">
      <c r="C25" s="267">
        <f>C23+1</f>
        <v>2</v>
      </c>
      <c r="D25" s="268" t="s">
        <v>75</v>
      </c>
      <c r="E25" s="256" t="s">
        <v>25</v>
      </c>
      <c r="F25" s="257">
        <v>1</v>
      </c>
      <c r="G25" s="44"/>
      <c r="H25" s="356">
        <f>F25*G25</f>
        <v>0</v>
      </c>
    </row>
    <row r="26" spans="3:17" s="210" customFormat="1" ht="15.5" customHeight="1" x14ac:dyDescent="0.35">
      <c r="C26" s="267"/>
      <c r="D26" s="271"/>
      <c r="E26" s="256"/>
      <c r="F26" s="257"/>
      <c r="G26" s="63"/>
      <c r="H26" s="356"/>
    </row>
    <row r="27" spans="3:17" s="210" customFormat="1" ht="35" customHeight="1" x14ac:dyDescent="0.35">
      <c r="C27" s="267">
        <f>C25+1</f>
        <v>3</v>
      </c>
      <c r="D27" s="272" t="s">
        <v>74</v>
      </c>
      <c r="E27" s="273" t="s">
        <v>25</v>
      </c>
      <c r="F27" s="274">
        <v>1</v>
      </c>
      <c r="G27" s="64"/>
      <c r="H27" s="356">
        <f>F27*G27</f>
        <v>0</v>
      </c>
    </row>
    <row r="28" spans="3:17" ht="17.5" customHeight="1" x14ac:dyDescent="0.35">
      <c r="C28" s="275"/>
      <c r="D28" s="276"/>
      <c r="E28" s="256"/>
      <c r="F28" s="257"/>
      <c r="G28" s="44"/>
      <c r="H28" s="355"/>
    </row>
    <row r="29" spans="3:17" s="212" customFormat="1" ht="17.5" customHeight="1" x14ac:dyDescent="0.35">
      <c r="C29" s="267">
        <f>C27+1</f>
        <v>4</v>
      </c>
      <c r="D29" s="278" t="s">
        <v>26</v>
      </c>
      <c r="E29" s="279" t="s">
        <v>25</v>
      </c>
      <c r="F29" s="280">
        <v>1</v>
      </c>
      <c r="G29" s="45"/>
      <c r="H29" s="356">
        <f>F29*G29</f>
        <v>0</v>
      </c>
      <c r="J29" s="213"/>
    </row>
    <row r="30" spans="3:17" s="210" customFormat="1" ht="15.5" customHeight="1" x14ac:dyDescent="0.35">
      <c r="C30" s="267"/>
      <c r="D30" s="268"/>
      <c r="E30" s="269"/>
      <c r="F30" s="270"/>
      <c r="G30" s="43"/>
      <c r="H30" s="356"/>
    </row>
    <row r="31" spans="3:17" ht="18.75" customHeight="1" x14ac:dyDescent="0.35">
      <c r="C31" s="267">
        <f>C29+1</f>
        <v>5</v>
      </c>
      <c r="D31" s="276" t="s">
        <v>73</v>
      </c>
      <c r="E31" s="256" t="s">
        <v>25</v>
      </c>
      <c r="F31" s="257">
        <v>1</v>
      </c>
      <c r="G31" s="44"/>
      <c r="H31" s="356">
        <f>F31*G31</f>
        <v>0</v>
      </c>
      <c r="I31" s="214"/>
      <c r="J31" s="214"/>
      <c r="K31" s="214"/>
      <c r="L31" s="214"/>
      <c r="M31" s="214"/>
      <c r="N31" s="214"/>
      <c r="O31" s="214"/>
      <c r="P31" s="214"/>
      <c r="Q31" s="214"/>
    </row>
    <row r="32" spans="3:17" ht="15.5" customHeight="1" x14ac:dyDescent="0.35">
      <c r="C32" s="275"/>
      <c r="D32" s="261"/>
      <c r="E32" s="256"/>
      <c r="F32" s="257"/>
      <c r="G32" s="44"/>
      <c r="H32" s="355"/>
    </row>
    <row r="33" spans="1:9" ht="20" customHeight="1" x14ac:dyDescent="0.35">
      <c r="C33" s="281"/>
      <c r="D33" s="282"/>
      <c r="E33" s="283"/>
      <c r="F33" s="284"/>
      <c r="G33" s="66"/>
      <c r="H33" s="357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ht="18" customHeight="1" x14ac:dyDescent="0.35">
      <c r="C35" s="285"/>
      <c r="D35" s="286"/>
      <c r="E35" s="287"/>
      <c r="F35" s="286"/>
      <c r="G35" s="215"/>
      <c r="H35" s="358"/>
    </row>
    <row r="36" spans="1:9" s="218" customFormat="1" ht="18" customHeight="1" x14ac:dyDescent="0.35">
      <c r="A36" s="216"/>
      <c r="B36" s="216"/>
      <c r="C36" s="289"/>
      <c r="D36" s="290" t="s">
        <v>66</v>
      </c>
      <c r="E36" s="291"/>
      <c r="F36" s="289"/>
      <c r="G36" s="217"/>
      <c r="H36" s="358"/>
      <c r="I36" s="216"/>
    </row>
    <row r="37" spans="1:9" s="218" customFormat="1" ht="17" customHeight="1" x14ac:dyDescent="0.35">
      <c r="A37" s="216"/>
      <c r="B37" s="216"/>
      <c r="C37" s="292"/>
      <c r="D37" s="293"/>
      <c r="E37" s="294"/>
      <c r="F37" s="289"/>
      <c r="G37" s="217"/>
      <c r="H37" s="358"/>
      <c r="I37" s="216"/>
    </row>
    <row r="38" spans="1:9" s="218" customFormat="1" x14ac:dyDescent="0.35">
      <c r="A38" s="216"/>
      <c r="B38" s="216"/>
      <c r="C38" s="295"/>
      <c r="D38" s="296" t="s">
        <v>33</v>
      </c>
      <c r="E38" s="297"/>
      <c r="F38" s="298"/>
      <c r="G38" s="24"/>
      <c r="H38" s="25"/>
      <c r="I38" s="216"/>
    </row>
    <row r="39" spans="1:9" s="218" customFormat="1" x14ac:dyDescent="0.35">
      <c r="A39" s="216"/>
      <c r="B39" s="216"/>
      <c r="C39" s="295"/>
      <c r="D39" s="299"/>
      <c r="E39" s="297"/>
      <c r="F39" s="298"/>
      <c r="G39" s="26"/>
      <c r="H39" s="25"/>
      <c r="I39" s="216"/>
    </row>
    <row r="40" spans="1:9" s="218" customFormat="1" x14ac:dyDescent="0.35">
      <c r="A40" s="216"/>
      <c r="B40" s="216"/>
      <c r="C40" s="300"/>
      <c r="D40" s="301" t="s">
        <v>5</v>
      </c>
      <c r="E40" s="302"/>
      <c r="F40" s="10"/>
      <c r="G40" s="50"/>
      <c r="H40" s="27"/>
      <c r="I40" s="216"/>
    </row>
    <row r="41" spans="1:9" s="218" customFormat="1" x14ac:dyDescent="0.35">
      <c r="A41" s="216"/>
      <c r="B41" s="216"/>
      <c r="C41" s="361"/>
      <c r="D41" s="304"/>
      <c r="E41" s="337"/>
      <c r="F41" s="362"/>
      <c r="G41" s="32"/>
      <c r="H41" s="359"/>
      <c r="I41" s="216"/>
    </row>
    <row r="42" spans="1:9" s="218" customFormat="1" x14ac:dyDescent="0.35">
      <c r="A42" s="216"/>
      <c r="B42" s="216"/>
      <c r="C42" s="363">
        <v>1</v>
      </c>
      <c r="D42" s="308" t="s">
        <v>48</v>
      </c>
      <c r="E42" s="364" t="s">
        <v>32</v>
      </c>
      <c r="F42" s="362">
        <v>4</v>
      </c>
      <c r="G42" s="32"/>
      <c r="H42" s="359">
        <f>F42*G42</f>
        <v>0</v>
      </c>
      <c r="I42" s="216"/>
    </row>
    <row r="43" spans="1:9" s="218" customFormat="1" x14ac:dyDescent="0.35">
      <c r="A43" s="216"/>
      <c r="B43" s="216"/>
      <c r="C43" s="363"/>
      <c r="D43" s="308"/>
      <c r="E43" s="364"/>
      <c r="F43" s="362"/>
      <c r="G43" s="32"/>
      <c r="H43" s="359"/>
      <c r="I43" s="216"/>
    </row>
    <row r="44" spans="1:9" s="218" customFormat="1" x14ac:dyDescent="0.35">
      <c r="A44" s="216"/>
      <c r="B44" s="216"/>
      <c r="C44" s="363">
        <f>C42+1</f>
        <v>2</v>
      </c>
      <c r="D44" s="308" t="s">
        <v>67</v>
      </c>
      <c r="E44" s="364" t="s">
        <v>32</v>
      </c>
      <c r="F44" s="362">
        <v>2</v>
      </c>
      <c r="G44" s="32"/>
      <c r="H44" s="359">
        <f>F44*G44</f>
        <v>0</v>
      </c>
      <c r="I44" s="216"/>
    </row>
    <row r="45" spans="1:9" s="220" customFormat="1" x14ac:dyDescent="0.35">
      <c r="A45" s="219"/>
      <c r="B45" s="219"/>
      <c r="C45" s="314"/>
      <c r="D45" s="312"/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6" t="s">
        <v>52</v>
      </c>
      <c r="E46" s="313"/>
      <c r="F46" s="51"/>
      <c r="G46" s="29"/>
      <c r="H46" s="30"/>
      <c r="I46" s="219"/>
    </row>
    <row r="47" spans="1:9" s="220" customFormat="1" x14ac:dyDescent="0.35">
      <c r="A47" s="219"/>
      <c r="B47" s="219"/>
      <c r="C47" s="314"/>
      <c r="D47" s="312"/>
      <c r="E47" s="313"/>
      <c r="F47" s="51"/>
      <c r="G47" s="29"/>
      <c r="H47" s="30"/>
      <c r="I47" s="219"/>
    </row>
    <row r="48" spans="1:9" s="220" customFormat="1" ht="31" x14ac:dyDescent="0.35">
      <c r="A48" s="219"/>
      <c r="B48" s="219"/>
      <c r="C48" s="314"/>
      <c r="D48" s="316" t="s">
        <v>53</v>
      </c>
      <c r="E48" s="313"/>
      <c r="F48" s="51"/>
      <c r="G48" s="29"/>
      <c r="H48" s="30"/>
      <c r="I48" s="219"/>
    </row>
    <row r="49" spans="1:9" s="218" customFormat="1" x14ac:dyDescent="0.35">
      <c r="A49" s="216"/>
      <c r="B49" s="216"/>
      <c r="C49" s="361"/>
      <c r="D49" s="304"/>
      <c r="E49" s="337"/>
      <c r="F49" s="362"/>
      <c r="G49" s="32"/>
      <c r="H49" s="359"/>
      <c r="I49" s="216"/>
    </row>
    <row r="50" spans="1:9" s="218" customFormat="1" x14ac:dyDescent="0.35">
      <c r="A50" s="216"/>
      <c r="B50" s="216"/>
      <c r="C50" s="365">
        <f>C44+1</f>
        <v>3</v>
      </c>
      <c r="D50" s="308" t="s">
        <v>48</v>
      </c>
      <c r="E50" s="364" t="s">
        <v>32</v>
      </c>
      <c r="F50" s="362">
        <v>4</v>
      </c>
      <c r="G50" s="32"/>
      <c r="H50" s="359">
        <f>F50*G50</f>
        <v>0</v>
      </c>
      <c r="I50" s="216"/>
    </row>
    <row r="51" spans="1:9" s="218" customFormat="1" x14ac:dyDescent="0.35">
      <c r="A51" s="216"/>
      <c r="B51" s="216"/>
      <c r="C51" s="363"/>
      <c r="D51" s="308"/>
      <c r="E51" s="364"/>
      <c r="F51" s="362"/>
      <c r="G51" s="32"/>
      <c r="H51" s="359"/>
      <c r="I51" s="216"/>
    </row>
    <row r="52" spans="1:9" s="218" customFormat="1" x14ac:dyDescent="0.35">
      <c r="A52" s="216"/>
      <c r="B52" s="216"/>
      <c r="C52" s="363">
        <f>C50+1</f>
        <v>4</v>
      </c>
      <c r="D52" s="308" t="s">
        <v>99</v>
      </c>
      <c r="E52" s="364" t="s">
        <v>32</v>
      </c>
      <c r="F52" s="362">
        <v>4</v>
      </c>
      <c r="G52" s="32"/>
      <c r="H52" s="359">
        <f>F52*G52</f>
        <v>0</v>
      </c>
      <c r="I52" s="216"/>
    </row>
    <row r="53" spans="1:9" s="218" customFormat="1" x14ac:dyDescent="0.35">
      <c r="A53" s="216"/>
      <c r="B53" s="216"/>
      <c r="C53" s="300"/>
      <c r="D53" s="301"/>
      <c r="E53" s="302"/>
      <c r="F53" s="38"/>
      <c r="G53" s="28"/>
      <c r="H53" s="27"/>
      <c r="I53" s="216"/>
    </row>
    <row r="54" spans="1:9" s="220" customFormat="1" x14ac:dyDescent="0.35">
      <c r="A54" s="219"/>
      <c r="B54" s="219"/>
      <c r="C54" s="311">
        <f>C52+1</f>
        <v>5</v>
      </c>
      <c r="D54" s="312" t="s">
        <v>50</v>
      </c>
      <c r="E54" s="313" t="s">
        <v>32</v>
      </c>
      <c r="F54" s="51">
        <v>4</v>
      </c>
      <c r="G54" s="29"/>
      <c r="H54" s="30">
        <f>F54*G54</f>
        <v>0</v>
      </c>
      <c r="I54" s="219"/>
    </row>
    <row r="55" spans="1:9" s="218" customFormat="1" x14ac:dyDescent="0.35">
      <c r="A55" s="216"/>
      <c r="B55" s="216"/>
      <c r="C55" s="336"/>
      <c r="D55" s="73"/>
      <c r="E55" s="337"/>
      <c r="F55" s="10"/>
      <c r="G55" s="28"/>
      <c r="H55" s="27"/>
      <c r="I55" s="216"/>
    </row>
    <row r="56" spans="1:9" s="218" customFormat="1" ht="31" x14ac:dyDescent="0.35">
      <c r="A56" s="216"/>
      <c r="B56" s="216"/>
      <c r="C56" s="336">
        <f>C54+1</f>
        <v>6</v>
      </c>
      <c r="D56" s="367" t="s">
        <v>65</v>
      </c>
      <c r="E56" s="313" t="s">
        <v>32</v>
      </c>
      <c r="F56" s="13">
        <v>2</v>
      </c>
      <c r="G56" s="29"/>
      <c r="H56" s="30">
        <f t="shared" ref="H56:H58" si="0">F56*G56</f>
        <v>0</v>
      </c>
      <c r="I56" s="216"/>
    </row>
    <row r="57" spans="1:9" s="218" customFormat="1" ht="15" customHeight="1" x14ac:dyDescent="0.35">
      <c r="A57" s="216"/>
      <c r="B57" s="216"/>
      <c r="C57" s="336"/>
      <c r="D57" s="367"/>
      <c r="E57" s="361"/>
      <c r="F57" s="13"/>
      <c r="G57" s="29"/>
      <c r="H57" s="30"/>
      <c r="I57" s="216"/>
    </row>
    <row r="58" spans="1:9" s="220" customFormat="1" ht="16.5" customHeight="1" x14ac:dyDescent="0.35">
      <c r="A58" s="219"/>
      <c r="B58" s="219"/>
      <c r="C58" s="336">
        <f>C56+1</f>
        <v>7</v>
      </c>
      <c r="D58" s="52" t="s">
        <v>69</v>
      </c>
      <c r="E58" s="313" t="s">
        <v>32</v>
      </c>
      <c r="F58" s="13">
        <v>2</v>
      </c>
      <c r="G58" s="29"/>
      <c r="H58" s="30">
        <f t="shared" si="0"/>
        <v>0</v>
      </c>
      <c r="I58" s="219"/>
    </row>
    <row r="59" spans="1:9" s="218" customFormat="1" x14ac:dyDescent="0.35">
      <c r="A59" s="216"/>
      <c r="B59" s="216"/>
      <c r="C59" s="363"/>
      <c r="D59" s="308"/>
      <c r="E59" s="364"/>
      <c r="F59" s="362"/>
      <c r="G59" s="32"/>
      <c r="H59" s="359"/>
      <c r="I59" s="216"/>
    </row>
    <row r="60" spans="1:9" s="218" customFormat="1" x14ac:dyDescent="0.35">
      <c r="A60" s="216"/>
      <c r="B60" s="216"/>
      <c r="C60" s="387"/>
      <c r="D60" s="308"/>
      <c r="E60" s="394"/>
      <c r="F60" s="362"/>
      <c r="G60" s="80"/>
      <c r="H60" s="359"/>
      <c r="I60" s="216"/>
    </row>
    <row r="61" spans="1:9" s="218" customFormat="1" x14ac:dyDescent="0.35">
      <c r="A61" s="216"/>
      <c r="B61" s="216"/>
      <c r="C61" s="325"/>
      <c r="D61" s="326" t="s">
        <v>27</v>
      </c>
      <c r="E61" s="368"/>
      <c r="F61" s="298"/>
      <c r="G61" s="24"/>
      <c r="H61" s="25"/>
      <c r="I61" s="216"/>
    </row>
    <row r="62" spans="1:9" s="218" customFormat="1" x14ac:dyDescent="0.35">
      <c r="A62" s="216"/>
      <c r="B62" s="216"/>
      <c r="C62" s="295"/>
      <c r="D62" s="299"/>
      <c r="E62" s="368"/>
      <c r="F62" s="298"/>
      <c r="G62" s="24"/>
      <c r="H62" s="25"/>
      <c r="I62" s="216"/>
    </row>
    <row r="63" spans="1:9" s="218" customFormat="1" x14ac:dyDescent="0.35">
      <c r="A63" s="216"/>
      <c r="B63" s="216"/>
      <c r="C63" s="300"/>
      <c r="D63" s="301" t="s">
        <v>6</v>
      </c>
      <c r="E63" s="302"/>
      <c r="F63" s="10"/>
      <c r="G63" s="50"/>
      <c r="H63" s="27"/>
      <c r="I63" s="216"/>
    </row>
    <row r="64" spans="1:9" s="218" customFormat="1" x14ac:dyDescent="0.35">
      <c r="A64" s="216"/>
      <c r="B64" s="216"/>
      <c r="C64" s="300"/>
      <c r="D64" s="301"/>
      <c r="E64" s="302"/>
      <c r="F64" s="10"/>
      <c r="G64" s="50"/>
      <c r="H64" s="27"/>
      <c r="I64" s="216"/>
    </row>
    <row r="65" spans="1:12" s="218" customFormat="1" x14ac:dyDescent="0.35">
      <c r="A65" s="216"/>
      <c r="B65" s="216"/>
      <c r="C65" s="300"/>
      <c r="D65" s="301" t="s">
        <v>7</v>
      </c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27"/>
      <c r="E66" s="302"/>
      <c r="F66" s="10"/>
      <c r="G66" s="50"/>
      <c r="H66" s="27"/>
      <c r="I66" s="216"/>
    </row>
    <row r="67" spans="1:12" s="222" customFormat="1" x14ac:dyDescent="0.35">
      <c r="A67" s="221"/>
      <c r="B67" s="221"/>
      <c r="C67" s="336">
        <f>C58+1</f>
        <v>8</v>
      </c>
      <c r="D67" s="329" t="s">
        <v>21</v>
      </c>
      <c r="E67" s="313" t="s">
        <v>4</v>
      </c>
      <c r="F67" s="13">
        <v>137</v>
      </c>
      <c r="G67" s="29"/>
      <c r="H67" s="30">
        <f t="shared" ref="H67:H80" si="1">F67*G67</f>
        <v>0</v>
      </c>
      <c r="I67" s="221"/>
      <c r="L67" s="223"/>
    </row>
    <row r="68" spans="1:12" s="218" customFormat="1" x14ac:dyDescent="0.35">
      <c r="A68" s="216"/>
      <c r="B68" s="216"/>
      <c r="C68" s="369">
        <f t="shared" ref="C68:C70" si="2">C67+1</f>
        <v>9</v>
      </c>
      <c r="D68" s="331" t="s">
        <v>83</v>
      </c>
      <c r="E68" s="302" t="s">
        <v>4</v>
      </c>
      <c r="F68" s="10">
        <v>137</v>
      </c>
      <c r="G68" s="28"/>
      <c r="H68" s="27">
        <f t="shared" si="1"/>
        <v>0</v>
      </c>
      <c r="I68" s="216"/>
    </row>
    <row r="69" spans="1:12" s="218" customFormat="1" x14ac:dyDescent="0.35">
      <c r="A69" s="216"/>
      <c r="B69" s="216"/>
      <c r="C69" s="369">
        <f t="shared" si="2"/>
        <v>10</v>
      </c>
      <c r="D69" s="331" t="s">
        <v>84</v>
      </c>
      <c r="E69" s="313" t="s">
        <v>32</v>
      </c>
      <c r="F69" s="10">
        <v>12</v>
      </c>
      <c r="G69" s="28"/>
      <c r="H69" s="27">
        <f t="shared" si="1"/>
        <v>0</v>
      </c>
      <c r="I69" s="216"/>
    </row>
    <row r="70" spans="1:12" s="218" customFormat="1" x14ac:dyDescent="0.35">
      <c r="A70" s="216"/>
      <c r="B70" s="216"/>
      <c r="C70" s="369">
        <f t="shared" si="2"/>
        <v>11</v>
      </c>
      <c r="D70" s="331" t="s">
        <v>85</v>
      </c>
      <c r="E70" s="313" t="s">
        <v>32</v>
      </c>
      <c r="F70" s="10">
        <v>12</v>
      </c>
      <c r="G70" s="28"/>
      <c r="H70" s="27">
        <f t="shared" si="1"/>
        <v>0</v>
      </c>
      <c r="I70" s="216"/>
    </row>
    <row r="71" spans="1:12" s="218" customFormat="1" x14ac:dyDescent="0.35">
      <c r="A71" s="216"/>
      <c r="B71" s="216"/>
      <c r="C71" s="300"/>
      <c r="D71" s="334"/>
      <c r="E71" s="302"/>
      <c r="F71" s="10"/>
      <c r="G71" s="28"/>
      <c r="H71" s="27"/>
      <c r="I71" s="216"/>
    </row>
    <row r="72" spans="1:12" s="218" customFormat="1" x14ac:dyDescent="0.35">
      <c r="A72" s="216"/>
      <c r="B72" s="216"/>
      <c r="C72" s="336">
        <f>C70+1</f>
        <v>12</v>
      </c>
      <c r="D72" s="370" t="s">
        <v>44</v>
      </c>
      <c r="E72" s="302" t="s">
        <v>4</v>
      </c>
      <c r="F72" s="38">
        <v>25</v>
      </c>
      <c r="G72" s="29"/>
      <c r="H72" s="27">
        <f t="shared" ref="H72:H75" si="3">F72*G72</f>
        <v>0</v>
      </c>
      <c r="I72" s="216"/>
    </row>
    <row r="73" spans="1:12" s="218" customFormat="1" x14ac:dyDescent="0.35">
      <c r="A73" s="216"/>
      <c r="B73" s="216"/>
      <c r="C73" s="336">
        <f>C72+1</f>
        <v>13</v>
      </c>
      <c r="D73" s="334" t="s">
        <v>45</v>
      </c>
      <c r="E73" s="302" t="s">
        <v>4</v>
      </c>
      <c r="F73" s="38">
        <v>25</v>
      </c>
      <c r="G73" s="28"/>
      <c r="H73" s="27">
        <f t="shared" si="3"/>
        <v>0</v>
      </c>
      <c r="I73" s="216"/>
    </row>
    <row r="74" spans="1:12" s="218" customFormat="1" x14ac:dyDescent="0.35">
      <c r="A74" s="216"/>
      <c r="B74" s="216"/>
      <c r="C74" s="336">
        <f>C73+1</f>
        <v>14</v>
      </c>
      <c r="D74" s="334" t="s">
        <v>46</v>
      </c>
      <c r="E74" s="313" t="s">
        <v>32</v>
      </c>
      <c r="F74" s="38">
        <v>6</v>
      </c>
      <c r="G74" s="28"/>
      <c r="H74" s="27">
        <f t="shared" si="3"/>
        <v>0</v>
      </c>
      <c r="I74" s="216"/>
    </row>
    <row r="75" spans="1:12" s="218" customFormat="1" x14ac:dyDescent="0.35">
      <c r="A75" s="216"/>
      <c r="B75" s="216"/>
      <c r="C75" s="336">
        <f>C74+1</f>
        <v>15</v>
      </c>
      <c r="D75" s="334" t="s">
        <v>47</v>
      </c>
      <c r="E75" s="313" t="s">
        <v>32</v>
      </c>
      <c r="F75" s="38">
        <v>6</v>
      </c>
      <c r="G75" s="28"/>
      <c r="H75" s="27">
        <f t="shared" si="3"/>
        <v>0</v>
      </c>
      <c r="I75" s="216"/>
    </row>
    <row r="76" spans="1:12" s="218" customFormat="1" x14ac:dyDescent="0.35">
      <c r="A76" s="216"/>
      <c r="B76" s="216"/>
      <c r="C76" s="300"/>
      <c r="D76" s="334"/>
      <c r="E76" s="302"/>
      <c r="F76" s="10"/>
      <c r="G76" s="28"/>
      <c r="H76" s="27"/>
      <c r="I76" s="216"/>
    </row>
    <row r="77" spans="1:12" s="222" customFormat="1" ht="17" customHeight="1" x14ac:dyDescent="0.35">
      <c r="A77" s="221"/>
      <c r="B77" s="221"/>
      <c r="C77" s="369">
        <f>C75+1</f>
        <v>16</v>
      </c>
      <c r="D77" s="329" t="s">
        <v>22</v>
      </c>
      <c r="E77" s="335" t="s">
        <v>4</v>
      </c>
      <c r="F77" s="18">
        <v>50</v>
      </c>
      <c r="G77" s="29"/>
      <c r="H77" s="31">
        <f t="shared" si="1"/>
        <v>0</v>
      </c>
      <c r="I77" s="221"/>
    </row>
    <row r="78" spans="1:12" s="218" customFormat="1" x14ac:dyDescent="0.35">
      <c r="A78" s="216"/>
      <c r="B78" s="216"/>
      <c r="C78" s="369">
        <f t="shared" ref="C78:C80" si="4">C77+1</f>
        <v>17</v>
      </c>
      <c r="D78" s="331" t="s">
        <v>20</v>
      </c>
      <c r="E78" s="302" t="s">
        <v>4</v>
      </c>
      <c r="F78" s="10">
        <v>50</v>
      </c>
      <c r="G78" s="28"/>
      <c r="H78" s="27">
        <f t="shared" si="1"/>
        <v>0</v>
      </c>
      <c r="I78" s="216"/>
    </row>
    <row r="79" spans="1:12" s="218" customFormat="1" x14ac:dyDescent="0.35">
      <c r="A79" s="216"/>
      <c r="B79" s="216"/>
      <c r="C79" s="369">
        <f t="shared" si="4"/>
        <v>18</v>
      </c>
      <c r="D79" s="331" t="s">
        <v>18</v>
      </c>
      <c r="E79" s="313" t="s">
        <v>32</v>
      </c>
      <c r="F79" s="10">
        <v>4</v>
      </c>
      <c r="G79" s="28"/>
      <c r="H79" s="27">
        <f t="shared" si="1"/>
        <v>0</v>
      </c>
      <c r="I79" s="216"/>
    </row>
    <row r="80" spans="1:12" s="218" customFormat="1" x14ac:dyDescent="0.35">
      <c r="A80" s="216"/>
      <c r="B80" s="216"/>
      <c r="C80" s="369">
        <f t="shared" si="4"/>
        <v>19</v>
      </c>
      <c r="D80" s="331" t="s">
        <v>19</v>
      </c>
      <c r="E80" s="313" t="s">
        <v>32</v>
      </c>
      <c r="F80" s="10">
        <v>4</v>
      </c>
      <c r="G80" s="28"/>
      <c r="H80" s="27">
        <f t="shared" si="1"/>
        <v>0</v>
      </c>
      <c r="I80" s="216"/>
    </row>
    <row r="81" spans="1:9" s="218" customFormat="1" x14ac:dyDescent="0.35">
      <c r="A81" s="216"/>
      <c r="B81" s="216"/>
      <c r="C81" s="336"/>
      <c r="D81" s="334"/>
      <c r="E81" s="337"/>
      <c r="F81" s="10"/>
      <c r="G81" s="28"/>
      <c r="H81" s="27"/>
      <c r="I81" s="216"/>
    </row>
    <row r="82" spans="1:9" s="222" customFormat="1" ht="18" customHeight="1" x14ac:dyDescent="0.35">
      <c r="C82" s="339">
        <f>C80+1</f>
        <v>20</v>
      </c>
      <c r="D82" s="329" t="s">
        <v>28</v>
      </c>
      <c r="E82" s="340" t="s">
        <v>4</v>
      </c>
      <c r="F82" s="39">
        <v>90</v>
      </c>
      <c r="G82" s="36"/>
      <c r="H82" s="40">
        <f t="shared" ref="H82:H85" si="5">F82*G82</f>
        <v>0</v>
      </c>
    </row>
    <row r="83" spans="1:9" s="218" customFormat="1" x14ac:dyDescent="0.35">
      <c r="C83" s="339">
        <f>C82+1</f>
        <v>21</v>
      </c>
      <c r="D83" s="342" t="s">
        <v>29</v>
      </c>
      <c r="E83" s="343" t="s">
        <v>4</v>
      </c>
      <c r="F83" s="38">
        <v>90</v>
      </c>
      <c r="G83" s="37"/>
      <c r="H83" s="35">
        <f t="shared" si="5"/>
        <v>0</v>
      </c>
    </row>
    <row r="84" spans="1:9" s="218" customFormat="1" x14ac:dyDescent="0.35">
      <c r="C84" s="339">
        <f>C83+1</f>
        <v>22</v>
      </c>
      <c r="D84" s="342" t="s">
        <v>30</v>
      </c>
      <c r="E84" s="313" t="s">
        <v>32</v>
      </c>
      <c r="F84" s="38">
        <v>4</v>
      </c>
      <c r="G84" s="37"/>
      <c r="H84" s="35">
        <f t="shared" si="5"/>
        <v>0</v>
      </c>
    </row>
    <row r="85" spans="1:9" s="218" customFormat="1" x14ac:dyDescent="0.35">
      <c r="C85" s="339">
        <f>C84+1</f>
        <v>23</v>
      </c>
      <c r="D85" s="342" t="s">
        <v>31</v>
      </c>
      <c r="E85" s="313" t="s">
        <v>32</v>
      </c>
      <c r="F85" s="38">
        <v>4</v>
      </c>
      <c r="G85" s="37"/>
      <c r="H85" s="35">
        <f t="shared" si="5"/>
        <v>0</v>
      </c>
    </row>
    <row r="86" spans="1:9" s="218" customFormat="1" x14ac:dyDescent="0.35">
      <c r="C86" s="339"/>
      <c r="D86" s="342"/>
      <c r="E86" s="344"/>
      <c r="F86" s="38"/>
      <c r="G86" s="37"/>
      <c r="H86" s="35"/>
    </row>
    <row r="87" spans="1:9" s="222" customFormat="1" ht="17.5" customHeight="1" x14ac:dyDescent="0.35">
      <c r="C87" s="339">
        <f>C85+1</f>
        <v>24</v>
      </c>
      <c r="D87" s="329" t="s">
        <v>40</v>
      </c>
      <c r="E87" s="340" t="s">
        <v>4</v>
      </c>
      <c r="F87" s="39">
        <v>670</v>
      </c>
      <c r="G87" s="36"/>
      <c r="H87" s="40">
        <f t="shared" ref="H87:H90" si="6">F87*G87</f>
        <v>0</v>
      </c>
    </row>
    <row r="88" spans="1:9" s="218" customFormat="1" x14ac:dyDescent="0.35">
      <c r="C88" s="339">
        <f>C87+1</f>
        <v>25</v>
      </c>
      <c r="D88" s="342" t="s">
        <v>41</v>
      </c>
      <c r="E88" s="343" t="s">
        <v>4</v>
      </c>
      <c r="F88" s="38">
        <v>670</v>
      </c>
      <c r="G88" s="37"/>
      <c r="H88" s="35">
        <f t="shared" si="6"/>
        <v>0</v>
      </c>
    </row>
    <row r="89" spans="1:9" s="218" customFormat="1" x14ac:dyDescent="0.35">
      <c r="C89" s="339">
        <f>C88+1</f>
        <v>26</v>
      </c>
      <c r="D89" s="342" t="s">
        <v>42</v>
      </c>
      <c r="E89" s="313" t="s">
        <v>32</v>
      </c>
      <c r="F89" s="38">
        <v>8</v>
      </c>
      <c r="G89" s="37"/>
      <c r="H89" s="35">
        <f t="shared" si="6"/>
        <v>0</v>
      </c>
    </row>
    <row r="90" spans="1:9" s="218" customFormat="1" x14ac:dyDescent="0.35">
      <c r="C90" s="339">
        <f>C89+1</f>
        <v>27</v>
      </c>
      <c r="D90" s="342" t="s">
        <v>43</v>
      </c>
      <c r="E90" s="313" t="s">
        <v>32</v>
      </c>
      <c r="F90" s="38">
        <v>8</v>
      </c>
      <c r="G90" s="37"/>
      <c r="H90" s="35">
        <f t="shared" si="6"/>
        <v>0</v>
      </c>
    </row>
    <row r="91" spans="1:9" s="218" customFormat="1" x14ac:dyDescent="0.35">
      <c r="A91" s="216"/>
      <c r="B91" s="216"/>
      <c r="C91" s="336"/>
      <c r="D91" s="334"/>
      <c r="E91" s="337"/>
      <c r="F91" s="10"/>
      <c r="G91" s="28"/>
      <c r="H91" s="27"/>
      <c r="I91" s="216"/>
    </row>
    <row r="92" spans="1:9" s="218" customFormat="1" x14ac:dyDescent="0.35">
      <c r="A92" s="216"/>
      <c r="B92" s="216"/>
      <c r="C92" s="336">
        <f>C90+1</f>
        <v>28</v>
      </c>
      <c r="D92" s="345" t="s">
        <v>11</v>
      </c>
      <c r="E92" s="313" t="s">
        <v>32</v>
      </c>
      <c r="F92" s="10">
        <v>8</v>
      </c>
      <c r="G92" s="28"/>
      <c r="H92" s="27">
        <f>F92*G92</f>
        <v>0</v>
      </c>
      <c r="I92" s="216"/>
    </row>
    <row r="93" spans="1:9" s="218" customFormat="1" x14ac:dyDescent="0.35">
      <c r="A93" s="216"/>
      <c r="B93" s="216"/>
      <c r="C93" s="346"/>
      <c r="D93" s="345"/>
      <c r="E93" s="348"/>
      <c r="F93" s="10"/>
      <c r="G93" s="33"/>
      <c r="H93" s="27"/>
      <c r="I93" s="216"/>
    </row>
    <row r="94" spans="1:9" s="218" customFormat="1" x14ac:dyDescent="0.35">
      <c r="A94" s="216"/>
      <c r="B94" s="216"/>
      <c r="C94" s="346"/>
      <c r="D94" s="345"/>
      <c r="E94" s="348"/>
      <c r="F94" s="10"/>
      <c r="G94" s="33"/>
      <c r="H94" s="27"/>
      <c r="I94" s="216"/>
    </row>
    <row r="95" spans="1:9" s="218" customFormat="1" x14ac:dyDescent="0.35">
      <c r="A95" s="216"/>
      <c r="B95" s="216"/>
      <c r="C95" s="346"/>
      <c r="D95" s="371" t="s">
        <v>62</v>
      </c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45"/>
      <c r="E96" s="348"/>
      <c r="F96" s="10"/>
      <c r="G96" s="33"/>
      <c r="H96" s="27"/>
      <c r="I96" s="216"/>
    </row>
    <row r="97" spans="1:10" s="218" customFormat="1" ht="17.5" x14ac:dyDescent="0.35">
      <c r="A97" s="216"/>
      <c r="B97" s="216"/>
      <c r="C97" s="346">
        <f>C92+1</f>
        <v>29</v>
      </c>
      <c r="D97" s="67" t="s">
        <v>58</v>
      </c>
      <c r="E97" s="343" t="s">
        <v>63</v>
      </c>
      <c r="F97" s="10">
        <v>4</v>
      </c>
      <c r="G97" s="33"/>
      <c r="H97" s="27">
        <f>F97*G97</f>
        <v>0</v>
      </c>
      <c r="I97" s="216"/>
    </row>
    <row r="98" spans="1:10" s="218" customFormat="1" ht="17.5" x14ac:dyDescent="0.35">
      <c r="A98" s="216"/>
      <c r="B98" s="216"/>
      <c r="C98" s="346">
        <f>C97+1</f>
        <v>30</v>
      </c>
      <c r="D98" s="67" t="s">
        <v>59</v>
      </c>
      <c r="E98" s="343" t="s">
        <v>64</v>
      </c>
      <c r="F98" s="10">
        <v>23</v>
      </c>
      <c r="G98" s="33"/>
      <c r="H98" s="27">
        <f t="shared" ref="H98:H100" si="7">F98*G98</f>
        <v>0</v>
      </c>
      <c r="I98" s="216"/>
    </row>
    <row r="99" spans="1:10" s="218" customFormat="1" x14ac:dyDescent="0.35">
      <c r="A99" s="216"/>
      <c r="B99" s="216"/>
      <c r="C99" s="346">
        <f t="shared" ref="C99:C100" si="8">C98+1</f>
        <v>31</v>
      </c>
      <c r="D99" s="67" t="s">
        <v>60</v>
      </c>
      <c r="E99" s="343" t="s">
        <v>32</v>
      </c>
      <c r="F99" s="10">
        <v>521</v>
      </c>
      <c r="G99" s="33"/>
      <c r="H99" s="27">
        <f t="shared" si="7"/>
        <v>0</v>
      </c>
      <c r="I99" s="216"/>
    </row>
    <row r="100" spans="1:10" s="218" customFormat="1" x14ac:dyDescent="0.35">
      <c r="A100" s="216"/>
      <c r="B100" s="216"/>
      <c r="C100" s="346">
        <f t="shared" si="8"/>
        <v>32</v>
      </c>
      <c r="D100" s="67" t="s">
        <v>61</v>
      </c>
      <c r="E100" s="343" t="s">
        <v>32</v>
      </c>
      <c r="F100" s="10">
        <v>60</v>
      </c>
      <c r="G100" s="33"/>
      <c r="H100" s="27">
        <f t="shared" si="7"/>
        <v>0</v>
      </c>
      <c r="I100" s="216"/>
    </row>
    <row r="101" spans="1:10" s="218" customFormat="1" x14ac:dyDescent="0.35">
      <c r="A101" s="216"/>
      <c r="B101" s="216"/>
      <c r="C101" s="346"/>
      <c r="D101" s="74"/>
      <c r="E101" s="386"/>
      <c r="F101" s="75"/>
      <c r="G101" s="76"/>
      <c r="H101" s="27"/>
      <c r="I101" s="216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18" customForma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SUM(H7:H103)</f>
        <v>0</v>
      </c>
      <c r="I104" s="229"/>
      <c r="J104" s="229"/>
    </row>
  </sheetData>
  <sheetProtection algorithmName="SHA-512" hashValue="c+VND9Hx28mB4p5WKU4i7Ie226IAqtnMlnzxMF19Yj9NuDS+GqF8hRIM3WhCwdAbYWGXOlTRyegHf3QxwTdbrw==" saltValue="DEkwXl0aNU1hrLz/CQcKmw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3" min="1" max="8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2788-CF48-41EE-98A8-99551A9F8CD4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67" sqref="G67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102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393"/>
      <c r="D8" s="380"/>
      <c r="E8" s="283"/>
      <c r="F8" s="284"/>
      <c r="G8" s="66"/>
      <c r="H8" s="357"/>
    </row>
    <row r="9" spans="3:8" x14ac:dyDescent="0.35">
      <c r="C9" s="258"/>
      <c r="D9" s="380"/>
      <c r="E9" s="256"/>
      <c r="F9" s="257"/>
      <c r="G9" s="44"/>
      <c r="H9" s="355"/>
    </row>
    <row r="10" spans="3:8" x14ac:dyDescent="0.35">
      <c r="C10" s="258"/>
      <c r="D10" s="259" t="s">
        <v>35</v>
      </c>
      <c r="E10" s="256"/>
      <c r="F10" s="257"/>
      <c r="G10" s="44"/>
      <c r="H10" s="355"/>
    </row>
    <row r="11" spans="3:8" x14ac:dyDescent="0.35">
      <c r="C11" s="260"/>
      <c r="D11" s="261"/>
      <c r="E11" s="256"/>
      <c r="F11" s="257"/>
      <c r="H11" s="355"/>
    </row>
    <row r="12" spans="3:8" x14ac:dyDescent="0.35">
      <c r="C12" s="260"/>
      <c r="D12" s="261" t="s">
        <v>23</v>
      </c>
      <c r="E12" s="256"/>
      <c r="F12" s="257"/>
      <c r="G12" s="44"/>
      <c r="H12" s="355"/>
    </row>
    <row r="13" spans="3:8" x14ac:dyDescent="0.35">
      <c r="C13" s="260"/>
      <c r="D13" s="261"/>
      <c r="E13" s="256"/>
      <c r="F13" s="257"/>
      <c r="G13" s="44"/>
      <c r="H13" s="355"/>
    </row>
    <row r="14" spans="3:8" x14ac:dyDescent="0.35">
      <c r="C14" s="260"/>
      <c r="D14" s="262" t="s">
        <v>36</v>
      </c>
      <c r="E14" s="256"/>
      <c r="F14" s="257"/>
      <c r="G14" s="44"/>
      <c r="H14" s="355"/>
    </row>
    <row r="15" spans="3:8" x14ac:dyDescent="0.35">
      <c r="C15" s="260"/>
      <c r="D15" s="261"/>
      <c r="E15" s="256"/>
      <c r="F15" s="257"/>
      <c r="G15" s="44"/>
      <c r="H15" s="355"/>
    </row>
    <row r="16" spans="3:8" ht="31" x14ac:dyDescent="0.35">
      <c r="C16" s="260"/>
      <c r="D16" s="263" t="s">
        <v>37</v>
      </c>
      <c r="E16" s="256"/>
      <c r="F16" s="257"/>
      <c r="G16" s="44"/>
      <c r="H16" s="355"/>
    </row>
    <row r="17" spans="3:17" x14ac:dyDescent="0.35">
      <c r="C17" s="260"/>
      <c r="D17" s="261"/>
      <c r="E17" s="256"/>
      <c r="F17" s="257"/>
      <c r="G17" s="44"/>
      <c r="H17" s="355"/>
    </row>
    <row r="18" spans="3:17" ht="50.5" customHeight="1" x14ac:dyDescent="0.35">
      <c r="C18" s="260"/>
      <c r="D18" s="264" t="s">
        <v>38</v>
      </c>
      <c r="E18" s="256"/>
      <c r="F18" s="257"/>
      <c r="G18" s="44"/>
      <c r="H18" s="355"/>
    </row>
    <row r="19" spans="3:17" x14ac:dyDescent="0.35">
      <c r="C19" s="260"/>
      <c r="D19" s="264"/>
      <c r="E19" s="256"/>
      <c r="F19" s="257"/>
      <c r="G19" s="44"/>
      <c r="H19" s="355"/>
    </row>
    <row r="20" spans="3:17" x14ac:dyDescent="0.35">
      <c r="C20" s="260"/>
      <c r="D20" s="265" t="s">
        <v>12</v>
      </c>
      <c r="E20" s="256"/>
      <c r="F20" s="257"/>
      <c r="G20" s="44"/>
      <c r="H20" s="355"/>
    </row>
    <row r="21" spans="3:17" x14ac:dyDescent="0.35">
      <c r="C21" s="260"/>
      <c r="D21" s="266"/>
      <c r="E21" s="256"/>
      <c r="F21" s="257"/>
      <c r="G21" s="44"/>
      <c r="H21" s="355"/>
    </row>
    <row r="22" spans="3:17" x14ac:dyDescent="0.35">
      <c r="C22" s="260"/>
      <c r="D22" s="261"/>
      <c r="E22" s="256"/>
      <c r="F22" s="257"/>
      <c r="G22" s="44"/>
      <c r="H22" s="355"/>
    </row>
    <row r="23" spans="3:17" s="210" customFormat="1" ht="15.5" customHeight="1" x14ac:dyDescent="0.35">
      <c r="C23" s="267">
        <v>1</v>
      </c>
      <c r="D23" s="268" t="s">
        <v>24</v>
      </c>
      <c r="E23" s="269" t="s">
        <v>25</v>
      </c>
      <c r="F23" s="270">
        <v>1</v>
      </c>
      <c r="G23" s="211"/>
      <c r="H23" s="356">
        <f>F23*G23</f>
        <v>0</v>
      </c>
    </row>
    <row r="24" spans="3:17" s="210" customFormat="1" ht="15.5" customHeight="1" x14ac:dyDescent="0.35">
      <c r="C24" s="267"/>
      <c r="D24" s="268"/>
      <c r="E24" s="269"/>
      <c r="F24" s="270"/>
      <c r="G24" s="43"/>
      <c r="H24" s="356"/>
    </row>
    <row r="25" spans="3:17" s="210" customFormat="1" ht="15.5" customHeight="1" x14ac:dyDescent="0.35">
      <c r="C25" s="267">
        <f>C23+1</f>
        <v>2</v>
      </c>
      <c r="D25" s="268" t="s">
        <v>75</v>
      </c>
      <c r="E25" s="256" t="s">
        <v>25</v>
      </c>
      <c r="F25" s="257">
        <v>1</v>
      </c>
      <c r="G25" s="44"/>
      <c r="H25" s="356">
        <f>F25*G25</f>
        <v>0</v>
      </c>
    </row>
    <row r="26" spans="3:17" s="210" customFormat="1" ht="15.5" customHeight="1" x14ac:dyDescent="0.35">
      <c r="C26" s="267"/>
      <c r="D26" s="271"/>
      <c r="E26" s="256"/>
      <c r="F26" s="257"/>
      <c r="G26" s="63"/>
      <c r="H26" s="356"/>
    </row>
    <row r="27" spans="3:17" s="210" customFormat="1" ht="35" customHeight="1" x14ac:dyDescent="0.35">
      <c r="C27" s="267">
        <f>C25+1</f>
        <v>3</v>
      </c>
      <c r="D27" s="272" t="s">
        <v>74</v>
      </c>
      <c r="E27" s="273" t="s">
        <v>25</v>
      </c>
      <c r="F27" s="274">
        <v>1</v>
      </c>
      <c r="G27" s="64"/>
      <c r="H27" s="356">
        <f>F27*G27</f>
        <v>0</v>
      </c>
    </row>
    <row r="28" spans="3:17" ht="17.5" customHeight="1" x14ac:dyDescent="0.35">
      <c r="C28" s="275"/>
      <c r="D28" s="276"/>
      <c r="E28" s="256"/>
      <c r="F28" s="257"/>
      <c r="G28" s="44"/>
      <c r="H28" s="355"/>
    </row>
    <row r="29" spans="3:17" s="212" customFormat="1" ht="17.5" customHeight="1" x14ac:dyDescent="0.35">
      <c r="C29" s="267">
        <f>C27+1</f>
        <v>4</v>
      </c>
      <c r="D29" s="278" t="s">
        <v>26</v>
      </c>
      <c r="E29" s="279" t="s">
        <v>25</v>
      </c>
      <c r="F29" s="280">
        <v>1</v>
      </c>
      <c r="G29" s="45"/>
      <c r="H29" s="356">
        <f>F29*G29</f>
        <v>0</v>
      </c>
      <c r="J29" s="213"/>
    </row>
    <row r="30" spans="3:17" s="210" customFormat="1" ht="15.5" customHeight="1" x14ac:dyDescent="0.35">
      <c r="C30" s="267"/>
      <c r="D30" s="268"/>
      <c r="E30" s="269"/>
      <c r="F30" s="270"/>
      <c r="G30" s="43"/>
      <c r="H30" s="356"/>
    </row>
    <row r="31" spans="3:17" ht="18.75" customHeight="1" x14ac:dyDescent="0.35">
      <c r="C31" s="267">
        <f>C29+1</f>
        <v>5</v>
      </c>
      <c r="D31" s="276" t="s">
        <v>73</v>
      </c>
      <c r="E31" s="256" t="s">
        <v>25</v>
      </c>
      <c r="F31" s="257">
        <v>1</v>
      </c>
      <c r="G31" s="44"/>
      <c r="H31" s="356">
        <f>F31*G31</f>
        <v>0</v>
      </c>
      <c r="I31" s="214"/>
      <c r="J31" s="214"/>
      <c r="K31" s="214"/>
      <c r="L31" s="214"/>
      <c r="M31" s="214"/>
      <c r="N31" s="214"/>
      <c r="O31" s="214"/>
      <c r="P31" s="214"/>
      <c r="Q31" s="214"/>
    </row>
    <row r="32" spans="3:17" ht="15.5" customHeight="1" x14ac:dyDescent="0.35">
      <c r="C32" s="275"/>
      <c r="D32" s="261"/>
      <c r="E32" s="256"/>
      <c r="F32" s="257"/>
      <c r="G32" s="44"/>
      <c r="H32" s="355"/>
    </row>
    <row r="33" spans="1:9" ht="20" customHeight="1" x14ac:dyDescent="0.35">
      <c r="C33" s="281"/>
      <c r="D33" s="282"/>
      <c r="E33" s="283"/>
      <c r="F33" s="284"/>
      <c r="G33" s="66"/>
      <c r="H33" s="357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ht="18" customHeight="1" x14ac:dyDescent="0.35">
      <c r="C35" s="285"/>
      <c r="D35" s="286"/>
      <c r="E35" s="287"/>
      <c r="F35" s="286"/>
      <c r="G35" s="215"/>
      <c r="H35" s="358"/>
    </row>
    <row r="36" spans="1:9" s="218" customFormat="1" ht="18" customHeight="1" x14ac:dyDescent="0.35">
      <c r="A36" s="216"/>
      <c r="B36" s="216"/>
      <c r="C36" s="289"/>
      <c r="D36" s="290" t="s">
        <v>66</v>
      </c>
      <c r="E36" s="291"/>
      <c r="F36" s="289"/>
      <c r="G36" s="217"/>
      <c r="H36" s="358"/>
      <c r="I36" s="216"/>
    </row>
    <row r="37" spans="1:9" s="218" customFormat="1" ht="17" customHeight="1" x14ac:dyDescent="0.35">
      <c r="A37" s="216"/>
      <c r="B37" s="216"/>
      <c r="C37" s="292"/>
      <c r="D37" s="293"/>
      <c r="E37" s="294"/>
      <c r="F37" s="289"/>
      <c r="G37" s="217"/>
      <c r="H37" s="358"/>
      <c r="I37" s="216"/>
    </row>
    <row r="38" spans="1:9" s="218" customFormat="1" x14ac:dyDescent="0.35">
      <c r="A38" s="216"/>
      <c r="B38" s="216"/>
      <c r="C38" s="295"/>
      <c r="D38" s="296" t="s">
        <v>33</v>
      </c>
      <c r="E38" s="297"/>
      <c r="F38" s="298"/>
      <c r="G38" s="24"/>
      <c r="H38" s="25"/>
      <c r="I38" s="216"/>
    </row>
    <row r="39" spans="1:9" s="218" customFormat="1" x14ac:dyDescent="0.35">
      <c r="A39" s="216"/>
      <c r="B39" s="216"/>
      <c r="C39" s="295"/>
      <c r="D39" s="299"/>
      <c r="E39" s="297"/>
      <c r="F39" s="298"/>
      <c r="G39" s="26"/>
      <c r="H39" s="25"/>
      <c r="I39" s="216"/>
    </row>
    <row r="40" spans="1:9" s="218" customFormat="1" x14ac:dyDescent="0.35">
      <c r="A40" s="216"/>
      <c r="B40" s="216"/>
      <c r="C40" s="300"/>
      <c r="D40" s="301" t="s">
        <v>5</v>
      </c>
      <c r="E40" s="302"/>
      <c r="F40" s="10"/>
      <c r="G40" s="50"/>
      <c r="H40" s="27"/>
      <c r="I40" s="216"/>
    </row>
    <row r="41" spans="1:9" s="218" customFormat="1" x14ac:dyDescent="0.35">
      <c r="A41" s="216"/>
      <c r="B41" s="216"/>
      <c r="C41" s="361"/>
      <c r="D41" s="304"/>
      <c r="E41" s="337"/>
      <c r="F41" s="362"/>
      <c r="G41" s="32"/>
      <c r="H41" s="359"/>
      <c r="I41" s="216"/>
    </row>
    <row r="42" spans="1:9" s="218" customFormat="1" x14ac:dyDescent="0.35">
      <c r="A42" s="216"/>
      <c r="B42" s="216"/>
      <c r="C42" s="381">
        <v>1</v>
      </c>
      <c r="D42" s="382" t="s">
        <v>48</v>
      </c>
      <c r="E42" s="383" t="s">
        <v>32</v>
      </c>
      <c r="F42" s="362">
        <v>4</v>
      </c>
      <c r="G42" s="32"/>
      <c r="H42" s="359">
        <f>F42*G42</f>
        <v>0</v>
      </c>
      <c r="I42" s="216"/>
    </row>
    <row r="43" spans="1:9" s="218" customFormat="1" x14ac:dyDescent="0.35">
      <c r="A43" s="216"/>
      <c r="B43" s="216"/>
      <c r="C43" s="300"/>
      <c r="D43" s="382"/>
      <c r="E43" s="302"/>
      <c r="F43" s="38"/>
      <c r="G43" s="32"/>
      <c r="H43" s="27"/>
      <c r="I43" s="216"/>
    </row>
    <row r="44" spans="1:9" s="220" customFormat="1" x14ac:dyDescent="0.35">
      <c r="A44" s="219"/>
      <c r="B44" s="219"/>
      <c r="C44" s="311">
        <f>C42+1</f>
        <v>2</v>
      </c>
      <c r="D44" s="382" t="s">
        <v>67</v>
      </c>
      <c r="E44" s="313" t="s">
        <v>32</v>
      </c>
      <c r="F44" s="51">
        <v>1</v>
      </c>
      <c r="G44" s="32"/>
      <c r="H44" s="30">
        <f>F44*G44</f>
        <v>0</v>
      </c>
      <c r="I44" s="219"/>
    </row>
    <row r="45" spans="1:9" s="220" customFormat="1" x14ac:dyDescent="0.35">
      <c r="A45" s="219"/>
      <c r="B45" s="219"/>
      <c r="C45" s="314"/>
      <c r="D45" s="312"/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6" t="s">
        <v>52</v>
      </c>
      <c r="E46" s="313"/>
      <c r="F46" s="51"/>
      <c r="G46" s="29"/>
      <c r="H46" s="30"/>
      <c r="I46" s="219"/>
    </row>
    <row r="47" spans="1:9" s="220" customFormat="1" x14ac:dyDescent="0.35">
      <c r="A47" s="219"/>
      <c r="B47" s="219"/>
      <c r="C47" s="314"/>
      <c r="D47" s="312"/>
      <c r="E47" s="313"/>
      <c r="F47" s="51"/>
      <c r="G47" s="29"/>
      <c r="H47" s="30"/>
      <c r="I47" s="219"/>
    </row>
    <row r="48" spans="1:9" s="220" customFormat="1" ht="31" x14ac:dyDescent="0.35">
      <c r="A48" s="219"/>
      <c r="B48" s="219"/>
      <c r="C48" s="314"/>
      <c r="D48" s="316" t="s">
        <v>53</v>
      </c>
      <c r="E48" s="313"/>
      <c r="F48" s="51"/>
      <c r="G48" s="29"/>
      <c r="H48" s="30"/>
      <c r="I48" s="219"/>
    </row>
    <row r="49" spans="1:9" s="218" customFormat="1" x14ac:dyDescent="0.35">
      <c r="A49" s="216"/>
      <c r="B49" s="216"/>
      <c r="C49" s="361"/>
      <c r="D49" s="384"/>
      <c r="E49" s="337"/>
      <c r="F49" s="362"/>
      <c r="G49" s="32"/>
      <c r="H49" s="359"/>
      <c r="I49" s="216"/>
    </row>
    <row r="50" spans="1:9" s="218" customFormat="1" x14ac:dyDescent="0.35">
      <c r="A50" s="216"/>
      <c r="B50" s="216"/>
      <c r="C50" s="385">
        <f>C44+1</f>
        <v>3</v>
      </c>
      <c r="D50" s="382" t="s">
        <v>87</v>
      </c>
      <c r="E50" s="383" t="s">
        <v>32</v>
      </c>
      <c r="F50" s="362">
        <v>4</v>
      </c>
      <c r="G50" s="32"/>
      <c r="H50" s="359">
        <f>F50*G50</f>
        <v>0</v>
      </c>
      <c r="I50" s="216"/>
    </row>
    <row r="51" spans="1:9" s="218" customFormat="1" x14ac:dyDescent="0.35">
      <c r="A51" s="216"/>
      <c r="B51" s="216"/>
      <c r="C51" s="361"/>
      <c r="D51" s="384"/>
      <c r="E51" s="337"/>
      <c r="F51" s="362"/>
      <c r="G51" s="32"/>
      <c r="H51" s="359"/>
      <c r="I51" s="216"/>
    </row>
    <row r="52" spans="1:9" s="218" customFormat="1" x14ac:dyDescent="0.35">
      <c r="A52" s="216"/>
      <c r="B52" s="216"/>
      <c r="C52" s="385">
        <f>C50+1</f>
        <v>4</v>
      </c>
      <c r="D52" s="382" t="s">
        <v>99</v>
      </c>
      <c r="E52" s="383" t="s">
        <v>32</v>
      </c>
      <c r="F52" s="362">
        <v>1</v>
      </c>
      <c r="G52" s="32"/>
      <c r="H52" s="359">
        <f>F52*G52</f>
        <v>0</v>
      </c>
      <c r="I52" s="216"/>
    </row>
    <row r="53" spans="1:9" s="218" customFormat="1" x14ac:dyDescent="0.35">
      <c r="A53" s="216"/>
      <c r="B53" s="216"/>
      <c r="C53" s="300"/>
      <c r="D53" s="301"/>
      <c r="E53" s="302"/>
      <c r="F53" s="38"/>
      <c r="G53" s="28"/>
      <c r="H53" s="27"/>
      <c r="I53" s="216"/>
    </row>
    <row r="54" spans="1:9" s="220" customFormat="1" x14ac:dyDescent="0.35">
      <c r="A54" s="219"/>
      <c r="B54" s="219"/>
      <c r="C54" s="311">
        <f>C52+1</f>
        <v>5</v>
      </c>
      <c r="D54" s="312" t="s">
        <v>103</v>
      </c>
      <c r="E54" s="313" t="s">
        <v>32</v>
      </c>
      <c r="F54" s="51">
        <v>2</v>
      </c>
      <c r="G54" s="29"/>
      <c r="H54" s="30">
        <f>F54*G54</f>
        <v>0</v>
      </c>
      <c r="I54" s="219"/>
    </row>
    <row r="55" spans="1:9" s="220" customFormat="1" x14ac:dyDescent="0.35">
      <c r="A55" s="219"/>
      <c r="B55" s="219"/>
      <c r="C55" s="314"/>
      <c r="D55" s="312"/>
      <c r="E55" s="313"/>
      <c r="F55" s="51"/>
      <c r="G55" s="29"/>
      <c r="H55" s="30"/>
      <c r="I55" s="219"/>
    </row>
    <row r="56" spans="1:9" s="218" customFormat="1" ht="31" x14ac:dyDescent="0.35">
      <c r="A56" s="216"/>
      <c r="B56" s="216"/>
      <c r="C56" s="336">
        <f>C54+1</f>
        <v>6</v>
      </c>
      <c r="D56" s="367" t="s">
        <v>65</v>
      </c>
      <c r="E56" s="313" t="s">
        <v>32</v>
      </c>
      <c r="F56" s="13">
        <v>1</v>
      </c>
      <c r="G56" s="29"/>
      <c r="H56" s="30">
        <f t="shared" ref="H56" si="0">F56*G56</f>
        <v>0</v>
      </c>
      <c r="I56" s="216"/>
    </row>
    <row r="57" spans="1:9" s="218" customFormat="1" x14ac:dyDescent="0.35">
      <c r="A57" s="216"/>
      <c r="B57" s="216"/>
      <c r="C57" s="336"/>
      <c r="D57" s="367"/>
      <c r="E57" s="361"/>
      <c r="F57" s="13"/>
      <c r="G57" s="29"/>
      <c r="H57" s="30"/>
      <c r="I57" s="216"/>
    </row>
    <row r="58" spans="1:9" s="218" customFormat="1" x14ac:dyDescent="0.35">
      <c r="A58" s="216"/>
      <c r="B58" s="216"/>
      <c r="C58" s="336">
        <f>C56+1</f>
        <v>7</v>
      </c>
      <c r="D58" s="52" t="s">
        <v>69</v>
      </c>
      <c r="E58" s="313" t="s">
        <v>32</v>
      </c>
      <c r="F58" s="10">
        <v>1</v>
      </c>
      <c r="G58" s="29"/>
      <c r="H58" s="27">
        <f t="shared" ref="H58" si="1">F58*G58</f>
        <v>0</v>
      </c>
      <c r="I58" s="216"/>
    </row>
    <row r="59" spans="1:9" s="218" customFormat="1" x14ac:dyDescent="0.35">
      <c r="A59" s="216"/>
      <c r="B59" s="216"/>
      <c r="C59" s="295"/>
      <c r="D59" s="299"/>
      <c r="E59" s="368"/>
      <c r="F59" s="298"/>
      <c r="G59" s="24"/>
      <c r="H59" s="25"/>
      <c r="I59" s="216"/>
    </row>
    <row r="60" spans="1:9" s="218" customFormat="1" x14ac:dyDescent="0.35">
      <c r="A60" s="216"/>
      <c r="B60" s="216"/>
      <c r="C60" s="325"/>
      <c r="D60" s="299"/>
      <c r="E60" s="368"/>
      <c r="F60" s="298"/>
      <c r="G60" s="24"/>
      <c r="H60" s="25"/>
      <c r="I60" s="216"/>
    </row>
    <row r="61" spans="1:9" s="218" customFormat="1" x14ac:dyDescent="0.35">
      <c r="A61" s="216"/>
      <c r="B61" s="216"/>
      <c r="C61" s="325"/>
      <c r="D61" s="326" t="s">
        <v>27</v>
      </c>
      <c r="E61" s="368"/>
      <c r="F61" s="298"/>
      <c r="G61" s="24"/>
      <c r="H61" s="25"/>
      <c r="I61" s="216"/>
    </row>
    <row r="62" spans="1:9" s="218" customFormat="1" x14ac:dyDescent="0.35">
      <c r="A62" s="216"/>
      <c r="B62" s="216"/>
      <c r="C62" s="295"/>
      <c r="D62" s="299"/>
      <c r="E62" s="368"/>
      <c r="F62" s="298"/>
      <c r="G62" s="24"/>
      <c r="H62" s="25"/>
      <c r="I62" s="216"/>
    </row>
    <row r="63" spans="1:9" s="218" customFormat="1" x14ac:dyDescent="0.35">
      <c r="A63" s="216"/>
      <c r="B63" s="216"/>
      <c r="C63" s="300"/>
      <c r="D63" s="301" t="s">
        <v>6</v>
      </c>
      <c r="E63" s="302"/>
      <c r="F63" s="10"/>
      <c r="G63" s="50"/>
      <c r="H63" s="27"/>
      <c r="I63" s="216"/>
    </row>
    <row r="64" spans="1:9" s="218" customFormat="1" x14ac:dyDescent="0.35">
      <c r="A64" s="216"/>
      <c r="B64" s="216"/>
      <c r="C64" s="300"/>
      <c r="D64" s="301"/>
      <c r="E64" s="302"/>
      <c r="F64" s="10"/>
      <c r="G64" s="50"/>
      <c r="H64" s="27"/>
      <c r="I64" s="216"/>
    </row>
    <row r="65" spans="1:12" s="218" customFormat="1" x14ac:dyDescent="0.35">
      <c r="A65" s="216"/>
      <c r="B65" s="216"/>
      <c r="C65" s="300"/>
      <c r="D65" s="301" t="s">
        <v>7</v>
      </c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27"/>
      <c r="E66" s="302"/>
      <c r="F66" s="10"/>
      <c r="G66" s="50"/>
      <c r="H66" s="27"/>
      <c r="I66" s="216"/>
    </row>
    <row r="67" spans="1:12" s="222" customFormat="1" x14ac:dyDescent="0.35">
      <c r="A67" s="221"/>
      <c r="B67" s="221"/>
      <c r="C67" s="336">
        <f>C58+1</f>
        <v>8</v>
      </c>
      <c r="D67" s="329" t="s">
        <v>21</v>
      </c>
      <c r="E67" s="313" t="s">
        <v>4</v>
      </c>
      <c r="F67" s="13">
        <f>30+30+25+10*3</f>
        <v>115</v>
      </c>
      <c r="G67" s="29"/>
      <c r="H67" s="30">
        <f t="shared" ref="H67:H80" si="2">F67*G67</f>
        <v>0</v>
      </c>
      <c r="I67" s="221"/>
      <c r="L67" s="223"/>
    </row>
    <row r="68" spans="1:12" s="218" customFormat="1" x14ac:dyDescent="0.35">
      <c r="A68" s="216"/>
      <c r="B68" s="216"/>
      <c r="C68" s="369">
        <f t="shared" ref="C68:C70" si="3">C67+1</f>
        <v>9</v>
      </c>
      <c r="D68" s="331" t="s">
        <v>8</v>
      </c>
      <c r="E68" s="302" t="s">
        <v>4</v>
      </c>
      <c r="F68" s="10">
        <v>115</v>
      </c>
      <c r="G68" s="28"/>
      <c r="H68" s="27">
        <f t="shared" si="2"/>
        <v>0</v>
      </c>
      <c r="I68" s="216"/>
    </row>
    <row r="69" spans="1:12" s="218" customFormat="1" x14ac:dyDescent="0.35">
      <c r="A69" s="216"/>
      <c r="B69" s="216"/>
      <c r="C69" s="369">
        <f t="shared" si="3"/>
        <v>10</v>
      </c>
      <c r="D69" s="331" t="s">
        <v>9</v>
      </c>
      <c r="E69" s="313" t="s">
        <v>32</v>
      </c>
      <c r="F69" s="10">
        <v>6</v>
      </c>
      <c r="G69" s="28"/>
      <c r="H69" s="27">
        <f t="shared" si="2"/>
        <v>0</v>
      </c>
      <c r="I69" s="216"/>
    </row>
    <row r="70" spans="1:12" s="218" customFormat="1" x14ac:dyDescent="0.35">
      <c r="A70" s="216"/>
      <c r="B70" s="216"/>
      <c r="C70" s="369">
        <f t="shared" si="3"/>
        <v>11</v>
      </c>
      <c r="D70" s="331" t="s">
        <v>10</v>
      </c>
      <c r="E70" s="313" t="s">
        <v>32</v>
      </c>
      <c r="F70" s="10">
        <v>6</v>
      </c>
      <c r="G70" s="28"/>
      <c r="H70" s="27">
        <f t="shared" si="2"/>
        <v>0</v>
      </c>
      <c r="I70" s="216"/>
    </row>
    <row r="71" spans="1:12" s="218" customFormat="1" x14ac:dyDescent="0.35">
      <c r="A71" s="216"/>
      <c r="B71" s="216"/>
      <c r="C71" s="300"/>
      <c r="D71" s="334"/>
      <c r="E71" s="302"/>
      <c r="F71" s="10"/>
      <c r="G71" s="28"/>
      <c r="H71" s="27"/>
      <c r="I71" s="216"/>
    </row>
    <row r="72" spans="1:12" s="218" customFormat="1" x14ac:dyDescent="0.35">
      <c r="A72" s="216"/>
      <c r="B72" s="216"/>
      <c r="C72" s="336">
        <f>C70+1</f>
        <v>12</v>
      </c>
      <c r="D72" s="370" t="s">
        <v>44</v>
      </c>
      <c r="E72" s="302" t="s">
        <v>4</v>
      </c>
      <c r="F72" s="38">
        <v>30</v>
      </c>
      <c r="G72" s="29"/>
      <c r="H72" s="27">
        <f t="shared" ref="H72:H75" si="4">F72*G72</f>
        <v>0</v>
      </c>
      <c r="I72" s="216"/>
    </row>
    <row r="73" spans="1:12" s="218" customFormat="1" x14ac:dyDescent="0.35">
      <c r="A73" s="216"/>
      <c r="B73" s="216"/>
      <c r="C73" s="336">
        <f>C72+1</f>
        <v>13</v>
      </c>
      <c r="D73" s="334" t="s">
        <v>45</v>
      </c>
      <c r="E73" s="302" t="s">
        <v>4</v>
      </c>
      <c r="F73" s="38">
        <v>30</v>
      </c>
      <c r="G73" s="28"/>
      <c r="H73" s="27">
        <f t="shared" si="4"/>
        <v>0</v>
      </c>
      <c r="I73" s="216"/>
    </row>
    <row r="74" spans="1:12" s="218" customFormat="1" x14ac:dyDescent="0.35">
      <c r="A74" s="216"/>
      <c r="B74" s="216"/>
      <c r="C74" s="336">
        <f>C73+1</f>
        <v>14</v>
      </c>
      <c r="D74" s="334" t="s">
        <v>46</v>
      </c>
      <c r="E74" s="313" t="s">
        <v>32</v>
      </c>
      <c r="F74" s="38">
        <v>2</v>
      </c>
      <c r="G74" s="28"/>
      <c r="H74" s="27">
        <f t="shared" si="4"/>
        <v>0</v>
      </c>
      <c r="I74" s="216"/>
    </row>
    <row r="75" spans="1:12" s="218" customFormat="1" x14ac:dyDescent="0.35">
      <c r="A75" s="216"/>
      <c r="B75" s="216"/>
      <c r="C75" s="336">
        <f>C74+1</f>
        <v>15</v>
      </c>
      <c r="D75" s="334" t="s">
        <v>47</v>
      </c>
      <c r="E75" s="313" t="s">
        <v>32</v>
      </c>
      <c r="F75" s="38">
        <v>2</v>
      </c>
      <c r="G75" s="28"/>
      <c r="H75" s="27">
        <f t="shared" si="4"/>
        <v>0</v>
      </c>
      <c r="I75" s="216"/>
    </row>
    <row r="76" spans="1:12" s="218" customFormat="1" x14ac:dyDescent="0.35">
      <c r="A76" s="216"/>
      <c r="B76" s="216"/>
      <c r="C76" s="300"/>
      <c r="D76" s="334"/>
      <c r="E76" s="302"/>
      <c r="F76" s="10"/>
      <c r="G76" s="28"/>
      <c r="H76" s="27"/>
      <c r="I76" s="216"/>
    </row>
    <row r="77" spans="1:12" s="222" customFormat="1" ht="17" customHeight="1" x14ac:dyDescent="0.35">
      <c r="A77" s="221"/>
      <c r="B77" s="221"/>
      <c r="C77" s="369">
        <f>C75+1</f>
        <v>16</v>
      </c>
      <c r="D77" s="329" t="s">
        <v>22</v>
      </c>
      <c r="E77" s="335" t="s">
        <v>4</v>
      </c>
      <c r="F77" s="18">
        <v>45</v>
      </c>
      <c r="G77" s="29"/>
      <c r="H77" s="31">
        <f t="shared" si="2"/>
        <v>0</v>
      </c>
      <c r="I77" s="221"/>
    </row>
    <row r="78" spans="1:12" s="218" customFormat="1" x14ac:dyDescent="0.35">
      <c r="A78" s="216"/>
      <c r="B78" s="216"/>
      <c r="C78" s="369">
        <f t="shared" ref="C78:C80" si="5">C77+1</f>
        <v>17</v>
      </c>
      <c r="D78" s="331" t="s">
        <v>20</v>
      </c>
      <c r="E78" s="302" t="s">
        <v>4</v>
      </c>
      <c r="F78" s="10">
        <v>45</v>
      </c>
      <c r="G78" s="28"/>
      <c r="H78" s="27">
        <f t="shared" si="2"/>
        <v>0</v>
      </c>
      <c r="I78" s="216"/>
    </row>
    <row r="79" spans="1:12" s="218" customFormat="1" x14ac:dyDescent="0.35">
      <c r="A79" s="216"/>
      <c r="B79" s="216"/>
      <c r="C79" s="369">
        <f t="shared" si="5"/>
        <v>18</v>
      </c>
      <c r="D79" s="331" t="s">
        <v>18</v>
      </c>
      <c r="E79" s="313" t="s">
        <v>32</v>
      </c>
      <c r="F79" s="10">
        <v>2</v>
      </c>
      <c r="G79" s="28"/>
      <c r="H79" s="27">
        <f t="shared" si="2"/>
        <v>0</v>
      </c>
      <c r="I79" s="216"/>
    </row>
    <row r="80" spans="1:12" s="218" customFormat="1" x14ac:dyDescent="0.35">
      <c r="A80" s="216"/>
      <c r="B80" s="216"/>
      <c r="C80" s="369">
        <f t="shared" si="5"/>
        <v>19</v>
      </c>
      <c r="D80" s="331" t="s">
        <v>19</v>
      </c>
      <c r="E80" s="313" t="s">
        <v>32</v>
      </c>
      <c r="F80" s="10">
        <v>2</v>
      </c>
      <c r="G80" s="28"/>
      <c r="H80" s="27">
        <f t="shared" si="2"/>
        <v>0</v>
      </c>
      <c r="I80" s="216"/>
    </row>
    <row r="81" spans="1:9" s="218" customFormat="1" x14ac:dyDescent="0.35">
      <c r="A81" s="216"/>
      <c r="B81" s="216"/>
      <c r="C81" s="336"/>
      <c r="D81" s="334"/>
      <c r="E81" s="337"/>
      <c r="F81" s="10"/>
      <c r="G81" s="28"/>
      <c r="H81" s="27"/>
      <c r="I81" s="216"/>
    </row>
    <row r="82" spans="1:9" s="222" customFormat="1" ht="18" customHeight="1" x14ac:dyDescent="0.35">
      <c r="C82" s="339">
        <f>C80+1</f>
        <v>20</v>
      </c>
      <c r="D82" s="329" t="s">
        <v>28</v>
      </c>
      <c r="E82" s="340" t="s">
        <v>4</v>
      </c>
      <c r="F82" s="39">
        <f>50*2+10*2</f>
        <v>120</v>
      </c>
      <c r="G82" s="36"/>
      <c r="H82" s="40">
        <f t="shared" ref="H82:H85" si="6">F82*G82</f>
        <v>0</v>
      </c>
    </row>
    <row r="83" spans="1:9" s="218" customFormat="1" x14ac:dyDescent="0.35">
      <c r="C83" s="339">
        <f>C82+1</f>
        <v>21</v>
      </c>
      <c r="D83" s="342" t="s">
        <v>29</v>
      </c>
      <c r="E83" s="343" t="s">
        <v>4</v>
      </c>
      <c r="F83" s="38">
        <v>120</v>
      </c>
      <c r="G83" s="37"/>
      <c r="H83" s="35">
        <f t="shared" si="6"/>
        <v>0</v>
      </c>
    </row>
    <row r="84" spans="1:9" s="218" customFormat="1" x14ac:dyDescent="0.35">
      <c r="C84" s="339">
        <f>C83+1</f>
        <v>22</v>
      </c>
      <c r="D84" s="342" t="s">
        <v>30</v>
      </c>
      <c r="E84" s="313" t="s">
        <v>32</v>
      </c>
      <c r="F84" s="38">
        <v>4</v>
      </c>
      <c r="G84" s="37"/>
      <c r="H84" s="35">
        <f t="shared" si="6"/>
        <v>0</v>
      </c>
    </row>
    <row r="85" spans="1:9" s="218" customFormat="1" x14ac:dyDescent="0.35">
      <c r="C85" s="339">
        <f>C84+1</f>
        <v>23</v>
      </c>
      <c r="D85" s="342" t="s">
        <v>31</v>
      </c>
      <c r="E85" s="313" t="s">
        <v>32</v>
      </c>
      <c r="F85" s="38">
        <v>4</v>
      </c>
      <c r="G85" s="37"/>
      <c r="H85" s="35">
        <f t="shared" si="6"/>
        <v>0</v>
      </c>
    </row>
    <row r="86" spans="1:9" s="218" customFormat="1" x14ac:dyDescent="0.35">
      <c r="C86" s="339"/>
      <c r="D86" s="342"/>
      <c r="E86" s="344"/>
      <c r="F86" s="38"/>
      <c r="G86" s="37"/>
      <c r="H86" s="35"/>
    </row>
    <row r="87" spans="1:9" s="222" customFormat="1" ht="17.5" customHeight="1" x14ac:dyDescent="0.35">
      <c r="C87" s="339">
        <f>C85+1</f>
        <v>24</v>
      </c>
      <c r="D87" s="329" t="s">
        <v>40</v>
      </c>
      <c r="E87" s="340" t="s">
        <v>4</v>
      </c>
      <c r="F87" s="39">
        <v>420</v>
      </c>
      <c r="G87" s="36"/>
      <c r="H87" s="40">
        <f t="shared" ref="H87:H90" si="7">F87*G87</f>
        <v>0</v>
      </c>
    </row>
    <row r="88" spans="1:9" s="218" customFormat="1" x14ac:dyDescent="0.35">
      <c r="C88" s="339">
        <f>C87+1</f>
        <v>25</v>
      </c>
      <c r="D88" s="342" t="s">
        <v>41</v>
      </c>
      <c r="E88" s="343" t="s">
        <v>4</v>
      </c>
      <c r="F88" s="38">
        <v>420</v>
      </c>
      <c r="G88" s="37"/>
      <c r="H88" s="35">
        <f t="shared" si="7"/>
        <v>0</v>
      </c>
    </row>
    <row r="89" spans="1:9" s="218" customFormat="1" x14ac:dyDescent="0.35">
      <c r="C89" s="339">
        <f>C88+1</f>
        <v>26</v>
      </c>
      <c r="D89" s="342" t="s">
        <v>42</v>
      </c>
      <c r="E89" s="313" t="s">
        <v>32</v>
      </c>
      <c r="F89" s="38">
        <v>4</v>
      </c>
      <c r="G89" s="37"/>
      <c r="H89" s="35">
        <f t="shared" si="7"/>
        <v>0</v>
      </c>
    </row>
    <row r="90" spans="1:9" s="218" customFormat="1" x14ac:dyDescent="0.35">
      <c r="C90" s="339">
        <f>C89+1</f>
        <v>27</v>
      </c>
      <c r="D90" s="342" t="s">
        <v>43</v>
      </c>
      <c r="E90" s="313" t="s">
        <v>32</v>
      </c>
      <c r="F90" s="38">
        <v>4</v>
      </c>
      <c r="G90" s="37"/>
      <c r="H90" s="35">
        <f t="shared" si="7"/>
        <v>0</v>
      </c>
    </row>
    <row r="91" spans="1:9" s="218" customFormat="1" x14ac:dyDescent="0.35">
      <c r="A91" s="216"/>
      <c r="B91" s="216"/>
      <c r="C91" s="336"/>
      <c r="D91" s="334"/>
      <c r="E91" s="337"/>
      <c r="F91" s="10"/>
      <c r="G91" s="28"/>
      <c r="H91" s="27"/>
      <c r="I91" s="216"/>
    </row>
    <row r="92" spans="1:9" s="218" customFormat="1" x14ac:dyDescent="0.35">
      <c r="A92" s="216"/>
      <c r="B92" s="216"/>
      <c r="C92" s="336">
        <f>C90+1</f>
        <v>28</v>
      </c>
      <c r="D92" s="345" t="s">
        <v>11</v>
      </c>
      <c r="E92" s="313" t="s">
        <v>32</v>
      </c>
      <c r="F92" s="10">
        <v>4</v>
      </c>
      <c r="G92" s="28"/>
      <c r="H92" s="27">
        <f>F92*G92</f>
        <v>0</v>
      </c>
      <c r="I92" s="216"/>
    </row>
    <row r="93" spans="1:9" s="218" customFormat="1" x14ac:dyDescent="0.35">
      <c r="A93" s="216"/>
      <c r="B93" s="216"/>
      <c r="C93" s="346"/>
      <c r="D93" s="345"/>
      <c r="E93" s="348"/>
      <c r="F93" s="10"/>
      <c r="G93" s="33"/>
      <c r="H93" s="27"/>
      <c r="I93" s="216"/>
    </row>
    <row r="94" spans="1:9" s="218" customFormat="1" x14ac:dyDescent="0.35">
      <c r="A94" s="216"/>
      <c r="B94" s="216"/>
      <c r="C94" s="346"/>
      <c r="D94" s="345"/>
      <c r="E94" s="348"/>
      <c r="F94" s="10"/>
      <c r="G94" s="33"/>
      <c r="H94" s="27"/>
      <c r="I94" s="216"/>
    </row>
    <row r="95" spans="1:9" s="218" customFormat="1" x14ac:dyDescent="0.35">
      <c r="A95" s="216"/>
      <c r="B95" s="216"/>
      <c r="C95" s="346"/>
      <c r="D95" s="371" t="s">
        <v>62</v>
      </c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45"/>
      <c r="E96" s="348"/>
      <c r="F96" s="10"/>
      <c r="G96" s="33"/>
      <c r="H96" s="27"/>
      <c r="I96" s="216"/>
    </row>
    <row r="97" spans="1:10" s="218" customFormat="1" ht="17.5" x14ac:dyDescent="0.35">
      <c r="A97" s="216"/>
      <c r="B97" s="216"/>
      <c r="C97" s="346">
        <f>C92+1</f>
        <v>29</v>
      </c>
      <c r="D97" s="67" t="s">
        <v>58</v>
      </c>
      <c r="E97" s="343" t="s">
        <v>63</v>
      </c>
      <c r="F97" s="10">
        <v>6</v>
      </c>
      <c r="G97" s="33"/>
      <c r="H97" s="27">
        <f t="shared" ref="H97:H100" si="8">F97*G97</f>
        <v>0</v>
      </c>
      <c r="I97" s="216"/>
    </row>
    <row r="98" spans="1:10" s="218" customFormat="1" ht="17.5" x14ac:dyDescent="0.35">
      <c r="A98" s="216"/>
      <c r="B98" s="216"/>
      <c r="C98" s="346">
        <f>C97+1</f>
        <v>30</v>
      </c>
      <c r="D98" s="67" t="s">
        <v>59</v>
      </c>
      <c r="E98" s="343" t="s">
        <v>64</v>
      </c>
      <c r="F98" s="10">
        <v>60</v>
      </c>
      <c r="G98" s="33"/>
      <c r="H98" s="27">
        <f t="shared" si="8"/>
        <v>0</v>
      </c>
      <c r="I98" s="216"/>
    </row>
    <row r="99" spans="1:10" s="218" customFormat="1" x14ac:dyDescent="0.35">
      <c r="A99" s="216"/>
      <c r="B99" s="216"/>
      <c r="C99" s="346">
        <f t="shared" ref="C99:C100" si="9">C98+1</f>
        <v>31</v>
      </c>
      <c r="D99" s="67" t="s">
        <v>60</v>
      </c>
      <c r="E99" s="343" t="s">
        <v>32</v>
      </c>
      <c r="F99" s="10">
        <f>200/0.3</f>
        <v>666.66666666666674</v>
      </c>
      <c r="G99" s="33"/>
      <c r="H99" s="27">
        <f t="shared" si="8"/>
        <v>0</v>
      </c>
      <c r="I99" s="216"/>
    </row>
    <row r="100" spans="1:10" s="218" customFormat="1" x14ac:dyDescent="0.35">
      <c r="A100" s="216"/>
      <c r="B100" s="216"/>
      <c r="C100" s="346">
        <f t="shared" si="9"/>
        <v>32</v>
      </c>
      <c r="D100" s="67" t="s">
        <v>61</v>
      </c>
      <c r="E100" s="343" t="s">
        <v>32</v>
      </c>
      <c r="F100" s="10">
        <v>20</v>
      </c>
      <c r="G100" s="33"/>
      <c r="H100" s="27">
        <f t="shared" si="8"/>
        <v>0</v>
      </c>
      <c r="I100" s="216"/>
    </row>
    <row r="101" spans="1:10" s="218" customFormat="1" x14ac:dyDescent="0.35">
      <c r="A101" s="216"/>
      <c r="B101" s="216"/>
      <c r="C101" s="346"/>
      <c r="D101" s="74"/>
      <c r="E101" s="386"/>
      <c r="F101" s="75"/>
      <c r="G101" s="76"/>
      <c r="H101" s="27"/>
      <c r="I101" s="216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18" customForma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SUM(H7:H103)</f>
        <v>0</v>
      </c>
      <c r="I104" s="229"/>
      <c r="J104" s="229"/>
    </row>
  </sheetData>
  <sheetProtection algorithmName="SHA-512" hashValue="xwUqJiD/E7d1FK1goZU2Z6f1Kfwz/uKfmiX6zl8pEAzHYk50kW7VxYCffchVy/tkTiRDqoc2/CwkTTqdjcVdTg==" saltValue="ccvYVSq61Q7mKs+CJqO7Hg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3" min="1" max="8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08BC7-F6E1-48C7-A618-B2182535B5F8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100" sqref="G100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107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393"/>
      <c r="D8" s="380"/>
      <c r="E8" s="283"/>
      <c r="F8" s="284"/>
      <c r="G8" s="66"/>
      <c r="H8" s="357"/>
    </row>
    <row r="9" spans="3:8" x14ac:dyDescent="0.35">
      <c r="C9" s="258"/>
      <c r="D9" s="380"/>
      <c r="E9" s="256"/>
      <c r="F9" s="257"/>
      <c r="G9" s="44"/>
      <c r="H9" s="355"/>
    </row>
    <row r="10" spans="3:8" x14ac:dyDescent="0.35">
      <c r="C10" s="258"/>
      <c r="D10" s="259" t="s">
        <v>35</v>
      </c>
      <c r="E10" s="256"/>
      <c r="F10" s="257"/>
      <c r="G10" s="44"/>
      <c r="H10" s="355"/>
    </row>
    <row r="11" spans="3:8" x14ac:dyDescent="0.35">
      <c r="C11" s="260"/>
      <c r="D11" s="261"/>
      <c r="E11" s="256"/>
      <c r="F11" s="257"/>
      <c r="H11" s="355"/>
    </row>
    <row r="12" spans="3:8" x14ac:dyDescent="0.35">
      <c r="C12" s="260"/>
      <c r="D12" s="261" t="s">
        <v>23</v>
      </c>
      <c r="E12" s="256"/>
      <c r="F12" s="257"/>
      <c r="G12" s="44"/>
      <c r="H12" s="355"/>
    </row>
    <row r="13" spans="3:8" x14ac:dyDescent="0.35">
      <c r="C13" s="260"/>
      <c r="D13" s="261"/>
      <c r="E13" s="256"/>
      <c r="F13" s="257"/>
      <c r="G13" s="44"/>
      <c r="H13" s="355"/>
    </row>
    <row r="14" spans="3:8" x14ac:dyDescent="0.35">
      <c r="C14" s="260"/>
      <c r="D14" s="262" t="s">
        <v>36</v>
      </c>
      <c r="E14" s="256"/>
      <c r="F14" s="257"/>
      <c r="G14" s="44"/>
      <c r="H14" s="355"/>
    </row>
    <row r="15" spans="3:8" x14ac:dyDescent="0.35">
      <c r="C15" s="260"/>
      <c r="D15" s="261"/>
      <c r="E15" s="256"/>
      <c r="F15" s="257"/>
      <c r="G15" s="44"/>
      <c r="H15" s="355"/>
    </row>
    <row r="16" spans="3:8" ht="31" x14ac:dyDescent="0.35">
      <c r="C16" s="260"/>
      <c r="D16" s="263" t="s">
        <v>37</v>
      </c>
      <c r="E16" s="256"/>
      <c r="F16" s="257"/>
      <c r="G16" s="44"/>
      <c r="H16" s="355"/>
    </row>
    <row r="17" spans="3:17" x14ac:dyDescent="0.35">
      <c r="C17" s="260"/>
      <c r="D17" s="261"/>
      <c r="E17" s="256"/>
      <c r="F17" s="257"/>
      <c r="G17" s="44"/>
      <c r="H17" s="355"/>
    </row>
    <row r="18" spans="3:17" ht="50.5" customHeight="1" x14ac:dyDescent="0.35">
      <c r="C18" s="260"/>
      <c r="D18" s="264" t="s">
        <v>38</v>
      </c>
      <c r="E18" s="256"/>
      <c r="F18" s="257"/>
      <c r="G18" s="44"/>
      <c r="H18" s="355"/>
    </row>
    <row r="19" spans="3:17" x14ac:dyDescent="0.35">
      <c r="C19" s="260"/>
      <c r="D19" s="264"/>
      <c r="E19" s="256"/>
      <c r="F19" s="257"/>
      <c r="G19" s="44"/>
      <c r="H19" s="355"/>
    </row>
    <row r="20" spans="3:17" x14ac:dyDescent="0.35">
      <c r="C20" s="260"/>
      <c r="D20" s="265" t="s">
        <v>12</v>
      </c>
      <c r="E20" s="256"/>
      <c r="F20" s="257"/>
      <c r="G20" s="44"/>
      <c r="H20" s="355"/>
    </row>
    <row r="21" spans="3:17" x14ac:dyDescent="0.35">
      <c r="C21" s="260"/>
      <c r="D21" s="266"/>
      <c r="E21" s="256"/>
      <c r="F21" s="257"/>
      <c r="G21" s="44"/>
      <c r="H21" s="355"/>
    </row>
    <row r="22" spans="3:17" x14ac:dyDescent="0.35">
      <c r="C22" s="260"/>
      <c r="D22" s="261"/>
      <c r="E22" s="256"/>
      <c r="F22" s="257"/>
      <c r="G22" s="44"/>
      <c r="H22" s="355"/>
    </row>
    <row r="23" spans="3:17" s="210" customFormat="1" ht="15.5" customHeight="1" x14ac:dyDescent="0.35">
      <c r="C23" s="267">
        <v>1</v>
      </c>
      <c r="D23" s="268" t="s">
        <v>24</v>
      </c>
      <c r="E23" s="269" t="s">
        <v>25</v>
      </c>
      <c r="F23" s="270">
        <v>1</v>
      </c>
      <c r="G23" s="211"/>
      <c r="H23" s="356">
        <f>F23*G23</f>
        <v>0</v>
      </c>
    </row>
    <row r="24" spans="3:17" s="210" customFormat="1" ht="15.5" customHeight="1" x14ac:dyDescent="0.35">
      <c r="C24" s="267"/>
      <c r="D24" s="268"/>
      <c r="E24" s="269"/>
      <c r="F24" s="270"/>
      <c r="G24" s="43"/>
      <c r="H24" s="356"/>
    </row>
    <row r="25" spans="3:17" s="210" customFormat="1" ht="15.5" customHeight="1" x14ac:dyDescent="0.35">
      <c r="C25" s="267">
        <f>C23+1</f>
        <v>2</v>
      </c>
      <c r="D25" s="268" t="s">
        <v>75</v>
      </c>
      <c r="E25" s="256" t="s">
        <v>25</v>
      </c>
      <c r="F25" s="257">
        <v>1</v>
      </c>
      <c r="G25" s="44"/>
      <c r="H25" s="356">
        <f>F25*G25</f>
        <v>0</v>
      </c>
    </row>
    <row r="26" spans="3:17" s="210" customFormat="1" ht="15.5" customHeight="1" x14ac:dyDescent="0.35">
      <c r="C26" s="267"/>
      <c r="D26" s="271"/>
      <c r="E26" s="256"/>
      <c r="F26" s="257"/>
      <c r="G26" s="63"/>
      <c r="H26" s="356"/>
    </row>
    <row r="27" spans="3:17" s="210" customFormat="1" ht="35" customHeight="1" x14ac:dyDescent="0.35">
      <c r="C27" s="267">
        <f>C25+1</f>
        <v>3</v>
      </c>
      <c r="D27" s="272" t="s">
        <v>74</v>
      </c>
      <c r="E27" s="273" t="s">
        <v>25</v>
      </c>
      <c r="F27" s="274">
        <v>1</v>
      </c>
      <c r="G27" s="64"/>
      <c r="H27" s="356">
        <f>F27*G27</f>
        <v>0</v>
      </c>
    </row>
    <row r="28" spans="3:17" ht="17.5" customHeight="1" x14ac:dyDescent="0.35">
      <c r="C28" s="275"/>
      <c r="D28" s="276"/>
      <c r="E28" s="256"/>
      <c r="F28" s="257"/>
      <c r="G28" s="44"/>
      <c r="H28" s="355"/>
    </row>
    <row r="29" spans="3:17" s="212" customFormat="1" ht="17.5" customHeight="1" x14ac:dyDescent="0.35">
      <c r="C29" s="267">
        <f>C27+1</f>
        <v>4</v>
      </c>
      <c r="D29" s="278" t="s">
        <v>26</v>
      </c>
      <c r="E29" s="279" t="s">
        <v>25</v>
      </c>
      <c r="F29" s="280">
        <v>1</v>
      </c>
      <c r="G29" s="45"/>
      <c r="H29" s="356">
        <f>F29*G29</f>
        <v>0</v>
      </c>
      <c r="J29" s="213"/>
    </row>
    <row r="30" spans="3:17" s="210" customFormat="1" ht="15.5" customHeight="1" x14ac:dyDescent="0.35">
      <c r="C30" s="267"/>
      <c r="D30" s="268"/>
      <c r="E30" s="269"/>
      <c r="F30" s="270"/>
      <c r="G30" s="43"/>
      <c r="H30" s="356"/>
    </row>
    <row r="31" spans="3:17" ht="18.75" customHeight="1" x14ac:dyDescent="0.35">
      <c r="C31" s="267">
        <f>C29+1</f>
        <v>5</v>
      </c>
      <c r="D31" s="276" t="s">
        <v>73</v>
      </c>
      <c r="E31" s="256" t="s">
        <v>25</v>
      </c>
      <c r="F31" s="257">
        <v>1</v>
      </c>
      <c r="G31" s="44"/>
      <c r="H31" s="356">
        <f>F31*G31</f>
        <v>0</v>
      </c>
      <c r="I31" s="214"/>
      <c r="J31" s="214"/>
      <c r="K31" s="214"/>
      <c r="L31" s="214"/>
      <c r="M31" s="214"/>
      <c r="N31" s="214"/>
      <c r="O31" s="214"/>
      <c r="P31" s="214"/>
      <c r="Q31" s="214"/>
    </row>
    <row r="32" spans="3:17" ht="15.5" customHeight="1" x14ac:dyDescent="0.35">
      <c r="C32" s="275"/>
      <c r="D32" s="261"/>
      <c r="E32" s="256"/>
      <c r="F32" s="257"/>
      <c r="G32" s="44"/>
      <c r="H32" s="355"/>
    </row>
    <row r="33" spans="1:9" ht="20" customHeight="1" x14ac:dyDescent="0.35">
      <c r="C33" s="281"/>
      <c r="D33" s="282"/>
      <c r="E33" s="283"/>
      <c r="F33" s="284"/>
      <c r="G33" s="66"/>
      <c r="H33" s="357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ht="18" customHeight="1" x14ac:dyDescent="0.35">
      <c r="C35" s="285"/>
      <c r="D35" s="286"/>
      <c r="E35" s="287"/>
      <c r="F35" s="286"/>
      <c r="G35" s="215"/>
      <c r="H35" s="358"/>
    </row>
    <row r="36" spans="1:9" s="218" customFormat="1" ht="18" customHeight="1" x14ac:dyDescent="0.35">
      <c r="A36" s="216"/>
      <c r="B36" s="216"/>
      <c r="C36" s="289"/>
      <c r="D36" s="290" t="s">
        <v>66</v>
      </c>
      <c r="E36" s="291"/>
      <c r="F36" s="289"/>
      <c r="G36" s="217"/>
      <c r="H36" s="358"/>
      <c r="I36" s="216"/>
    </row>
    <row r="37" spans="1:9" s="218" customFormat="1" ht="17" customHeight="1" x14ac:dyDescent="0.35">
      <c r="A37" s="216"/>
      <c r="B37" s="216"/>
      <c r="C37" s="292"/>
      <c r="D37" s="293"/>
      <c r="E37" s="294"/>
      <c r="F37" s="289"/>
      <c r="G37" s="217"/>
      <c r="H37" s="358"/>
      <c r="I37" s="216"/>
    </row>
    <row r="38" spans="1:9" s="218" customFormat="1" x14ac:dyDescent="0.35">
      <c r="A38" s="216"/>
      <c r="B38" s="216"/>
      <c r="C38" s="295"/>
      <c r="D38" s="296" t="s">
        <v>33</v>
      </c>
      <c r="E38" s="297"/>
      <c r="F38" s="298"/>
      <c r="G38" s="24"/>
      <c r="H38" s="25"/>
      <c r="I38" s="216"/>
    </row>
    <row r="39" spans="1:9" s="218" customFormat="1" x14ac:dyDescent="0.35">
      <c r="A39" s="216"/>
      <c r="B39" s="216"/>
      <c r="C39" s="295"/>
      <c r="D39" s="299"/>
      <c r="E39" s="297"/>
      <c r="F39" s="298"/>
      <c r="G39" s="26"/>
      <c r="H39" s="25"/>
      <c r="I39" s="216"/>
    </row>
    <row r="40" spans="1:9" s="218" customFormat="1" x14ac:dyDescent="0.35">
      <c r="A40" s="216"/>
      <c r="B40" s="216"/>
      <c r="C40" s="300"/>
      <c r="D40" s="301" t="s">
        <v>5</v>
      </c>
      <c r="E40" s="302"/>
      <c r="F40" s="10"/>
      <c r="G40" s="50"/>
      <c r="H40" s="27"/>
      <c r="I40" s="216"/>
    </row>
    <row r="41" spans="1:9" s="218" customFormat="1" x14ac:dyDescent="0.35">
      <c r="A41" s="216"/>
      <c r="B41" s="216"/>
      <c r="C41" s="361"/>
      <c r="D41" s="304"/>
      <c r="E41" s="337"/>
      <c r="F41" s="362"/>
      <c r="G41" s="32"/>
      <c r="H41" s="359"/>
      <c r="I41" s="216"/>
    </row>
    <row r="42" spans="1:9" s="218" customFormat="1" x14ac:dyDescent="0.35">
      <c r="A42" s="216"/>
      <c r="B42" s="216"/>
      <c r="C42" s="363">
        <v>1</v>
      </c>
      <c r="D42" s="308" t="s">
        <v>48</v>
      </c>
      <c r="E42" s="364" t="s">
        <v>32</v>
      </c>
      <c r="F42" s="362">
        <v>2</v>
      </c>
      <c r="G42" s="32"/>
      <c r="H42" s="359">
        <f>F42*G42</f>
        <v>0</v>
      </c>
      <c r="I42" s="216"/>
    </row>
    <row r="43" spans="1:9" s="218" customFormat="1" x14ac:dyDescent="0.35">
      <c r="A43" s="216"/>
      <c r="B43" s="216"/>
      <c r="C43" s="300"/>
      <c r="D43" s="308"/>
      <c r="E43" s="302"/>
      <c r="F43" s="38"/>
      <c r="G43" s="32"/>
      <c r="H43" s="27"/>
      <c r="I43" s="216"/>
    </row>
    <row r="44" spans="1:9" s="220" customFormat="1" x14ac:dyDescent="0.35">
      <c r="A44" s="219"/>
      <c r="B44" s="219"/>
      <c r="C44" s="311">
        <f>C42+1</f>
        <v>2</v>
      </c>
      <c r="D44" s="308" t="s">
        <v>67</v>
      </c>
      <c r="E44" s="313" t="s">
        <v>32</v>
      </c>
      <c r="F44" s="51">
        <v>1</v>
      </c>
      <c r="G44" s="32"/>
      <c r="H44" s="30">
        <f>F44*G44</f>
        <v>0</v>
      </c>
      <c r="I44" s="219"/>
    </row>
    <row r="45" spans="1:9" s="220" customFormat="1" x14ac:dyDescent="0.35">
      <c r="A45" s="219"/>
      <c r="B45" s="219"/>
      <c r="C45" s="314"/>
      <c r="D45" s="312"/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6" t="s">
        <v>52</v>
      </c>
      <c r="E46" s="313"/>
      <c r="F46" s="51"/>
      <c r="G46" s="29"/>
      <c r="H46" s="30"/>
      <c r="I46" s="219"/>
    </row>
    <row r="47" spans="1:9" s="220" customFormat="1" x14ac:dyDescent="0.35">
      <c r="A47" s="219"/>
      <c r="B47" s="219"/>
      <c r="C47" s="314"/>
      <c r="D47" s="312"/>
      <c r="E47" s="313"/>
      <c r="F47" s="51"/>
      <c r="G47" s="29"/>
      <c r="H47" s="30"/>
      <c r="I47" s="219"/>
    </row>
    <row r="48" spans="1:9" s="220" customFormat="1" ht="31" x14ac:dyDescent="0.35">
      <c r="A48" s="219"/>
      <c r="B48" s="219"/>
      <c r="C48" s="314"/>
      <c r="D48" s="316" t="s">
        <v>53</v>
      </c>
      <c r="E48" s="313"/>
      <c r="F48" s="51"/>
      <c r="G48" s="29"/>
      <c r="H48" s="30"/>
      <c r="I48" s="219"/>
    </row>
    <row r="49" spans="1:9" s="218" customFormat="1" x14ac:dyDescent="0.35">
      <c r="A49" s="216"/>
      <c r="B49" s="216"/>
      <c r="C49" s="361"/>
      <c r="D49" s="304"/>
      <c r="E49" s="337"/>
      <c r="F49" s="362"/>
      <c r="G49" s="32"/>
      <c r="H49" s="359"/>
      <c r="I49" s="216"/>
    </row>
    <row r="50" spans="1:9" s="218" customFormat="1" x14ac:dyDescent="0.35">
      <c r="A50" s="216"/>
      <c r="B50" s="216"/>
      <c r="C50" s="365">
        <f>C44+1</f>
        <v>3</v>
      </c>
      <c r="D50" s="308" t="s">
        <v>87</v>
      </c>
      <c r="E50" s="364" t="s">
        <v>32</v>
      </c>
      <c r="F50" s="362">
        <v>2</v>
      </c>
      <c r="G50" s="32"/>
      <c r="H50" s="359">
        <f>F50*G50</f>
        <v>0</v>
      </c>
      <c r="I50" s="216"/>
    </row>
    <row r="51" spans="1:9" s="218" customFormat="1" x14ac:dyDescent="0.35">
      <c r="A51" s="216"/>
      <c r="B51" s="216"/>
      <c r="C51" s="361"/>
      <c r="D51" s="304"/>
      <c r="E51" s="337"/>
      <c r="F51" s="362"/>
      <c r="G51" s="32"/>
      <c r="H51" s="359"/>
      <c r="I51" s="216"/>
    </row>
    <row r="52" spans="1:9" s="218" customFormat="1" x14ac:dyDescent="0.35">
      <c r="A52" s="216"/>
      <c r="B52" s="216"/>
      <c r="C52" s="365">
        <f>C50+1</f>
        <v>4</v>
      </c>
      <c r="D52" s="308" t="s">
        <v>49</v>
      </c>
      <c r="E52" s="364" t="s">
        <v>32</v>
      </c>
      <c r="F52" s="362">
        <v>1</v>
      </c>
      <c r="G52" s="32"/>
      <c r="H52" s="359">
        <f>F52*G52</f>
        <v>0</v>
      </c>
      <c r="I52" s="216"/>
    </row>
    <row r="53" spans="1:9" s="218" customFormat="1" x14ac:dyDescent="0.35">
      <c r="A53" s="216"/>
      <c r="B53" s="216"/>
      <c r="C53" s="300"/>
      <c r="D53" s="301"/>
      <c r="E53" s="302"/>
      <c r="F53" s="38"/>
      <c r="G53" s="28"/>
      <c r="H53" s="27"/>
      <c r="I53" s="216"/>
    </row>
    <row r="54" spans="1:9" s="220" customFormat="1" x14ac:dyDescent="0.35">
      <c r="A54" s="219"/>
      <c r="B54" s="219"/>
      <c r="C54" s="311">
        <f>C52+1</f>
        <v>5</v>
      </c>
      <c r="D54" s="312" t="s">
        <v>50</v>
      </c>
      <c r="E54" s="313" t="s">
        <v>32</v>
      </c>
      <c r="F54" s="51">
        <v>1</v>
      </c>
      <c r="G54" s="29"/>
      <c r="H54" s="30">
        <f>F54*G54</f>
        <v>0</v>
      </c>
      <c r="I54" s="219"/>
    </row>
    <row r="55" spans="1:9" s="220" customFormat="1" x14ac:dyDescent="0.35">
      <c r="A55" s="219"/>
      <c r="B55" s="219"/>
      <c r="C55" s="314"/>
      <c r="D55" s="312"/>
      <c r="E55" s="313"/>
      <c r="F55" s="51"/>
      <c r="G55" s="29"/>
      <c r="H55" s="30"/>
      <c r="I55" s="219"/>
    </row>
    <row r="56" spans="1:9" s="220" customFormat="1" x14ac:dyDescent="0.35">
      <c r="A56" s="219"/>
      <c r="B56" s="219"/>
      <c r="C56" s="311">
        <f>C54+1</f>
        <v>6</v>
      </c>
      <c r="D56" s="312" t="s">
        <v>51</v>
      </c>
      <c r="E56" s="313" t="s">
        <v>32</v>
      </c>
      <c r="F56" s="51">
        <v>1</v>
      </c>
      <c r="G56" s="29"/>
      <c r="H56" s="30">
        <f>F56*G56</f>
        <v>0</v>
      </c>
      <c r="I56" s="219"/>
    </row>
    <row r="57" spans="1:9" s="218" customFormat="1" x14ac:dyDescent="0.35">
      <c r="A57" s="216"/>
      <c r="B57" s="216"/>
      <c r="C57" s="336"/>
      <c r="D57" s="73"/>
      <c r="E57" s="337"/>
      <c r="F57" s="10"/>
      <c r="G57" s="28"/>
      <c r="H57" s="27"/>
      <c r="I57" s="216"/>
    </row>
    <row r="58" spans="1:9" s="218" customFormat="1" ht="31" x14ac:dyDescent="0.35">
      <c r="A58" s="216"/>
      <c r="B58" s="216"/>
      <c r="C58" s="336">
        <f>C56+1</f>
        <v>7</v>
      </c>
      <c r="D58" s="367" t="s">
        <v>65</v>
      </c>
      <c r="E58" s="313" t="s">
        <v>32</v>
      </c>
      <c r="F58" s="13">
        <v>1</v>
      </c>
      <c r="G58" s="29"/>
      <c r="H58" s="30">
        <f t="shared" ref="H58" si="0">F58*G58</f>
        <v>0</v>
      </c>
      <c r="I58" s="216"/>
    </row>
    <row r="59" spans="1:9" s="218" customFormat="1" x14ac:dyDescent="0.35">
      <c r="A59" s="216"/>
      <c r="B59" s="216"/>
      <c r="C59" s="336"/>
      <c r="D59" s="367"/>
      <c r="E59" s="361"/>
      <c r="F59" s="13"/>
      <c r="G59" s="29"/>
      <c r="H59" s="30"/>
      <c r="I59" s="216"/>
    </row>
    <row r="60" spans="1:9" s="218" customFormat="1" x14ac:dyDescent="0.35">
      <c r="A60" s="216"/>
      <c r="B60" s="216"/>
      <c r="C60" s="336">
        <f>C58+1</f>
        <v>8</v>
      </c>
      <c r="D60" s="52" t="s">
        <v>69</v>
      </c>
      <c r="E60" s="313" t="s">
        <v>32</v>
      </c>
      <c r="F60" s="10">
        <v>1</v>
      </c>
      <c r="G60" s="29"/>
      <c r="H60" s="27">
        <f t="shared" ref="H60" si="1">F60*G60</f>
        <v>0</v>
      </c>
      <c r="I60" s="216"/>
    </row>
    <row r="61" spans="1:9" s="218" customFormat="1" x14ac:dyDescent="0.35">
      <c r="A61" s="216"/>
      <c r="B61" s="216"/>
      <c r="C61" s="295"/>
      <c r="D61" s="299"/>
      <c r="E61" s="368"/>
      <c r="F61" s="298"/>
      <c r="G61" s="24"/>
      <c r="H61" s="25"/>
      <c r="I61" s="216"/>
    </row>
    <row r="62" spans="1:9" s="218" customFormat="1" x14ac:dyDescent="0.35">
      <c r="A62" s="216"/>
      <c r="B62" s="216"/>
      <c r="C62" s="325"/>
      <c r="D62" s="326" t="s">
        <v>27</v>
      </c>
      <c r="E62" s="368"/>
      <c r="F62" s="298"/>
      <c r="G62" s="24"/>
      <c r="H62" s="25"/>
      <c r="I62" s="216"/>
    </row>
    <row r="63" spans="1:9" s="218" customFormat="1" x14ac:dyDescent="0.35">
      <c r="A63" s="216"/>
      <c r="B63" s="216"/>
      <c r="C63" s="295"/>
      <c r="D63" s="299"/>
      <c r="E63" s="368"/>
      <c r="F63" s="298"/>
      <c r="G63" s="24"/>
      <c r="H63" s="25"/>
      <c r="I63" s="216"/>
    </row>
    <row r="64" spans="1:9" s="218" customFormat="1" x14ac:dyDescent="0.35">
      <c r="A64" s="216"/>
      <c r="B64" s="216"/>
      <c r="C64" s="300"/>
      <c r="D64" s="301" t="s">
        <v>6</v>
      </c>
      <c r="E64" s="302"/>
      <c r="F64" s="10"/>
      <c r="G64" s="50"/>
      <c r="H64" s="27"/>
      <c r="I64" s="216"/>
    </row>
    <row r="65" spans="1:12" s="218" customFormat="1" x14ac:dyDescent="0.35">
      <c r="A65" s="216"/>
      <c r="B65" s="216"/>
      <c r="C65" s="300"/>
      <c r="D65" s="301"/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01" t="s">
        <v>7</v>
      </c>
      <c r="E66" s="302"/>
      <c r="F66" s="10"/>
      <c r="G66" s="50"/>
      <c r="H66" s="27"/>
      <c r="I66" s="216"/>
    </row>
    <row r="67" spans="1:12" s="218" customFormat="1" x14ac:dyDescent="0.35">
      <c r="A67" s="216"/>
      <c r="B67" s="216"/>
      <c r="C67" s="300"/>
      <c r="D67" s="327"/>
      <c r="E67" s="302"/>
      <c r="F67" s="10"/>
      <c r="G67" s="50"/>
      <c r="H67" s="27"/>
      <c r="I67" s="216"/>
    </row>
    <row r="68" spans="1:12" s="222" customFormat="1" x14ac:dyDescent="0.35">
      <c r="A68" s="221"/>
      <c r="B68" s="221"/>
      <c r="C68" s="336">
        <f>C60+1</f>
        <v>9</v>
      </c>
      <c r="D68" s="329" t="s">
        <v>21</v>
      </c>
      <c r="E68" s="313" t="s">
        <v>4</v>
      </c>
      <c r="F68" s="13">
        <v>100</v>
      </c>
      <c r="G68" s="29"/>
      <c r="H68" s="30">
        <f t="shared" ref="H68:H81" si="2">F68*G68</f>
        <v>0</v>
      </c>
      <c r="I68" s="221"/>
      <c r="L68" s="223"/>
    </row>
    <row r="69" spans="1:12" s="218" customFormat="1" x14ac:dyDescent="0.35">
      <c r="A69" s="216"/>
      <c r="B69" s="216"/>
      <c r="C69" s="369">
        <f t="shared" ref="C69:C71" si="3">C68+1</f>
        <v>10</v>
      </c>
      <c r="D69" s="331" t="s">
        <v>8</v>
      </c>
      <c r="E69" s="302" t="s">
        <v>4</v>
      </c>
      <c r="F69" s="10">
        <v>100</v>
      </c>
      <c r="G69" s="28"/>
      <c r="H69" s="27">
        <f t="shared" si="2"/>
        <v>0</v>
      </c>
      <c r="I69" s="216"/>
    </row>
    <row r="70" spans="1:12" s="218" customFormat="1" x14ac:dyDescent="0.35">
      <c r="A70" s="216"/>
      <c r="B70" s="216"/>
      <c r="C70" s="369">
        <f t="shared" si="3"/>
        <v>11</v>
      </c>
      <c r="D70" s="331" t="s">
        <v>9</v>
      </c>
      <c r="E70" s="313" t="s">
        <v>32</v>
      </c>
      <c r="F70" s="10">
        <v>6</v>
      </c>
      <c r="G70" s="28"/>
      <c r="H70" s="27">
        <f t="shared" si="2"/>
        <v>0</v>
      </c>
      <c r="I70" s="216"/>
    </row>
    <row r="71" spans="1:12" s="218" customFormat="1" x14ac:dyDescent="0.35">
      <c r="A71" s="216"/>
      <c r="B71" s="216"/>
      <c r="C71" s="369">
        <f t="shared" si="3"/>
        <v>12</v>
      </c>
      <c r="D71" s="331" t="s">
        <v>10</v>
      </c>
      <c r="E71" s="313" t="s">
        <v>32</v>
      </c>
      <c r="F71" s="10">
        <v>6</v>
      </c>
      <c r="G71" s="28"/>
      <c r="H71" s="27">
        <f t="shared" si="2"/>
        <v>0</v>
      </c>
      <c r="I71" s="216"/>
    </row>
    <row r="72" spans="1:12" s="218" customFormat="1" x14ac:dyDescent="0.35">
      <c r="A72" s="216"/>
      <c r="B72" s="216"/>
      <c r="C72" s="300"/>
      <c r="D72" s="334"/>
      <c r="E72" s="302"/>
      <c r="F72" s="10"/>
      <c r="G72" s="28"/>
      <c r="H72" s="27"/>
      <c r="I72" s="216"/>
    </row>
    <row r="73" spans="1:12" s="218" customFormat="1" x14ac:dyDescent="0.35">
      <c r="A73" s="216"/>
      <c r="B73" s="216"/>
      <c r="C73" s="336">
        <f>C71+1</f>
        <v>13</v>
      </c>
      <c r="D73" s="370" t="s">
        <v>44</v>
      </c>
      <c r="E73" s="302" t="s">
        <v>4</v>
      </c>
      <c r="F73" s="38">
        <v>20</v>
      </c>
      <c r="G73" s="29"/>
      <c r="H73" s="27">
        <f t="shared" ref="H73:H76" si="4">F73*G73</f>
        <v>0</v>
      </c>
      <c r="I73" s="216"/>
    </row>
    <row r="74" spans="1:12" s="218" customFormat="1" x14ac:dyDescent="0.35">
      <c r="A74" s="216"/>
      <c r="B74" s="216"/>
      <c r="C74" s="336">
        <f>C73+1</f>
        <v>14</v>
      </c>
      <c r="D74" s="334" t="s">
        <v>45</v>
      </c>
      <c r="E74" s="302" t="s">
        <v>4</v>
      </c>
      <c r="F74" s="38">
        <v>20</v>
      </c>
      <c r="G74" s="28"/>
      <c r="H74" s="27">
        <f t="shared" si="4"/>
        <v>0</v>
      </c>
      <c r="I74" s="216"/>
    </row>
    <row r="75" spans="1:12" s="218" customFormat="1" x14ac:dyDescent="0.35">
      <c r="A75" s="216"/>
      <c r="B75" s="216"/>
      <c r="C75" s="336">
        <f>C74+1</f>
        <v>15</v>
      </c>
      <c r="D75" s="334" t="s">
        <v>46</v>
      </c>
      <c r="E75" s="313" t="s">
        <v>32</v>
      </c>
      <c r="F75" s="38">
        <v>2</v>
      </c>
      <c r="G75" s="28"/>
      <c r="H75" s="27">
        <f t="shared" si="4"/>
        <v>0</v>
      </c>
      <c r="I75" s="216"/>
    </row>
    <row r="76" spans="1:12" s="218" customFormat="1" x14ac:dyDescent="0.35">
      <c r="A76" s="216"/>
      <c r="B76" s="216"/>
      <c r="C76" s="336">
        <f>C75+1</f>
        <v>16</v>
      </c>
      <c r="D76" s="334" t="s">
        <v>47</v>
      </c>
      <c r="E76" s="313" t="s">
        <v>32</v>
      </c>
      <c r="F76" s="38">
        <v>2</v>
      </c>
      <c r="G76" s="28"/>
      <c r="H76" s="27">
        <f t="shared" si="4"/>
        <v>0</v>
      </c>
      <c r="I76" s="216"/>
    </row>
    <row r="77" spans="1:12" s="218" customFormat="1" x14ac:dyDescent="0.35">
      <c r="A77" s="216"/>
      <c r="B77" s="216"/>
      <c r="C77" s="300"/>
      <c r="D77" s="334"/>
      <c r="E77" s="302"/>
      <c r="F77" s="10"/>
      <c r="G77" s="28"/>
      <c r="H77" s="27"/>
      <c r="I77" s="216"/>
    </row>
    <row r="78" spans="1:12" s="222" customFormat="1" ht="17" customHeight="1" x14ac:dyDescent="0.35">
      <c r="A78" s="221"/>
      <c r="B78" s="221"/>
      <c r="C78" s="369">
        <f>C76+1</f>
        <v>17</v>
      </c>
      <c r="D78" s="329" t="s">
        <v>22</v>
      </c>
      <c r="E78" s="335" t="s">
        <v>4</v>
      </c>
      <c r="F78" s="18">
        <v>45</v>
      </c>
      <c r="G78" s="29"/>
      <c r="H78" s="31">
        <f t="shared" si="2"/>
        <v>0</v>
      </c>
      <c r="I78" s="221"/>
    </row>
    <row r="79" spans="1:12" s="218" customFormat="1" x14ac:dyDescent="0.35">
      <c r="A79" s="216"/>
      <c r="B79" s="216"/>
      <c r="C79" s="369">
        <f t="shared" ref="C79:C81" si="5">C78+1</f>
        <v>18</v>
      </c>
      <c r="D79" s="331" t="s">
        <v>20</v>
      </c>
      <c r="E79" s="302" t="s">
        <v>4</v>
      </c>
      <c r="F79" s="10">
        <v>45</v>
      </c>
      <c r="G79" s="28"/>
      <c r="H79" s="27">
        <f t="shared" si="2"/>
        <v>0</v>
      </c>
      <c r="I79" s="216"/>
    </row>
    <row r="80" spans="1:12" s="218" customFormat="1" x14ac:dyDescent="0.35">
      <c r="A80" s="216"/>
      <c r="B80" s="216"/>
      <c r="C80" s="369">
        <f t="shared" si="5"/>
        <v>19</v>
      </c>
      <c r="D80" s="331" t="s">
        <v>18</v>
      </c>
      <c r="E80" s="313" t="s">
        <v>32</v>
      </c>
      <c r="F80" s="10">
        <v>2</v>
      </c>
      <c r="G80" s="28"/>
      <c r="H80" s="27">
        <f t="shared" si="2"/>
        <v>0</v>
      </c>
      <c r="I80" s="216"/>
    </row>
    <row r="81" spans="1:9" s="218" customFormat="1" x14ac:dyDescent="0.35">
      <c r="A81" s="216"/>
      <c r="B81" s="216"/>
      <c r="C81" s="369">
        <f t="shared" si="5"/>
        <v>20</v>
      </c>
      <c r="D81" s="331" t="s">
        <v>19</v>
      </c>
      <c r="E81" s="313" t="s">
        <v>32</v>
      </c>
      <c r="F81" s="10">
        <v>2</v>
      </c>
      <c r="G81" s="28"/>
      <c r="H81" s="27">
        <f t="shared" si="2"/>
        <v>0</v>
      </c>
      <c r="I81" s="216"/>
    </row>
    <row r="82" spans="1:9" s="218" customFormat="1" x14ac:dyDescent="0.35">
      <c r="A82" s="216"/>
      <c r="B82" s="216"/>
      <c r="C82" s="336"/>
      <c r="D82" s="334"/>
      <c r="E82" s="337"/>
      <c r="F82" s="10"/>
      <c r="G82" s="28"/>
      <c r="H82" s="27"/>
      <c r="I82" s="216"/>
    </row>
    <row r="83" spans="1:9" s="222" customFormat="1" ht="18" customHeight="1" x14ac:dyDescent="0.35">
      <c r="C83" s="339">
        <f>C81+1</f>
        <v>21</v>
      </c>
      <c r="D83" s="329" t="s">
        <v>28</v>
      </c>
      <c r="E83" s="340" t="s">
        <v>4</v>
      </c>
      <c r="F83" s="39">
        <v>60</v>
      </c>
      <c r="G83" s="36"/>
      <c r="H83" s="40">
        <f t="shared" ref="H83:H86" si="6">F83*G83</f>
        <v>0</v>
      </c>
    </row>
    <row r="84" spans="1:9" s="218" customFormat="1" x14ac:dyDescent="0.35">
      <c r="C84" s="339">
        <f>C83+1</f>
        <v>22</v>
      </c>
      <c r="D84" s="342" t="s">
        <v>29</v>
      </c>
      <c r="E84" s="343" t="s">
        <v>4</v>
      </c>
      <c r="F84" s="38">
        <v>60</v>
      </c>
      <c r="G84" s="37"/>
      <c r="H84" s="35">
        <f t="shared" si="6"/>
        <v>0</v>
      </c>
    </row>
    <row r="85" spans="1:9" s="218" customFormat="1" x14ac:dyDescent="0.35">
      <c r="C85" s="339">
        <f>C84+1</f>
        <v>23</v>
      </c>
      <c r="D85" s="342" t="s">
        <v>30</v>
      </c>
      <c r="E85" s="313" t="s">
        <v>32</v>
      </c>
      <c r="F85" s="38">
        <v>2</v>
      </c>
      <c r="G85" s="37"/>
      <c r="H85" s="35">
        <f t="shared" si="6"/>
        <v>0</v>
      </c>
    </row>
    <row r="86" spans="1:9" s="218" customFormat="1" x14ac:dyDescent="0.35">
      <c r="C86" s="339">
        <f>C85+1</f>
        <v>24</v>
      </c>
      <c r="D86" s="342" t="s">
        <v>31</v>
      </c>
      <c r="E86" s="313" t="s">
        <v>32</v>
      </c>
      <c r="F86" s="38">
        <v>2</v>
      </c>
      <c r="G86" s="37"/>
      <c r="H86" s="35">
        <f t="shared" si="6"/>
        <v>0</v>
      </c>
    </row>
    <row r="87" spans="1:9" s="218" customFormat="1" x14ac:dyDescent="0.35">
      <c r="C87" s="339"/>
      <c r="D87" s="342"/>
      <c r="E87" s="344"/>
      <c r="F87" s="38"/>
      <c r="G87" s="37"/>
      <c r="H87" s="35"/>
    </row>
    <row r="88" spans="1:9" s="222" customFormat="1" ht="17.5" customHeight="1" x14ac:dyDescent="0.35">
      <c r="C88" s="339">
        <f>C86+1</f>
        <v>25</v>
      </c>
      <c r="D88" s="329" t="s">
        <v>40</v>
      </c>
      <c r="E88" s="340" t="s">
        <v>4</v>
      </c>
      <c r="F88" s="39">
        <v>300</v>
      </c>
      <c r="G88" s="36"/>
      <c r="H88" s="40">
        <f t="shared" ref="H88:H91" si="7">F88*G88</f>
        <v>0</v>
      </c>
    </row>
    <row r="89" spans="1:9" s="218" customFormat="1" x14ac:dyDescent="0.35">
      <c r="C89" s="339">
        <f>C88+1</f>
        <v>26</v>
      </c>
      <c r="D89" s="342" t="s">
        <v>41</v>
      </c>
      <c r="E89" s="343" t="s">
        <v>4</v>
      </c>
      <c r="F89" s="38">
        <v>300</v>
      </c>
      <c r="G89" s="37"/>
      <c r="H89" s="35">
        <f t="shared" si="7"/>
        <v>0</v>
      </c>
    </row>
    <row r="90" spans="1:9" s="218" customFormat="1" x14ac:dyDescent="0.35">
      <c r="C90" s="339">
        <f>C89+1</f>
        <v>27</v>
      </c>
      <c r="D90" s="342" t="s">
        <v>42</v>
      </c>
      <c r="E90" s="313" t="s">
        <v>32</v>
      </c>
      <c r="F90" s="38">
        <v>4</v>
      </c>
      <c r="G90" s="37"/>
      <c r="H90" s="35">
        <f t="shared" si="7"/>
        <v>0</v>
      </c>
    </row>
    <row r="91" spans="1:9" s="218" customFormat="1" x14ac:dyDescent="0.35">
      <c r="C91" s="339">
        <f>C90+1</f>
        <v>28</v>
      </c>
      <c r="D91" s="342" t="s">
        <v>43</v>
      </c>
      <c r="E91" s="313" t="s">
        <v>32</v>
      </c>
      <c r="F91" s="38">
        <v>4</v>
      </c>
      <c r="G91" s="37"/>
      <c r="H91" s="35">
        <f t="shared" si="7"/>
        <v>0</v>
      </c>
    </row>
    <row r="92" spans="1:9" s="218" customFormat="1" x14ac:dyDescent="0.35">
      <c r="A92" s="216"/>
      <c r="B92" s="216"/>
      <c r="C92" s="336"/>
      <c r="D92" s="334"/>
      <c r="E92" s="337"/>
      <c r="F92" s="10"/>
      <c r="G92" s="28"/>
      <c r="H92" s="27"/>
      <c r="I92" s="216"/>
    </row>
    <row r="93" spans="1:9" s="218" customFormat="1" x14ac:dyDescent="0.35">
      <c r="A93" s="216"/>
      <c r="B93" s="216"/>
      <c r="C93" s="336">
        <f>C91+1</f>
        <v>29</v>
      </c>
      <c r="D93" s="345" t="s">
        <v>11</v>
      </c>
      <c r="E93" s="313" t="s">
        <v>32</v>
      </c>
      <c r="F93" s="10">
        <v>4</v>
      </c>
      <c r="G93" s="28"/>
      <c r="H93" s="27">
        <f>F93*G93</f>
        <v>0</v>
      </c>
      <c r="I93" s="216"/>
    </row>
    <row r="94" spans="1:9" s="218" customFormat="1" x14ac:dyDescent="0.35">
      <c r="A94" s="216"/>
      <c r="B94" s="216"/>
      <c r="C94" s="346"/>
      <c r="D94" s="345"/>
      <c r="E94" s="348"/>
      <c r="F94" s="10"/>
      <c r="G94" s="33"/>
      <c r="H94" s="27"/>
      <c r="I94" s="216"/>
    </row>
    <row r="95" spans="1:9" s="218" customFormat="1" x14ac:dyDescent="0.35">
      <c r="A95" s="216"/>
      <c r="B95" s="216"/>
      <c r="C95" s="346"/>
      <c r="D95" s="371" t="s">
        <v>62</v>
      </c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45"/>
      <c r="E96" s="348"/>
      <c r="F96" s="10"/>
      <c r="G96" s="33"/>
      <c r="H96" s="27"/>
      <c r="I96" s="216"/>
    </row>
    <row r="97" spans="1:10" s="218" customFormat="1" ht="17.5" x14ac:dyDescent="0.35">
      <c r="A97" s="216"/>
      <c r="B97" s="216"/>
      <c r="C97" s="346">
        <f>C93+1</f>
        <v>30</v>
      </c>
      <c r="D97" s="67" t="s">
        <v>58</v>
      </c>
      <c r="E97" s="343" t="s">
        <v>63</v>
      </c>
      <c r="F97" s="10">
        <v>6</v>
      </c>
      <c r="G97" s="33"/>
      <c r="H97" s="27">
        <f t="shared" ref="H97:H100" si="8">F97*G97</f>
        <v>0</v>
      </c>
      <c r="I97" s="216"/>
    </row>
    <row r="98" spans="1:10" s="218" customFormat="1" ht="17.5" x14ac:dyDescent="0.35">
      <c r="A98" s="216"/>
      <c r="B98" s="216"/>
      <c r="C98" s="346">
        <f>C97+1</f>
        <v>31</v>
      </c>
      <c r="D98" s="67" t="s">
        <v>59</v>
      </c>
      <c r="E98" s="343" t="s">
        <v>64</v>
      </c>
      <c r="F98" s="10">
        <v>60</v>
      </c>
      <c r="G98" s="33"/>
      <c r="H98" s="27">
        <f t="shared" si="8"/>
        <v>0</v>
      </c>
      <c r="I98" s="216"/>
    </row>
    <row r="99" spans="1:10" s="218" customFormat="1" x14ac:dyDescent="0.35">
      <c r="A99" s="216"/>
      <c r="B99" s="216"/>
      <c r="C99" s="346">
        <f t="shared" ref="C99:C100" si="9">C98+1</f>
        <v>32</v>
      </c>
      <c r="D99" s="67" t="s">
        <v>60</v>
      </c>
      <c r="E99" s="343" t="s">
        <v>32</v>
      </c>
      <c r="F99" s="10">
        <v>180</v>
      </c>
      <c r="G99" s="33"/>
      <c r="H99" s="27">
        <f t="shared" si="8"/>
        <v>0</v>
      </c>
      <c r="I99" s="216"/>
    </row>
    <row r="100" spans="1:10" s="218" customFormat="1" x14ac:dyDescent="0.35">
      <c r="A100" s="216"/>
      <c r="B100" s="216"/>
      <c r="C100" s="346">
        <f t="shared" si="9"/>
        <v>33</v>
      </c>
      <c r="D100" s="67" t="s">
        <v>61</v>
      </c>
      <c r="E100" s="343" t="s">
        <v>32</v>
      </c>
      <c r="F100" s="10">
        <v>20</v>
      </c>
      <c r="G100" s="33"/>
      <c r="H100" s="27">
        <f t="shared" si="8"/>
        <v>0</v>
      </c>
      <c r="I100" s="216"/>
    </row>
    <row r="101" spans="1:10" s="218" customFormat="1" x14ac:dyDescent="0.35">
      <c r="A101" s="216"/>
      <c r="B101" s="216"/>
      <c r="C101" s="346"/>
      <c r="D101" s="74"/>
      <c r="E101" s="386"/>
      <c r="F101" s="75"/>
      <c r="G101" s="76"/>
      <c r="H101" s="27"/>
      <c r="I101" s="216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18" customForma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SUM(H7:H103)</f>
        <v>0</v>
      </c>
      <c r="I104" s="229"/>
      <c r="J104" s="229"/>
    </row>
  </sheetData>
  <sheetProtection algorithmName="SHA-512" hashValue="x2X5/7lPGy6SAi5qUbFu78AgWRaDjs8Rhui/1G9dpIr9F/kK6b0I2Dd6OXLs4yyuk8YC3xhvoZW2wF9qsXuv9A==" saltValue="KbeHJCAfBY79/FLCKLQW5Q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3" min="1" max="8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6F796-7D0A-46C1-8FB7-A5B151083B19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59" sqref="G59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109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258"/>
      <c r="D8" s="380"/>
      <c r="E8" s="256"/>
      <c r="F8" s="257"/>
      <c r="G8" s="44"/>
      <c r="H8" s="355"/>
    </row>
    <row r="9" spans="3:8" x14ac:dyDescent="0.35">
      <c r="C9" s="258"/>
      <c r="D9" s="259" t="s">
        <v>35</v>
      </c>
      <c r="E9" s="256"/>
      <c r="F9" s="257"/>
      <c r="G9" s="44"/>
      <c r="H9" s="355"/>
    </row>
    <row r="10" spans="3:8" x14ac:dyDescent="0.35">
      <c r="C10" s="260"/>
      <c r="D10" s="261"/>
      <c r="E10" s="256"/>
      <c r="F10" s="257"/>
      <c r="H10" s="355"/>
    </row>
    <row r="11" spans="3:8" x14ac:dyDescent="0.35">
      <c r="C11" s="260"/>
      <c r="D11" s="261" t="s">
        <v>23</v>
      </c>
      <c r="E11" s="256"/>
      <c r="F11" s="257"/>
      <c r="G11" s="44"/>
      <c r="H11" s="355"/>
    </row>
    <row r="12" spans="3:8" x14ac:dyDescent="0.35">
      <c r="C12" s="260"/>
      <c r="D12" s="261"/>
      <c r="E12" s="256"/>
      <c r="F12" s="257"/>
      <c r="G12" s="44"/>
      <c r="H12" s="355"/>
    </row>
    <row r="13" spans="3:8" x14ac:dyDescent="0.35">
      <c r="C13" s="260"/>
      <c r="D13" s="262" t="s">
        <v>36</v>
      </c>
      <c r="E13" s="256"/>
      <c r="F13" s="257"/>
      <c r="G13" s="44"/>
      <c r="H13" s="355"/>
    </row>
    <row r="14" spans="3:8" x14ac:dyDescent="0.35">
      <c r="C14" s="260"/>
      <c r="D14" s="261"/>
      <c r="E14" s="256"/>
      <c r="F14" s="257"/>
      <c r="G14" s="44"/>
      <c r="H14" s="355"/>
    </row>
    <row r="15" spans="3:8" ht="31" x14ac:dyDescent="0.35">
      <c r="C15" s="260"/>
      <c r="D15" s="263" t="s">
        <v>37</v>
      </c>
      <c r="E15" s="256"/>
      <c r="F15" s="257"/>
      <c r="G15" s="44"/>
      <c r="H15" s="355"/>
    </row>
    <row r="16" spans="3:8" x14ac:dyDescent="0.35">
      <c r="C16" s="260"/>
      <c r="D16" s="261"/>
      <c r="E16" s="256"/>
      <c r="F16" s="257"/>
      <c r="G16" s="44"/>
      <c r="H16" s="355"/>
    </row>
    <row r="17" spans="3:17" ht="50.5" customHeight="1" x14ac:dyDescent="0.35">
      <c r="C17" s="260"/>
      <c r="D17" s="264" t="s">
        <v>38</v>
      </c>
      <c r="E17" s="256"/>
      <c r="F17" s="257"/>
      <c r="G17" s="44"/>
      <c r="H17" s="355"/>
    </row>
    <row r="18" spans="3:17" x14ac:dyDescent="0.35">
      <c r="C18" s="260"/>
      <c r="D18" s="264"/>
      <c r="E18" s="256"/>
      <c r="F18" s="257"/>
      <c r="G18" s="44"/>
      <c r="H18" s="355"/>
    </row>
    <row r="19" spans="3:17" x14ac:dyDescent="0.35">
      <c r="C19" s="260"/>
      <c r="D19" s="265" t="s">
        <v>12</v>
      </c>
      <c r="E19" s="256"/>
      <c r="F19" s="257"/>
      <c r="G19" s="44"/>
      <c r="H19" s="355"/>
    </row>
    <row r="20" spans="3:17" x14ac:dyDescent="0.35">
      <c r="C20" s="260"/>
      <c r="D20" s="266"/>
      <c r="E20" s="256"/>
      <c r="F20" s="257"/>
      <c r="G20" s="44"/>
      <c r="H20" s="355"/>
    </row>
    <row r="21" spans="3:17" x14ac:dyDescent="0.35">
      <c r="C21" s="260"/>
      <c r="D21" s="261"/>
      <c r="E21" s="256"/>
      <c r="F21" s="257"/>
      <c r="G21" s="44"/>
      <c r="H21" s="355"/>
    </row>
    <row r="22" spans="3:17" s="210" customFormat="1" ht="15.5" customHeight="1" x14ac:dyDescent="0.35">
      <c r="C22" s="267">
        <v>1</v>
      </c>
      <c r="D22" s="268" t="s">
        <v>24</v>
      </c>
      <c r="E22" s="269" t="s">
        <v>25</v>
      </c>
      <c r="F22" s="270">
        <v>1</v>
      </c>
      <c r="G22" s="211"/>
      <c r="H22" s="356">
        <f>F22*G22</f>
        <v>0</v>
      </c>
    </row>
    <row r="23" spans="3:17" s="210" customFormat="1" ht="15.5" customHeight="1" x14ac:dyDescent="0.35">
      <c r="C23" s="267"/>
      <c r="D23" s="268"/>
      <c r="E23" s="269"/>
      <c r="F23" s="270"/>
      <c r="G23" s="43"/>
      <c r="H23" s="356"/>
    </row>
    <row r="24" spans="3:17" s="210" customFormat="1" ht="15.5" customHeight="1" x14ac:dyDescent="0.35">
      <c r="C24" s="267">
        <f>C22+1</f>
        <v>2</v>
      </c>
      <c r="D24" s="268" t="s">
        <v>75</v>
      </c>
      <c r="E24" s="256" t="s">
        <v>25</v>
      </c>
      <c r="F24" s="257">
        <v>1</v>
      </c>
      <c r="G24" s="44"/>
      <c r="H24" s="356">
        <f>F24*G24</f>
        <v>0</v>
      </c>
    </row>
    <row r="25" spans="3:17" s="210" customFormat="1" ht="15.5" customHeight="1" x14ac:dyDescent="0.35">
      <c r="C25" s="267"/>
      <c r="D25" s="271"/>
      <c r="E25" s="256"/>
      <c r="F25" s="257"/>
      <c r="G25" s="63"/>
      <c r="H25" s="356"/>
    </row>
    <row r="26" spans="3:17" s="210" customFormat="1" ht="35" customHeight="1" x14ac:dyDescent="0.35">
      <c r="C26" s="267">
        <f>C24+1</f>
        <v>3</v>
      </c>
      <c r="D26" s="272" t="s">
        <v>74</v>
      </c>
      <c r="E26" s="273" t="s">
        <v>25</v>
      </c>
      <c r="F26" s="274">
        <v>1</v>
      </c>
      <c r="G26" s="64"/>
      <c r="H26" s="356">
        <f>F26*G26</f>
        <v>0</v>
      </c>
    </row>
    <row r="27" spans="3:17" ht="17.5" customHeight="1" x14ac:dyDescent="0.35">
      <c r="C27" s="275"/>
      <c r="D27" s="276"/>
      <c r="E27" s="256"/>
      <c r="F27" s="257"/>
      <c r="G27" s="44"/>
      <c r="H27" s="355"/>
    </row>
    <row r="28" spans="3:17" s="212" customFormat="1" ht="17.5" customHeight="1" x14ac:dyDescent="0.35">
      <c r="C28" s="267">
        <f>C26+1</f>
        <v>4</v>
      </c>
      <c r="D28" s="278" t="s">
        <v>26</v>
      </c>
      <c r="E28" s="279" t="s">
        <v>25</v>
      </c>
      <c r="F28" s="280">
        <v>1</v>
      </c>
      <c r="G28" s="45"/>
      <c r="H28" s="356">
        <f>F28*G28</f>
        <v>0</v>
      </c>
      <c r="J28" s="213"/>
    </row>
    <row r="29" spans="3:17" s="210" customFormat="1" ht="15.5" customHeight="1" x14ac:dyDescent="0.35">
      <c r="C29" s="267"/>
      <c r="D29" s="268"/>
      <c r="E29" s="269"/>
      <c r="F29" s="270"/>
      <c r="G29" s="43"/>
      <c r="H29" s="356"/>
    </row>
    <row r="30" spans="3:17" ht="18.75" customHeight="1" x14ac:dyDescent="0.35">
      <c r="C30" s="267">
        <f>C28+1</f>
        <v>5</v>
      </c>
      <c r="D30" s="276" t="s">
        <v>73</v>
      </c>
      <c r="E30" s="256" t="s">
        <v>25</v>
      </c>
      <c r="F30" s="257">
        <v>1</v>
      </c>
      <c r="G30" s="44"/>
      <c r="H30" s="356">
        <f>F30*G30</f>
        <v>0</v>
      </c>
      <c r="I30" s="214"/>
      <c r="J30" s="214"/>
      <c r="K30" s="214"/>
      <c r="L30" s="214"/>
      <c r="M30" s="214"/>
      <c r="N30" s="214"/>
      <c r="O30" s="214"/>
      <c r="P30" s="214"/>
      <c r="Q30" s="214"/>
    </row>
    <row r="31" spans="3:17" ht="15.5" customHeight="1" x14ac:dyDescent="0.35">
      <c r="C31" s="275"/>
      <c r="D31" s="261"/>
      <c r="E31" s="256"/>
      <c r="F31" s="257"/>
      <c r="G31" s="44"/>
      <c r="H31" s="355"/>
    </row>
    <row r="32" spans="3:17" ht="20" customHeight="1" x14ac:dyDescent="0.35">
      <c r="C32" s="281"/>
      <c r="D32" s="282"/>
      <c r="E32" s="283"/>
      <c r="F32" s="284"/>
      <c r="G32" s="66"/>
      <c r="H32" s="357"/>
    </row>
    <row r="33" spans="1:9" ht="18" customHeight="1" x14ac:dyDescent="0.35">
      <c r="C33" s="285"/>
      <c r="D33" s="286"/>
      <c r="E33" s="287"/>
      <c r="F33" s="286"/>
      <c r="G33" s="215"/>
      <c r="H33" s="358"/>
    </row>
    <row r="34" spans="1:9" ht="18" customHeight="1" x14ac:dyDescent="0.35">
      <c r="C34" s="285"/>
      <c r="D34" s="286"/>
      <c r="E34" s="287"/>
      <c r="F34" s="286"/>
      <c r="G34" s="215"/>
      <c r="H34" s="358"/>
    </row>
    <row r="35" spans="1:9" s="218" customFormat="1" ht="18" customHeight="1" x14ac:dyDescent="0.35">
      <c r="A35" s="216"/>
      <c r="B35" s="216"/>
      <c r="C35" s="289"/>
      <c r="D35" s="290" t="s">
        <v>66</v>
      </c>
      <c r="E35" s="291"/>
      <c r="F35" s="289"/>
      <c r="G35" s="217"/>
      <c r="H35" s="358"/>
      <c r="I35" s="216"/>
    </row>
    <row r="36" spans="1:9" s="218" customFormat="1" ht="17" customHeight="1" x14ac:dyDescent="0.35">
      <c r="A36" s="216"/>
      <c r="B36" s="216"/>
      <c r="C36" s="292"/>
      <c r="D36" s="293"/>
      <c r="E36" s="294"/>
      <c r="F36" s="289"/>
      <c r="G36" s="217"/>
      <c r="H36" s="358"/>
      <c r="I36" s="216"/>
    </row>
    <row r="37" spans="1:9" s="218" customFormat="1" x14ac:dyDescent="0.35">
      <c r="A37" s="216"/>
      <c r="B37" s="216"/>
      <c r="C37" s="295"/>
      <c r="D37" s="296" t="s">
        <v>33</v>
      </c>
      <c r="E37" s="297"/>
      <c r="F37" s="298"/>
      <c r="G37" s="24"/>
      <c r="H37" s="25"/>
      <c r="I37" s="216"/>
    </row>
    <row r="38" spans="1:9" s="218" customFormat="1" x14ac:dyDescent="0.35">
      <c r="A38" s="216"/>
      <c r="B38" s="216"/>
      <c r="C38" s="295"/>
      <c r="D38" s="299"/>
      <c r="E38" s="297"/>
      <c r="F38" s="298"/>
      <c r="G38" s="26"/>
      <c r="H38" s="25"/>
      <c r="I38" s="216"/>
    </row>
    <row r="39" spans="1:9" s="218" customFormat="1" x14ac:dyDescent="0.35">
      <c r="A39" s="216"/>
      <c r="B39" s="216"/>
      <c r="C39" s="300"/>
      <c r="D39" s="301" t="s">
        <v>5</v>
      </c>
      <c r="E39" s="302"/>
      <c r="F39" s="10"/>
      <c r="G39" s="50"/>
      <c r="H39" s="27"/>
      <c r="I39" s="216"/>
    </row>
    <row r="40" spans="1:9" s="218" customFormat="1" x14ac:dyDescent="0.35">
      <c r="A40" s="216"/>
      <c r="B40" s="216"/>
      <c r="C40" s="361"/>
      <c r="D40" s="304"/>
      <c r="E40" s="337"/>
      <c r="F40" s="362"/>
      <c r="G40" s="32"/>
      <c r="H40" s="359"/>
      <c r="I40" s="216"/>
    </row>
    <row r="41" spans="1:9" s="218" customFormat="1" x14ac:dyDescent="0.35">
      <c r="A41" s="216"/>
      <c r="B41" s="216"/>
      <c r="C41" s="363">
        <v>1</v>
      </c>
      <c r="D41" s="308" t="s">
        <v>48</v>
      </c>
      <c r="E41" s="364" t="s">
        <v>32</v>
      </c>
      <c r="F41" s="362">
        <v>4</v>
      </c>
      <c r="G41" s="32"/>
      <c r="H41" s="359">
        <f>F41*G41</f>
        <v>0</v>
      </c>
      <c r="I41" s="216"/>
    </row>
    <row r="42" spans="1:9" s="218" customFormat="1" x14ac:dyDescent="0.35">
      <c r="A42" s="216"/>
      <c r="B42" s="216"/>
      <c r="C42" s="363"/>
      <c r="D42" s="308"/>
      <c r="E42" s="364"/>
      <c r="F42" s="362"/>
      <c r="G42" s="32"/>
      <c r="H42" s="359"/>
      <c r="I42" s="216"/>
    </row>
    <row r="43" spans="1:9" s="218" customFormat="1" x14ac:dyDescent="0.35">
      <c r="A43" s="216"/>
      <c r="B43" s="216"/>
      <c r="C43" s="363">
        <f>C41+1</f>
        <v>2</v>
      </c>
      <c r="D43" s="308" t="s">
        <v>67</v>
      </c>
      <c r="E43" s="364" t="s">
        <v>32</v>
      </c>
      <c r="F43" s="362">
        <v>2</v>
      </c>
      <c r="G43" s="32"/>
      <c r="H43" s="359">
        <f>F43*G43</f>
        <v>0</v>
      </c>
      <c r="I43" s="216"/>
    </row>
    <row r="44" spans="1:9" s="218" customFormat="1" x14ac:dyDescent="0.35">
      <c r="A44" s="216"/>
      <c r="B44" s="216"/>
      <c r="C44" s="300"/>
      <c r="D44" s="301"/>
      <c r="E44" s="302"/>
      <c r="F44" s="38"/>
      <c r="G44" s="50"/>
      <c r="H44" s="27"/>
      <c r="I44" s="216"/>
    </row>
    <row r="45" spans="1:9" s="220" customFormat="1" x14ac:dyDescent="0.35">
      <c r="A45" s="219"/>
      <c r="B45" s="219"/>
      <c r="C45" s="311">
        <f>C43+1</f>
        <v>3</v>
      </c>
      <c r="D45" s="312" t="s">
        <v>108</v>
      </c>
      <c r="E45" s="313" t="s">
        <v>32</v>
      </c>
      <c r="F45" s="51">
        <v>2</v>
      </c>
      <c r="G45" s="32"/>
      <c r="H45" s="30">
        <f>F45*G45</f>
        <v>0</v>
      </c>
      <c r="I45" s="219"/>
    </row>
    <row r="46" spans="1:9" s="220" customFormat="1" x14ac:dyDescent="0.35">
      <c r="A46" s="219"/>
      <c r="B46" s="219"/>
      <c r="C46" s="314"/>
      <c r="D46" s="312"/>
      <c r="E46" s="313"/>
      <c r="F46" s="51"/>
      <c r="G46" s="29"/>
      <c r="H46" s="30"/>
      <c r="I46" s="219"/>
    </row>
    <row r="47" spans="1:9" s="220" customFormat="1" x14ac:dyDescent="0.35">
      <c r="A47" s="219"/>
      <c r="B47" s="219"/>
      <c r="C47" s="314"/>
      <c r="D47" s="316" t="s">
        <v>52</v>
      </c>
      <c r="E47" s="313"/>
      <c r="F47" s="51"/>
      <c r="G47" s="29"/>
      <c r="H47" s="30"/>
      <c r="I47" s="219"/>
    </row>
    <row r="48" spans="1:9" s="220" customFormat="1" x14ac:dyDescent="0.35">
      <c r="A48" s="219"/>
      <c r="B48" s="219"/>
      <c r="C48" s="314"/>
      <c r="D48" s="312"/>
      <c r="E48" s="313"/>
      <c r="F48" s="51"/>
      <c r="G48" s="29"/>
      <c r="H48" s="30"/>
      <c r="I48" s="219"/>
    </row>
    <row r="49" spans="1:9" s="220" customFormat="1" ht="31" x14ac:dyDescent="0.35">
      <c r="A49" s="219"/>
      <c r="B49" s="219"/>
      <c r="C49" s="314"/>
      <c r="D49" s="316" t="s">
        <v>53</v>
      </c>
      <c r="E49" s="313"/>
      <c r="F49" s="51"/>
      <c r="G49" s="29"/>
      <c r="H49" s="30"/>
      <c r="I49" s="219"/>
    </row>
    <row r="50" spans="1:9" s="218" customFormat="1" x14ac:dyDescent="0.35">
      <c r="A50" s="216"/>
      <c r="B50" s="216"/>
      <c r="C50" s="361"/>
      <c r="D50" s="304"/>
      <c r="E50" s="337"/>
      <c r="F50" s="362"/>
      <c r="G50" s="32"/>
      <c r="H50" s="359"/>
      <c r="I50" s="216"/>
    </row>
    <row r="51" spans="1:9" s="218" customFormat="1" x14ac:dyDescent="0.35">
      <c r="A51" s="216"/>
      <c r="B51" s="216"/>
      <c r="C51" s="365">
        <f>C45+1</f>
        <v>4</v>
      </c>
      <c r="D51" s="308" t="s">
        <v>48</v>
      </c>
      <c r="E51" s="364" t="s">
        <v>32</v>
      </c>
      <c r="F51" s="362">
        <v>4</v>
      </c>
      <c r="G51" s="32"/>
      <c r="H51" s="359">
        <f>F51*G51</f>
        <v>0</v>
      </c>
      <c r="I51" s="216"/>
    </row>
    <row r="52" spans="1:9" s="218" customFormat="1" x14ac:dyDescent="0.35">
      <c r="A52" s="216"/>
      <c r="B52" s="216"/>
      <c r="C52" s="363"/>
      <c r="D52" s="308"/>
      <c r="E52" s="364"/>
      <c r="F52" s="362"/>
      <c r="G52" s="32"/>
      <c r="H52" s="359"/>
      <c r="I52" s="216"/>
    </row>
    <row r="53" spans="1:9" s="218" customFormat="1" x14ac:dyDescent="0.35">
      <c r="A53" s="216"/>
      <c r="B53" s="216"/>
      <c r="C53" s="363">
        <f>C51+1</f>
        <v>5</v>
      </c>
      <c r="D53" s="308" t="s">
        <v>49</v>
      </c>
      <c r="E53" s="364" t="s">
        <v>32</v>
      </c>
      <c r="F53" s="362">
        <v>2</v>
      </c>
      <c r="G53" s="32"/>
      <c r="H53" s="359">
        <f>F53*G53</f>
        <v>0</v>
      </c>
      <c r="I53" s="216"/>
    </row>
    <row r="54" spans="1:9" s="218" customFormat="1" x14ac:dyDescent="0.35">
      <c r="A54" s="216"/>
      <c r="B54" s="216"/>
      <c r="C54" s="300"/>
      <c r="D54" s="301"/>
      <c r="E54" s="302"/>
      <c r="F54" s="38"/>
      <c r="G54" s="28"/>
      <c r="H54" s="27"/>
      <c r="I54" s="216"/>
    </row>
    <row r="55" spans="1:9" s="220" customFormat="1" x14ac:dyDescent="0.35">
      <c r="A55" s="219"/>
      <c r="B55" s="219"/>
      <c r="C55" s="311">
        <f>C53+1</f>
        <v>6</v>
      </c>
      <c r="D55" s="312" t="s">
        <v>50</v>
      </c>
      <c r="E55" s="313" t="s">
        <v>32</v>
      </c>
      <c r="F55" s="51">
        <v>2</v>
      </c>
      <c r="G55" s="29"/>
      <c r="H55" s="30">
        <f>F55*G55</f>
        <v>0</v>
      </c>
      <c r="I55" s="219"/>
    </row>
    <row r="56" spans="1:9" s="220" customFormat="1" x14ac:dyDescent="0.35">
      <c r="A56" s="219"/>
      <c r="B56" s="219"/>
      <c r="C56" s="314"/>
      <c r="D56" s="312"/>
      <c r="E56" s="313"/>
      <c r="F56" s="51"/>
      <c r="G56" s="29"/>
      <c r="H56" s="30"/>
      <c r="I56" s="219"/>
    </row>
    <row r="57" spans="1:9" s="218" customFormat="1" x14ac:dyDescent="0.35">
      <c r="A57" s="216"/>
      <c r="B57" s="216"/>
      <c r="C57" s="336">
        <f>C55+1</f>
        <v>7</v>
      </c>
      <c r="D57" s="366" t="s">
        <v>68</v>
      </c>
      <c r="E57" s="313" t="s">
        <v>32</v>
      </c>
      <c r="F57" s="13">
        <v>2</v>
      </c>
      <c r="G57" s="29"/>
      <c r="H57" s="30">
        <f t="shared" ref="H57:H61" si="0">F57*G57</f>
        <v>0</v>
      </c>
      <c r="I57" s="216"/>
    </row>
    <row r="58" spans="1:9" s="218" customFormat="1" x14ac:dyDescent="0.35">
      <c r="A58" s="216"/>
      <c r="B58" s="216"/>
      <c r="C58" s="336"/>
      <c r="D58" s="73"/>
      <c r="E58" s="361"/>
      <c r="F58" s="13"/>
      <c r="G58" s="29"/>
      <c r="H58" s="30"/>
      <c r="I58" s="216"/>
    </row>
    <row r="59" spans="1:9" s="220" customFormat="1" ht="31" x14ac:dyDescent="0.35">
      <c r="A59" s="219"/>
      <c r="B59" s="219"/>
      <c r="C59" s="336">
        <f>C57+1</f>
        <v>8</v>
      </c>
      <c r="D59" s="367" t="s">
        <v>65</v>
      </c>
      <c r="E59" s="313" t="s">
        <v>32</v>
      </c>
      <c r="F59" s="13">
        <v>2</v>
      </c>
      <c r="G59" s="29"/>
      <c r="H59" s="30">
        <f t="shared" ref="H59" si="1">F59*G59</f>
        <v>0</v>
      </c>
      <c r="I59" s="219"/>
    </row>
    <row r="60" spans="1:9" s="218" customFormat="1" ht="15" customHeight="1" x14ac:dyDescent="0.35">
      <c r="A60" s="216"/>
      <c r="B60" s="216"/>
      <c r="C60" s="336"/>
      <c r="D60" s="367"/>
      <c r="E60" s="361"/>
      <c r="F60" s="13"/>
      <c r="G60" s="29"/>
      <c r="H60" s="30"/>
      <c r="I60" s="216"/>
    </row>
    <row r="61" spans="1:9" s="220" customFormat="1" ht="16.5" customHeight="1" x14ac:dyDescent="0.35">
      <c r="A61" s="219"/>
      <c r="B61" s="219"/>
      <c r="C61" s="336">
        <f>C59+1</f>
        <v>9</v>
      </c>
      <c r="D61" s="52" t="s">
        <v>69</v>
      </c>
      <c r="E61" s="313" t="s">
        <v>32</v>
      </c>
      <c r="F61" s="13">
        <v>2</v>
      </c>
      <c r="G61" s="29"/>
      <c r="H61" s="30">
        <f t="shared" si="0"/>
        <v>0</v>
      </c>
      <c r="I61" s="219"/>
    </row>
    <row r="62" spans="1:9" s="218" customFormat="1" x14ac:dyDescent="0.35">
      <c r="A62" s="216"/>
      <c r="B62" s="216"/>
      <c r="C62" s="295"/>
      <c r="D62" s="299"/>
      <c r="E62" s="368"/>
      <c r="F62" s="298"/>
      <c r="G62" s="29"/>
      <c r="H62" s="25"/>
      <c r="I62" s="216"/>
    </row>
    <row r="63" spans="1:9" s="218" customFormat="1" x14ac:dyDescent="0.35">
      <c r="A63" s="216"/>
      <c r="B63" s="216"/>
      <c r="C63" s="325"/>
      <c r="D63" s="326" t="s">
        <v>27</v>
      </c>
      <c r="E63" s="368"/>
      <c r="F63" s="298"/>
      <c r="G63" s="29"/>
      <c r="H63" s="25"/>
      <c r="I63" s="216"/>
    </row>
    <row r="64" spans="1:9" s="218" customFormat="1" x14ac:dyDescent="0.35">
      <c r="A64" s="216"/>
      <c r="B64" s="216"/>
      <c r="C64" s="295"/>
      <c r="D64" s="299"/>
      <c r="E64" s="368"/>
      <c r="F64" s="298"/>
      <c r="G64" s="24"/>
      <c r="H64" s="25"/>
      <c r="I64" s="216"/>
    </row>
    <row r="65" spans="1:12" s="218" customFormat="1" x14ac:dyDescent="0.35">
      <c r="A65" s="216"/>
      <c r="B65" s="216"/>
      <c r="C65" s="300"/>
      <c r="D65" s="301" t="s">
        <v>6</v>
      </c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01"/>
      <c r="E66" s="302"/>
      <c r="F66" s="10"/>
      <c r="G66" s="50"/>
      <c r="H66" s="27"/>
      <c r="I66" s="216"/>
    </row>
    <row r="67" spans="1:12" s="218" customFormat="1" x14ac:dyDescent="0.35">
      <c r="A67" s="216"/>
      <c r="B67" s="216"/>
      <c r="C67" s="300"/>
      <c r="D67" s="301" t="s">
        <v>7</v>
      </c>
      <c r="E67" s="302"/>
      <c r="F67" s="10"/>
      <c r="G67" s="50"/>
      <c r="H67" s="27"/>
      <c r="I67" s="216"/>
    </row>
    <row r="68" spans="1:12" s="218" customFormat="1" x14ac:dyDescent="0.35">
      <c r="A68" s="216"/>
      <c r="B68" s="216"/>
      <c r="C68" s="300"/>
      <c r="D68" s="327"/>
      <c r="E68" s="302"/>
      <c r="F68" s="10"/>
      <c r="G68" s="50"/>
      <c r="H68" s="27"/>
      <c r="I68" s="216"/>
    </row>
    <row r="69" spans="1:12" s="222" customFormat="1" x14ac:dyDescent="0.35">
      <c r="A69" s="221"/>
      <c r="B69" s="221"/>
      <c r="C69" s="336">
        <f>C61+1</f>
        <v>10</v>
      </c>
      <c r="D69" s="329" t="s">
        <v>21</v>
      </c>
      <c r="E69" s="313" t="s">
        <v>4</v>
      </c>
      <c r="F69" s="13">
        <v>200</v>
      </c>
      <c r="G69" s="29"/>
      <c r="H69" s="30">
        <f t="shared" ref="H69:H82" si="2">F69*G69</f>
        <v>0</v>
      </c>
      <c r="I69" s="221"/>
      <c r="L69" s="223"/>
    </row>
    <row r="70" spans="1:12" s="218" customFormat="1" x14ac:dyDescent="0.35">
      <c r="A70" s="216"/>
      <c r="B70" s="216"/>
      <c r="C70" s="369">
        <f t="shared" ref="C70:C72" si="3">C69+1</f>
        <v>11</v>
      </c>
      <c r="D70" s="331" t="s">
        <v>8</v>
      </c>
      <c r="E70" s="302" t="s">
        <v>4</v>
      </c>
      <c r="F70" s="10">
        <v>200</v>
      </c>
      <c r="G70" s="28"/>
      <c r="H70" s="27">
        <f t="shared" si="2"/>
        <v>0</v>
      </c>
      <c r="I70" s="216"/>
    </row>
    <row r="71" spans="1:12" s="218" customFormat="1" x14ac:dyDescent="0.35">
      <c r="A71" s="216"/>
      <c r="B71" s="216"/>
      <c r="C71" s="369">
        <f t="shared" si="3"/>
        <v>12</v>
      </c>
      <c r="D71" s="331" t="s">
        <v>9</v>
      </c>
      <c r="E71" s="313" t="s">
        <v>32</v>
      </c>
      <c r="F71" s="10">
        <v>12</v>
      </c>
      <c r="G71" s="28"/>
      <c r="H71" s="27">
        <f t="shared" si="2"/>
        <v>0</v>
      </c>
      <c r="I71" s="216"/>
    </row>
    <row r="72" spans="1:12" s="218" customFormat="1" x14ac:dyDescent="0.35">
      <c r="A72" s="216"/>
      <c r="B72" s="216"/>
      <c r="C72" s="369">
        <f t="shared" si="3"/>
        <v>13</v>
      </c>
      <c r="D72" s="331" t="s">
        <v>10</v>
      </c>
      <c r="E72" s="313" t="s">
        <v>32</v>
      </c>
      <c r="F72" s="10">
        <v>12</v>
      </c>
      <c r="G72" s="28"/>
      <c r="H72" s="27">
        <f t="shared" si="2"/>
        <v>0</v>
      </c>
      <c r="I72" s="216"/>
    </row>
    <row r="73" spans="1:12" s="218" customFormat="1" x14ac:dyDescent="0.35">
      <c r="A73" s="216"/>
      <c r="B73" s="216"/>
      <c r="C73" s="300"/>
      <c r="D73" s="334"/>
      <c r="E73" s="302"/>
      <c r="F73" s="10"/>
      <c r="G73" s="28"/>
      <c r="H73" s="27"/>
      <c r="I73" s="216"/>
    </row>
    <row r="74" spans="1:12" s="218" customFormat="1" x14ac:dyDescent="0.35">
      <c r="A74" s="216"/>
      <c r="B74" s="216"/>
      <c r="C74" s="336">
        <f>C72+1</f>
        <v>14</v>
      </c>
      <c r="D74" s="370" t="s">
        <v>44</v>
      </c>
      <c r="E74" s="302" t="s">
        <v>4</v>
      </c>
      <c r="F74" s="38">
        <v>25</v>
      </c>
      <c r="G74" s="29"/>
      <c r="H74" s="27">
        <f t="shared" ref="H74:H77" si="4">F74*G74</f>
        <v>0</v>
      </c>
      <c r="I74" s="216"/>
    </row>
    <row r="75" spans="1:12" s="218" customFormat="1" x14ac:dyDescent="0.35">
      <c r="A75" s="216"/>
      <c r="B75" s="216"/>
      <c r="C75" s="336">
        <f>C74+1</f>
        <v>15</v>
      </c>
      <c r="D75" s="334" t="s">
        <v>45</v>
      </c>
      <c r="E75" s="302" t="s">
        <v>4</v>
      </c>
      <c r="F75" s="38">
        <v>25</v>
      </c>
      <c r="G75" s="28"/>
      <c r="H75" s="27">
        <f t="shared" si="4"/>
        <v>0</v>
      </c>
      <c r="I75" s="216"/>
    </row>
    <row r="76" spans="1:12" s="218" customFormat="1" x14ac:dyDescent="0.35">
      <c r="A76" s="216"/>
      <c r="B76" s="216"/>
      <c r="C76" s="336">
        <f>C75+1</f>
        <v>16</v>
      </c>
      <c r="D76" s="334" t="s">
        <v>46</v>
      </c>
      <c r="E76" s="313" t="s">
        <v>32</v>
      </c>
      <c r="F76" s="38">
        <v>4</v>
      </c>
      <c r="G76" s="28"/>
      <c r="H76" s="27">
        <f t="shared" si="4"/>
        <v>0</v>
      </c>
      <c r="I76" s="216"/>
    </row>
    <row r="77" spans="1:12" s="218" customFormat="1" x14ac:dyDescent="0.35">
      <c r="A77" s="216"/>
      <c r="B77" s="216"/>
      <c r="C77" s="336">
        <f>C76+1</f>
        <v>17</v>
      </c>
      <c r="D77" s="334" t="s">
        <v>47</v>
      </c>
      <c r="E77" s="313" t="s">
        <v>32</v>
      </c>
      <c r="F77" s="38">
        <v>4</v>
      </c>
      <c r="G77" s="28"/>
      <c r="H77" s="27">
        <f t="shared" si="4"/>
        <v>0</v>
      </c>
      <c r="I77" s="216"/>
    </row>
    <row r="78" spans="1:12" s="218" customFormat="1" x14ac:dyDescent="0.35">
      <c r="A78" s="216"/>
      <c r="B78" s="216"/>
      <c r="C78" s="300"/>
      <c r="D78" s="334"/>
      <c r="E78" s="302"/>
      <c r="F78" s="10"/>
      <c r="G78" s="28"/>
      <c r="H78" s="27"/>
      <c r="I78" s="216"/>
    </row>
    <row r="79" spans="1:12" s="222" customFormat="1" ht="17" customHeight="1" x14ac:dyDescent="0.35">
      <c r="A79" s="221"/>
      <c r="B79" s="221"/>
      <c r="C79" s="369">
        <f>C77+1</f>
        <v>18</v>
      </c>
      <c r="D79" s="329" t="s">
        <v>22</v>
      </c>
      <c r="E79" s="335" t="s">
        <v>4</v>
      </c>
      <c r="F79" s="18">
        <v>65</v>
      </c>
      <c r="G79" s="29"/>
      <c r="H79" s="31">
        <f t="shared" si="2"/>
        <v>0</v>
      </c>
      <c r="I79" s="221"/>
    </row>
    <row r="80" spans="1:12" s="218" customFormat="1" x14ac:dyDescent="0.35">
      <c r="A80" s="216"/>
      <c r="B80" s="216"/>
      <c r="C80" s="369">
        <f t="shared" ref="C80:C82" si="5">C79+1</f>
        <v>19</v>
      </c>
      <c r="D80" s="331" t="s">
        <v>20</v>
      </c>
      <c r="E80" s="302" t="s">
        <v>4</v>
      </c>
      <c r="F80" s="10">
        <v>65</v>
      </c>
      <c r="G80" s="28"/>
      <c r="H80" s="27">
        <f t="shared" si="2"/>
        <v>0</v>
      </c>
      <c r="I80" s="216"/>
    </row>
    <row r="81" spans="1:9" s="218" customFormat="1" x14ac:dyDescent="0.35">
      <c r="A81" s="216"/>
      <c r="B81" s="216"/>
      <c r="C81" s="369">
        <f t="shared" si="5"/>
        <v>20</v>
      </c>
      <c r="D81" s="331" t="s">
        <v>18</v>
      </c>
      <c r="E81" s="313" t="s">
        <v>32</v>
      </c>
      <c r="F81" s="10">
        <v>4</v>
      </c>
      <c r="G81" s="28"/>
      <c r="H81" s="27">
        <f t="shared" si="2"/>
        <v>0</v>
      </c>
      <c r="I81" s="216"/>
    </row>
    <row r="82" spans="1:9" s="218" customFormat="1" x14ac:dyDescent="0.35">
      <c r="A82" s="216"/>
      <c r="B82" s="216"/>
      <c r="C82" s="369">
        <f t="shared" si="5"/>
        <v>21</v>
      </c>
      <c r="D82" s="331" t="s">
        <v>19</v>
      </c>
      <c r="E82" s="313" t="s">
        <v>32</v>
      </c>
      <c r="F82" s="10">
        <v>4</v>
      </c>
      <c r="G82" s="28"/>
      <c r="H82" s="27">
        <f t="shared" si="2"/>
        <v>0</v>
      </c>
      <c r="I82" s="216"/>
    </row>
    <row r="83" spans="1:9" s="218" customFormat="1" x14ac:dyDescent="0.35">
      <c r="A83" s="216"/>
      <c r="B83" s="216"/>
      <c r="C83" s="336"/>
      <c r="D83" s="334"/>
      <c r="E83" s="337"/>
      <c r="F83" s="10"/>
      <c r="G83" s="28"/>
      <c r="H83" s="27"/>
      <c r="I83" s="216"/>
    </row>
    <row r="84" spans="1:9" s="222" customFormat="1" ht="18" customHeight="1" x14ac:dyDescent="0.35">
      <c r="C84" s="339">
        <f>C82+1</f>
        <v>22</v>
      </c>
      <c r="D84" s="329" t="s">
        <v>28</v>
      </c>
      <c r="E84" s="340" t="s">
        <v>4</v>
      </c>
      <c r="F84" s="39">
        <v>90</v>
      </c>
      <c r="G84" s="36"/>
      <c r="H84" s="40">
        <f t="shared" ref="H84:H87" si="6">F84*G84</f>
        <v>0</v>
      </c>
    </row>
    <row r="85" spans="1:9" s="218" customFormat="1" x14ac:dyDescent="0.35">
      <c r="C85" s="339">
        <f>C84+1</f>
        <v>23</v>
      </c>
      <c r="D85" s="342" t="s">
        <v>29</v>
      </c>
      <c r="E85" s="343" t="s">
        <v>4</v>
      </c>
      <c r="F85" s="38">
        <v>90</v>
      </c>
      <c r="G85" s="37"/>
      <c r="H85" s="35">
        <f t="shared" si="6"/>
        <v>0</v>
      </c>
    </row>
    <row r="86" spans="1:9" s="218" customFormat="1" x14ac:dyDescent="0.35">
      <c r="C86" s="339">
        <f>C85+1</f>
        <v>24</v>
      </c>
      <c r="D86" s="342" t="s">
        <v>30</v>
      </c>
      <c r="E86" s="313" t="s">
        <v>32</v>
      </c>
      <c r="F86" s="38">
        <v>4</v>
      </c>
      <c r="G86" s="37"/>
      <c r="H86" s="35">
        <f t="shared" si="6"/>
        <v>0</v>
      </c>
    </row>
    <row r="87" spans="1:9" s="218" customFormat="1" x14ac:dyDescent="0.35">
      <c r="C87" s="339">
        <f>C86+1</f>
        <v>25</v>
      </c>
      <c r="D87" s="342" t="s">
        <v>31</v>
      </c>
      <c r="E87" s="313" t="s">
        <v>32</v>
      </c>
      <c r="F87" s="38">
        <v>4</v>
      </c>
      <c r="G87" s="37"/>
      <c r="H87" s="35">
        <f t="shared" si="6"/>
        <v>0</v>
      </c>
    </row>
    <row r="88" spans="1:9" s="218" customFormat="1" x14ac:dyDescent="0.35">
      <c r="C88" s="339"/>
      <c r="D88" s="342"/>
      <c r="E88" s="344"/>
      <c r="F88" s="38"/>
      <c r="G88" s="37"/>
      <c r="H88" s="35"/>
    </row>
    <row r="89" spans="1:9" s="222" customFormat="1" ht="17.5" customHeight="1" x14ac:dyDescent="0.35">
      <c r="C89" s="339">
        <f>C87+1</f>
        <v>26</v>
      </c>
      <c r="D89" s="329" t="s">
        <v>40</v>
      </c>
      <c r="E89" s="340" t="s">
        <v>4</v>
      </c>
      <c r="F89" s="39">
        <v>770</v>
      </c>
      <c r="G89" s="36"/>
      <c r="H89" s="40">
        <f t="shared" ref="H89:H92" si="7">F89*G89</f>
        <v>0</v>
      </c>
    </row>
    <row r="90" spans="1:9" s="218" customFormat="1" x14ac:dyDescent="0.35">
      <c r="C90" s="339">
        <f>C89+1</f>
        <v>27</v>
      </c>
      <c r="D90" s="342" t="s">
        <v>41</v>
      </c>
      <c r="E90" s="343" t="s">
        <v>4</v>
      </c>
      <c r="F90" s="38">
        <v>770</v>
      </c>
      <c r="G90" s="37"/>
      <c r="H90" s="35">
        <f t="shared" si="7"/>
        <v>0</v>
      </c>
    </row>
    <row r="91" spans="1:9" s="218" customFormat="1" x14ac:dyDescent="0.35">
      <c r="C91" s="339">
        <f>C90+1</f>
        <v>28</v>
      </c>
      <c r="D91" s="342" t="s">
        <v>42</v>
      </c>
      <c r="E91" s="313" t="s">
        <v>32</v>
      </c>
      <c r="F91" s="38">
        <v>8</v>
      </c>
      <c r="G91" s="37"/>
      <c r="H91" s="35">
        <f t="shared" si="7"/>
        <v>0</v>
      </c>
    </row>
    <row r="92" spans="1:9" s="218" customFormat="1" x14ac:dyDescent="0.35">
      <c r="C92" s="339">
        <f>C91+1</f>
        <v>29</v>
      </c>
      <c r="D92" s="342" t="s">
        <v>43</v>
      </c>
      <c r="E92" s="313" t="s">
        <v>32</v>
      </c>
      <c r="F92" s="38">
        <v>8</v>
      </c>
      <c r="G92" s="37"/>
      <c r="H92" s="35">
        <f t="shared" si="7"/>
        <v>0</v>
      </c>
    </row>
    <row r="93" spans="1:9" s="218" customFormat="1" x14ac:dyDescent="0.35">
      <c r="A93" s="216"/>
      <c r="B93" s="216"/>
      <c r="C93" s="336"/>
      <c r="D93" s="334"/>
      <c r="E93" s="337"/>
      <c r="F93" s="10"/>
      <c r="G93" s="28"/>
      <c r="H93" s="27"/>
      <c r="I93" s="216"/>
    </row>
    <row r="94" spans="1:9" s="218" customFormat="1" x14ac:dyDescent="0.35">
      <c r="A94" s="216"/>
      <c r="B94" s="216"/>
      <c r="C94" s="336">
        <f>C92+1</f>
        <v>30</v>
      </c>
      <c r="D94" s="345" t="s">
        <v>11</v>
      </c>
      <c r="E94" s="313" t="s">
        <v>32</v>
      </c>
      <c r="F94" s="10">
        <v>8</v>
      </c>
      <c r="G94" s="28"/>
      <c r="H94" s="27">
        <f>F94*G94</f>
        <v>0</v>
      </c>
      <c r="I94" s="216"/>
    </row>
    <row r="95" spans="1:9" s="218" customFormat="1" x14ac:dyDescent="0.35">
      <c r="A95" s="216"/>
      <c r="B95" s="216"/>
      <c r="C95" s="346"/>
      <c r="D95" s="345"/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71" t="s">
        <v>62</v>
      </c>
      <c r="E96" s="348"/>
      <c r="F96" s="10"/>
      <c r="G96" s="33"/>
      <c r="H96" s="27"/>
      <c r="I96" s="216"/>
    </row>
    <row r="97" spans="1:10" s="218" customFormat="1" x14ac:dyDescent="0.35">
      <c r="A97" s="216"/>
      <c r="B97" s="216"/>
      <c r="C97" s="346"/>
      <c r="D97" s="345"/>
      <c r="E97" s="348"/>
      <c r="F97" s="10"/>
      <c r="G97" s="33"/>
      <c r="H97" s="27"/>
      <c r="I97" s="216"/>
    </row>
    <row r="98" spans="1:10" s="218" customFormat="1" ht="17.5" x14ac:dyDescent="0.35">
      <c r="A98" s="216"/>
      <c r="B98" s="216"/>
      <c r="C98" s="346">
        <f>C94+1</f>
        <v>31</v>
      </c>
      <c r="D98" s="67" t="s">
        <v>58</v>
      </c>
      <c r="E98" s="343" t="s">
        <v>63</v>
      </c>
      <c r="F98" s="10">
        <v>6</v>
      </c>
      <c r="G98" s="33"/>
      <c r="H98" s="27">
        <f t="shared" ref="H98:H101" si="8">F98*G98</f>
        <v>0</v>
      </c>
      <c r="I98" s="216"/>
    </row>
    <row r="99" spans="1:10" s="218" customFormat="1" ht="17.5" x14ac:dyDescent="0.35">
      <c r="A99" s="216"/>
      <c r="B99" s="216"/>
      <c r="C99" s="346">
        <f>C98+1</f>
        <v>32</v>
      </c>
      <c r="D99" s="67" t="s">
        <v>59</v>
      </c>
      <c r="E99" s="343" t="s">
        <v>64</v>
      </c>
      <c r="F99" s="10">
        <v>60</v>
      </c>
      <c r="G99" s="33"/>
      <c r="H99" s="27">
        <f t="shared" si="8"/>
        <v>0</v>
      </c>
      <c r="I99" s="216"/>
    </row>
    <row r="100" spans="1:10" s="218" customFormat="1" x14ac:dyDescent="0.35">
      <c r="A100" s="216"/>
      <c r="B100" s="216"/>
      <c r="C100" s="346">
        <f t="shared" ref="C100:C101" si="9">C99+1</f>
        <v>33</v>
      </c>
      <c r="D100" s="67" t="s">
        <v>60</v>
      </c>
      <c r="E100" s="343" t="s">
        <v>32</v>
      </c>
      <c r="F100" s="10">
        <v>553</v>
      </c>
      <c r="G100" s="33"/>
      <c r="H100" s="27">
        <f t="shared" si="8"/>
        <v>0</v>
      </c>
      <c r="I100" s="216"/>
    </row>
    <row r="101" spans="1:10" s="218" customFormat="1" x14ac:dyDescent="0.35">
      <c r="A101" s="216"/>
      <c r="B101" s="216"/>
      <c r="C101" s="346">
        <f t="shared" si="9"/>
        <v>34</v>
      </c>
      <c r="D101" s="67" t="s">
        <v>61</v>
      </c>
      <c r="E101" s="343" t="s">
        <v>32</v>
      </c>
      <c r="F101" s="10">
        <v>60</v>
      </c>
      <c r="G101" s="33"/>
      <c r="H101" s="27">
        <f t="shared" si="8"/>
        <v>0</v>
      </c>
      <c r="I101" s="216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18" customForma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SUM(H7:H103)</f>
        <v>0</v>
      </c>
      <c r="I104" s="229"/>
      <c r="J104" s="229"/>
    </row>
  </sheetData>
  <sheetProtection algorithmName="SHA-512" hashValue="kdIQQORcxQoE2QuXU6Mm93sFO+6cXXl1mq1cJJbnWG/Fvo9SGMmmy0AOEe0IVkLNmdfSHFRoBT6FgfjdipwuHQ==" saltValue="mv0dwZslN6T/kLWh0ebK6g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2" min="1" max="8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BF64-7633-41EC-A60B-C3BEC06F0E34}">
  <dimension ref="A2:Q104"/>
  <sheetViews>
    <sheetView showGridLines="0" view="pageBreakPreview" zoomScale="90" zoomScaleNormal="100" zoomScaleSheetLayoutView="90" workbookViewId="0">
      <pane ySplit="6" topLeftCell="A7" activePane="bottomLeft" state="frozen"/>
      <selection pane="bottomLeft" activeCell="G91" sqref="G91"/>
    </sheetView>
  </sheetViews>
  <sheetFormatPr defaultColWidth="9.1796875" defaultRowHeight="15.5" x14ac:dyDescent="0.35"/>
  <cols>
    <col min="1" max="1" width="1.7265625" style="190" customWidth="1"/>
    <col min="2" max="2" width="4.90625" style="190" customWidth="1"/>
    <col min="3" max="3" width="7.26953125" style="190" customWidth="1"/>
    <col min="4" max="4" width="95.81640625" style="190" customWidth="1"/>
    <col min="5" max="5" width="9.453125" style="191" customWidth="1"/>
    <col min="6" max="6" width="15" style="192" customWidth="1"/>
    <col min="7" max="7" width="21.90625" style="193" customWidth="1"/>
    <col min="8" max="8" width="24.08984375" style="193" customWidth="1"/>
    <col min="9" max="9" width="5.90625" style="190" customWidth="1"/>
    <col min="10" max="10" width="15.453125" style="190" customWidth="1"/>
    <col min="11" max="11" width="16.54296875" style="190" customWidth="1"/>
    <col min="12" max="15" width="9.54296875" style="190" customWidth="1"/>
    <col min="16" max="16" width="10.1796875" style="190" customWidth="1"/>
    <col min="17" max="17" width="9.453125" style="190" customWidth="1"/>
    <col min="18" max="18" width="9.1796875" style="190"/>
    <col min="19" max="19" width="13.1796875" style="190" customWidth="1"/>
    <col min="20" max="20" width="12.54296875" style="190" bestFit="1" customWidth="1"/>
    <col min="21" max="16384" width="9.1796875" style="190"/>
  </cols>
  <sheetData>
    <row r="2" spans="3:8" ht="22.5" customHeight="1" x14ac:dyDescent="0.35"/>
    <row r="3" spans="3:8" ht="22.5" customHeight="1" x14ac:dyDescent="0.35">
      <c r="C3" s="194"/>
      <c r="D3" s="195"/>
      <c r="E3" s="196"/>
      <c r="F3" s="197"/>
      <c r="G3" s="198"/>
      <c r="H3" s="199"/>
    </row>
    <row r="4" spans="3:8" ht="22.5" customHeight="1" x14ac:dyDescent="0.35">
      <c r="C4" s="200"/>
      <c r="D4" s="201" t="s">
        <v>110</v>
      </c>
      <c r="E4" s="201"/>
      <c r="F4" s="201"/>
      <c r="G4" s="201"/>
      <c r="H4" s="202"/>
    </row>
    <row r="5" spans="3:8" x14ac:dyDescent="0.35">
      <c r="C5" s="203"/>
      <c r="D5" s="204"/>
      <c r="E5" s="205"/>
      <c r="F5" s="206"/>
      <c r="G5" s="207"/>
      <c r="H5" s="208"/>
    </row>
    <row r="6" spans="3:8" s="210" customFormat="1" ht="34.5" customHeight="1" x14ac:dyDescent="0.35">
      <c r="C6" s="250" t="s">
        <v>34</v>
      </c>
      <c r="D6" s="251" t="s">
        <v>0</v>
      </c>
      <c r="E6" s="252" t="s">
        <v>1</v>
      </c>
      <c r="F6" s="253" t="s">
        <v>114</v>
      </c>
      <c r="G6" s="209" t="s">
        <v>2</v>
      </c>
      <c r="H6" s="354" t="s">
        <v>3</v>
      </c>
    </row>
    <row r="7" spans="3:8" x14ac:dyDescent="0.35">
      <c r="C7" s="254"/>
      <c r="D7" s="255"/>
      <c r="E7" s="256"/>
      <c r="F7" s="257"/>
      <c r="G7" s="44"/>
      <c r="H7" s="355"/>
    </row>
    <row r="8" spans="3:8" x14ac:dyDescent="0.35">
      <c r="C8" s="258"/>
      <c r="D8" s="380"/>
      <c r="E8" s="256"/>
      <c r="F8" s="257"/>
      <c r="G8" s="44"/>
      <c r="H8" s="355"/>
    </row>
    <row r="9" spans="3:8" x14ac:dyDescent="0.35">
      <c r="C9" s="258"/>
      <c r="D9" s="259" t="s">
        <v>35</v>
      </c>
      <c r="E9" s="256"/>
      <c r="F9" s="257"/>
      <c r="G9" s="44"/>
      <c r="H9" s="355"/>
    </row>
    <row r="10" spans="3:8" x14ac:dyDescent="0.35">
      <c r="C10" s="260"/>
      <c r="D10" s="261"/>
      <c r="E10" s="256"/>
      <c r="F10" s="257"/>
      <c r="H10" s="355"/>
    </row>
    <row r="11" spans="3:8" x14ac:dyDescent="0.35">
      <c r="C11" s="260"/>
      <c r="D11" s="261" t="s">
        <v>23</v>
      </c>
      <c r="E11" s="256"/>
      <c r="F11" s="257"/>
      <c r="G11" s="44"/>
      <c r="H11" s="355"/>
    </row>
    <row r="12" spans="3:8" x14ac:dyDescent="0.35">
      <c r="C12" s="260"/>
      <c r="D12" s="261"/>
      <c r="E12" s="256"/>
      <c r="F12" s="257"/>
      <c r="G12" s="44"/>
      <c r="H12" s="355"/>
    </row>
    <row r="13" spans="3:8" x14ac:dyDescent="0.35">
      <c r="C13" s="260"/>
      <c r="D13" s="262" t="s">
        <v>36</v>
      </c>
      <c r="E13" s="256"/>
      <c r="F13" s="257"/>
      <c r="G13" s="44"/>
      <c r="H13" s="355"/>
    </row>
    <row r="14" spans="3:8" x14ac:dyDescent="0.35">
      <c r="C14" s="260"/>
      <c r="D14" s="261"/>
      <c r="E14" s="256"/>
      <c r="F14" s="257"/>
      <c r="G14" s="44"/>
      <c r="H14" s="355"/>
    </row>
    <row r="15" spans="3:8" ht="31" x14ac:dyDescent="0.35">
      <c r="C15" s="260"/>
      <c r="D15" s="263" t="s">
        <v>37</v>
      </c>
      <c r="E15" s="256"/>
      <c r="F15" s="257"/>
      <c r="G15" s="44"/>
      <c r="H15" s="355"/>
    </row>
    <row r="16" spans="3:8" x14ac:dyDescent="0.35">
      <c r="C16" s="260"/>
      <c r="D16" s="261"/>
      <c r="E16" s="256"/>
      <c r="F16" s="257"/>
      <c r="G16" s="44"/>
      <c r="H16" s="355"/>
    </row>
    <row r="17" spans="3:17" ht="50.5" customHeight="1" x14ac:dyDescent="0.35">
      <c r="C17" s="260"/>
      <c r="D17" s="264" t="s">
        <v>38</v>
      </c>
      <c r="E17" s="256"/>
      <c r="F17" s="257"/>
      <c r="G17" s="44"/>
      <c r="H17" s="355"/>
    </row>
    <row r="18" spans="3:17" x14ac:dyDescent="0.35">
      <c r="C18" s="260"/>
      <c r="D18" s="264"/>
      <c r="E18" s="256"/>
      <c r="F18" s="257"/>
      <c r="G18" s="44"/>
      <c r="H18" s="355"/>
    </row>
    <row r="19" spans="3:17" x14ac:dyDescent="0.35">
      <c r="C19" s="260"/>
      <c r="D19" s="265" t="s">
        <v>12</v>
      </c>
      <c r="E19" s="256"/>
      <c r="F19" s="257"/>
      <c r="G19" s="44"/>
      <c r="H19" s="355"/>
    </row>
    <row r="20" spans="3:17" x14ac:dyDescent="0.35">
      <c r="C20" s="260"/>
      <c r="D20" s="266"/>
      <c r="E20" s="256"/>
      <c r="F20" s="257"/>
      <c r="G20" s="44"/>
      <c r="H20" s="355"/>
    </row>
    <row r="21" spans="3:17" s="210" customFormat="1" ht="15.5" customHeight="1" x14ac:dyDescent="0.35">
      <c r="C21" s="267">
        <v>1</v>
      </c>
      <c r="D21" s="268" t="s">
        <v>24</v>
      </c>
      <c r="E21" s="269" t="s">
        <v>25</v>
      </c>
      <c r="F21" s="270">
        <v>1</v>
      </c>
      <c r="G21" s="211"/>
      <c r="H21" s="356">
        <f>F21*G21</f>
        <v>0</v>
      </c>
    </row>
    <row r="22" spans="3:17" s="210" customFormat="1" ht="15.5" customHeight="1" x14ac:dyDescent="0.35">
      <c r="C22" s="267"/>
      <c r="D22" s="268"/>
      <c r="E22" s="269"/>
      <c r="F22" s="270"/>
      <c r="G22" s="43"/>
      <c r="H22" s="356"/>
    </row>
    <row r="23" spans="3:17" s="210" customFormat="1" ht="15.5" customHeight="1" x14ac:dyDescent="0.35">
      <c r="C23" s="267">
        <f>C21+1</f>
        <v>2</v>
      </c>
      <c r="D23" s="268" t="s">
        <v>75</v>
      </c>
      <c r="E23" s="256" t="s">
        <v>25</v>
      </c>
      <c r="F23" s="257">
        <v>1</v>
      </c>
      <c r="G23" s="44"/>
      <c r="H23" s="356">
        <f>F23*G23</f>
        <v>0</v>
      </c>
    </row>
    <row r="24" spans="3:17" s="210" customFormat="1" ht="15.5" customHeight="1" x14ac:dyDescent="0.35">
      <c r="C24" s="267"/>
      <c r="D24" s="271"/>
      <c r="E24" s="256"/>
      <c r="F24" s="257"/>
      <c r="G24" s="63"/>
      <c r="H24" s="356"/>
    </row>
    <row r="25" spans="3:17" s="210" customFormat="1" ht="35" customHeight="1" x14ac:dyDescent="0.35">
      <c r="C25" s="267">
        <f>C23+1</f>
        <v>3</v>
      </c>
      <c r="D25" s="272" t="s">
        <v>74</v>
      </c>
      <c r="E25" s="273" t="s">
        <v>25</v>
      </c>
      <c r="F25" s="274">
        <v>1</v>
      </c>
      <c r="G25" s="64"/>
      <c r="H25" s="356">
        <f>F25*G25</f>
        <v>0</v>
      </c>
    </row>
    <row r="26" spans="3:17" ht="17.5" customHeight="1" x14ac:dyDescent="0.35">
      <c r="C26" s="275"/>
      <c r="D26" s="276"/>
      <c r="E26" s="256"/>
      <c r="F26" s="257"/>
      <c r="G26" s="44"/>
      <c r="H26" s="355"/>
    </row>
    <row r="27" spans="3:17" s="212" customFormat="1" ht="17.5" customHeight="1" x14ac:dyDescent="0.35">
      <c r="C27" s="267">
        <f>C25+1</f>
        <v>4</v>
      </c>
      <c r="D27" s="278" t="s">
        <v>26</v>
      </c>
      <c r="E27" s="279" t="s">
        <v>25</v>
      </c>
      <c r="F27" s="280">
        <v>1</v>
      </c>
      <c r="G27" s="45"/>
      <c r="H27" s="356">
        <f>F27*G27</f>
        <v>0</v>
      </c>
      <c r="J27" s="213"/>
    </row>
    <row r="28" spans="3:17" s="210" customFormat="1" ht="15.5" customHeight="1" x14ac:dyDescent="0.35">
      <c r="C28" s="267"/>
      <c r="D28" s="268"/>
      <c r="E28" s="269"/>
      <c r="F28" s="270"/>
      <c r="G28" s="43"/>
      <c r="H28" s="356"/>
    </row>
    <row r="29" spans="3:17" ht="18.75" customHeight="1" x14ac:dyDescent="0.35">
      <c r="C29" s="267">
        <f>C27+1</f>
        <v>5</v>
      </c>
      <c r="D29" s="276" t="s">
        <v>73</v>
      </c>
      <c r="E29" s="256" t="s">
        <v>25</v>
      </c>
      <c r="F29" s="257">
        <v>1</v>
      </c>
      <c r="G29" s="44"/>
      <c r="H29" s="356">
        <f>F29*G29</f>
        <v>0</v>
      </c>
      <c r="I29" s="214"/>
      <c r="J29" s="214"/>
      <c r="K29" s="214"/>
      <c r="L29" s="214"/>
      <c r="M29" s="214"/>
      <c r="N29" s="214"/>
      <c r="O29" s="214"/>
      <c r="P29" s="214"/>
      <c r="Q29" s="214"/>
    </row>
    <row r="30" spans="3:17" ht="15.5" customHeight="1" x14ac:dyDescent="0.35">
      <c r="C30" s="275"/>
      <c r="D30" s="261"/>
      <c r="E30" s="256"/>
      <c r="F30" s="257"/>
      <c r="G30" s="44"/>
      <c r="H30" s="355"/>
    </row>
    <row r="31" spans="3:17" ht="20" customHeight="1" x14ac:dyDescent="0.35">
      <c r="C31" s="281"/>
      <c r="D31" s="282"/>
      <c r="E31" s="283"/>
      <c r="F31" s="284"/>
      <c r="G31" s="66"/>
      <c r="H31" s="357"/>
    </row>
    <row r="32" spans="3:17" ht="18" customHeight="1" x14ac:dyDescent="0.35">
      <c r="C32" s="285"/>
      <c r="D32" s="286"/>
      <c r="E32" s="287"/>
      <c r="F32" s="286"/>
      <c r="G32" s="215"/>
      <c r="H32" s="358"/>
    </row>
    <row r="33" spans="1:9" s="218" customFormat="1" ht="18" customHeight="1" x14ac:dyDescent="0.35">
      <c r="A33" s="216"/>
      <c r="B33" s="216"/>
      <c r="C33" s="289"/>
      <c r="D33" s="290" t="s">
        <v>66</v>
      </c>
      <c r="E33" s="291"/>
      <c r="F33" s="289"/>
      <c r="G33" s="217"/>
      <c r="H33" s="358"/>
      <c r="I33" s="216"/>
    </row>
    <row r="34" spans="1:9" s="218" customFormat="1" ht="17" customHeight="1" x14ac:dyDescent="0.35">
      <c r="A34" s="216"/>
      <c r="B34" s="216"/>
      <c r="C34" s="292"/>
      <c r="D34" s="293"/>
      <c r="E34" s="294"/>
      <c r="F34" s="289"/>
      <c r="G34" s="217"/>
      <c r="H34" s="358"/>
      <c r="I34" s="216"/>
    </row>
    <row r="35" spans="1:9" s="218" customFormat="1" x14ac:dyDescent="0.35">
      <c r="A35" s="216"/>
      <c r="B35" s="216"/>
      <c r="C35" s="295"/>
      <c r="D35" s="296" t="s">
        <v>33</v>
      </c>
      <c r="E35" s="297"/>
      <c r="F35" s="298"/>
      <c r="G35" s="24"/>
      <c r="H35" s="25"/>
      <c r="I35" s="216"/>
    </row>
    <row r="36" spans="1:9" s="218" customFormat="1" x14ac:dyDescent="0.35">
      <c r="A36" s="216"/>
      <c r="B36" s="216"/>
      <c r="C36" s="295"/>
      <c r="D36" s="299"/>
      <c r="E36" s="297"/>
      <c r="F36" s="298"/>
      <c r="G36" s="26"/>
      <c r="H36" s="25"/>
      <c r="I36" s="216"/>
    </row>
    <row r="37" spans="1:9" s="218" customFormat="1" x14ac:dyDescent="0.35">
      <c r="A37" s="216"/>
      <c r="B37" s="216"/>
      <c r="C37" s="300"/>
      <c r="D37" s="301" t="s">
        <v>5</v>
      </c>
      <c r="E37" s="302"/>
      <c r="F37" s="10"/>
      <c r="G37" s="50"/>
      <c r="H37" s="27"/>
      <c r="I37" s="216"/>
    </row>
    <row r="38" spans="1:9" s="218" customFormat="1" x14ac:dyDescent="0.35">
      <c r="A38" s="216"/>
      <c r="B38" s="216"/>
      <c r="C38" s="361"/>
      <c r="D38" s="304"/>
      <c r="E38" s="337"/>
      <c r="F38" s="362"/>
      <c r="G38" s="32"/>
      <c r="H38" s="359"/>
      <c r="I38" s="216"/>
    </row>
    <row r="39" spans="1:9" s="218" customFormat="1" x14ac:dyDescent="0.35">
      <c r="A39" s="216"/>
      <c r="B39" s="216"/>
      <c r="C39" s="363">
        <v>1</v>
      </c>
      <c r="D39" s="308" t="s">
        <v>48</v>
      </c>
      <c r="E39" s="364" t="s">
        <v>32</v>
      </c>
      <c r="F39" s="362">
        <v>6</v>
      </c>
      <c r="G39" s="32"/>
      <c r="H39" s="359">
        <f>F39*G39</f>
        <v>0</v>
      </c>
      <c r="I39" s="216"/>
    </row>
    <row r="40" spans="1:9" s="218" customFormat="1" x14ac:dyDescent="0.35">
      <c r="A40" s="216"/>
      <c r="B40" s="216"/>
      <c r="C40" s="363"/>
      <c r="D40" s="308"/>
      <c r="E40" s="364"/>
      <c r="F40" s="362"/>
      <c r="G40" s="32"/>
      <c r="H40" s="359"/>
      <c r="I40" s="216"/>
    </row>
    <row r="41" spans="1:9" s="218" customFormat="1" x14ac:dyDescent="0.35">
      <c r="A41" s="216"/>
      <c r="B41" s="216"/>
      <c r="C41" s="363">
        <f>C39+1</f>
        <v>2</v>
      </c>
      <c r="D41" s="308" t="s">
        <v>67</v>
      </c>
      <c r="E41" s="364" t="s">
        <v>32</v>
      </c>
      <c r="F41" s="362">
        <v>3</v>
      </c>
      <c r="G41" s="32"/>
      <c r="H41" s="359">
        <f>F41*G41</f>
        <v>0</v>
      </c>
      <c r="I41" s="216"/>
    </row>
    <row r="42" spans="1:9" s="218" customFormat="1" x14ac:dyDescent="0.35">
      <c r="A42" s="216"/>
      <c r="B42" s="216"/>
      <c r="C42" s="300"/>
      <c r="D42" s="301"/>
      <c r="E42" s="302"/>
      <c r="F42" s="38"/>
      <c r="G42" s="50"/>
      <c r="H42" s="27"/>
      <c r="I42" s="216"/>
    </row>
    <row r="43" spans="1:9" s="220" customFormat="1" x14ac:dyDescent="0.35">
      <c r="A43" s="219"/>
      <c r="B43" s="219"/>
      <c r="C43" s="311">
        <f>C41+1</f>
        <v>3</v>
      </c>
      <c r="D43" s="312" t="s">
        <v>71</v>
      </c>
      <c r="E43" s="313" t="s">
        <v>32</v>
      </c>
      <c r="F43" s="51">
        <v>2</v>
      </c>
      <c r="G43" s="32"/>
      <c r="H43" s="30">
        <f>F43*G43</f>
        <v>0</v>
      </c>
      <c r="I43" s="219"/>
    </row>
    <row r="44" spans="1:9" s="220" customFormat="1" x14ac:dyDescent="0.35">
      <c r="A44" s="219"/>
      <c r="B44" s="219"/>
      <c r="C44" s="314"/>
      <c r="D44" s="312"/>
      <c r="E44" s="313"/>
      <c r="F44" s="51"/>
      <c r="G44" s="29"/>
      <c r="H44" s="30"/>
      <c r="I44" s="219"/>
    </row>
    <row r="45" spans="1:9" s="220" customFormat="1" x14ac:dyDescent="0.35">
      <c r="A45" s="219"/>
      <c r="B45" s="219"/>
      <c r="C45" s="314"/>
      <c r="D45" s="316" t="s">
        <v>52</v>
      </c>
      <c r="E45" s="313"/>
      <c r="F45" s="51"/>
      <c r="G45" s="29"/>
      <c r="H45" s="30"/>
      <c r="I45" s="219"/>
    </row>
    <row r="46" spans="1:9" s="220" customFormat="1" x14ac:dyDescent="0.35">
      <c r="A46" s="219"/>
      <c r="B46" s="219"/>
      <c r="C46" s="314"/>
      <c r="D46" s="312"/>
      <c r="E46" s="313"/>
      <c r="F46" s="51"/>
      <c r="G46" s="29"/>
      <c r="H46" s="30"/>
      <c r="I46" s="219"/>
    </row>
    <row r="47" spans="1:9" s="220" customFormat="1" ht="31" x14ac:dyDescent="0.35">
      <c r="A47" s="219"/>
      <c r="B47" s="219"/>
      <c r="C47" s="314"/>
      <c r="D47" s="316" t="s">
        <v>53</v>
      </c>
      <c r="E47" s="313"/>
      <c r="F47" s="51"/>
      <c r="G47" s="29"/>
      <c r="H47" s="30"/>
      <c r="I47" s="219"/>
    </row>
    <row r="48" spans="1:9" s="218" customFormat="1" x14ac:dyDescent="0.35">
      <c r="A48" s="216"/>
      <c r="B48" s="216"/>
      <c r="C48" s="361"/>
      <c r="D48" s="304"/>
      <c r="E48" s="337"/>
      <c r="F48" s="362"/>
      <c r="G48" s="32"/>
      <c r="H48" s="359"/>
      <c r="I48" s="216"/>
    </row>
    <row r="49" spans="1:9" s="218" customFormat="1" x14ac:dyDescent="0.35">
      <c r="A49" s="216"/>
      <c r="B49" s="216"/>
      <c r="C49" s="365">
        <f>C43+1</f>
        <v>4</v>
      </c>
      <c r="D49" s="308" t="s">
        <v>48</v>
      </c>
      <c r="E49" s="364" t="s">
        <v>32</v>
      </c>
      <c r="F49" s="362">
        <v>6</v>
      </c>
      <c r="G49" s="32"/>
      <c r="H49" s="359">
        <f>F49*G49</f>
        <v>0</v>
      </c>
      <c r="I49" s="216"/>
    </row>
    <row r="50" spans="1:9" s="218" customFormat="1" x14ac:dyDescent="0.35">
      <c r="A50" s="216"/>
      <c r="B50" s="216"/>
      <c r="C50" s="363"/>
      <c r="D50" s="308"/>
      <c r="E50" s="364"/>
      <c r="F50" s="362"/>
      <c r="G50" s="32"/>
      <c r="H50" s="359"/>
      <c r="I50" s="216"/>
    </row>
    <row r="51" spans="1:9" s="218" customFormat="1" x14ac:dyDescent="0.35">
      <c r="A51" s="216"/>
      <c r="B51" s="216"/>
      <c r="C51" s="363">
        <f>C49+1</f>
        <v>5</v>
      </c>
      <c r="D51" s="308" t="s">
        <v>49</v>
      </c>
      <c r="E51" s="364" t="s">
        <v>32</v>
      </c>
      <c r="F51" s="362">
        <v>3</v>
      </c>
      <c r="G51" s="32"/>
      <c r="H51" s="359">
        <f>F51*G51</f>
        <v>0</v>
      </c>
      <c r="I51" s="216"/>
    </row>
    <row r="52" spans="1:9" s="218" customFormat="1" x14ac:dyDescent="0.35">
      <c r="A52" s="216"/>
      <c r="B52" s="216"/>
      <c r="C52" s="300"/>
      <c r="D52" s="301"/>
      <c r="E52" s="302"/>
      <c r="F52" s="38"/>
      <c r="G52" s="28"/>
      <c r="H52" s="27"/>
      <c r="I52" s="216"/>
    </row>
    <row r="53" spans="1:9" s="220" customFormat="1" x14ac:dyDescent="0.35">
      <c r="A53" s="219"/>
      <c r="B53" s="219"/>
      <c r="C53" s="311">
        <f>C51+1</f>
        <v>6</v>
      </c>
      <c r="D53" s="312" t="s">
        <v>50</v>
      </c>
      <c r="E53" s="313" t="s">
        <v>32</v>
      </c>
      <c r="F53" s="51">
        <v>3</v>
      </c>
      <c r="G53" s="29"/>
      <c r="H53" s="30">
        <f>F53*G53</f>
        <v>0</v>
      </c>
      <c r="I53" s="219"/>
    </row>
    <row r="54" spans="1:9" s="220" customFormat="1" x14ac:dyDescent="0.35">
      <c r="A54" s="219"/>
      <c r="B54" s="219"/>
      <c r="C54" s="314"/>
      <c r="D54" s="312"/>
      <c r="E54" s="313"/>
      <c r="F54" s="51"/>
      <c r="G54" s="29"/>
      <c r="H54" s="30"/>
      <c r="I54" s="219"/>
    </row>
    <row r="55" spans="1:9" s="220" customFormat="1" x14ac:dyDescent="0.35">
      <c r="A55" s="219"/>
      <c r="B55" s="219"/>
      <c r="C55" s="314">
        <f>C53+1</f>
        <v>7</v>
      </c>
      <c r="D55" s="312" t="s">
        <v>51</v>
      </c>
      <c r="E55" s="313" t="s">
        <v>32</v>
      </c>
      <c r="F55" s="13">
        <v>1</v>
      </c>
      <c r="G55" s="29"/>
      <c r="H55" s="30">
        <f t="shared" ref="H55" si="0">F55*G55</f>
        <v>0</v>
      </c>
      <c r="I55" s="219"/>
    </row>
    <row r="56" spans="1:9" s="220" customFormat="1" x14ac:dyDescent="0.35">
      <c r="A56" s="219"/>
      <c r="B56" s="219"/>
      <c r="C56" s="314"/>
      <c r="D56" s="312"/>
      <c r="E56" s="313"/>
      <c r="F56" s="51"/>
      <c r="G56" s="29"/>
      <c r="H56" s="30"/>
      <c r="I56" s="219"/>
    </row>
    <row r="57" spans="1:9" s="218" customFormat="1" x14ac:dyDescent="0.35">
      <c r="A57" s="216"/>
      <c r="B57" s="216"/>
      <c r="C57" s="336">
        <f>C55+1</f>
        <v>8</v>
      </c>
      <c r="D57" s="366" t="s">
        <v>68</v>
      </c>
      <c r="E57" s="313" t="s">
        <v>32</v>
      </c>
      <c r="F57" s="13">
        <v>2</v>
      </c>
      <c r="G57" s="28"/>
      <c r="H57" s="30">
        <f t="shared" ref="H57:H61" si="1">F57*G57</f>
        <v>0</v>
      </c>
      <c r="I57" s="216"/>
    </row>
    <row r="58" spans="1:9" s="374" customFormat="1" x14ac:dyDescent="0.35">
      <c r="A58" s="373"/>
      <c r="B58" s="373"/>
      <c r="C58" s="376"/>
      <c r="D58" s="73"/>
      <c r="E58" s="378"/>
      <c r="F58" s="81"/>
      <c r="G58" s="28"/>
      <c r="H58" s="68"/>
      <c r="I58" s="373"/>
    </row>
    <row r="59" spans="1:9" s="220" customFormat="1" ht="31" x14ac:dyDescent="0.35">
      <c r="A59" s="219"/>
      <c r="B59" s="219"/>
      <c r="C59" s="336">
        <f>C57+1</f>
        <v>9</v>
      </c>
      <c r="D59" s="367" t="s">
        <v>65</v>
      </c>
      <c r="E59" s="313" t="s">
        <v>32</v>
      </c>
      <c r="F59" s="13">
        <v>3</v>
      </c>
      <c r="G59" s="29"/>
      <c r="H59" s="30">
        <f t="shared" ref="H59" si="2">F59*G59</f>
        <v>0</v>
      </c>
      <c r="I59" s="219"/>
    </row>
    <row r="60" spans="1:9" s="220" customFormat="1" ht="15" customHeight="1" x14ac:dyDescent="0.35">
      <c r="A60" s="219"/>
      <c r="B60" s="219"/>
      <c r="C60" s="336"/>
      <c r="D60" s="367"/>
      <c r="E60" s="361"/>
      <c r="F60" s="13"/>
      <c r="G60" s="29"/>
      <c r="H60" s="30"/>
      <c r="I60" s="219"/>
    </row>
    <row r="61" spans="1:9" s="220" customFormat="1" ht="16.5" customHeight="1" x14ac:dyDescent="0.35">
      <c r="A61" s="219"/>
      <c r="B61" s="219"/>
      <c r="C61" s="336">
        <f>C59+1</f>
        <v>10</v>
      </c>
      <c r="D61" s="52" t="s">
        <v>69</v>
      </c>
      <c r="E61" s="313" t="s">
        <v>32</v>
      </c>
      <c r="F61" s="13">
        <v>3</v>
      </c>
      <c r="G61" s="29"/>
      <c r="H61" s="30">
        <f t="shared" si="1"/>
        <v>0</v>
      </c>
      <c r="I61" s="219"/>
    </row>
    <row r="62" spans="1:9" s="218" customFormat="1" x14ac:dyDescent="0.35">
      <c r="A62" s="216"/>
      <c r="B62" s="216"/>
      <c r="C62" s="295"/>
      <c r="D62" s="299"/>
      <c r="E62" s="368"/>
      <c r="F62" s="298"/>
      <c r="G62" s="24"/>
      <c r="H62" s="25"/>
      <c r="I62" s="216"/>
    </row>
    <row r="63" spans="1:9" s="218" customFormat="1" x14ac:dyDescent="0.35">
      <c r="A63" s="216"/>
      <c r="B63" s="216"/>
      <c r="C63" s="325"/>
      <c r="D63" s="326" t="s">
        <v>27</v>
      </c>
      <c r="E63" s="368"/>
      <c r="F63" s="298"/>
      <c r="G63" s="24"/>
      <c r="H63" s="25"/>
      <c r="I63" s="216"/>
    </row>
    <row r="64" spans="1:9" s="218" customFormat="1" x14ac:dyDescent="0.35">
      <c r="A64" s="216"/>
      <c r="B64" s="216"/>
      <c r="C64" s="295"/>
      <c r="D64" s="299"/>
      <c r="E64" s="368"/>
      <c r="F64" s="298"/>
      <c r="G64" s="24"/>
      <c r="H64" s="25"/>
      <c r="I64" s="216"/>
    </row>
    <row r="65" spans="1:12" s="218" customFormat="1" x14ac:dyDescent="0.35">
      <c r="A65" s="216"/>
      <c r="B65" s="216"/>
      <c r="C65" s="300"/>
      <c r="D65" s="301" t="s">
        <v>6</v>
      </c>
      <c r="E65" s="302"/>
      <c r="F65" s="10"/>
      <c r="G65" s="50"/>
      <c r="H65" s="27"/>
      <c r="I65" s="216"/>
    </row>
    <row r="66" spans="1:12" s="218" customFormat="1" x14ac:dyDescent="0.35">
      <c r="A66" s="216"/>
      <c r="B66" s="216"/>
      <c r="C66" s="300"/>
      <c r="D66" s="301"/>
      <c r="E66" s="302"/>
      <c r="F66" s="10"/>
      <c r="G66" s="50"/>
      <c r="H66" s="27"/>
      <c r="I66" s="216"/>
    </row>
    <row r="67" spans="1:12" s="218" customFormat="1" x14ac:dyDescent="0.35">
      <c r="A67" s="216"/>
      <c r="B67" s="216"/>
      <c r="C67" s="300"/>
      <c r="D67" s="301" t="s">
        <v>7</v>
      </c>
      <c r="E67" s="302"/>
      <c r="F67" s="10"/>
      <c r="G67" s="50"/>
      <c r="H67" s="27"/>
      <c r="I67" s="216"/>
    </row>
    <row r="68" spans="1:12" s="218" customFormat="1" x14ac:dyDescent="0.35">
      <c r="A68" s="216"/>
      <c r="B68" s="216"/>
      <c r="C68" s="300"/>
      <c r="D68" s="327"/>
      <c r="E68" s="302"/>
      <c r="F68" s="10"/>
      <c r="G68" s="50"/>
      <c r="H68" s="27"/>
      <c r="I68" s="216"/>
    </row>
    <row r="69" spans="1:12" s="222" customFormat="1" x14ac:dyDescent="0.35">
      <c r="A69" s="221"/>
      <c r="B69" s="221"/>
      <c r="C69" s="336">
        <f>C61+1</f>
        <v>11</v>
      </c>
      <c r="D69" s="329" t="s">
        <v>21</v>
      </c>
      <c r="E69" s="313" t="s">
        <v>4</v>
      </c>
      <c r="F69" s="13">
        <v>330</v>
      </c>
      <c r="G69" s="29"/>
      <c r="H69" s="30">
        <f t="shared" ref="H69:H82" si="3">F69*G69</f>
        <v>0</v>
      </c>
      <c r="I69" s="221"/>
      <c r="L69" s="223"/>
    </row>
    <row r="70" spans="1:12" s="218" customFormat="1" x14ac:dyDescent="0.35">
      <c r="A70" s="216"/>
      <c r="B70" s="216"/>
      <c r="C70" s="369">
        <f t="shared" ref="C70:C72" si="4">C69+1</f>
        <v>12</v>
      </c>
      <c r="D70" s="331" t="s">
        <v>8</v>
      </c>
      <c r="E70" s="302" t="s">
        <v>4</v>
      </c>
      <c r="F70" s="10">
        <v>330</v>
      </c>
      <c r="G70" s="28"/>
      <c r="H70" s="27">
        <f t="shared" si="3"/>
        <v>0</v>
      </c>
      <c r="I70" s="216"/>
    </row>
    <row r="71" spans="1:12" s="218" customFormat="1" x14ac:dyDescent="0.35">
      <c r="A71" s="216"/>
      <c r="B71" s="216"/>
      <c r="C71" s="369">
        <f t="shared" si="4"/>
        <v>13</v>
      </c>
      <c r="D71" s="331" t="s">
        <v>9</v>
      </c>
      <c r="E71" s="313" t="s">
        <v>32</v>
      </c>
      <c r="F71" s="10">
        <v>18</v>
      </c>
      <c r="G71" s="28"/>
      <c r="H71" s="27">
        <f t="shared" si="3"/>
        <v>0</v>
      </c>
      <c r="I71" s="216"/>
    </row>
    <row r="72" spans="1:12" s="218" customFormat="1" x14ac:dyDescent="0.35">
      <c r="A72" s="216"/>
      <c r="B72" s="216"/>
      <c r="C72" s="369">
        <f t="shared" si="4"/>
        <v>14</v>
      </c>
      <c r="D72" s="331" t="s">
        <v>10</v>
      </c>
      <c r="E72" s="313" t="s">
        <v>32</v>
      </c>
      <c r="F72" s="10">
        <v>18</v>
      </c>
      <c r="G72" s="28"/>
      <c r="H72" s="27">
        <f t="shared" si="3"/>
        <v>0</v>
      </c>
      <c r="I72" s="216"/>
    </row>
    <row r="73" spans="1:12" s="218" customFormat="1" x14ac:dyDescent="0.35">
      <c r="A73" s="216"/>
      <c r="B73" s="216"/>
      <c r="C73" s="300"/>
      <c r="D73" s="334"/>
      <c r="E73" s="302"/>
      <c r="F73" s="10"/>
      <c r="G73" s="28"/>
      <c r="H73" s="27"/>
      <c r="I73" s="216"/>
    </row>
    <row r="74" spans="1:12" s="218" customFormat="1" x14ac:dyDescent="0.35">
      <c r="A74" s="216"/>
      <c r="B74" s="216"/>
      <c r="C74" s="336">
        <f>C72+1</f>
        <v>15</v>
      </c>
      <c r="D74" s="370" t="s">
        <v>44</v>
      </c>
      <c r="E74" s="302" t="s">
        <v>4</v>
      </c>
      <c r="F74" s="38">
        <v>78</v>
      </c>
      <c r="G74" s="29"/>
      <c r="H74" s="27">
        <f t="shared" ref="H74:H77" si="5">F74*G74</f>
        <v>0</v>
      </c>
      <c r="I74" s="216"/>
    </row>
    <row r="75" spans="1:12" s="218" customFormat="1" x14ac:dyDescent="0.35">
      <c r="A75" s="216"/>
      <c r="B75" s="216"/>
      <c r="C75" s="336">
        <f>C74+1</f>
        <v>16</v>
      </c>
      <c r="D75" s="334" t="s">
        <v>45</v>
      </c>
      <c r="E75" s="302" t="s">
        <v>4</v>
      </c>
      <c r="F75" s="38">
        <v>78</v>
      </c>
      <c r="G75" s="28"/>
      <c r="H75" s="27">
        <f t="shared" si="5"/>
        <v>0</v>
      </c>
      <c r="I75" s="216"/>
    </row>
    <row r="76" spans="1:12" s="218" customFormat="1" x14ac:dyDescent="0.35">
      <c r="A76" s="216"/>
      <c r="B76" s="216"/>
      <c r="C76" s="336">
        <f>C75+1</f>
        <v>17</v>
      </c>
      <c r="D76" s="334" t="s">
        <v>46</v>
      </c>
      <c r="E76" s="313" t="s">
        <v>32</v>
      </c>
      <c r="F76" s="38">
        <v>4</v>
      </c>
      <c r="G76" s="28"/>
      <c r="H76" s="27">
        <f t="shared" si="5"/>
        <v>0</v>
      </c>
      <c r="I76" s="216"/>
    </row>
    <row r="77" spans="1:12" s="218" customFormat="1" x14ac:dyDescent="0.35">
      <c r="A77" s="216"/>
      <c r="B77" s="216"/>
      <c r="C77" s="336">
        <f>C76+1</f>
        <v>18</v>
      </c>
      <c r="D77" s="334" t="s">
        <v>47</v>
      </c>
      <c r="E77" s="313" t="s">
        <v>32</v>
      </c>
      <c r="F77" s="38">
        <v>4</v>
      </c>
      <c r="G77" s="28"/>
      <c r="H77" s="27">
        <f t="shared" si="5"/>
        <v>0</v>
      </c>
      <c r="I77" s="216"/>
    </row>
    <row r="78" spans="1:12" s="218" customFormat="1" x14ac:dyDescent="0.35">
      <c r="A78" s="216"/>
      <c r="B78" s="216"/>
      <c r="C78" s="300"/>
      <c r="D78" s="334"/>
      <c r="E78" s="302"/>
      <c r="F78" s="10"/>
      <c r="G78" s="28"/>
      <c r="H78" s="27"/>
      <c r="I78" s="216"/>
    </row>
    <row r="79" spans="1:12" s="222" customFormat="1" ht="17" customHeight="1" x14ac:dyDescent="0.35">
      <c r="A79" s="221"/>
      <c r="B79" s="221"/>
      <c r="C79" s="369">
        <f>C77+1</f>
        <v>19</v>
      </c>
      <c r="D79" s="329" t="s">
        <v>111</v>
      </c>
      <c r="E79" s="335" t="s">
        <v>4</v>
      </c>
      <c r="F79" s="18">
        <v>100</v>
      </c>
      <c r="G79" s="29"/>
      <c r="H79" s="31">
        <f t="shared" si="3"/>
        <v>0</v>
      </c>
      <c r="I79" s="221"/>
    </row>
    <row r="80" spans="1:12" s="218" customFormat="1" x14ac:dyDescent="0.35">
      <c r="A80" s="216"/>
      <c r="B80" s="216"/>
      <c r="C80" s="369">
        <f t="shared" ref="C80:C82" si="6">C79+1</f>
        <v>20</v>
      </c>
      <c r="D80" s="331" t="s">
        <v>20</v>
      </c>
      <c r="E80" s="302" t="s">
        <v>4</v>
      </c>
      <c r="F80" s="10">
        <v>100</v>
      </c>
      <c r="G80" s="28"/>
      <c r="H80" s="27">
        <f t="shared" si="3"/>
        <v>0</v>
      </c>
      <c r="I80" s="216"/>
    </row>
    <row r="81" spans="1:9" s="218" customFormat="1" x14ac:dyDescent="0.35">
      <c r="A81" s="216"/>
      <c r="B81" s="216"/>
      <c r="C81" s="369">
        <f t="shared" si="6"/>
        <v>21</v>
      </c>
      <c r="D81" s="331" t="s">
        <v>18</v>
      </c>
      <c r="E81" s="313" t="s">
        <v>32</v>
      </c>
      <c r="F81" s="10">
        <v>6</v>
      </c>
      <c r="G81" s="28"/>
      <c r="H81" s="27">
        <f t="shared" si="3"/>
        <v>0</v>
      </c>
      <c r="I81" s="216"/>
    </row>
    <row r="82" spans="1:9" s="218" customFormat="1" x14ac:dyDescent="0.35">
      <c r="A82" s="216"/>
      <c r="B82" s="216"/>
      <c r="C82" s="369">
        <f t="shared" si="6"/>
        <v>22</v>
      </c>
      <c r="D82" s="331" t="s">
        <v>19</v>
      </c>
      <c r="E82" s="313" t="s">
        <v>32</v>
      </c>
      <c r="F82" s="10">
        <v>6</v>
      </c>
      <c r="G82" s="28"/>
      <c r="H82" s="27">
        <f t="shared" si="3"/>
        <v>0</v>
      </c>
      <c r="I82" s="216"/>
    </row>
    <row r="83" spans="1:9" s="218" customFormat="1" x14ac:dyDescent="0.35">
      <c r="A83" s="216"/>
      <c r="B83" s="216"/>
      <c r="C83" s="336"/>
      <c r="D83" s="334"/>
      <c r="E83" s="337"/>
      <c r="F83" s="10"/>
      <c r="G83" s="28"/>
      <c r="H83" s="27"/>
      <c r="I83" s="216"/>
    </row>
    <row r="84" spans="1:9" s="222" customFormat="1" ht="18" customHeight="1" x14ac:dyDescent="0.35">
      <c r="C84" s="339">
        <f>C82+1</f>
        <v>23</v>
      </c>
      <c r="D84" s="329" t="s">
        <v>28</v>
      </c>
      <c r="E84" s="340" t="s">
        <v>4</v>
      </c>
      <c r="F84" s="39">
        <v>150</v>
      </c>
      <c r="G84" s="36"/>
      <c r="H84" s="40">
        <f t="shared" ref="H84:H87" si="7">F84*G84</f>
        <v>0</v>
      </c>
    </row>
    <row r="85" spans="1:9" s="218" customFormat="1" x14ac:dyDescent="0.35">
      <c r="C85" s="339">
        <f>C84+1</f>
        <v>24</v>
      </c>
      <c r="D85" s="342" t="s">
        <v>29</v>
      </c>
      <c r="E85" s="343" t="s">
        <v>4</v>
      </c>
      <c r="F85" s="38">
        <v>150</v>
      </c>
      <c r="G85" s="37"/>
      <c r="H85" s="35">
        <f t="shared" si="7"/>
        <v>0</v>
      </c>
    </row>
    <row r="86" spans="1:9" s="218" customFormat="1" x14ac:dyDescent="0.35">
      <c r="C86" s="339">
        <f>C85+1</f>
        <v>25</v>
      </c>
      <c r="D86" s="342" t="s">
        <v>30</v>
      </c>
      <c r="E86" s="313" t="s">
        <v>32</v>
      </c>
      <c r="F86" s="38">
        <v>6</v>
      </c>
      <c r="G86" s="37"/>
      <c r="H86" s="35">
        <f t="shared" si="7"/>
        <v>0</v>
      </c>
    </row>
    <row r="87" spans="1:9" s="218" customFormat="1" x14ac:dyDescent="0.35">
      <c r="C87" s="339">
        <f>C86+1</f>
        <v>26</v>
      </c>
      <c r="D87" s="342" t="s">
        <v>31</v>
      </c>
      <c r="E87" s="313" t="s">
        <v>32</v>
      </c>
      <c r="F87" s="38">
        <v>6</v>
      </c>
      <c r="G87" s="37"/>
      <c r="H87" s="35">
        <f t="shared" si="7"/>
        <v>0</v>
      </c>
    </row>
    <row r="88" spans="1:9" s="218" customFormat="1" x14ac:dyDescent="0.35">
      <c r="C88" s="339"/>
      <c r="D88" s="342"/>
      <c r="E88" s="344"/>
      <c r="F88" s="38"/>
      <c r="G88" s="37"/>
      <c r="H88" s="35"/>
    </row>
    <row r="89" spans="1:9" s="222" customFormat="1" ht="17.5" customHeight="1" x14ac:dyDescent="0.35">
      <c r="C89" s="339">
        <f>C87+1</f>
        <v>27</v>
      </c>
      <c r="D89" s="329" t="s">
        <v>40</v>
      </c>
      <c r="E89" s="340" t="s">
        <v>4</v>
      </c>
      <c r="F89" s="39">
        <v>1610</v>
      </c>
      <c r="G89" s="36"/>
      <c r="H89" s="40">
        <f t="shared" ref="H89:H92" si="8">F89*G89</f>
        <v>0</v>
      </c>
    </row>
    <row r="90" spans="1:9" s="218" customFormat="1" x14ac:dyDescent="0.35">
      <c r="C90" s="339">
        <f>C89+1</f>
        <v>28</v>
      </c>
      <c r="D90" s="342" t="s">
        <v>41</v>
      </c>
      <c r="E90" s="343" t="s">
        <v>4</v>
      </c>
      <c r="F90" s="38">
        <v>1610</v>
      </c>
      <c r="G90" s="37"/>
      <c r="H90" s="35">
        <f t="shared" si="8"/>
        <v>0</v>
      </c>
    </row>
    <row r="91" spans="1:9" s="218" customFormat="1" x14ac:dyDescent="0.35">
      <c r="C91" s="339">
        <f>C90+1</f>
        <v>29</v>
      </c>
      <c r="D91" s="342" t="s">
        <v>42</v>
      </c>
      <c r="E91" s="313" t="s">
        <v>32</v>
      </c>
      <c r="F91" s="38">
        <v>12</v>
      </c>
      <c r="G91" s="37"/>
      <c r="H91" s="35">
        <f t="shared" si="8"/>
        <v>0</v>
      </c>
    </row>
    <row r="92" spans="1:9" s="218" customFormat="1" x14ac:dyDescent="0.35">
      <c r="C92" s="339">
        <f>C91+1</f>
        <v>30</v>
      </c>
      <c r="D92" s="342" t="s">
        <v>43</v>
      </c>
      <c r="E92" s="313" t="s">
        <v>32</v>
      </c>
      <c r="F92" s="38">
        <v>12</v>
      </c>
      <c r="G92" s="37"/>
      <c r="H92" s="35">
        <f t="shared" si="8"/>
        <v>0</v>
      </c>
    </row>
    <row r="93" spans="1:9" s="218" customFormat="1" x14ac:dyDescent="0.35">
      <c r="A93" s="216"/>
      <c r="B93" s="216"/>
      <c r="C93" s="336"/>
      <c r="D93" s="334"/>
      <c r="E93" s="337"/>
      <c r="F93" s="10"/>
      <c r="G93" s="28"/>
      <c r="H93" s="27"/>
      <c r="I93" s="216"/>
    </row>
    <row r="94" spans="1:9" s="218" customFormat="1" x14ac:dyDescent="0.35">
      <c r="A94" s="216"/>
      <c r="B94" s="216"/>
      <c r="C94" s="336">
        <f>C92+1</f>
        <v>31</v>
      </c>
      <c r="D94" s="345" t="s">
        <v>11</v>
      </c>
      <c r="E94" s="313" t="s">
        <v>32</v>
      </c>
      <c r="F94" s="10">
        <v>12</v>
      </c>
      <c r="G94" s="28"/>
      <c r="H94" s="27">
        <f>F94*G94</f>
        <v>0</v>
      </c>
      <c r="I94" s="216"/>
    </row>
    <row r="95" spans="1:9" s="218" customFormat="1" x14ac:dyDescent="0.35">
      <c r="A95" s="216"/>
      <c r="B95" s="216"/>
      <c r="C95" s="346"/>
      <c r="D95" s="345"/>
      <c r="E95" s="348"/>
      <c r="F95" s="10"/>
      <c r="G95" s="33"/>
      <c r="H95" s="27"/>
      <c r="I95" s="216"/>
    </row>
    <row r="96" spans="1:9" s="218" customFormat="1" x14ac:dyDescent="0.35">
      <c r="A96" s="216"/>
      <c r="B96" s="216"/>
      <c r="C96" s="346"/>
      <c r="D96" s="371" t="s">
        <v>62</v>
      </c>
      <c r="E96" s="348"/>
      <c r="F96" s="10"/>
      <c r="G96" s="33"/>
      <c r="H96" s="27"/>
      <c r="I96" s="216"/>
    </row>
    <row r="97" spans="1:10" s="218" customFormat="1" x14ac:dyDescent="0.35">
      <c r="A97" s="216"/>
      <c r="B97" s="216"/>
      <c r="C97" s="346"/>
      <c r="D97" s="345"/>
      <c r="E97" s="348"/>
      <c r="F97" s="10"/>
      <c r="G97" s="33"/>
      <c r="H97" s="27"/>
      <c r="I97" s="216"/>
    </row>
    <row r="98" spans="1:10" s="218" customFormat="1" ht="17.5" x14ac:dyDescent="0.35">
      <c r="A98" s="216"/>
      <c r="B98" s="216"/>
      <c r="C98" s="346">
        <f>C94+1</f>
        <v>32</v>
      </c>
      <c r="D98" s="67" t="s">
        <v>58</v>
      </c>
      <c r="E98" s="343" t="s">
        <v>63</v>
      </c>
      <c r="F98" s="10">
        <v>13</v>
      </c>
      <c r="G98" s="33"/>
      <c r="H98" s="27">
        <f t="shared" ref="H98:H101" si="9">F98*G98</f>
        <v>0</v>
      </c>
      <c r="I98" s="216"/>
    </row>
    <row r="99" spans="1:10" s="218" customFormat="1" ht="17.5" x14ac:dyDescent="0.35">
      <c r="A99" s="216"/>
      <c r="B99" s="216"/>
      <c r="C99" s="346">
        <f>C98+1</f>
        <v>33</v>
      </c>
      <c r="D99" s="67" t="s">
        <v>59</v>
      </c>
      <c r="E99" s="343" t="s">
        <v>64</v>
      </c>
      <c r="F99" s="10">
        <v>125</v>
      </c>
      <c r="G99" s="33"/>
      <c r="H99" s="27">
        <f t="shared" si="9"/>
        <v>0</v>
      </c>
      <c r="I99" s="216"/>
    </row>
    <row r="100" spans="1:10" s="218" customFormat="1" x14ac:dyDescent="0.35">
      <c r="A100" s="216"/>
      <c r="B100" s="216"/>
      <c r="C100" s="346">
        <f t="shared" ref="C100:C101" si="10">C99+1</f>
        <v>34</v>
      </c>
      <c r="D100" s="67" t="s">
        <v>60</v>
      </c>
      <c r="E100" s="343" t="s">
        <v>32</v>
      </c>
      <c r="F100" s="10">
        <v>2040</v>
      </c>
      <c r="G100" s="33"/>
      <c r="H100" s="27">
        <f t="shared" si="9"/>
        <v>0</v>
      </c>
      <c r="I100" s="216"/>
    </row>
    <row r="101" spans="1:10" s="218" customFormat="1" x14ac:dyDescent="0.35">
      <c r="A101" s="216"/>
      <c r="B101" s="216"/>
      <c r="C101" s="346">
        <f t="shared" si="10"/>
        <v>35</v>
      </c>
      <c r="D101" s="67" t="s">
        <v>61</v>
      </c>
      <c r="E101" s="343" t="s">
        <v>32</v>
      </c>
      <c r="F101" s="10">
        <v>210</v>
      </c>
      <c r="G101" s="33"/>
      <c r="H101" s="27">
        <f t="shared" si="9"/>
        <v>0</v>
      </c>
      <c r="I101" s="216"/>
    </row>
    <row r="102" spans="1:10" s="218" customFormat="1" x14ac:dyDescent="0.35">
      <c r="A102" s="216"/>
      <c r="B102" s="216"/>
      <c r="C102" s="346"/>
      <c r="D102" s="74"/>
      <c r="E102" s="386"/>
      <c r="F102" s="75"/>
      <c r="G102" s="76"/>
      <c r="H102" s="27"/>
      <c r="I102" s="216"/>
    </row>
    <row r="103" spans="1:10" s="218" customFormat="1" x14ac:dyDescent="0.35">
      <c r="A103" s="216"/>
      <c r="B103" s="216"/>
      <c r="C103" s="346"/>
      <c r="D103" s="69"/>
      <c r="E103" s="379"/>
      <c r="F103" s="70"/>
      <c r="G103" s="71"/>
      <c r="H103" s="27"/>
      <c r="I103" s="216"/>
    </row>
    <row r="104" spans="1:10" s="218" customFormat="1" ht="32.5" customHeight="1" x14ac:dyDescent="0.35">
      <c r="A104" s="216"/>
      <c r="B104" s="216"/>
      <c r="C104" s="226" t="s">
        <v>39</v>
      </c>
      <c r="D104" s="227"/>
      <c r="E104" s="227"/>
      <c r="F104" s="227"/>
      <c r="G104" s="228"/>
      <c r="H104" s="360">
        <f>SUM(H7:H103)</f>
        <v>0</v>
      </c>
      <c r="I104" s="229"/>
      <c r="J104" s="229"/>
    </row>
  </sheetData>
  <sheetProtection algorithmName="SHA-512" hashValue="c0wxkJ3BDAwuaRePNE2H10IWHMPyJrEqr46iuwuex/E71HNCE85qIM0GkQQfvDHvGeEx5Qk3kQzFvKvsTBnWtg==" saltValue="cMvBvolUbc/loMVpspCDjw==" spinCount="100000" sheet="1" objects="1" scenarios="1"/>
  <mergeCells count="2">
    <mergeCell ref="D4:H4"/>
    <mergeCell ref="C104:G104"/>
  </mergeCells>
  <pageMargins left="0.7" right="0.7" top="0.75" bottom="0.75" header="0.3" footer="0.3"/>
  <pageSetup scale="41" orientation="portrait" r:id="rId1"/>
  <rowBreaks count="1" manualBreakCount="1">
    <brk id="31" min="1" max="8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67262-A442-4C1A-A3DC-41FD9FE060CD}">
  <dimension ref="A2:I49"/>
  <sheetViews>
    <sheetView showGridLines="0" tabSelected="1" view="pageBreakPreview" zoomScaleNormal="100" zoomScaleSheetLayoutView="100" workbookViewId="0">
      <selection activeCell="F17" sqref="F17"/>
    </sheetView>
  </sheetViews>
  <sheetFormatPr defaultColWidth="11" defaultRowHeight="12.5" x14ac:dyDescent="0.25"/>
  <cols>
    <col min="1" max="2" width="3.7265625" style="87" customWidth="1"/>
    <col min="3" max="3" width="10.26953125" style="87" customWidth="1"/>
    <col min="4" max="4" width="13.453125" style="87" customWidth="1"/>
    <col min="5" max="5" width="43.7265625" style="87" customWidth="1"/>
    <col min="6" max="6" width="57" style="87" customWidth="1"/>
    <col min="7" max="7" width="6.54296875" style="88" customWidth="1"/>
    <col min="8" max="8" width="19.26953125" style="87" bestFit="1" customWidth="1"/>
    <col min="9" max="9" width="2.81640625" style="87" customWidth="1"/>
    <col min="10" max="10" width="1.81640625" style="87" customWidth="1"/>
    <col min="11" max="11" width="6.453125" style="87" customWidth="1"/>
    <col min="12" max="12" width="1.81640625" style="87" customWidth="1"/>
    <col min="13" max="13" width="14.453125" style="87" customWidth="1"/>
    <col min="14" max="14" width="1.81640625" style="87" customWidth="1"/>
    <col min="15" max="15" width="15.54296875" style="87" customWidth="1"/>
    <col min="16" max="16" width="1.81640625" style="87" customWidth="1"/>
    <col min="17" max="17" width="14.453125" style="87" customWidth="1"/>
    <col min="18" max="18" width="1.81640625" style="87" customWidth="1"/>
    <col min="19" max="19" width="15.54296875" style="87" customWidth="1"/>
    <col min="20" max="20" width="1.81640625" style="87" customWidth="1"/>
    <col min="21" max="21" width="11" style="87"/>
    <col min="22" max="22" width="1.81640625" style="87" customWidth="1"/>
    <col min="23" max="23" width="6.453125" style="87" customWidth="1"/>
    <col min="24" max="24" width="1.81640625" style="87" customWidth="1"/>
    <col min="25" max="25" width="54.453125" style="87" customWidth="1"/>
    <col min="26" max="26" width="1.81640625" style="87" customWidth="1"/>
    <col min="27" max="27" width="6.453125" style="87" customWidth="1"/>
    <col min="28" max="28" width="1.81640625" style="87" customWidth="1"/>
    <col min="29" max="29" width="9.81640625" style="87" customWidth="1"/>
    <col min="30" max="30" width="1.81640625" style="87" customWidth="1"/>
    <col min="31" max="31" width="9.81640625" style="87" customWidth="1"/>
    <col min="32" max="32" width="1.81640625" style="87" customWidth="1"/>
    <col min="33" max="33" width="11" style="87"/>
    <col min="34" max="34" width="1.81640625" style="87" customWidth="1"/>
    <col min="35" max="35" width="9.81640625" style="87" customWidth="1"/>
    <col min="36" max="36" width="1.81640625" style="87" customWidth="1"/>
    <col min="37" max="37" width="9.81640625" style="87" customWidth="1"/>
    <col min="38" max="38" width="1.81640625" style="87" customWidth="1"/>
    <col min="39" max="39" width="11" style="87"/>
    <col min="40" max="40" width="1.81640625" style="87" customWidth="1"/>
    <col min="41" max="41" width="6.453125" style="87" customWidth="1"/>
    <col min="42" max="42" width="1.81640625" style="87" customWidth="1"/>
    <col min="43" max="43" width="9.81640625" style="87" customWidth="1"/>
    <col min="44" max="44" width="1.81640625" style="87" customWidth="1"/>
    <col min="45" max="45" width="11" style="87"/>
    <col min="46" max="46" width="1.81640625" style="87" customWidth="1"/>
    <col min="47" max="47" width="9.81640625" style="87" customWidth="1"/>
    <col min="48" max="48" width="1.81640625" style="87" customWidth="1"/>
    <col min="49" max="49" width="9.81640625" style="87" customWidth="1"/>
    <col min="50" max="50" width="1.81640625" style="87" customWidth="1"/>
    <col min="51" max="51" width="11" style="87"/>
    <col min="52" max="52" width="1.81640625" style="87" customWidth="1"/>
    <col min="53" max="53" width="11" style="87"/>
    <col min="54" max="54" width="1.81640625" style="87" customWidth="1"/>
    <col min="55" max="55" width="6.453125" style="87" customWidth="1"/>
    <col min="56" max="56" width="1.81640625" style="87" customWidth="1"/>
    <col min="57" max="57" width="80.7265625" style="87" customWidth="1"/>
    <col min="58" max="58" width="1.81640625" style="87" customWidth="1"/>
    <col min="59" max="59" width="13.26953125" style="87" customWidth="1"/>
    <col min="60" max="60" width="1.81640625" style="87" customWidth="1"/>
    <col min="61" max="61" width="16.7265625" style="87" customWidth="1"/>
    <col min="62" max="62" width="1.81640625" style="87" customWidth="1"/>
    <col min="63" max="63" width="16.7265625" style="87" customWidth="1"/>
    <col min="64" max="64" width="1.81640625" style="87" customWidth="1"/>
    <col min="65" max="65" width="16.7265625" style="87" customWidth="1"/>
    <col min="66" max="66" width="1.81640625" style="87" customWidth="1"/>
    <col min="67" max="67" width="16.7265625" style="87" customWidth="1"/>
    <col min="68" max="68" width="1.81640625" style="87" customWidth="1"/>
    <col min="69" max="69" width="16.7265625" style="87" customWidth="1"/>
    <col min="70" max="70" width="1.81640625" style="87" customWidth="1"/>
    <col min="71" max="71" width="16.7265625" style="87" customWidth="1"/>
    <col min="72" max="72" width="1.81640625" style="87" customWidth="1"/>
    <col min="73" max="73" width="11" style="87"/>
    <col min="74" max="74" width="1.81640625" style="87" customWidth="1"/>
    <col min="75" max="75" width="7.54296875" style="87" customWidth="1"/>
    <col min="76" max="76" width="1.81640625" style="87" customWidth="1"/>
    <col min="77" max="77" width="97.81640625" style="87" customWidth="1"/>
    <col min="78" max="78" width="1.81640625" style="87" customWidth="1"/>
    <col min="79" max="79" width="11" style="87"/>
    <col min="80" max="80" width="1.81640625" style="87" customWidth="1"/>
    <col min="81" max="81" width="16.7265625" style="87" customWidth="1"/>
    <col min="82" max="82" width="1.81640625" style="87" customWidth="1"/>
    <col min="83" max="83" width="14.453125" style="87" customWidth="1"/>
    <col min="84" max="84" width="1.81640625" style="87" customWidth="1"/>
    <col min="85" max="85" width="14.453125" style="87" customWidth="1"/>
    <col min="86" max="86" width="1.81640625" style="87" customWidth="1"/>
    <col min="87" max="87" width="14.453125" style="87" customWidth="1"/>
    <col min="88" max="89" width="1.81640625" style="87" customWidth="1"/>
    <col min="90" max="90" width="12.1796875" style="87" customWidth="1"/>
    <col min="91" max="91" width="1.81640625" style="87" customWidth="1"/>
    <col min="92" max="92" width="64.7265625" style="87" customWidth="1"/>
    <col min="93" max="93" width="1.81640625" style="87" customWidth="1"/>
    <col min="94" max="94" width="21.26953125" style="87" customWidth="1"/>
    <col min="95" max="95" width="1.81640625" style="87" customWidth="1"/>
    <col min="96" max="96" width="21.26953125" style="87" customWidth="1"/>
    <col min="97" max="97" width="1.81640625" style="87" customWidth="1"/>
    <col min="98" max="98" width="21.26953125" style="87" customWidth="1"/>
    <col min="99" max="99" width="1.81640625" style="87" customWidth="1"/>
    <col min="100" max="100" width="21.26953125" style="87" customWidth="1"/>
    <col min="101" max="101" width="1.81640625" style="87" customWidth="1"/>
    <col min="102" max="102" width="21.26953125" style="87" customWidth="1"/>
    <col min="103" max="103" width="1.81640625" style="87" customWidth="1"/>
    <col min="104" max="104" width="11" style="87"/>
    <col min="105" max="105" width="1.81640625" style="87" customWidth="1"/>
    <col min="106" max="106" width="11" style="87"/>
    <col min="107" max="107" width="1.81640625" style="87" customWidth="1"/>
    <col min="108" max="108" width="65.81640625" style="87" customWidth="1"/>
    <col min="109" max="109" width="1.81640625" style="87" customWidth="1"/>
    <col min="110" max="110" width="14.453125" style="87" customWidth="1"/>
    <col min="111" max="111" width="1.81640625" style="87" customWidth="1"/>
    <col min="112" max="112" width="14.453125" style="87" customWidth="1"/>
    <col min="113" max="113" width="1.81640625" style="87" customWidth="1"/>
    <col min="114" max="114" width="14.453125" style="87" customWidth="1"/>
    <col min="115" max="115" width="1.81640625" style="87" customWidth="1"/>
    <col min="116" max="116" width="14.453125" style="87" customWidth="1"/>
    <col min="117" max="117" width="1.81640625" style="87" customWidth="1"/>
    <col min="118" max="119" width="11" style="87"/>
    <col min="120" max="120" width="1.81640625" style="87" customWidth="1"/>
    <col min="121" max="121" width="11" style="87"/>
    <col min="122" max="122" width="1.81640625" style="87" customWidth="1"/>
    <col min="123" max="123" width="65.81640625" style="87" customWidth="1"/>
    <col min="124" max="124" width="1.81640625" style="87" customWidth="1"/>
    <col min="125" max="125" width="19" style="87" customWidth="1"/>
    <col min="126" max="126" width="1.81640625" style="87" customWidth="1"/>
    <col min="127" max="127" width="19" style="87" customWidth="1"/>
    <col min="128" max="128" width="1.81640625" style="87" customWidth="1"/>
    <col min="129" max="129" width="19" style="87" customWidth="1"/>
    <col min="130" max="130" width="1.81640625" style="87" customWidth="1"/>
    <col min="131" max="131" width="19" style="87" customWidth="1"/>
    <col min="132" max="132" width="1.81640625" style="87" customWidth="1"/>
    <col min="133" max="133" width="11" style="87"/>
    <col min="134" max="134" width="1.81640625" style="87" customWidth="1"/>
    <col min="135" max="135" width="7.54296875" style="87" customWidth="1"/>
    <col min="136" max="136" width="1.81640625" style="87" customWidth="1"/>
    <col min="137" max="137" width="46.453125" style="87" customWidth="1"/>
    <col min="138" max="138" width="1.81640625" style="87" customWidth="1"/>
    <col min="139" max="139" width="16.7265625" style="87" customWidth="1"/>
    <col min="140" max="140" width="1.81640625" style="87" customWidth="1"/>
    <col min="141" max="141" width="16.7265625" style="87" customWidth="1"/>
    <col min="142" max="142" width="1.81640625" style="87" customWidth="1"/>
    <col min="143" max="143" width="16.7265625" style="87" customWidth="1"/>
    <col min="144" max="144" width="1.81640625" style="87" customWidth="1"/>
    <col min="145" max="145" width="9.81640625" style="87" customWidth="1"/>
    <col min="146" max="146" width="1.81640625" style="87" customWidth="1"/>
    <col min="147" max="147" width="16.7265625" style="87" customWidth="1"/>
    <col min="148" max="148" width="1.81640625" style="87" customWidth="1"/>
    <col min="149" max="149" width="16.7265625" style="87" customWidth="1"/>
    <col min="150" max="150" width="1.81640625" style="87" customWidth="1"/>
    <col min="151" max="151" width="16.7265625" style="87" customWidth="1"/>
    <col min="152" max="152" width="1.81640625" style="87" customWidth="1"/>
    <col min="153" max="16384" width="11" style="87"/>
  </cols>
  <sheetData>
    <row r="2" spans="1:9" ht="17" customHeight="1" thickBot="1" x14ac:dyDescent="0.3"/>
    <row r="3" spans="1:9" x14ac:dyDescent="0.25">
      <c r="A3" s="89"/>
      <c r="B3" s="89"/>
      <c r="C3" s="90"/>
      <c r="D3" s="91"/>
      <c r="E3" s="91"/>
      <c r="F3" s="92"/>
      <c r="G3" s="91"/>
      <c r="H3" s="93"/>
    </row>
    <row r="4" spans="1:9" ht="18" customHeight="1" x14ac:dyDescent="0.4">
      <c r="A4" s="89"/>
      <c r="B4" s="89"/>
      <c r="C4" s="94"/>
      <c r="D4" s="89"/>
      <c r="E4" s="95"/>
      <c r="F4" s="95"/>
      <c r="G4" s="96"/>
      <c r="H4" s="97"/>
    </row>
    <row r="5" spans="1:9" ht="18" customHeight="1" x14ac:dyDescent="0.4">
      <c r="A5" s="89"/>
      <c r="B5" s="89"/>
      <c r="C5" s="94"/>
      <c r="D5" s="98"/>
      <c r="E5" s="95"/>
      <c r="F5" s="95"/>
      <c r="G5" s="96"/>
      <c r="H5" s="97"/>
    </row>
    <row r="6" spans="1:9" ht="18" customHeight="1" x14ac:dyDescent="0.4">
      <c r="A6" s="89"/>
      <c r="B6" s="89"/>
      <c r="C6" s="94"/>
      <c r="D6" s="98"/>
      <c r="E6" s="99" t="str">
        <f>'COVER SHEET'!D8</f>
        <v>NORTHERN PORTFOLIO PLC REFURBISHMENT</v>
      </c>
      <c r="F6" s="99"/>
      <c r="G6" s="99"/>
      <c r="H6" s="100"/>
      <c r="I6" s="101"/>
    </row>
    <row r="7" spans="1:9" ht="18" customHeight="1" thickBot="1" x14ac:dyDescent="0.45">
      <c r="A7" s="89"/>
      <c r="B7" s="89"/>
      <c r="C7" s="102"/>
      <c r="D7" s="103"/>
      <c r="E7" s="104"/>
      <c r="F7" s="105"/>
      <c r="G7" s="106"/>
      <c r="H7" s="107"/>
    </row>
    <row r="8" spans="1:9" x14ac:dyDescent="0.25">
      <c r="C8" s="108" t="s">
        <v>112</v>
      </c>
      <c r="D8" s="109" t="s">
        <v>0</v>
      </c>
      <c r="E8" s="110"/>
      <c r="F8" s="111"/>
      <c r="G8" s="112" t="s">
        <v>3</v>
      </c>
      <c r="H8" s="113"/>
    </row>
    <row r="9" spans="1:9" x14ac:dyDescent="0.25">
      <c r="C9" s="114"/>
      <c r="D9" s="115"/>
      <c r="E9" s="116"/>
      <c r="F9" s="117"/>
      <c r="G9" s="118"/>
      <c r="H9" s="119"/>
    </row>
    <row r="10" spans="1:9" ht="13" thickBot="1" x14ac:dyDescent="0.3">
      <c r="C10" s="120"/>
      <c r="D10" s="121"/>
      <c r="E10" s="122"/>
      <c r="F10" s="123"/>
      <c r="G10" s="124"/>
      <c r="H10" s="125"/>
    </row>
    <row r="11" spans="1:9" ht="13" x14ac:dyDescent="0.25">
      <c r="C11" s="126"/>
      <c r="D11" s="127"/>
      <c r="E11" s="127"/>
      <c r="F11" s="128"/>
      <c r="G11" s="129"/>
      <c r="H11" s="2"/>
    </row>
    <row r="12" spans="1:9" ht="13" x14ac:dyDescent="0.25">
      <c r="C12" s="130"/>
      <c r="D12" s="131"/>
      <c r="E12" s="131"/>
      <c r="F12" s="132"/>
      <c r="G12" s="133"/>
      <c r="H12" s="82"/>
    </row>
    <row r="13" spans="1:9" ht="13" x14ac:dyDescent="0.25">
      <c r="C13" s="130"/>
      <c r="D13" s="131"/>
      <c r="E13" s="131"/>
      <c r="F13" s="132"/>
      <c r="G13" s="133"/>
      <c r="H13" s="82"/>
    </row>
    <row r="14" spans="1:9" ht="13" x14ac:dyDescent="0.25">
      <c r="C14" s="130"/>
      <c r="D14" s="131"/>
      <c r="E14" s="131"/>
      <c r="F14" s="132"/>
      <c r="G14" s="133"/>
      <c r="H14" s="82"/>
    </row>
    <row r="15" spans="1:9" ht="19" customHeight="1" x14ac:dyDescent="0.3">
      <c r="C15" s="134">
        <v>1</v>
      </c>
      <c r="D15" s="135" t="s">
        <v>77</v>
      </c>
      <c r="E15" s="136"/>
      <c r="F15" s="137"/>
      <c r="G15" s="138" t="s">
        <v>13</v>
      </c>
      <c r="H15" s="3">
        <f>'1. ACORNHOEK'!H104</f>
        <v>0</v>
      </c>
    </row>
    <row r="16" spans="1:9" ht="14" x14ac:dyDescent="0.3">
      <c r="C16" s="139"/>
      <c r="D16" s="140"/>
      <c r="E16" s="141"/>
      <c r="F16" s="142"/>
      <c r="G16" s="143"/>
      <c r="H16" s="4"/>
    </row>
    <row r="17" spans="3:8" ht="19" customHeight="1" x14ac:dyDescent="0.3">
      <c r="C17" s="134">
        <f>C15+1</f>
        <v>2</v>
      </c>
      <c r="D17" s="144" t="s">
        <v>79</v>
      </c>
      <c r="E17" s="135"/>
      <c r="F17" s="145"/>
      <c r="G17" s="146" t="str">
        <f>IF(C17&lt;&gt;"","R","")</f>
        <v>R</v>
      </c>
      <c r="H17" s="3">
        <f>'2. FOSKOR'!H104</f>
        <v>0</v>
      </c>
    </row>
    <row r="18" spans="3:8" ht="14" x14ac:dyDescent="0.3">
      <c r="C18" s="139"/>
      <c r="D18" s="140"/>
      <c r="E18" s="141"/>
      <c r="F18" s="142"/>
      <c r="G18" s="143"/>
      <c r="H18" s="4"/>
    </row>
    <row r="19" spans="3:8" ht="19" customHeight="1" x14ac:dyDescent="0.3">
      <c r="C19" s="134">
        <f>C17+1</f>
        <v>3</v>
      </c>
      <c r="D19" s="144" t="s">
        <v>86</v>
      </c>
      <c r="E19" s="135"/>
      <c r="F19" s="145"/>
      <c r="G19" s="146" t="str">
        <f>IF(C19&lt;&gt;"","R","")</f>
        <v>R</v>
      </c>
      <c r="H19" s="3">
        <f>'3. LESEDING '!H104</f>
        <v>0</v>
      </c>
    </row>
    <row r="20" spans="3:8" ht="14" x14ac:dyDescent="0.3">
      <c r="C20" s="139"/>
      <c r="D20" s="140"/>
      <c r="E20" s="141"/>
      <c r="F20" s="142"/>
      <c r="G20" s="143"/>
      <c r="H20" s="4"/>
    </row>
    <row r="21" spans="3:8" ht="19" customHeight="1" x14ac:dyDescent="0.3">
      <c r="C21" s="134">
        <f>C19+1</f>
        <v>4</v>
      </c>
      <c r="D21" s="144" t="s">
        <v>90</v>
      </c>
      <c r="E21" s="135"/>
      <c r="F21" s="145"/>
      <c r="G21" s="146" t="str">
        <f>IF(C21&lt;&gt;"","R","")</f>
        <v>R</v>
      </c>
      <c r="H21" s="3">
        <f>'4. MARATHON'!H104</f>
        <v>0</v>
      </c>
    </row>
    <row r="22" spans="3:8" ht="14" x14ac:dyDescent="0.3">
      <c r="C22" s="139"/>
      <c r="D22" s="140"/>
      <c r="E22" s="141"/>
      <c r="F22" s="142"/>
      <c r="G22" s="143"/>
      <c r="H22" s="4"/>
    </row>
    <row r="23" spans="3:8" ht="19" customHeight="1" x14ac:dyDescent="0.3">
      <c r="C23" s="134">
        <f>C21+1</f>
        <v>5</v>
      </c>
      <c r="D23" s="144" t="s">
        <v>91</v>
      </c>
      <c r="E23" s="135"/>
      <c r="F23" s="145"/>
      <c r="G23" s="146" t="str">
        <f>IF(C23&lt;&gt;"","R","")</f>
        <v>R</v>
      </c>
      <c r="H23" s="3">
        <f>'5. MERENSKY'!H112</f>
        <v>0</v>
      </c>
    </row>
    <row r="24" spans="3:8" ht="14" x14ac:dyDescent="0.3">
      <c r="C24" s="139"/>
      <c r="D24" s="140"/>
      <c r="E24" s="141"/>
      <c r="F24" s="142"/>
      <c r="G24" s="143"/>
      <c r="H24" s="4"/>
    </row>
    <row r="25" spans="3:8" ht="19" customHeight="1" x14ac:dyDescent="0.3">
      <c r="C25" s="134">
        <f>C23+1</f>
        <v>6</v>
      </c>
      <c r="D25" s="144" t="s">
        <v>93</v>
      </c>
      <c r="E25" s="135"/>
      <c r="F25" s="145"/>
      <c r="G25" s="146" t="str">
        <f>IF(C25&lt;&gt;"","R","")</f>
        <v>R</v>
      </c>
      <c r="H25" s="3">
        <f>'6. PELLY'!H104</f>
        <v>0</v>
      </c>
    </row>
    <row r="26" spans="3:8" ht="14" x14ac:dyDescent="0.3">
      <c r="C26" s="139"/>
      <c r="D26" s="140"/>
      <c r="E26" s="141"/>
      <c r="F26" s="142"/>
      <c r="G26" s="143"/>
      <c r="H26" s="4"/>
    </row>
    <row r="27" spans="3:8" ht="19" customHeight="1" x14ac:dyDescent="0.3">
      <c r="C27" s="134">
        <f>C25+1</f>
        <v>7</v>
      </c>
      <c r="D27" s="144" t="s">
        <v>100</v>
      </c>
      <c r="E27" s="135"/>
      <c r="F27" s="145"/>
      <c r="G27" s="146" t="str">
        <f>IF(C27&lt;&gt;"","R","")</f>
        <v>R</v>
      </c>
      <c r="H27" s="3">
        <f>'7. SENAKANGWEDI'!H104</f>
        <v>0</v>
      </c>
    </row>
    <row r="28" spans="3:8" ht="14" x14ac:dyDescent="0.3">
      <c r="C28" s="139"/>
      <c r="D28" s="140"/>
      <c r="E28" s="141"/>
      <c r="F28" s="142"/>
      <c r="G28" s="143"/>
      <c r="H28" s="4"/>
    </row>
    <row r="29" spans="3:8" ht="19" customHeight="1" x14ac:dyDescent="0.3">
      <c r="C29" s="134">
        <f>C27+1</f>
        <v>8</v>
      </c>
      <c r="D29" s="144" t="s">
        <v>101</v>
      </c>
      <c r="E29" s="135"/>
      <c r="F29" s="145"/>
      <c r="G29" s="146" t="str">
        <f>IF(C29&lt;&gt;"","R","")</f>
        <v>R</v>
      </c>
      <c r="H29" s="3">
        <f>'8. SIMPLON'!H104</f>
        <v>0</v>
      </c>
    </row>
    <row r="30" spans="3:8" ht="14" x14ac:dyDescent="0.3">
      <c r="C30" s="139"/>
      <c r="D30" s="140"/>
      <c r="E30" s="141"/>
      <c r="F30" s="142"/>
      <c r="G30" s="143"/>
      <c r="H30" s="4"/>
    </row>
    <row r="31" spans="3:8" ht="19" customHeight="1" x14ac:dyDescent="0.3">
      <c r="C31" s="134">
        <f>C29+1</f>
        <v>9</v>
      </c>
      <c r="D31" s="144" t="s">
        <v>104</v>
      </c>
      <c r="E31" s="135"/>
      <c r="F31" s="145"/>
      <c r="G31" s="146" t="str">
        <f>IF(C31&lt;&gt;"","R","")</f>
        <v>R</v>
      </c>
      <c r="H31" s="3">
        <f>'9. SPENCER'!H104</f>
        <v>0</v>
      </c>
    </row>
    <row r="32" spans="3:8" ht="14" x14ac:dyDescent="0.3">
      <c r="C32" s="139"/>
      <c r="D32" s="140"/>
      <c r="E32" s="141"/>
      <c r="F32" s="142"/>
      <c r="G32" s="143"/>
      <c r="H32" s="4"/>
    </row>
    <row r="33" spans="3:8" ht="19" customHeight="1" x14ac:dyDescent="0.3">
      <c r="C33" s="134">
        <f>C31+1</f>
        <v>10</v>
      </c>
      <c r="D33" s="144" t="s">
        <v>105</v>
      </c>
      <c r="E33" s="135"/>
      <c r="F33" s="145"/>
      <c r="G33" s="146" t="str">
        <f>IF(C33&lt;&gt;"","R","")</f>
        <v>R</v>
      </c>
      <c r="H33" s="3">
        <f>'10. WARMBAD'!H104</f>
        <v>0</v>
      </c>
    </row>
    <row r="34" spans="3:8" ht="14" x14ac:dyDescent="0.3">
      <c r="C34" s="139"/>
      <c r="D34" s="140"/>
      <c r="E34" s="141"/>
      <c r="F34" s="142"/>
      <c r="G34" s="143"/>
      <c r="H34" s="4"/>
    </row>
    <row r="35" spans="3:8" ht="19" customHeight="1" x14ac:dyDescent="0.3">
      <c r="C35" s="134">
        <f>C33+1</f>
        <v>11</v>
      </c>
      <c r="D35" s="144" t="s">
        <v>106</v>
      </c>
      <c r="E35" s="135"/>
      <c r="F35" s="145"/>
      <c r="G35" s="146" t="str">
        <f>IF(C35&lt;&gt;"","R","")</f>
        <v>R</v>
      </c>
      <c r="H35" s="3">
        <f>'11. WITKOP'!H104</f>
        <v>0</v>
      </c>
    </row>
    <row r="36" spans="3:8" ht="14" x14ac:dyDescent="0.3">
      <c r="C36" s="139"/>
      <c r="D36" s="147"/>
      <c r="E36" s="141"/>
      <c r="F36" s="142"/>
      <c r="G36" s="148"/>
      <c r="H36" s="149"/>
    </row>
    <row r="37" spans="3:8" ht="14" x14ac:dyDescent="0.3">
      <c r="C37" s="139"/>
      <c r="D37" s="147"/>
      <c r="E37" s="141"/>
      <c r="F37" s="142"/>
      <c r="G37" s="148"/>
      <c r="H37" s="149"/>
    </row>
    <row r="38" spans="3:8" ht="14" x14ac:dyDescent="0.3">
      <c r="C38" s="139"/>
      <c r="D38" s="147"/>
      <c r="E38" s="141"/>
      <c r="F38" s="142"/>
      <c r="G38" s="148"/>
      <c r="H38" s="149"/>
    </row>
    <row r="39" spans="3:8" ht="24" customHeight="1" x14ac:dyDescent="0.3">
      <c r="C39" s="139"/>
      <c r="D39" s="147"/>
      <c r="E39" s="150"/>
      <c r="F39" s="151" t="s">
        <v>14</v>
      </c>
      <c r="G39" s="148" t="s">
        <v>13</v>
      </c>
      <c r="H39" s="5">
        <f>SUBTOTAL(9,H11:H38)</f>
        <v>0</v>
      </c>
    </row>
    <row r="40" spans="3:8" ht="14" x14ac:dyDescent="0.3">
      <c r="C40" s="152"/>
      <c r="D40" s="141"/>
      <c r="E40" s="141"/>
      <c r="F40" s="142"/>
      <c r="G40" s="148"/>
      <c r="H40" s="6"/>
    </row>
    <row r="41" spans="3:8" ht="14.5" thickBot="1" x14ac:dyDescent="0.35">
      <c r="C41" s="153"/>
      <c r="D41" s="154"/>
      <c r="E41" s="154"/>
      <c r="F41" s="155"/>
      <c r="G41" s="156"/>
      <c r="H41" s="157"/>
    </row>
    <row r="42" spans="3:8" ht="21" customHeight="1" x14ac:dyDescent="0.25"/>
    <row r="47" spans="3:8" x14ac:dyDescent="0.25">
      <c r="H47" s="1"/>
    </row>
    <row r="48" spans="3:8" x14ac:dyDescent="0.25">
      <c r="H48" s="158"/>
    </row>
    <row r="49" spans="8:8" x14ac:dyDescent="0.25">
      <c r="H49" s="1"/>
    </row>
  </sheetData>
  <sheetProtection algorithmName="SHA-512" hashValue="XnklZcrhhG4/FbqNXKvjYcFfD/XMvoNzWwBYv7O3DjXU9/oNEN7+mKUfxE7bm2Habz2H90IwG095iP4uGqNDfQ==" saltValue="Emaq4MA4ZSl/WlAW//sfxw==" spinCount="100000" sheet="1" objects="1" scenarios="1"/>
  <mergeCells count="4">
    <mergeCell ref="C8:C10"/>
    <mergeCell ref="D8:F10"/>
    <mergeCell ref="G8:H10"/>
    <mergeCell ref="E6:H6"/>
  </mergeCells>
  <pageMargins left="0.7" right="0.7" top="0.75" bottom="0.75" header="0.3" footer="0.3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COVER SHEET</vt:lpstr>
      <vt:lpstr>1. ACORNHOEK</vt:lpstr>
      <vt:lpstr>2. FOSKOR</vt:lpstr>
      <vt:lpstr>3. LESEDING </vt:lpstr>
      <vt:lpstr>4. MARATHON</vt:lpstr>
      <vt:lpstr>5. MERENSKY</vt:lpstr>
      <vt:lpstr>6. PELLY</vt:lpstr>
      <vt:lpstr>7. SENAKANGWEDI</vt:lpstr>
      <vt:lpstr>8. SIMPLON</vt:lpstr>
      <vt:lpstr>9. SPENCER</vt:lpstr>
      <vt:lpstr>10. WARMBAD</vt:lpstr>
      <vt:lpstr>11. WITKOP</vt:lpstr>
      <vt:lpstr>SUMMARY</vt:lpstr>
      <vt:lpstr>'1. ACORNHOEK'!Print_Area</vt:lpstr>
      <vt:lpstr>'10. WARMBAD'!Print_Area</vt:lpstr>
      <vt:lpstr>'11. WITKOP'!Print_Area</vt:lpstr>
      <vt:lpstr>'2. FOSKOR'!Print_Area</vt:lpstr>
      <vt:lpstr>'3. LESEDING '!Print_Area</vt:lpstr>
      <vt:lpstr>'4. MARATHON'!Print_Area</vt:lpstr>
      <vt:lpstr>'5. MERENSKY'!Print_Area</vt:lpstr>
      <vt:lpstr>'6. PELLY'!Print_Area</vt:lpstr>
      <vt:lpstr>'7. SENAKANGWEDI'!Print_Area</vt:lpstr>
      <vt:lpstr>'8. SIMPLON'!Print_Area</vt:lpstr>
      <vt:lpstr>'9. SPENCER'!Print_Area</vt:lpstr>
      <vt:lpstr>'COVER SHEET'!Print_Area</vt:lpstr>
      <vt:lpstr>SUMMARY!Print_Area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Khantse Mokhele</dc:creator>
  <cp:lastModifiedBy>Tlou Kgomo</cp:lastModifiedBy>
  <dcterms:created xsi:type="dcterms:W3CDTF">2022-08-12T03:49:56Z</dcterms:created>
  <dcterms:modified xsi:type="dcterms:W3CDTF">2026-03-05T06:58:59Z</dcterms:modified>
</cp:coreProperties>
</file>