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Fanie/Desktop/Mini Drive Back Up_22 April 2022/SITA DEMAND CENTRE 22 April 2022/01_AC MEETINGS/01_BAC Submissions/02_ EBAC/084_EBAC_01 March 2023 /07_Consolidation Access Links/EBAC Feedback submission/Re-Do/Re-submission/Edit Dcoments/Revised Pricing Schedules/"/>
    </mc:Choice>
  </mc:AlternateContent>
  <xr:revisionPtr revIDLastSave="0" documentId="13_ncr:1_{216E2CBB-A2EF-5246-A413-58EB156E0395}" xr6:coauthVersionLast="47" xr6:coauthVersionMax="47" xr10:uidLastSave="{00000000-0000-0000-0000-000000000000}"/>
  <bookViews>
    <workbookView xWindow="38400" yWindow="-1840" windowWidth="35840" windowHeight="21900" xr2:uid="{00000000-000D-0000-FFFF-FFFF00000000}"/>
  </bookViews>
  <sheets>
    <sheet name="Pricing Schedule 01" sheetId="6" r:id="rId1"/>
    <sheet name="Pricing Schedule 02" sheetId="7" r:id="rId2"/>
  </sheets>
  <definedNames>
    <definedName name="_xlnm.Print_Area" localSheetId="0">'Pricing Schedule 01'!$A:$AC</definedName>
    <definedName name="_xlnm.Print_Titles" localSheetId="0">'Pricing Schedule 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7" l="1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G30" i="7" l="1"/>
  <c r="H22" i="7"/>
  <c r="G31" i="7"/>
  <c r="G32" i="7" s="1"/>
  <c r="G21" i="7"/>
  <c r="O29" i="7"/>
  <c r="P29" i="7" s="1"/>
  <c r="K29" i="7"/>
  <c r="L29" i="7" s="1"/>
  <c r="Q29" i="7" s="1"/>
  <c r="O28" i="7"/>
  <c r="P28" i="7" s="1"/>
  <c r="K28" i="7"/>
  <c r="L28" i="7" s="1"/>
  <c r="O27" i="7"/>
  <c r="P27" i="7" s="1"/>
  <c r="K27" i="7"/>
  <c r="L27" i="7" s="1"/>
  <c r="O26" i="7"/>
  <c r="P26" i="7" s="1"/>
  <c r="K26" i="7"/>
  <c r="L26" i="7" s="1"/>
  <c r="O25" i="7"/>
  <c r="P25" i="7" s="1"/>
  <c r="K25" i="7"/>
  <c r="L25" i="7" s="1"/>
  <c r="O24" i="7"/>
  <c r="P24" i="7" s="1"/>
  <c r="K24" i="7"/>
  <c r="L24" i="7" s="1"/>
  <c r="O23" i="7"/>
  <c r="P23" i="7" s="1"/>
  <c r="K23" i="7"/>
  <c r="L23" i="7" s="1"/>
  <c r="O22" i="7"/>
  <c r="P22" i="7" s="1"/>
  <c r="K22" i="7"/>
  <c r="Q28" i="7" l="1"/>
  <c r="Q23" i="7"/>
  <c r="R23" i="7" s="1"/>
  <c r="Q27" i="7"/>
  <c r="Q26" i="7"/>
  <c r="R26" i="7" s="1"/>
  <c r="Q24" i="7"/>
  <c r="R24" i="7" s="1"/>
  <c r="Q25" i="7"/>
  <c r="R27" i="7"/>
  <c r="K30" i="7"/>
  <c r="K31" i="7" s="1"/>
  <c r="K32" i="7" s="1"/>
  <c r="O21" i="7"/>
  <c r="L22" i="7"/>
  <c r="L21" i="7" s="1"/>
  <c r="P30" i="7"/>
  <c r="P21" i="7"/>
  <c r="R29" i="7"/>
  <c r="R28" i="7"/>
  <c r="K21" i="7"/>
  <c r="R25" i="7"/>
  <c r="O30" i="7"/>
  <c r="F22" i="6"/>
  <c r="Q22" i="7" l="1"/>
  <c r="L30" i="7"/>
  <c r="L31" i="7" s="1"/>
  <c r="L32" i="7" s="1"/>
  <c r="H21" i="7"/>
  <c r="H30" i="7"/>
  <c r="O31" i="7"/>
  <c r="O32" i="7" s="1"/>
  <c r="P31" i="7"/>
  <c r="P32" i="7" s="1"/>
  <c r="I18" i="6"/>
  <c r="J18" i="6" s="1"/>
  <c r="I19" i="6"/>
  <c r="J19" i="6" s="1"/>
  <c r="I20" i="6"/>
  <c r="J20" i="6" s="1"/>
  <c r="I21" i="6"/>
  <c r="J21" i="6" s="1"/>
  <c r="I22" i="6"/>
  <c r="J22" i="6" s="1"/>
  <c r="I23" i="6"/>
  <c r="J23" i="6" s="1"/>
  <c r="I24" i="6"/>
  <c r="J24" i="6" s="1"/>
  <c r="I17" i="6"/>
  <c r="J17" i="6" s="1"/>
  <c r="Q21" i="7" l="1"/>
  <c r="R22" i="7"/>
  <c r="Q30" i="7"/>
  <c r="H31" i="7"/>
  <c r="H32" i="7" s="1"/>
  <c r="J16" i="6"/>
  <c r="J25" i="6"/>
  <c r="J26" i="6" s="1"/>
  <c r="J27" i="6" s="1"/>
  <c r="I16" i="6"/>
  <c r="I25" i="6"/>
  <c r="I26" i="6" s="1"/>
  <c r="I27" i="6" s="1"/>
  <c r="Q31" i="7" l="1"/>
  <c r="Q32" i="7" s="1"/>
  <c r="R30" i="7"/>
  <c r="R21" i="7"/>
  <c r="Y20" i="6"/>
  <c r="Z20" i="6" s="1"/>
  <c r="Y21" i="6"/>
  <c r="Z21" i="6" s="1"/>
  <c r="U20" i="6"/>
  <c r="V20" i="6" s="1"/>
  <c r="U21" i="6"/>
  <c r="V21" i="6" s="1"/>
  <c r="Q20" i="6"/>
  <c r="R20" i="6" s="1"/>
  <c r="Q21" i="6"/>
  <c r="R21" i="6" s="1"/>
  <c r="M20" i="6"/>
  <c r="N20" i="6" s="1"/>
  <c r="M21" i="6"/>
  <c r="N21" i="6" s="1"/>
  <c r="F23" i="6"/>
  <c r="M22" i="6"/>
  <c r="N22" i="6" s="1"/>
  <c r="Q22" i="6"/>
  <c r="R22" i="6" s="1"/>
  <c r="U22" i="6"/>
  <c r="V22" i="6" s="1"/>
  <c r="Y22" i="6"/>
  <c r="Z22" i="6" s="1"/>
  <c r="F20" i="6"/>
  <c r="F21" i="6"/>
  <c r="R31" i="7" l="1"/>
  <c r="R32" i="7" s="1"/>
  <c r="AA22" i="6"/>
  <c r="AA21" i="6"/>
  <c r="AA20" i="6"/>
  <c r="Q19" i="6"/>
  <c r="R19" i="6" s="1"/>
  <c r="M19" i="6"/>
  <c r="N19" i="6" s="1"/>
  <c r="F19" i="6"/>
  <c r="U19" i="6" l="1"/>
  <c r="V19" i="6" s="1"/>
  <c r="Y19" i="6"/>
  <c r="Z19" i="6" s="1"/>
  <c r="Y23" i="6"/>
  <c r="Z23" i="6" s="1"/>
  <c r="Y24" i="6"/>
  <c r="Z24" i="6" s="1"/>
  <c r="U23" i="6"/>
  <c r="V23" i="6" s="1"/>
  <c r="U24" i="6"/>
  <c r="V24" i="6" s="1"/>
  <c r="Q23" i="6"/>
  <c r="R23" i="6" s="1"/>
  <c r="Q24" i="6"/>
  <c r="R24" i="6" s="1"/>
  <c r="M23" i="6"/>
  <c r="N23" i="6" s="1"/>
  <c r="M24" i="6"/>
  <c r="N24" i="6" s="1"/>
  <c r="F24" i="6"/>
  <c r="AA19" i="6" l="1"/>
  <c r="AA23" i="6"/>
  <c r="AA24" i="6"/>
  <c r="Y18" i="6" l="1"/>
  <c r="Z18" i="6" s="1"/>
  <c r="Y17" i="6"/>
  <c r="Z17" i="6" s="1"/>
  <c r="U18" i="6"/>
  <c r="V18" i="6" s="1"/>
  <c r="U17" i="6"/>
  <c r="V17" i="6" s="1"/>
  <c r="Z16" i="6" l="1"/>
  <c r="Z25" i="6"/>
  <c r="V25" i="6"/>
  <c r="V16" i="6"/>
  <c r="U25" i="6"/>
  <c r="U16" i="6"/>
  <c r="Y25" i="6"/>
  <c r="Y16" i="6"/>
  <c r="M17" i="6"/>
  <c r="N17" i="6" s="1"/>
  <c r="Z26" i="6" l="1"/>
  <c r="Z27" i="6" s="1"/>
  <c r="V26" i="6"/>
  <c r="V27" i="6" s="1"/>
  <c r="U26" i="6"/>
  <c r="U27" i="6" s="1"/>
  <c r="Y26" i="6"/>
  <c r="Y27" i="6" s="1"/>
  <c r="M18" i="6"/>
  <c r="Q18" i="6"/>
  <c r="R18" i="6" s="1"/>
  <c r="F18" i="6"/>
  <c r="M16" i="6" l="1"/>
  <c r="N18" i="6"/>
  <c r="M25" i="6"/>
  <c r="Q17" i="6"/>
  <c r="R17" i="6" s="1"/>
  <c r="F17" i="6"/>
  <c r="AA17" i="6" l="1"/>
  <c r="R16" i="6"/>
  <c r="R25" i="6"/>
  <c r="N16" i="6"/>
  <c r="N25" i="6"/>
  <c r="AA18" i="6"/>
  <c r="Q25" i="6"/>
  <c r="Q16" i="6"/>
  <c r="F16" i="6"/>
  <c r="F25" i="6"/>
  <c r="M26" i="6"/>
  <c r="M27" i="6" s="1"/>
  <c r="R26" i="6" l="1"/>
  <c r="R27" i="6" s="1"/>
  <c r="N26" i="6"/>
  <c r="N27" i="6" s="1"/>
  <c r="AA16" i="6"/>
  <c r="AA25" i="6"/>
  <c r="Q26" i="6"/>
  <c r="Q27" i="6" s="1"/>
  <c r="F26" i="6"/>
  <c r="F27" i="6" s="1"/>
  <c r="AA26" i="6" l="1"/>
  <c r="AA27" i="6" s="1"/>
</calcChain>
</file>

<file path=xl/sharedStrings.xml><?xml version="1.0" encoding="utf-8"?>
<sst xmlns="http://schemas.openxmlformats.org/spreadsheetml/2006/main" count="160" uniqueCount="85">
  <si>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</si>
  <si>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</si>
  <si>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</si>
  <si>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</si>
  <si>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</si>
  <si>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</si>
  <si>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</si>
  <si>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</si>
  <si>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</si>
  <si>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</si>
  <si>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</si>
  <si>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</si>
  <si>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</si>
  <si>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</si>
  <si>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</si>
  <si>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</si>
  <si>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</si>
  <si>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</si>
  <si>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1.3</t>
  </si>
  <si>
    <t>1.5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</si>
  <si>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</si>
  <si>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</si>
  <si>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</si>
  <si>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</si>
  <si>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</si>
  <si>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</si>
  <si>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</si>
  <si>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</si>
  <si>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</si>
  <si>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</si>
  <si>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</si>
  <si>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</si>
  <si>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</si>
  <si>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</si>
  <si>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</si>
  <si>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</si>
  <si>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</si>
  <si>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</si>
  <si>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</si>
  <si>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</si>
  <si>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</si>
  <si>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</si>
  <si>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</si>
  <si>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</si>
  <si>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Pricing schedule</t>
  </si>
  <si>
    <t>each</t>
  </si>
  <si>
    <t>Product and solution to be provided</t>
  </si>
  <si>
    <t>50M Fibre patch leads singlemode (LC-LC) - Immediate requirement</t>
  </si>
  <si>
    <t>Access links 10 Mbps - Immediate requirement</t>
  </si>
  <si>
    <t>Access links 20 Mbps - Immediate requirement</t>
  </si>
  <si>
    <t>Access links 40 Mbps - Immediate requirement</t>
  </si>
  <si>
    <t>2.1</t>
  </si>
  <si>
    <t>3.1</t>
  </si>
  <si>
    <t>INC22573663</t>
  </si>
  <si>
    <t xml:space="preserve">SUPPLY OF CONNECTIVITY SERVICES/SOLUTION TO SITA FOR THE PERIOD OF THE 60 MONTHS </t>
  </si>
  <si>
    <t>Pricing Schedule Name:</t>
  </si>
  <si>
    <t>07_NC - PRICING SCHEDULE</t>
  </si>
  <si>
    <t>NRC Line Price Y1</t>
  </si>
  <si>
    <t>MRC Unit Price (Excl VAT)</t>
  </si>
  <si>
    <t>MRC Line Price Y1</t>
  </si>
  <si>
    <t>Annual Cost for MRC Y1</t>
  </si>
  <si>
    <t>Annual Cost for MRC Y2</t>
  </si>
  <si>
    <t>MRC Line Price Y2</t>
  </si>
  <si>
    <t>MRC Line Price Y3</t>
  </si>
  <si>
    <t>Annual Cost for MRC Y3</t>
  </si>
  <si>
    <t>MRC Line Price Y4</t>
  </si>
  <si>
    <t>Annual Cost for MRC Y4</t>
  </si>
  <si>
    <t>MRC Line Price Y5</t>
  </si>
  <si>
    <t>Annual Cost for MRC Y5</t>
  </si>
  <si>
    <t>Access links 10 Mbps - Planned requirement 1</t>
  </si>
  <si>
    <t>Access links 10 Mbps - Planned requirement 2</t>
  </si>
  <si>
    <t>Access links 20 Mbps - Planned requirement 2</t>
  </si>
  <si>
    <t>3.2</t>
  </si>
  <si>
    <t>1.2</t>
  </si>
  <si>
    <t>1.4</t>
  </si>
  <si>
    <t>10 GE SFP+ for Huawei - Immediate requirement</t>
  </si>
  <si>
    <t>YEAR 6</t>
  </si>
  <si>
    <t>YEAR 7</t>
  </si>
  <si>
    <t>YEAR 8</t>
  </si>
  <si>
    <t>MRC Line Price Y6</t>
  </si>
  <si>
    <t>Annual Cost for MRC Y6</t>
  </si>
  <si>
    <t>MRC Line Price Y7</t>
  </si>
  <si>
    <t>Annual Cost for MRC Y7</t>
  </si>
  <si>
    <t>MRC Line Price Y8</t>
  </si>
  <si>
    <t>Annual Cost for MRC Y8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</si>
</sst>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R&quot;#,##0.00_);\(&quot;R&quot;#,##0.00\)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6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6" fontId="7" fillId="2" borderId="1" xfId="0" applyNumberFormat="1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6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164" fontId="5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167" fontId="4" fillId="5" borderId="2" xfId="1" applyNumberFormat="1" applyFont="1" applyFill="1" applyBorder="1" applyAlignment="1">
      <alignment horizontal="right" vertical="top" wrapText="1"/>
    </xf>
    <xf numFmtId="167" fontId="4" fillId="5" borderId="7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166" fontId="7" fillId="5" borderId="5" xfId="0" applyNumberFormat="1" applyFont="1" applyFill="1" applyBorder="1" applyAlignment="1">
      <alignment horizontal="left" vertical="top" wrapText="1"/>
    </xf>
    <xf numFmtId="166" fontId="7" fillId="5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center"/>
    </xf>
    <xf numFmtId="164" fontId="5" fillId="5" borderId="2" xfId="0" applyNumberFormat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166" fontId="6" fillId="4" borderId="1" xfId="0" applyNumberFormat="1" applyFont="1" applyFill="1" applyBorder="1" applyAlignment="1">
      <alignment horizontal="center" vertical="top" wrapText="1"/>
    </xf>
    <xf numFmtId="166" fontId="7" fillId="4" borderId="1" xfId="0" applyNumberFormat="1" applyFont="1" applyFill="1" applyBorder="1" applyAlignment="1">
      <alignment horizontal="left" vertical="top" wrapText="1"/>
    </xf>
    <xf numFmtId="166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3" borderId="11" xfId="0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top" wrapText="1"/>
    </xf>
    <xf numFmtId="166" fontId="7" fillId="2" borderId="23" xfId="0" applyNumberFormat="1" applyFont="1" applyFill="1" applyBorder="1" applyAlignment="1">
      <alignment horizontal="center" vertical="top" wrapText="1"/>
    </xf>
    <xf numFmtId="166" fontId="7" fillId="2" borderId="8" xfId="0" applyNumberFormat="1" applyFont="1" applyFill="1" applyBorder="1" applyAlignment="1">
      <alignment horizontal="center" vertical="top" wrapText="1"/>
    </xf>
    <xf numFmtId="166" fontId="7" fillId="2" borderId="8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164" fontId="0" fillId="5" borderId="2" xfId="0" applyNumberFormat="1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0" borderId="0" xfId="0" applyFont="1"/>
    <xf numFmtId="0" fontId="5" fillId="2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left" vertical="top" wrapText="1"/>
    </xf>
    <xf numFmtId="166" fontId="4" fillId="6" borderId="1" xfId="0" applyNumberFormat="1" applyFont="1" applyFill="1" applyBorder="1" applyAlignment="1">
      <alignment vertical="top" wrapText="1"/>
    </xf>
    <xf numFmtId="9" fontId="4" fillId="6" borderId="1" xfId="2" applyFont="1" applyFill="1" applyBorder="1" applyAlignment="1">
      <alignment horizontal="right" vertical="top" wrapText="1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22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8" xfId="0" applyFont="1" applyFill="1" applyBorder="1" applyAlignment="1">
      <alignment horizontal="right" vertical="top" wrapText="1"/>
    </xf>
    <xf numFmtId="0" fontId="8" fillId="5" borderId="8" xfId="0" applyFont="1" applyFill="1" applyBorder="1" applyAlignment="1">
      <alignment horizontal="right" vertical="top"/>
    </xf>
    <xf numFmtId="0" fontId="7" fillId="0" borderId="8" xfId="0" applyFont="1" applyBorder="1" applyAlignment="1">
      <alignment horizontal="left" vertical="top" wrapText="1"/>
    </xf>
    <xf numFmtId="164" fontId="5" fillId="5" borderId="28" xfId="0" applyNumberFormat="1" applyFont="1" applyFill="1" applyBorder="1" applyAlignment="1">
      <alignment vertical="top" wrapText="1"/>
    </xf>
    <xf numFmtId="166" fontId="7" fillId="5" borderId="29" xfId="0" applyNumberFormat="1" applyFont="1" applyFill="1" applyBorder="1" applyAlignment="1">
      <alignment horizontal="left" vertical="top" wrapText="1"/>
    </xf>
    <xf numFmtId="166" fontId="7" fillId="5" borderId="30" xfId="0" applyNumberFormat="1" applyFont="1" applyFill="1" applyBorder="1" applyAlignment="1">
      <alignment horizontal="left" vertical="top" wrapText="1"/>
    </xf>
    <xf numFmtId="164" fontId="4" fillId="5" borderId="2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/>
    </xf>
    <xf numFmtId="0" fontId="3" fillId="6" borderId="16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14" fontId="3" fillId="6" borderId="9" xfId="0" applyNumberFormat="1" applyFont="1" applyFill="1" applyBorder="1" applyAlignment="1">
      <alignment horizontal="left" vertical="center"/>
    </xf>
    <xf numFmtId="14" fontId="3" fillId="6" borderId="17" xfId="0" applyNumberFormat="1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 wrapText="1"/>
    </xf>
    <xf numFmtId="0" fontId="7" fillId="2" borderId="29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7" fontId="16" fillId="3" borderId="22" xfId="0" applyNumberFormat="1" applyFont="1" applyFill="1" applyBorder="1" applyAlignment="1">
      <alignment horizontal="center" vertical="center" wrapText="1"/>
    </xf>
    <xf numFmtId="7" fontId="16" fillId="3" borderId="23" xfId="0" applyNumberFormat="1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 wrapText="1"/>
    </xf>
    <xf numFmtId="7" fontId="16" fillId="3" borderId="1" xfId="0" applyNumberFormat="1" applyFont="1" applyFill="1" applyBorder="1" applyAlignment="1">
      <alignment horizontal="center" vertical="center" wrapText="1"/>
    </xf>
    <xf numFmtId="7" fontId="16" fillId="3" borderId="2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6" borderId="16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508000</xdr:colOff>
      <xdr:row>1</xdr:row>
      <xdr:rowOff>289778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FC829F9B-D7A2-4C37-A426-F1CA675B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285427" cy="612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35"/>
  <sheetViews>
    <sheetView showGridLines="0" tabSelected="1" zoomScale="98" zoomScaleNormal="98" workbookViewId="0">
      <selection activeCell="AB1" sqref="AB1:AB1048576"/>
    </sheetView>
  </sheetViews>
  <sheetFormatPr baseColWidth="10" defaultColWidth="9.1640625" defaultRowHeight="15" x14ac:dyDescent="0.2"/>
  <cols>
    <col min="1" max="1" width="25.6640625" style="66" customWidth="1"/>
    <col min="2" max="2" width="59.5" style="64" customWidth="1"/>
    <col min="3" max="3" width="13.33203125" style="67" customWidth="1"/>
    <col min="4" max="4" width="7.5" style="67" customWidth="1"/>
    <col min="5" max="6" width="19.5" style="64" customWidth="1"/>
    <col min="7" max="7" width="8.1640625" style="64" customWidth="1"/>
    <col min="8" max="10" width="19.5" style="64" customWidth="1"/>
    <col min="11" max="11" width="7.1640625" style="64" customWidth="1"/>
    <col min="12" max="14" width="19.5" style="64" customWidth="1"/>
    <col min="15" max="15" width="7.5" style="64" customWidth="1"/>
    <col min="16" max="18" width="19.5" style="64" customWidth="1"/>
    <col min="19" max="19" width="7.5" style="64" customWidth="1"/>
    <col min="20" max="22" width="19.5" style="64" customWidth="1"/>
    <col min="23" max="23" width="7.5" style="64" customWidth="1"/>
    <col min="24" max="26" width="19.5" style="64" customWidth="1"/>
    <col min="27" max="27" width="21.33203125" style="64" customWidth="1"/>
    <col min="28" max="28" width="32.6640625" style="64" customWidth="1"/>
    <col min="29" max="29" width="36.6640625" style="64" customWidth="1"/>
    <col min="30" max="16384" width="9.1640625" style="64"/>
  </cols>
  <sheetData>
    <row r="1" spans="1:34" s="52" customFormat="1" ht="31" x14ac:dyDescent="0.35">
      <c r="A1" s="7"/>
      <c r="B1" s="2" t="s">
        <v>24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5"/>
      <c r="S1" s="1"/>
      <c r="T1" s="1"/>
      <c r="U1" s="5"/>
      <c r="V1" s="5"/>
      <c r="W1" s="1"/>
      <c r="X1" s="1"/>
      <c r="Y1" s="5"/>
      <c r="Z1" s="5"/>
      <c r="AA1" s="1"/>
      <c r="AB1" s="1"/>
      <c r="AC1" s="1"/>
    </row>
    <row r="2" spans="1:34" customFormat="1" ht="29" customHeight="1" x14ac:dyDescent="0.2">
      <c r="A2" s="60"/>
      <c r="B2" s="44" t="s">
        <v>44</v>
      </c>
      <c r="C2" s="4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62"/>
      <c r="S2" s="61"/>
      <c r="T2" s="61"/>
      <c r="U2" s="62"/>
      <c r="V2" s="62"/>
      <c r="W2" s="61"/>
      <c r="X2" s="61"/>
      <c r="Y2" s="62"/>
      <c r="Z2" s="62"/>
      <c r="AA2" s="61"/>
      <c r="AB2" s="61"/>
      <c r="AC2" s="61"/>
    </row>
    <row r="3" spans="1:34" customFormat="1" ht="16" x14ac:dyDescent="0.2">
      <c r="A3" s="30" t="s">
        <v>15</v>
      </c>
      <c r="B3" s="97" t="s">
        <v>53</v>
      </c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63"/>
      <c r="AB3" s="63"/>
      <c r="AC3" s="63"/>
      <c r="AD3" s="63"/>
      <c r="AE3" s="63"/>
      <c r="AF3" s="63"/>
      <c r="AG3" s="63"/>
      <c r="AH3" s="63"/>
    </row>
    <row r="4" spans="1:34" customFormat="1" ht="34" x14ac:dyDescent="0.2">
      <c r="A4" s="70" t="s">
        <v>16</v>
      </c>
      <c r="B4" s="73" t="s">
        <v>54</v>
      </c>
      <c r="C4" s="41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0"/>
      <c r="R4" s="40"/>
      <c r="S4" s="45"/>
      <c r="T4" s="45"/>
      <c r="U4" s="40"/>
      <c r="V4" s="40"/>
      <c r="W4" s="45"/>
      <c r="X4" s="45"/>
      <c r="Y4" s="40"/>
      <c r="Z4" s="40"/>
      <c r="AA4" s="63"/>
      <c r="AB4" s="63"/>
      <c r="AC4" s="63"/>
      <c r="AD4" s="63"/>
      <c r="AE4" s="63"/>
      <c r="AF4" s="63"/>
      <c r="AG4" s="63"/>
      <c r="AH4" s="63"/>
    </row>
    <row r="5" spans="1:34" customFormat="1" ht="17" x14ac:dyDescent="0.2">
      <c r="A5" s="86" t="s">
        <v>55</v>
      </c>
      <c r="B5" s="87" t="s">
        <v>56</v>
      </c>
      <c r="C5" s="41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0"/>
      <c r="R5" s="40"/>
      <c r="S5" s="45"/>
      <c r="T5" s="45"/>
      <c r="U5" s="40"/>
      <c r="V5" s="40"/>
      <c r="W5" s="45"/>
      <c r="X5" s="45"/>
      <c r="Y5" s="40"/>
      <c r="Z5" s="40"/>
      <c r="AA5" s="63"/>
      <c r="AB5" s="63"/>
      <c r="AC5" s="63"/>
      <c r="AD5" s="63"/>
      <c r="AE5" s="63"/>
      <c r="AF5" s="63"/>
      <c r="AG5" s="63"/>
      <c r="AH5" s="63"/>
    </row>
    <row r="6" spans="1:34" customFormat="1" ht="17" x14ac:dyDescent="0.2">
      <c r="A6" s="85" t="s">
        <v>25</v>
      </c>
      <c r="B6" s="77"/>
      <c r="C6" s="41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40"/>
      <c r="R6" s="40"/>
      <c r="S6" s="23"/>
      <c r="T6" s="23"/>
      <c r="U6" s="40"/>
      <c r="V6" s="40"/>
      <c r="W6" s="23"/>
      <c r="X6" s="23"/>
      <c r="Y6" s="40"/>
      <c r="Z6" s="40"/>
      <c r="AA6" s="63"/>
      <c r="AB6" s="63"/>
      <c r="AC6" s="63"/>
      <c r="AD6" s="63"/>
      <c r="AE6" s="63"/>
      <c r="AF6" s="63"/>
      <c r="AG6" s="63"/>
      <c r="AH6" s="63"/>
    </row>
    <row r="7" spans="1:34" customFormat="1" ht="16" x14ac:dyDescent="0.2">
      <c r="A7" s="71"/>
      <c r="B7" s="72"/>
      <c r="C7" s="41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40"/>
      <c r="R7" s="40"/>
      <c r="S7" s="23"/>
      <c r="T7" s="23"/>
      <c r="U7" s="40"/>
      <c r="V7" s="40"/>
      <c r="W7" s="23"/>
      <c r="X7" s="23"/>
      <c r="Y7" s="40"/>
      <c r="Z7" s="40"/>
      <c r="AA7" s="63"/>
      <c r="AB7" s="63"/>
      <c r="AC7" s="63"/>
      <c r="AD7" s="63"/>
      <c r="AE7" s="63"/>
      <c r="AF7" s="63"/>
      <c r="AG7" s="63"/>
      <c r="AH7" s="63"/>
    </row>
    <row r="8" spans="1:34" s="63" customFormat="1" ht="16" x14ac:dyDescent="0.2">
      <c r="A8" s="24" t="s">
        <v>7</v>
      </c>
      <c r="B8" s="25"/>
      <c r="C8" s="2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40"/>
      <c r="R8" s="40"/>
      <c r="S8" s="23"/>
      <c r="T8" s="23"/>
      <c r="U8" s="40"/>
      <c r="V8" s="40"/>
      <c r="W8" s="23"/>
      <c r="X8" s="23"/>
      <c r="Y8" s="40"/>
      <c r="Z8" s="40"/>
    </row>
    <row r="9" spans="1:34" s="63" customFormat="1" ht="16" x14ac:dyDescent="0.2">
      <c r="A9" s="42" t="s">
        <v>26</v>
      </c>
      <c r="B9" s="6"/>
      <c r="C9" s="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40"/>
      <c r="R9" s="40"/>
      <c r="S9" s="23"/>
      <c r="T9" s="23"/>
      <c r="U9" s="40"/>
      <c r="V9" s="40"/>
      <c r="W9" s="23"/>
      <c r="X9" s="23"/>
      <c r="Y9" s="40"/>
      <c r="Z9" s="40"/>
    </row>
    <row r="10" spans="1:34" s="63" customFormat="1" ht="16" x14ac:dyDescent="0.2">
      <c r="A10" s="78" t="s">
        <v>41</v>
      </c>
      <c r="B10" s="27"/>
      <c r="C10" s="2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40"/>
      <c r="R10" s="40"/>
      <c r="S10" s="23"/>
      <c r="T10" s="23"/>
      <c r="U10" s="40"/>
      <c r="V10" s="40"/>
      <c r="W10" s="23"/>
      <c r="X10" s="23"/>
      <c r="Y10" s="40"/>
      <c r="Z10" s="40"/>
    </row>
    <row r="11" spans="1:34" s="63" customFormat="1" ht="16" x14ac:dyDescent="0.2">
      <c r="A11" s="39" t="s">
        <v>39</v>
      </c>
      <c r="B11" s="6"/>
      <c r="C11" s="6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40"/>
      <c r="R11" s="40"/>
      <c r="S11" s="23"/>
      <c r="T11" s="23"/>
      <c r="U11" s="40"/>
      <c r="V11" s="40"/>
      <c r="W11" s="23"/>
      <c r="X11" s="23"/>
      <c r="Y11" s="40"/>
      <c r="Z11" s="40"/>
    </row>
    <row r="12" spans="1:34" s="63" customFormat="1" ht="16" x14ac:dyDescent="0.2">
      <c r="A12" s="39" t="s">
        <v>33</v>
      </c>
      <c r="B12" s="6"/>
      <c r="C12" s="6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40"/>
      <c r="R12" s="40"/>
      <c r="S12" s="23"/>
      <c r="T12" s="23"/>
      <c r="U12" s="40"/>
      <c r="V12" s="40"/>
      <c r="W12" s="23"/>
      <c r="X12" s="23"/>
      <c r="Y12" s="40"/>
      <c r="Z12" s="40"/>
    </row>
    <row r="13" spans="1:34" s="63" customFormat="1" ht="16" x14ac:dyDescent="0.2">
      <c r="A13" s="29"/>
      <c r="B13" s="22"/>
      <c r="C13" s="41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40"/>
      <c r="R13" s="40"/>
      <c r="S13" s="23"/>
      <c r="T13" s="23"/>
      <c r="U13" s="40"/>
      <c r="V13" s="40"/>
      <c r="W13" s="23"/>
      <c r="X13" s="23"/>
      <c r="Y13" s="40"/>
      <c r="Z13" s="40"/>
    </row>
    <row r="14" spans="1:34" customFormat="1" ht="15.5" customHeight="1" x14ac:dyDescent="0.2">
      <c r="A14" s="9"/>
      <c r="B14" s="10"/>
      <c r="C14" s="58"/>
      <c r="D14" s="107" t="s">
        <v>9</v>
      </c>
      <c r="E14" s="108"/>
      <c r="F14" s="108"/>
      <c r="G14" s="108"/>
      <c r="H14" s="108"/>
      <c r="I14" s="108"/>
      <c r="J14" s="109"/>
      <c r="K14" s="107" t="s">
        <v>10</v>
      </c>
      <c r="L14" s="108"/>
      <c r="M14" s="108"/>
      <c r="N14" s="109"/>
      <c r="O14" s="107" t="s">
        <v>11</v>
      </c>
      <c r="P14" s="108"/>
      <c r="Q14" s="108"/>
      <c r="R14" s="109"/>
      <c r="S14" s="107" t="s">
        <v>42</v>
      </c>
      <c r="T14" s="108"/>
      <c r="U14" s="108"/>
      <c r="V14" s="109"/>
      <c r="W14" s="107" t="s">
        <v>43</v>
      </c>
      <c r="X14" s="108"/>
      <c r="Y14" s="108"/>
      <c r="Z14" s="109"/>
      <c r="AA14" s="54" t="s">
        <v>13</v>
      </c>
      <c r="AB14" s="63"/>
    </row>
    <row r="15" spans="1:34" ht="34" x14ac:dyDescent="0.2">
      <c r="A15" s="9" t="s">
        <v>0</v>
      </c>
      <c r="B15" s="10" t="s">
        <v>27</v>
      </c>
      <c r="C15" s="58" t="s">
        <v>1</v>
      </c>
      <c r="D15" s="58" t="s">
        <v>12</v>
      </c>
      <c r="E15" s="15" t="s">
        <v>20</v>
      </c>
      <c r="F15" s="15" t="s">
        <v>57</v>
      </c>
      <c r="G15" s="15" t="s">
        <v>14</v>
      </c>
      <c r="H15" s="15" t="s">
        <v>58</v>
      </c>
      <c r="I15" s="15" t="s">
        <v>59</v>
      </c>
      <c r="J15" s="15" t="s">
        <v>60</v>
      </c>
      <c r="K15" s="58" t="s">
        <v>14</v>
      </c>
      <c r="L15" s="15" t="s">
        <v>20</v>
      </c>
      <c r="M15" s="15" t="s">
        <v>62</v>
      </c>
      <c r="N15" s="15" t="s">
        <v>61</v>
      </c>
      <c r="O15" s="58" t="s">
        <v>14</v>
      </c>
      <c r="P15" s="15" t="s">
        <v>20</v>
      </c>
      <c r="Q15" s="15" t="s">
        <v>63</v>
      </c>
      <c r="R15" s="15" t="s">
        <v>64</v>
      </c>
      <c r="S15" s="58" t="s">
        <v>14</v>
      </c>
      <c r="T15" s="15" t="s">
        <v>20</v>
      </c>
      <c r="U15" s="15" t="s">
        <v>65</v>
      </c>
      <c r="V15" s="15" t="s">
        <v>66</v>
      </c>
      <c r="W15" s="58" t="s">
        <v>14</v>
      </c>
      <c r="X15" s="15" t="s">
        <v>20</v>
      </c>
      <c r="Y15" s="15" t="s">
        <v>67</v>
      </c>
      <c r="Z15" s="15" t="s">
        <v>68</v>
      </c>
      <c r="AA15" s="55" t="s">
        <v>21</v>
      </c>
      <c r="AB15" s="57" t="s">
        <v>37</v>
      </c>
      <c r="AC15" s="57" t="s">
        <v>38</v>
      </c>
    </row>
    <row r="16" spans="1:34" ht="16" x14ac:dyDescent="0.2">
      <c r="A16" s="8">
        <v>1</v>
      </c>
      <c r="B16" s="12" t="s">
        <v>46</v>
      </c>
      <c r="C16" s="50"/>
      <c r="D16" s="51"/>
      <c r="E16" s="47"/>
      <c r="F16" s="48">
        <f>SUBTOTAL(9,F17:F24)</f>
        <v>0</v>
      </c>
      <c r="G16" s="48"/>
      <c r="H16" s="48"/>
      <c r="I16" s="48">
        <f>SUM(I17:I24)</f>
        <v>0</v>
      </c>
      <c r="J16" s="48">
        <f>SUM(J17:J24)</f>
        <v>0</v>
      </c>
      <c r="K16" s="47"/>
      <c r="L16" s="49"/>
      <c r="M16" s="48">
        <f>SUBTOTAL(9,M17:M24)</f>
        <v>0</v>
      </c>
      <c r="N16" s="48">
        <f>SUBTOTAL(9,N17:N24)</f>
        <v>0</v>
      </c>
      <c r="O16" s="47"/>
      <c r="P16" s="47"/>
      <c r="Q16" s="48">
        <f>SUBTOTAL(9,Q17:Q24)</f>
        <v>0</v>
      </c>
      <c r="R16" s="48">
        <f>SUBTOTAL(9,R17:R24)</f>
        <v>0</v>
      </c>
      <c r="S16" s="47"/>
      <c r="T16" s="47"/>
      <c r="U16" s="48">
        <f>SUBTOTAL(9,U17:U24)</f>
        <v>0</v>
      </c>
      <c r="V16" s="48">
        <f>SUBTOTAL(9,V17:V24)</f>
        <v>0</v>
      </c>
      <c r="W16" s="47"/>
      <c r="X16" s="47"/>
      <c r="Y16" s="48">
        <f>SUBTOTAL(9,Y17:Y24)</f>
        <v>0</v>
      </c>
      <c r="Z16" s="48">
        <f>SUBTOTAL(9,Z17:Z24)</f>
        <v>0</v>
      </c>
      <c r="AA16" s="48">
        <f>SUBTOTAL(9,AA17:AA24)</f>
        <v>0</v>
      </c>
      <c r="AB16" s="79"/>
      <c r="AC16" s="79"/>
    </row>
    <row r="17" spans="1:29" ht="17" x14ac:dyDescent="0.2">
      <c r="A17" s="31" t="s">
        <v>17</v>
      </c>
      <c r="B17" s="11" t="s">
        <v>48</v>
      </c>
      <c r="C17" s="17" t="s">
        <v>45</v>
      </c>
      <c r="D17" s="32">
        <v>158</v>
      </c>
      <c r="E17" s="74">
        <v>0</v>
      </c>
      <c r="F17" s="18">
        <f>D17*E17</f>
        <v>0</v>
      </c>
      <c r="G17" s="32">
        <v>158</v>
      </c>
      <c r="H17" s="74">
        <v>0</v>
      </c>
      <c r="I17" s="18">
        <f>G17*H17</f>
        <v>0</v>
      </c>
      <c r="J17" s="18">
        <f>I17*12</f>
        <v>0</v>
      </c>
      <c r="K17" s="32">
        <v>158</v>
      </c>
      <c r="L17" s="74">
        <v>0</v>
      </c>
      <c r="M17" s="16">
        <f>K17*L17</f>
        <v>0</v>
      </c>
      <c r="N17" s="16">
        <f>M17*12</f>
        <v>0</v>
      </c>
      <c r="O17" s="32">
        <v>158</v>
      </c>
      <c r="P17" s="74">
        <v>0</v>
      </c>
      <c r="Q17" s="16">
        <f>O17*P17</f>
        <v>0</v>
      </c>
      <c r="R17" s="16">
        <f>Q17*12</f>
        <v>0</v>
      </c>
      <c r="S17" s="32">
        <v>158</v>
      </c>
      <c r="T17" s="74">
        <v>0</v>
      </c>
      <c r="U17" s="16">
        <f>S17*T17</f>
        <v>0</v>
      </c>
      <c r="V17" s="16">
        <f>U17*12</f>
        <v>0</v>
      </c>
      <c r="W17" s="32">
        <v>158</v>
      </c>
      <c r="X17" s="74">
        <v>0</v>
      </c>
      <c r="Y17" s="16">
        <f>W17*X17</f>
        <v>0</v>
      </c>
      <c r="Z17" s="91">
        <f>Y17*12</f>
        <v>0</v>
      </c>
      <c r="AA17" s="43">
        <f>SUM(F17,J17,N17,R17,V17,Z17)</f>
        <v>0</v>
      </c>
      <c r="AB17" s="80"/>
      <c r="AC17" s="79"/>
    </row>
    <row r="18" spans="1:29" ht="17" x14ac:dyDescent="0.2">
      <c r="A18" s="93" t="s">
        <v>73</v>
      </c>
      <c r="B18" s="11" t="s">
        <v>49</v>
      </c>
      <c r="C18" s="17" t="s">
        <v>45</v>
      </c>
      <c r="D18" s="32">
        <v>4</v>
      </c>
      <c r="E18" s="74">
        <v>0</v>
      </c>
      <c r="F18" s="18">
        <f t="shared" ref="F18:F19" si="0">D18*E18</f>
        <v>0</v>
      </c>
      <c r="G18" s="32">
        <v>4</v>
      </c>
      <c r="H18" s="74">
        <v>0</v>
      </c>
      <c r="I18" s="18">
        <f t="shared" ref="I18:I24" si="1">G18*H18</f>
        <v>0</v>
      </c>
      <c r="J18" s="18">
        <f t="shared" ref="J18:J24" si="2">I18*12</f>
        <v>0</v>
      </c>
      <c r="K18" s="32">
        <v>4</v>
      </c>
      <c r="L18" s="74">
        <v>0</v>
      </c>
      <c r="M18" s="16">
        <f t="shared" ref="M18:M24" si="3">K18*L18</f>
        <v>0</v>
      </c>
      <c r="N18" s="16">
        <f t="shared" ref="N18:N24" si="4">M18*12</f>
        <v>0</v>
      </c>
      <c r="O18" s="32">
        <v>4</v>
      </c>
      <c r="P18" s="74">
        <v>0</v>
      </c>
      <c r="Q18" s="16">
        <f t="shared" ref="Q18:Q24" si="5">O18*P18</f>
        <v>0</v>
      </c>
      <c r="R18" s="16">
        <f t="shared" ref="R18:R24" si="6">Q18*12</f>
        <v>0</v>
      </c>
      <c r="S18" s="32">
        <v>4</v>
      </c>
      <c r="T18" s="74">
        <v>0</v>
      </c>
      <c r="U18" s="16">
        <f t="shared" ref="U18:U24" si="7">S18*T18</f>
        <v>0</v>
      </c>
      <c r="V18" s="16">
        <f t="shared" ref="V18:V24" si="8">U18*12</f>
        <v>0</v>
      </c>
      <c r="W18" s="32">
        <v>4</v>
      </c>
      <c r="X18" s="74">
        <v>0</v>
      </c>
      <c r="Y18" s="16">
        <f t="shared" ref="Y18:Y24" si="9">W18*X18</f>
        <v>0</v>
      </c>
      <c r="Z18" s="91">
        <f t="shared" ref="Z18:Z24" si="10">Y18*12</f>
        <v>0</v>
      </c>
      <c r="AA18" s="43">
        <f t="shared" ref="AA18:AA24" si="11">SUM(F18,J18,N18,R18,V18,Z18)</f>
        <v>0</v>
      </c>
      <c r="AB18" s="80"/>
      <c r="AC18" s="79"/>
    </row>
    <row r="19" spans="1:29" ht="17" x14ac:dyDescent="0.2">
      <c r="A19" s="31" t="s">
        <v>18</v>
      </c>
      <c r="B19" s="11" t="s">
        <v>50</v>
      </c>
      <c r="C19" s="17" t="s">
        <v>45</v>
      </c>
      <c r="D19" s="32">
        <v>1</v>
      </c>
      <c r="E19" s="74">
        <v>0</v>
      </c>
      <c r="F19" s="18">
        <f t="shared" si="0"/>
        <v>0</v>
      </c>
      <c r="G19" s="32">
        <v>1</v>
      </c>
      <c r="H19" s="74">
        <v>0</v>
      </c>
      <c r="I19" s="18">
        <f t="shared" si="1"/>
        <v>0</v>
      </c>
      <c r="J19" s="18">
        <f t="shared" si="2"/>
        <v>0</v>
      </c>
      <c r="K19" s="32">
        <v>1</v>
      </c>
      <c r="L19" s="74">
        <v>0</v>
      </c>
      <c r="M19" s="16">
        <f t="shared" si="3"/>
        <v>0</v>
      </c>
      <c r="N19" s="16">
        <f t="shared" si="4"/>
        <v>0</v>
      </c>
      <c r="O19" s="32">
        <v>1</v>
      </c>
      <c r="P19" s="74">
        <v>0</v>
      </c>
      <c r="Q19" s="16">
        <f t="shared" si="5"/>
        <v>0</v>
      </c>
      <c r="R19" s="16">
        <f t="shared" si="6"/>
        <v>0</v>
      </c>
      <c r="S19" s="32">
        <v>1</v>
      </c>
      <c r="T19" s="74">
        <v>0</v>
      </c>
      <c r="U19" s="16">
        <f t="shared" si="7"/>
        <v>0</v>
      </c>
      <c r="V19" s="16">
        <f t="shared" si="8"/>
        <v>0</v>
      </c>
      <c r="W19" s="32">
        <v>1</v>
      </c>
      <c r="X19" s="74">
        <v>0</v>
      </c>
      <c r="Y19" s="16">
        <f t="shared" si="9"/>
        <v>0</v>
      </c>
      <c r="Z19" s="91">
        <f t="shared" si="10"/>
        <v>0</v>
      </c>
      <c r="AA19" s="43">
        <f t="shared" si="11"/>
        <v>0</v>
      </c>
      <c r="AB19" s="80"/>
      <c r="AC19" s="79"/>
    </row>
    <row r="20" spans="1:29" ht="17" x14ac:dyDescent="0.2">
      <c r="A20" s="93" t="s">
        <v>74</v>
      </c>
      <c r="B20" s="11" t="s">
        <v>47</v>
      </c>
      <c r="C20" s="17" t="s">
        <v>45</v>
      </c>
      <c r="D20" s="32">
        <v>6</v>
      </c>
      <c r="E20" s="74">
        <v>0</v>
      </c>
      <c r="F20" s="18">
        <f t="shared" ref="F20:F21" si="12">D20*E20</f>
        <v>0</v>
      </c>
      <c r="G20" s="32">
        <v>0</v>
      </c>
      <c r="H20" s="74">
        <v>0</v>
      </c>
      <c r="I20" s="18">
        <f t="shared" si="1"/>
        <v>0</v>
      </c>
      <c r="J20" s="18">
        <f t="shared" si="2"/>
        <v>0</v>
      </c>
      <c r="K20" s="32">
        <v>0</v>
      </c>
      <c r="L20" s="74">
        <v>0</v>
      </c>
      <c r="M20" s="16">
        <f t="shared" si="3"/>
        <v>0</v>
      </c>
      <c r="N20" s="16">
        <f t="shared" si="4"/>
        <v>0</v>
      </c>
      <c r="O20" s="32">
        <v>0</v>
      </c>
      <c r="P20" s="74">
        <v>0</v>
      </c>
      <c r="Q20" s="16">
        <f t="shared" ref="Q20:Q21" si="13">O20*P20</f>
        <v>0</v>
      </c>
      <c r="R20" s="16">
        <f t="shared" si="6"/>
        <v>0</v>
      </c>
      <c r="S20" s="32">
        <v>0</v>
      </c>
      <c r="T20" s="74">
        <v>0</v>
      </c>
      <c r="U20" s="16">
        <f t="shared" ref="U20:U21" si="14">S20*T20</f>
        <v>0</v>
      </c>
      <c r="V20" s="16">
        <f t="shared" si="8"/>
        <v>0</v>
      </c>
      <c r="W20" s="32">
        <v>0</v>
      </c>
      <c r="X20" s="74">
        <v>0</v>
      </c>
      <c r="Y20" s="16">
        <f t="shared" ref="Y20:Y21" si="15">W20*X20</f>
        <v>0</v>
      </c>
      <c r="Z20" s="91">
        <f t="shared" si="10"/>
        <v>0</v>
      </c>
      <c r="AA20" s="43">
        <f t="shared" si="11"/>
        <v>0</v>
      </c>
      <c r="AB20" s="80"/>
      <c r="AC20" s="79"/>
    </row>
    <row r="21" spans="1:29" ht="17" x14ac:dyDescent="0.2">
      <c r="A21" s="31" t="s">
        <v>19</v>
      </c>
      <c r="B21" s="92" t="s">
        <v>75</v>
      </c>
      <c r="C21" s="17" t="s">
        <v>45</v>
      </c>
      <c r="D21" s="32">
        <v>6</v>
      </c>
      <c r="E21" s="74">
        <v>0</v>
      </c>
      <c r="F21" s="18">
        <f t="shared" si="12"/>
        <v>0</v>
      </c>
      <c r="G21" s="32">
        <v>0</v>
      </c>
      <c r="H21" s="74">
        <v>0</v>
      </c>
      <c r="I21" s="18">
        <f t="shared" si="1"/>
        <v>0</v>
      </c>
      <c r="J21" s="18">
        <f t="shared" si="2"/>
        <v>0</v>
      </c>
      <c r="K21" s="32">
        <v>0</v>
      </c>
      <c r="L21" s="74">
        <v>0</v>
      </c>
      <c r="M21" s="16">
        <f t="shared" si="3"/>
        <v>0</v>
      </c>
      <c r="N21" s="16">
        <f t="shared" si="4"/>
        <v>0</v>
      </c>
      <c r="O21" s="32">
        <v>0</v>
      </c>
      <c r="P21" s="74">
        <v>0</v>
      </c>
      <c r="Q21" s="16">
        <f t="shared" si="13"/>
        <v>0</v>
      </c>
      <c r="R21" s="16">
        <f t="shared" si="6"/>
        <v>0</v>
      </c>
      <c r="S21" s="32">
        <v>0</v>
      </c>
      <c r="T21" s="74">
        <v>0</v>
      </c>
      <c r="U21" s="16">
        <f t="shared" si="14"/>
        <v>0</v>
      </c>
      <c r="V21" s="16">
        <f t="shared" si="8"/>
        <v>0</v>
      </c>
      <c r="W21" s="32">
        <v>0</v>
      </c>
      <c r="X21" s="74">
        <v>0</v>
      </c>
      <c r="Y21" s="16">
        <f t="shared" si="15"/>
        <v>0</v>
      </c>
      <c r="Z21" s="91">
        <f t="shared" si="10"/>
        <v>0</v>
      </c>
      <c r="AA21" s="43">
        <f t="shared" si="11"/>
        <v>0</v>
      </c>
      <c r="AB21" s="80"/>
      <c r="AC21" s="79"/>
    </row>
    <row r="22" spans="1:29" ht="17" x14ac:dyDescent="0.2">
      <c r="A22" s="31" t="s">
        <v>51</v>
      </c>
      <c r="B22" s="92" t="s">
        <v>69</v>
      </c>
      <c r="C22" s="17" t="s">
        <v>45</v>
      </c>
      <c r="D22" s="32">
        <v>124</v>
      </c>
      <c r="E22" s="74">
        <v>0</v>
      </c>
      <c r="F22" s="18">
        <f>D22*E22</f>
        <v>0</v>
      </c>
      <c r="G22" s="32">
        <v>124</v>
      </c>
      <c r="H22" s="74">
        <v>0</v>
      </c>
      <c r="I22" s="18">
        <f t="shared" si="1"/>
        <v>0</v>
      </c>
      <c r="J22" s="18">
        <f t="shared" si="2"/>
        <v>0</v>
      </c>
      <c r="K22" s="32">
        <v>124</v>
      </c>
      <c r="L22" s="74">
        <v>0</v>
      </c>
      <c r="M22" s="16">
        <f t="shared" si="3"/>
        <v>0</v>
      </c>
      <c r="N22" s="16">
        <f t="shared" si="4"/>
        <v>0</v>
      </c>
      <c r="O22" s="32">
        <v>124</v>
      </c>
      <c r="P22" s="74">
        <v>0</v>
      </c>
      <c r="Q22" s="16">
        <f t="shared" si="5"/>
        <v>0</v>
      </c>
      <c r="R22" s="16">
        <f t="shared" si="6"/>
        <v>0</v>
      </c>
      <c r="S22" s="32">
        <v>124</v>
      </c>
      <c r="T22" s="74">
        <v>0</v>
      </c>
      <c r="U22" s="16">
        <f t="shared" si="7"/>
        <v>0</v>
      </c>
      <c r="V22" s="16">
        <f t="shared" si="8"/>
        <v>0</v>
      </c>
      <c r="W22" s="32">
        <v>124</v>
      </c>
      <c r="X22" s="74">
        <v>0</v>
      </c>
      <c r="Y22" s="16">
        <f t="shared" si="9"/>
        <v>0</v>
      </c>
      <c r="Z22" s="91">
        <f t="shared" si="10"/>
        <v>0</v>
      </c>
      <c r="AA22" s="43">
        <f t="shared" si="11"/>
        <v>0</v>
      </c>
      <c r="AB22" s="80"/>
      <c r="AC22" s="79"/>
    </row>
    <row r="23" spans="1:29" ht="17" x14ac:dyDescent="0.2">
      <c r="A23" s="31" t="s">
        <v>52</v>
      </c>
      <c r="B23" s="92" t="s">
        <v>70</v>
      </c>
      <c r="C23" s="17" t="s">
        <v>45</v>
      </c>
      <c r="D23" s="32">
        <v>162</v>
      </c>
      <c r="E23" s="74">
        <v>0</v>
      </c>
      <c r="F23" s="18">
        <f t="shared" ref="F23" si="16">D23*E23</f>
        <v>0</v>
      </c>
      <c r="G23" s="32">
        <v>162</v>
      </c>
      <c r="H23" s="74">
        <v>0</v>
      </c>
      <c r="I23" s="18">
        <f t="shared" si="1"/>
        <v>0</v>
      </c>
      <c r="J23" s="18">
        <f t="shared" si="2"/>
        <v>0</v>
      </c>
      <c r="K23" s="32">
        <v>162</v>
      </c>
      <c r="L23" s="74">
        <v>0</v>
      </c>
      <c r="M23" s="16">
        <f t="shared" si="3"/>
        <v>0</v>
      </c>
      <c r="N23" s="16">
        <f t="shared" si="4"/>
        <v>0</v>
      </c>
      <c r="O23" s="32">
        <v>162</v>
      </c>
      <c r="P23" s="74">
        <v>0</v>
      </c>
      <c r="Q23" s="16">
        <f t="shared" si="5"/>
        <v>0</v>
      </c>
      <c r="R23" s="16">
        <f t="shared" si="6"/>
        <v>0</v>
      </c>
      <c r="S23" s="32">
        <v>162</v>
      </c>
      <c r="T23" s="74">
        <v>0</v>
      </c>
      <c r="U23" s="16">
        <f t="shared" si="7"/>
        <v>0</v>
      </c>
      <c r="V23" s="16">
        <f t="shared" si="8"/>
        <v>0</v>
      </c>
      <c r="W23" s="32">
        <v>162</v>
      </c>
      <c r="X23" s="74">
        <v>0</v>
      </c>
      <c r="Y23" s="16">
        <f t="shared" si="9"/>
        <v>0</v>
      </c>
      <c r="Z23" s="91">
        <f t="shared" si="10"/>
        <v>0</v>
      </c>
      <c r="AA23" s="43">
        <f t="shared" si="11"/>
        <v>0</v>
      </c>
      <c r="AB23" s="80"/>
      <c r="AC23" s="79"/>
    </row>
    <row r="24" spans="1:29" ht="18" thickBot="1" x14ac:dyDescent="0.25">
      <c r="A24" s="93" t="s">
        <v>72</v>
      </c>
      <c r="B24" s="92" t="s">
        <v>71</v>
      </c>
      <c r="C24" s="17" t="s">
        <v>45</v>
      </c>
      <c r="D24" s="32">
        <v>1</v>
      </c>
      <c r="E24" s="74">
        <v>0</v>
      </c>
      <c r="F24" s="18">
        <f t="shared" ref="F24" si="17">D24*E24</f>
        <v>0</v>
      </c>
      <c r="G24" s="32">
        <v>1</v>
      </c>
      <c r="H24" s="74">
        <v>0</v>
      </c>
      <c r="I24" s="18">
        <f t="shared" si="1"/>
        <v>0</v>
      </c>
      <c r="J24" s="18">
        <f t="shared" si="2"/>
        <v>0</v>
      </c>
      <c r="K24" s="32">
        <v>1</v>
      </c>
      <c r="L24" s="74">
        <v>0</v>
      </c>
      <c r="M24" s="16">
        <f t="shared" si="3"/>
        <v>0</v>
      </c>
      <c r="N24" s="16">
        <f t="shared" si="4"/>
        <v>0</v>
      </c>
      <c r="O24" s="32">
        <v>1</v>
      </c>
      <c r="P24" s="74">
        <v>0</v>
      </c>
      <c r="Q24" s="16">
        <f t="shared" si="5"/>
        <v>0</v>
      </c>
      <c r="R24" s="16">
        <f t="shared" si="6"/>
        <v>0</v>
      </c>
      <c r="S24" s="32">
        <v>1</v>
      </c>
      <c r="T24" s="74">
        <v>0</v>
      </c>
      <c r="U24" s="16">
        <f t="shared" si="7"/>
        <v>0</v>
      </c>
      <c r="V24" s="16">
        <f t="shared" si="8"/>
        <v>0</v>
      </c>
      <c r="W24" s="32">
        <v>1</v>
      </c>
      <c r="X24" s="74">
        <v>0</v>
      </c>
      <c r="Y24" s="16">
        <f t="shared" si="9"/>
        <v>0</v>
      </c>
      <c r="Z24" s="91">
        <f t="shared" si="10"/>
        <v>0</v>
      </c>
      <c r="AA24" s="43">
        <f t="shared" si="11"/>
        <v>0</v>
      </c>
      <c r="AB24" s="80"/>
      <c r="AC24" s="79"/>
    </row>
    <row r="25" spans="1:29" ht="17" x14ac:dyDescent="0.2">
      <c r="A25" s="13"/>
      <c r="B25" s="14" t="s">
        <v>28</v>
      </c>
      <c r="C25" s="19"/>
      <c r="D25" s="20"/>
      <c r="E25" s="35"/>
      <c r="F25" s="21">
        <f>SUBTOTAL(9,F17:F24)</f>
        <v>0</v>
      </c>
      <c r="G25" s="88"/>
      <c r="H25" s="88"/>
      <c r="I25" s="21">
        <f>SUM(I17:I24)</f>
        <v>0</v>
      </c>
      <c r="J25" s="21">
        <f>SUM(J17:J24)</f>
        <v>0</v>
      </c>
      <c r="K25" s="34"/>
      <c r="L25" s="34"/>
      <c r="M25" s="21">
        <f>SUBTOTAL(9,M17:M24)</f>
        <v>0</v>
      </c>
      <c r="N25" s="21">
        <f>SUBTOTAL(9,N17:N24)</f>
        <v>0</v>
      </c>
      <c r="O25" s="34"/>
      <c r="P25" s="33"/>
      <c r="Q25" s="21">
        <f>SUBTOTAL(9,Q17:Q24)</f>
        <v>0</v>
      </c>
      <c r="R25" s="21">
        <f>SUBTOTAL(9,R17:R24)</f>
        <v>0</v>
      </c>
      <c r="S25" s="34"/>
      <c r="T25" s="33"/>
      <c r="U25" s="21">
        <f>SUBTOTAL(9,U17:U24)</f>
        <v>0</v>
      </c>
      <c r="V25" s="21">
        <f>SUBTOTAL(9,V17:V24)</f>
        <v>0</v>
      </c>
      <c r="W25" s="34"/>
      <c r="X25" s="33"/>
      <c r="Y25" s="21">
        <f>SUBTOTAL(9,Y17:Y24)</f>
        <v>0</v>
      </c>
      <c r="Z25" s="21">
        <f>SUBTOTAL(9,Z17:Z24)</f>
        <v>0</v>
      </c>
      <c r="AA25" s="21">
        <f>SUBTOTAL(9,AA17:AA24)</f>
        <v>0</v>
      </c>
      <c r="AB25" s="80"/>
      <c r="AC25" s="79"/>
    </row>
    <row r="26" spans="1:29" ht="17" x14ac:dyDescent="0.2">
      <c r="A26" s="13"/>
      <c r="B26" s="14" t="s">
        <v>2</v>
      </c>
      <c r="C26" s="19"/>
      <c r="D26" s="20"/>
      <c r="E26" s="35"/>
      <c r="F26" s="36">
        <f>F25*0.15</f>
        <v>0</v>
      </c>
      <c r="G26" s="89"/>
      <c r="H26" s="89"/>
      <c r="I26" s="36">
        <f>I25*0.15</f>
        <v>0</v>
      </c>
      <c r="J26" s="36">
        <f>J25*0.15</f>
        <v>0</v>
      </c>
      <c r="K26" s="34"/>
      <c r="L26" s="33"/>
      <c r="M26" s="36">
        <f>M25*0.15</f>
        <v>0</v>
      </c>
      <c r="N26" s="36">
        <f>N25*0.15</f>
        <v>0</v>
      </c>
      <c r="O26" s="34"/>
      <c r="P26" s="33"/>
      <c r="Q26" s="36">
        <f>Q25*0.15</f>
        <v>0</v>
      </c>
      <c r="R26" s="36">
        <f>R25*0.15</f>
        <v>0</v>
      </c>
      <c r="S26" s="34"/>
      <c r="T26" s="33"/>
      <c r="U26" s="36">
        <f>U25*0.15</f>
        <v>0</v>
      </c>
      <c r="V26" s="36">
        <f>V25*0.15</f>
        <v>0</v>
      </c>
      <c r="W26" s="34"/>
      <c r="X26" s="33"/>
      <c r="Y26" s="36">
        <f>Y25*0.15</f>
        <v>0</v>
      </c>
      <c r="Z26" s="36">
        <f>Z25*0.15</f>
        <v>0</v>
      </c>
      <c r="AA26" s="36">
        <f>AA25*0.15</f>
        <v>0</v>
      </c>
      <c r="AB26" s="80"/>
      <c r="AC26" s="79"/>
    </row>
    <row r="27" spans="1:29" ht="18" thickBot="1" x14ac:dyDescent="0.25">
      <c r="A27" s="13"/>
      <c r="B27" s="14" t="s">
        <v>29</v>
      </c>
      <c r="C27" s="19"/>
      <c r="D27" s="20"/>
      <c r="E27" s="35"/>
      <c r="F27" s="37">
        <f>F25+F26</f>
        <v>0</v>
      </c>
      <c r="G27" s="90"/>
      <c r="H27" s="90"/>
      <c r="I27" s="37">
        <f>I25+I26</f>
        <v>0</v>
      </c>
      <c r="J27" s="37">
        <f>J25+J26</f>
        <v>0</v>
      </c>
      <c r="K27" s="34"/>
      <c r="L27" s="33"/>
      <c r="M27" s="37">
        <f>M25+M26</f>
        <v>0</v>
      </c>
      <c r="N27" s="37">
        <f>N25+N26</f>
        <v>0</v>
      </c>
      <c r="O27" s="34"/>
      <c r="P27" s="33"/>
      <c r="Q27" s="37">
        <f>Q25+Q26</f>
        <v>0</v>
      </c>
      <c r="R27" s="37">
        <f>R25+R26</f>
        <v>0</v>
      </c>
      <c r="S27" s="34"/>
      <c r="T27" s="33"/>
      <c r="U27" s="37">
        <f>U25+U26</f>
        <v>0</v>
      </c>
      <c r="V27" s="37">
        <f>V25+V26</f>
        <v>0</v>
      </c>
      <c r="W27" s="34"/>
      <c r="X27" s="33"/>
      <c r="Y27" s="37">
        <f>Y25+Y26</f>
        <v>0</v>
      </c>
      <c r="Z27" s="37">
        <f>Z25+Z26</f>
        <v>0</v>
      </c>
      <c r="AA27" s="37">
        <f>AA25+AA26</f>
        <v>0</v>
      </c>
      <c r="AB27" s="80"/>
      <c r="AC27" s="79"/>
    </row>
    <row r="28" spans="1:29" x14ac:dyDescent="0.2">
      <c r="A28" s="81"/>
      <c r="B28" s="82"/>
      <c r="C28" s="83"/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</row>
    <row r="29" spans="1:29" ht="16" thickBot="1" x14ac:dyDescent="0.25">
      <c r="A29" s="81"/>
      <c r="B29" s="84"/>
      <c r="C29" s="83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</row>
    <row r="30" spans="1:29" ht="26" customHeight="1" x14ac:dyDescent="0.2">
      <c r="A30" s="81"/>
      <c r="B30" s="98" t="s">
        <v>36</v>
      </c>
      <c r="C30" s="94"/>
      <c r="D30" s="103"/>
      <c r="E30" s="10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</row>
    <row r="31" spans="1:29" ht="17.75" customHeight="1" x14ac:dyDescent="0.2">
      <c r="A31" s="81"/>
      <c r="B31" s="99"/>
      <c r="C31" s="95" t="s">
        <v>30</v>
      </c>
      <c r="D31" s="59" t="s">
        <v>32</v>
      </c>
      <c r="E31" s="53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</row>
    <row r="32" spans="1:29" ht="35" customHeight="1" x14ac:dyDescent="0.2">
      <c r="A32" s="81"/>
      <c r="B32" s="99"/>
      <c r="C32" s="59"/>
      <c r="D32" s="101"/>
      <c r="E32" s="102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</row>
    <row r="33" spans="1:29" ht="19.25" customHeight="1" thickBot="1" x14ac:dyDescent="0.25">
      <c r="A33" s="81"/>
      <c r="B33" s="100"/>
      <c r="C33" s="96" t="s">
        <v>40</v>
      </c>
      <c r="D33" s="105" t="s">
        <v>31</v>
      </c>
      <c r="E33" s="106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</row>
    <row r="34" spans="1:29" x14ac:dyDescent="0.2">
      <c r="A34" s="81"/>
      <c r="B34" s="84"/>
      <c r="C34" s="83"/>
      <c r="D34" s="83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</row>
    <row r="35" spans="1:29" x14ac:dyDescent="0.2">
      <c r="A35" s="81"/>
      <c r="B35" s="84"/>
      <c r="C35" s="83"/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</row>
  </sheetData>
  <sheetProtection formatCells="0" formatColumns="0" formatRows="0" insertRows="0" deleteRows="0"/>
  <protectedRanges>
    <protectedRange sqref="D30:E32 C30:C32" name="Range7"/>
    <protectedRange sqref="AB16:AC27" name="Range6"/>
    <protectedRange sqref="D16:E17 A22:A24 D18:D21 E18:E24 G17:H24 K17:L24 O17:P24 S17:T24 W17:X24 C22:D24 A16:C21" name="Range3"/>
    <protectedRange sqref="B3:B6" name="Range1"/>
    <protectedRange sqref="B22:B24" name="Range3_1"/>
  </protectedRanges>
  <mergeCells count="9">
    <mergeCell ref="W14:Z14"/>
    <mergeCell ref="S14:V14"/>
    <mergeCell ref="O14:R14"/>
    <mergeCell ref="K14:N14"/>
    <mergeCell ref="B30:B33"/>
    <mergeCell ref="D32:E32"/>
    <mergeCell ref="D30:E30"/>
    <mergeCell ref="D33:E33"/>
    <mergeCell ref="D14:J14"/>
  </mergeCells>
  <phoneticPr fontId="14" type="noConversion"/>
  <dataValidations count="1">
    <dataValidation type="decimal" operator="greaterThanOrEqual" allowBlank="1" showInputMessage="1" showErrorMessage="1" sqref="S17:T24 D17:E24 K17:L24 G17:H24 O17:P24 W17:X24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45E1F-E18E-4EC7-BFC7-F2B96697C244}">
  <dimension ref="A1:Y40"/>
  <sheetViews>
    <sheetView showGridLines="0" workbookViewId="0">
      <selection activeCell="L8" sqref="L8"/>
    </sheetView>
  </sheetViews>
  <sheetFormatPr baseColWidth="10" defaultColWidth="9.1640625" defaultRowHeight="15" x14ac:dyDescent="0.2"/>
  <cols>
    <col min="1" max="1" width="25.6640625" style="66" customWidth="1"/>
    <col min="2" max="2" width="59.5" style="64" customWidth="1"/>
    <col min="3" max="3" width="13.33203125" style="67" customWidth="1"/>
    <col min="4" max="4" width="9.6640625" style="67" customWidth="1"/>
    <col min="5" max="5" width="7.5" style="67" customWidth="1"/>
    <col min="6" max="8" width="19.5" style="64" customWidth="1"/>
    <col min="9" max="9" width="7.1640625" style="64" customWidth="1"/>
    <col min="10" max="12" width="19.5" style="64" customWidth="1"/>
    <col min="13" max="13" width="7.5" style="64" customWidth="1"/>
    <col min="14" max="16" width="19.5" style="64" customWidth="1"/>
    <col min="17" max="17" width="21.33203125" style="64" customWidth="1"/>
    <col min="18" max="18" width="17.1640625" style="64" customWidth="1"/>
    <col min="19" max="19" width="32.6640625" style="64" customWidth="1"/>
    <col min="20" max="20" width="36.6640625" style="64" customWidth="1"/>
    <col min="21" max="16384" width="9.1640625" style="64"/>
  </cols>
  <sheetData>
    <row r="1" spans="1:25" s="52" customFormat="1" ht="31" x14ac:dyDescent="0.35">
      <c r="A1" s="7"/>
      <c r="B1" s="2" t="s">
        <v>24</v>
      </c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5"/>
      <c r="P1" s="5"/>
      <c r="Q1" s="1"/>
      <c r="R1" s="1"/>
      <c r="S1" s="1"/>
      <c r="T1" s="1"/>
    </row>
    <row r="2" spans="1:25" customFormat="1" ht="29" customHeight="1" x14ac:dyDescent="0.2">
      <c r="A2" s="60"/>
      <c r="B2" s="44" t="s">
        <v>44</v>
      </c>
      <c r="C2" s="4"/>
      <c r="D2" s="4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  <c r="P2" s="62"/>
      <c r="Q2" s="61"/>
      <c r="R2" s="61"/>
      <c r="S2" s="61"/>
      <c r="T2" s="61"/>
    </row>
    <row r="3" spans="1:25" customFormat="1" ht="16" x14ac:dyDescent="0.2">
      <c r="A3" s="30" t="s">
        <v>15</v>
      </c>
      <c r="B3" s="97" t="s">
        <v>53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63"/>
      <c r="R3" s="63"/>
      <c r="S3" s="63"/>
      <c r="T3" s="63"/>
      <c r="U3" s="63"/>
      <c r="V3" s="63"/>
      <c r="W3" s="63"/>
      <c r="X3" s="63"/>
      <c r="Y3" s="63"/>
    </row>
    <row r="4" spans="1:25" customFormat="1" ht="34" x14ac:dyDescent="0.2">
      <c r="A4" s="70" t="s">
        <v>16</v>
      </c>
      <c r="B4" s="73" t="s">
        <v>54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5"/>
      <c r="N4" s="45"/>
      <c r="O4" s="40"/>
      <c r="P4" s="40"/>
      <c r="Q4" s="63"/>
      <c r="R4" s="63"/>
      <c r="S4" s="63"/>
      <c r="T4" s="63"/>
      <c r="U4" s="63"/>
      <c r="V4" s="63"/>
      <c r="W4" s="63"/>
      <c r="X4" s="63"/>
      <c r="Y4" s="63"/>
    </row>
    <row r="5" spans="1:25" customFormat="1" ht="17" x14ac:dyDescent="0.2">
      <c r="A5" s="86" t="s">
        <v>55</v>
      </c>
      <c r="B5" s="87" t="s">
        <v>56</v>
      </c>
      <c r="C5" s="41"/>
      <c r="D5" s="41"/>
      <c r="E5" s="45"/>
      <c r="F5" s="45"/>
      <c r="G5" s="45"/>
      <c r="H5" s="45"/>
      <c r="I5" s="45"/>
      <c r="J5" s="45"/>
      <c r="K5" s="45"/>
      <c r="L5" s="45"/>
      <c r="M5" s="45"/>
      <c r="N5" s="45"/>
      <c r="O5" s="40"/>
      <c r="P5" s="40"/>
      <c r="Q5" s="63"/>
      <c r="R5" s="63"/>
      <c r="S5" s="63"/>
      <c r="T5" s="63"/>
      <c r="U5" s="63"/>
      <c r="V5" s="63"/>
      <c r="W5" s="63"/>
      <c r="X5" s="63"/>
      <c r="Y5" s="63"/>
    </row>
    <row r="6" spans="1:25" customFormat="1" ht="17" x14ac:dyDescent="0.2">
      <c r="A6" s="85" t="s">
        <v>25</v>
      </c>
      <c r="B6" s="77"/>
      <c r="C6" s="41"/>
      <c r="D6" s="41"/>
      <c r="E6" s="23"/>
      <c r="F6" s="23"/>
      <c r="G6" s="23"/>
      <c r="H6" s="23"/>
      <c r="I6" s="23"/>
      <c r="J6" s="23"/>
      <c r="K6" s="23"/>
      <c r="L6" s="23"/>
      <c r="M6" s="23"/>
      <c r="N6" s="23"/>
      <c r="O6" s="40"/>
      <c r="P6" s="40"/>
      <c r="Q6" s="63"/>
      <c r="R6" s="63"/>
      <c r="S6" s="63"/>
      <c r="T6" s="63"/>
      <c r="U6" s="63"/>
      <c r="V6" s="63"/>
      <c r="W6" s="63"/>
      <c r="X6" s="63"/>
      <c r="Y6" s="63"/>
    </row>
    <row r="7" spans="1:25" customFormat="1" ht="16" x14ac:dyDescent="0.2">
      <c r="A7" s="71"/>
      <c r="B7" s="72"/>
      <c r="C7" s="41"/>
      <c r="D7" s="41"/>
      <c r="E7" s="23"/>
      <c r="F7" s="23"/>
      <c r="G7" s="23"/>
      <c r="H7" s="23"/>
      <c r="I7" s="23"/>
      <c r="J7" s="23"/>
      <c r="K7" s="23"/>
      <c r="L7" s="23"/>
      <c r="M7" s="23"/>
      <c r="N7" s="23"/>
      <c r="O7" s="40"/>
      <c r="P7" s="40"/>
      <c r="Q7" s="63"/>
      <c r="R7" s="63"/>
      <c r="S7" s="63"/>
      <c r="T7" s="63"/>
      <c r="U7" s="63"/>
      <c r="V7" s="63"/>
      <c r="W7" s="63"/>
      <c r="X7" s="63"/>
      <c r="Y7" s="63"/>
    </row>
    <row r="8" spans="1:25" s="63" customFormat="1" ht="16" x14ac:dyDescent="0.2">
      <c r="A8" s="24" t="s">
        <v>7</v>
      </c>
      <c r="B8" s="25"/>
      <c r="C8" s="25"/>
      <c r="D8" s="26"/>
      <c r="E8" s="23"/>
      <c r="F8" s="23"/>
      <c r="G8" s="23"/>
      <c r="H8" s="23"/>
      <c r="I8" s="23"/>
      <c r="J8" s="23"/>
      <c r="K8" s="23"/>
      <c r="L8" s="23"/>
      <c r="M8" s="23"/>
      <c r="N8" s="23"/>
      <c r="O8" s="40"/>
      <c r="P8" s="40"/>
    </row>
    <row r="9" spans="1:25" s="63" customFormat="1" ht="16" x14ac:dyDescent="0.2">
      <c r="A9" s="42" t="s">
        <v>26</v>
      </c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23"/>
      <c r="N9" s="23"/>
      <c r="O9" s="40"/>
      <c r="P9" s="40"/>
    </row>
    <row r="10" spans="1:25" s="63" customFormat="1" ht="16" x14ac:dyDescent="0.2">
      <c r="A10" s="78" t="s">
        <v>41</v>
      </c>
      <c r="B10" s="27"/>
      <c r="C10" s="28"/>
      <c r="D10" s="28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40"/>
      <c r="P10" s="40"/>
    </row>
    <row r="11" spans="1:25" s="63" customFormat="1" ht="16" x14ac:dyDescent="0.2">
      <c r="A11" s="39" t="s">
        <v>39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40"/>
      <c r="P11" s="40"/>
    </row>
    <row r="12" spans="1:25" s="63" customFormat="1" ht="16" x14ac:dyDescent="0.2">
      <c r="A12" s="39" t="s">
        <v>33</v>
      </c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40"/>
      <c r="P12" s="40"/>
    </row>
    <row r="13" spans="1:25" s="63" customFormat="1" ht="16" x14ac:dyDescent="0.2">
      <c r="A13" s="38" t="s">
        <v>35</v>
      </c>
      <c r="B13" s="6"/>
      <c r="C13" s="6"/>
      <c r="D13" s="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40"/>
      <c r="P13" s="40"/>
    </row>
    <row r="14" spans="1:25" s="63" customFormat="1" ht="17" x14ac:dyDescent="0.2">
      <c r="A14" s="6"/>
      <c r="B14" s="69" t="s">
        <v>3</v>
      </c>
      <c r="C14" s="110" t="s">
        <v>4</v>
      </c>
      <c r="D14" s="110"/>
      <c r="E14" s="68"/>
      <c r="F14" s="23"/>
      <c r="G14" s="23"/>
      <c r="H14" s="23"/>
      <c r="I14" s="23"/>
      <c r="J14" s="23"/>
      <c r="K14" s="23"/>
      <c r="L14" s="23"/>
      <c r="M14" s="23"/>
      <c r="N14" s="23"/>
      <c r="O14" s="40"/>
      <c r="P14" s="40"/>
    </row>
    <row r="15" spans="1:25" s="63" customFormat="1" ht="17" x14ac:dyDescent="0.2">
      <c r="A15" s="6"/>
      <c r="B15" s="46" t="s">
        <v>5</v>
      </c>
      <c r="C15" s="111"/>
      <c r="D15" s="112"/>
      <c r="E15" s="76"/>
      <c r="F15" s="113" t="s">
        <v>34</v>
      </c>
      <c r="G15" s="23"/>
      <c r="H15" s="23"/>
      <c r="I15" s="23"/>
      <c r="J15" s="23"/>
      <c r="K15" s="23"/>
      <c r="L15" s="23"/>
      <c r="M15" s="23"/>
      <c r="N15" s="23"/>
      <c r="O15" s="40"/>
      <c r="P15" s="40"/>
    </row>
    <row r="16" spans="1:25" s="63" customFormat="1" ht="15.5" customHeight="1" x14ac:dyDescent="0.2">
      <c r="A16" s="6"/>
      <c r="B16" s="46" t="s">
        <v>6</v>
      </c>
      <c r="C16" s="116"/>
      <c r="D16" s="117"/>
      <c r="E16" s="76"/>
      <c r="F16" s="114"/>
      <c r="G16" s="23"/>
      <c r="H16" s="23"/>
      <c r="I16" s="23"/>
      <c r="J16" s="23"/>
      <c r="K16" s="23"/>
      <c r="L16" s="23"/>
      <c r="M16" s="23"/>
      <c r="N16" s="23"/>
      <c r="O16" s="40"/>
      <c r="P16" s="40"/>
    </row>
    <row r="17" spans="1:20" s="63" customFormat="1" ht="17" x14ac:dyDescent="0.2">
      <c r="A17" s="6"/>
      <c r="B17" s="46" t="s">
        <v>8</v>
      </c>
      <c r="C17" s="116"/>
      <c r="D17" s="117"/>
      <c r="E17" s="76"/>
      <c r="F17" s="115"/>
      <c r="G17" s="23"/>
      <c r="H17" s="23"/>
      <c r="I17" s="23"/>
      <c r="J17" s="23"/>
      <c r="K17" s="23"/>
      <c r="L17" s="23"/>
      <c r="M17" s="23"/>
      <c r="N17" s="23"/>
      <c r="O17" s="40"/>
      <c r="P17" s="40"/>
    </row>
    <row r="18" spans="1:20" s="63" customFormat="1" ht="16" x14ac:dyDescent="0.2">
      <c r="A18" s="29"/>
      <c r="B18" s="22"/>
      <c r="C18" s="41"/>
      <c r="D18" s="41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40"/>
      <c r="P18" s="40"/>
    </row>
    <row r="19" spans="1:20" customFormat="1" ht="15.5" customHeight="1" x14ac:dyDescent="0.2">
      <c r="A19" s="9"/>
      <c r="B19" s="10"/>
      <c r="C19" s="58"/>
      <c r="D19" s="58"/>
      <c r="E19" s="107" t="s">
        <v>76</v>
      </c>
      <c r="F19" s="108"/>
      <c r="G19" s="108"/>
      <c r="H19" s="109"/>
      <c r="I19" s="107" t="s">
        <v>77</v>
      </c>
      <c r="J19" s="108"/>
      <c r="K19" s="108"/>
      <c r="L19" s="109"/>
      <c r="M19" s="107" t="s">
        <v>78</v>
      </c>
      <c r="N19" s="108"/>
      <c r="O19" s="108"/>
      <c r="P19" s="109"/>
      <c r="Q19" s="54" t="s">
        <v>13</v>
      </c>
      <c r="R19" s="63"/>
      <c r="S19" s="63"/>
    </row>
    <row r="20" spans="1:20" ht="34" x14ac:dyDescent="0.2">
      <c r="A20" s="9" t="s">
        <v>0</v>
      </c>
      <c r="B20" s="10" t="s">
        <v>27</v>
      </c>
      <c r="C20" s="58" t="s">
        <v>1</v>
      </c>
      <c r="D20" s="58" t="s">
        <v>22</v>
      </c>
      <c r="E20" s="58" t="s">
        <v>12</v>
      </c>
      <c r="F20" s="15" t="s">
        <v>58</v>
      </c>
      <c r="G20" s="15" t="s">
        <v>79</v>
      </c>
      <c r="H20" s="15" t="s">
        <v>80</v>
      </c>
      <c r="I20" s="58" t="s">
        <v>14</v>
      </c>
      <c r="J20" s="15" t="s">
        <v>20</v>
      </c>
      <c r="K20" s="15" t="s">
        <v>81</v>
      </c>
      <c r="L20" s="15" t="s">
        <v>82</v>
      </c>
      <c r="M20" s="58" t="s">
        <v>14</v>
      </c>
      <c r="N20" s="15" t="s">
        <v>20</v>
      </c>
      <c r="O20" s="15" t="s">
        <v>83</v>
      </c>
      <c r="P20" s="15" t="s">
        <v>84</v>
      </c>
      <c r="Q20" s="55" t="s">
        <v>21</v>
      </c>
      <c r="R20" s="56" t="s">
        <v>23</v>
      </c>
      <c r="S20" s="57" t="s">
        <v>37</v>
      </c>
      <c r="T20" s="57" t="s">
        <v>38</v>
      </c>
    </row>
    <row r="21" spans="1:20" ht="16" x14ac:dyDescent="0.2">
      <c r="A21" s="8">
        <v>1</v>
      </c>
      <c r="B21" s="12" t="s">
        <v>46</v>
      </c>
      <c r="C21" s="50"/>
      <c r="D21" s="50"/>
      <c r="E21" s="51"/>
      <c r="F21" s="48"/>
      <c r="G21" s="48">
        <f>SUM(G22:G29)</f>
        <v>0</v>
      </c>
      <c r="H21" s="48">
        <f>SUM(H22:H29)</f>
        <v>0</v>
      </c>
      <c r="I21" s="47"/>
      <c r="J21" s="49"/>
      <c r="K21" s="48">
        <f>SUBTOTAL(9,K22:K29)</f>
        <v>0</v>
      </c>
      <c r="L21" s="48">
        <f>SUBTOTAL(9,L22:L29)</f>
        <v>0</v>
      </c>
      <c r="M21" s="47"/>
      <c r="N21" s="47"/>
      <c r="O21" s="48">
        <f>SUBTOTAL(9,O22:O29)</f>
        <v>0</v>
      </c>
      <c r="P21" s="48">
        <f>SUBTOTAL(9,P22:P29)</f>
        <v>0</v>
      </c>
      <c r="Q21" s="48">
        <f>SUBTOTAL(9,Q22:Q29)</f>
        <v>0</v>
      </c>
      <c r="R21" s="48">
        <f>SUBTOTAL(9,R22:R29)</f>
        <v>0</v>
      </c>
      <c r="S21" s="79"/>
      <c r="T21" s="79"/>
    </row>
    <row r="22" spans="1:20" ht="17" x14ac:dyDescent="0.2">
      <c r="A22" s="31" t="s">
        <v>17</v>
      </c>
      <c r="B22" s="11" t="s">
        <v>48</v>
      </c>
      <c r="C22" s="17" t="s">
        <v>45</v>
      </c>
      <c r="D22" s="75">
        <v>0</v>
      </c>
      <c r="E22" s="32">
        <v>158</v>
      </c>
      <c r="F22" s="74">
        <v>0</v>
      </c>
      <c r="G22" s="18">
        <f>E22*F22</f>
        <v>0</v>
      </c>
      <c r="H22" s="18">
        <f>G22*12</f>
        <v>0</v>
      </c>
      <c r="I22" s="32">
        <v>158</v>
      </c>
      <c r="J22" s="74">
        <v>0</v>
      </c>
      <c r="K22" s="16">
        <f>I22*J22</f>
        <v>0</v>
      </c>
      <c r="L22" s="16">
        <f>K22*12</f>
        <v>0</v>
      </c>
      <c r="M22" s="32">
        <v>158</v>
      </c>
      <c r="N22" s="74">
        <v>0</v>
      </c>
      <c r="O22" s="16">
        <f>M22*N22</f>
        <v>0</v>
      </c>
      <c r="P22" s="16">
        <f>O22*12</f>
        <v>0</v>
      </c>
      <c r="Q22" s="43">
        <f>SUM(H22,L22,P22)</f>
        <v>0</v>
      </c>
      <c r="R22" s="65">
        <f t="shared" ref="R22:R29" si="0">D22*Q22</f>
        <v>0</v>
      </c>
      <c r="S22" s="80"/>
      <c r="T22" s="79"/>
    </row>
    <row r="23" spans="1:20" ht="17" x14ac:dyDescent="0.2">
      <c r="A23" s="93" t="s">
        <v>73</v>
      </c>
      <c r="B23" s="11" t="s">
        <v>49</v>
      </c>
      <c r="C23" s="17" t="s">
        <v>45</v>
      </c>
      <c r="D23" s="75">
        <v>0</v>
      </c>
      <c r="E23" s="32">
        <v>4</v>
      </c>
      <c r="F23" s="74">
        <v>0</v>
      </c>
      <c r="G23" s="18">
        <f t="shared" ref="G23:G29" si="1">E23*F23</f>
        <v>0</v>
      </c>
      <c r="H23" s="18">
        <f t="shared" ref="H23:H29" si="2">G23*12</f>
        <v>0</v>
      </c>
      <c r="I23" s="32">
        <v>4</v>
      </c>
      <c r="J23" s="74">
        <v>0</v>
      </c>
      <c r="K23" s="16">
        <f t="shared" ref="K23:K29" si="3">I23*J23</f>
        <v>0</v>
      </c>
      <c r="L23" s="16">
        <f t="shared" ref="L23:L29" si="4">K23*12</f>
        <v>0</v>
      </c>
      <c r="M23" s="32">
        <v>4</v>
      </c>
      <c r="N23" s="74">
        <v>0</v>
      </c>
      <c r="O23" s="16">
        <f t="shared" ref="O23:O29" si="5">M23*N23</f>
        <v>0</v>
      </c>
      <c r="P23" s="16">
        <f t="shared" ref="P23:P29" si="6">O23*12</f>
        <v>0</v>
      </c>
      <c r="Q23" s="43">
        <f t="shared" ref="Q23:Q29" si="7">SUM(H23,L23,P23)</f>
        <v>0</v>
      </c>
      <c r="R23" s="65">
        <f t="shared" si="0"/>
        <v>0</v>
      </c>
      <c r="S23" s="80"/>
      <c r="T23" s="79"/>
    </row>
    <row r="24" spans="1:20" ht="17" x14ac:dyDescent="0.2">
      <c r="A24" s="31" t="s">
        <v>18</v>
      </c>
      <c r="B24" s="11" t="s">
        <v>50</v>
      </c>
      <c r="C24" s="17" t="s">
        <v>45</v>
      </c>
      <c r="D24" s="75">
        <v>0</v>
      </c>
      <c r="E24" s="32">
        <v>1</v>
      </c>
      <c r="F24" s="74">
        <v>0</v>
      </c>
      <c r="G24" s="18">
        <f t="shared" si="1"/>
        <v>0</v>
      </c>
      <c r="H24" s="18">
        <f t="shared" si="2"/>
        <v>0</v>
      </c>
      <c r="I24" s="32">
        <v>1</v>
      </c>
      <c r="J24" s="74">
        <v>0</v>
      </c>
      <c r="K24" s="16">
        <f t="shared" si="3"/>
        <v>0</v>
      </c>
      <c r="L24" s="16">
        <f t="shared" si="4"/>
        <v>0</v>
      </c>
      <c r="M24" s="32">
        <v>1</v>
      </c>
      <c r="N24" s="74">
        <v>0</v>
      </c>
      <c r="O24" s="16">
        <f t="shared" si="5"/>
        <v>0</v>
      </c>
      <c r="P24" s="16">
        <f t="shared" si="6"/>
        <v>0</v>
      </c>
      <c r="Q24" s="43">
        <f t="shared" si="7"/>
        <v>0</v>
      </c>
      <c r="R24" s="65">
        <f t="shared" si="0"/>
        <v>0</v>
      </c>
      <c r="S24" s="80"/>
      <c r="T24" s="79"/>
    </row>
    <row r="25" spans="1:20" ht="17" x14ac:dyDescent="0.2">
      <c r="A25" s="93" t="s">
        <v>74</v>
      </c>
      <c r="B25" s="11" t="s">
        <v>47</v>
      </c>
      <c r="C25" s="17" t="s">
        <v>45</v>
      </c>
      <c r="D25" s="75">
        <v>0</v>
      </c>
      <c r="E25" s="32">
        <v>0</v>
      </c>
      <c r="F25" s="74">
        <v>0</v>
      </c>
      <c r="G25" s="18">
        <f t="shared" si="1"/>
        <v>0</v>
      </c>
      <c r="H25" s="18">
        <f t="shared" si="2"/>
        <v>0</v>
      </c>
      <c r="I25" s="32">
        <v>0</v>
      </c>
      <c r="J25" s="74">
        <v>0</v>
      </c>
      <c r="K25" s="16">
        <f t="shared" si="3"/>
        <v>0</v>
      </c>
      <c r="L25" s="16">
        <f t="shared" si="4"/>
        <v>0</v>
      </c>
      <c r="M25" s="32">
        <v>0</v>
      </c>
      <c r="N25" s="74">
        <v>0</v>
      </c>
      <c r="O25" s="16">
        <f t="shared" si="5"/>
        <v>0</v>
      </c>
      <c r="P25" s="16">
        <f t="shared" si="6"/>
        <v>0</v>
      </c>
      <c r="Q25" s="43">
        <f t="shared" si="7"/>
        <v>0</v>
      </c>
      <c r="R25" s="65">
        <f t="shared" si="0"/>
        <v>0</v>
      </c>
      <c r="S25" s="80"/>
      <c r="T25" s="79"/>
    </row>
    <row r="26" spans="1:20" ht="17" x14ac:dyDescent="0.2">
      <c r="A26" s="31" t="s">
        <v>19</v>
      </c>
      <c r="B26" s="92" t="s">
        <v>75</v>
      </c>
      <c r="C26" s="17" t="s">
        <v>45</v>
      </c>
      <c r="D26" s="75">
        <v>0</v>
      </c>
      <c r="E26" s="32">
        <v>0</v>
      </c>
      <c r="F26" s="74">
        <v>0</v>
      </c>
      <c r="G26" s="18">
        <f t="shared" si="1"/>
        <v>0</v>
      </c>
      <c r="H26" s="18">
        <f t="shared" si="2"/>
        <v>0</v>
      </c>
      <c r="I26" s="32">
        <v>0</v>
      </c>
      <c r="J26" s="74">
        <v>0</v>
      </c>
      <c r="K26" s="16">
        <f t="shared" si="3"/>
        <v>0</v>
      </c>
      <c r="L26" s="16">
        <f t="shared" si="4"/>
        <v>0</v>
      </c>
      <c r="M26" s="32">
        <v>0</v>
      </c>
      <c r="N26" s="74">
        <v>0</v>
      </c>
      <c r="O26" s="16">
        <f t="shared" si="5"/>
        <v>0</v>
      </c>
      <c r="P26" s="16">
        <f t="shared" si="6"/>
        <v>0</v>
      </c>
      <c r="Q26" s="43">
        <f t="shared" si="7"/>
        <v>0</v>
      </c>
      <c r="R26" s="65">
        <f t="shared" si="0"/>
        <v>0</v>
      </c>
      <c r="S26" s="80"/>
      <c r="T26" s="79"/>
    </row>
    <row r="27" spans="1:20" ht="17" x14ac:dyDescent="0.2">
      <c r="A27" s="31" t="s">
        <v>51</v>
      </c>
      <c r="B27" s="92" t="s">
        <v>69</v>
      </c>
      <c r="C27" s="17" t="s">
        <v>45</v>
      </c>
      <c r="D27" s="75">
        <v>0</v>
      </c>
      <c r="E27" s="32">
        <v>124</v>
      </c>
      <c r="F27" s="74">
        <v>0</v>
      </c>
      <c r="G27" s="18">
        <f t="shared" si="1"/>
        <v>0</v>
      </c>
      <c r="H27" s="18">
        <f t="shared" si="2"/>
        <v>0</v>
      </c>
      <c r="I27" s="32">
        <v>124</v>
      </c>
      <c r="J27" s="74">
        <v>0</v>
      </c>
      <c r="K27" s="16">
        <f t="shared" si="3"/>
        <v>0</v>
      </c>
      <c r="L27" s="16">
        <f t="shared" si="4"/>
        <v>0</v>
      </c>
      <c r="M27" s="32">
        <v>124</v>
      </c>
      <c r="N27" s="74">
        <v>0</v>
      </c>
      <c r="O27" s="16">
        <f t="shared" si="5"/>
        <v>0</v>
      </c>
      <c r="P27" s="16">
        <f t="shared" si="6"/>
        <v>0</v>
      </c>
      <c r="Q27" s="43">
        <f t="shared" si="7"/>
        <v>0</v>
      </c>
      <c r="R27" s="65">
        <f t="shared" si="0"/>
        <v>0</v>
      </c>
      <c r="S27" s="80"/>
      <c r="T27" s="79"/>
    </row>
    <row r="28" spans="1:20" ht="17" x14ac:dyDescent="0.2">
      <c r="A28" s="31" t="s">
        <v>52</v>
      </c>
      <c r="B28" s="92" t="s">
        <v>70</v>
      </c>
      <c r="C28" s="17" t="s">
        <v>45</v>
      </c>
      <c r="D28" s="75">
        <v>0</v>
      </c>
      <c r="E28" s="32">
        <v>162</v>
      </c>
      <c r="F28" s="74">
        <v>0</v>
      </c>
      <c r="G28" s="18">
        <f t="shared" si="1"/>
        <v>0</v>
      </c>
      <c r="H28" s="18">
        <f t="shared" si="2"/>
        <v>0</v>
      </c>
      <c r="I28" s="32">
        <v>162</v>
      </c>
      <c r="J28" s="74">
        <v>0</v>
      </c>
      <c r="K28" s="16">
        <f t="shared" si="3"/>
        <v>0</v>
      </c>
      <c r="L28" s="16">
        <f t="shared" si="4"/>
        <v>0</v>
      </c>
      <c r="M28" s="32">
        <v>162</v>
      </c>
      <c r="N28" s="74">
        <v>0</v>
      </c>
      <c r="O28" s="16">
        <f t="shared" si="5"/>
        <v>0</v>
      </c>
      <c r="P28" s="16">
        <f t="shared" si="6"/>
        <v>0</v>
      </c>
      <c r="Q28" s="43">
        <f t="shared" si="7"/>
        <v>0</v>
      </c>
      <c r="R28" s="65">
        <f t="shared" si="0"/>
        <v>0</v>
      </c>
      <c r="S28" s="80"/>
      <c r="T28" s="79"/>
    </row>
    <row r="29" spans="1:20" ht="18" thickBot="1" x14ac:dyDescent="0.25">
      <c r="A29" s="93" t="s">
        <v>72</v>
      </c>
      <c r="B29" s="92" t="s">
        <v>71</v>
      </c>
      <c r="C29" s="17" t="s">
        <v>45</v>
      </c>
      <c r="D29" s="75">
        <v>0</v>
      </c>
      <c r="E29" s="32">
        <v>1</v>
      </c>
      <c r="F29" s="74">
        <v>0</v>
      </c>
      <c r="G29" s="18">
        <f t="shared" si="1"/>
        <v>0</v>
      </c>
      <c r="H29" s="18">
        <f t="shared" si="2"/>
        <v>0</v>
      </c>
      <c r="I29" s="32">
        <v>1</v>
      </c>
      <c r="J29" s="74">
        <v>0</v>
      </c>
      <c r="K29" s="16">
        <f t="shared" si="3"/>
        <v>0</v>
      </c>
      <c r="L29" s="16">
        <f t="shared" si="4"/>
        <v>0</v>
      </c>
      <c r="M29" s="32">
        <v>1</v>
      </c>
      <c r="N29" s="74">
        <v>0</v>
      </c>
      <c r="O29" s="16">
        <f t="shared" si="5"/>
        <v>0</v>
      </c>
      <c r="P29" s="16">
        <f t="shared" si="6"/>
        <v>0</v>
      </c>
      <c r="Q29" s="43">
        <f t="shared" si="7"/>
        <v>0</v>
      </c>
      <c r="R29" s="65">
        <f t="shared" si="0"/>
        <v>0</v>
      </c>
      <c r="S29" s="80"/>
      <c r="T29" s="79"/>
    </row>
    <row r="30" spans="1:20" ht="17" x14ac:dyDescent="0.2">
      <c r="A30" s="13"/>
      <c r="B30" s="14" t="s">
        <v>28</v>
      </c>
      <c r="C30" s="19"/>
      <c r="D30" s="19"/>
      <c r="E30" s="20"/>
      <c r="F30" s="88"/>
      <c r="G30" s="21">
        <f>SUM(G22:G29)</f>
        <v>0</v>
      </c>
      <c r="H30" s="21">
        <f>SUM(H22:H29)</f>
        <v>0</v>
      </c>
      <c r="I30" s="34"/>
      <c r="J30" s="34"/>
      <c r="K30" s="21">
        <f>SUBTOTAL(9,K22:K29)</f>
        <v>0</v>
      </c>
      <c r="L30" s="21">
        <f>SUBTOTAL(9,L22:L29)</f>
        <v>0</v>
      </c>
      <c r="M30" s="34"/>
      <c r="N30" s="33"/>
      <c r="O30" s="21">
        <f>SUBTOTAL(9,O22:O29)</f>
        <v>0</v>
      </c>
      <c r="P30" s="21">
        <f>SUBTOTAL(9,P22:P29)</f>
        <v>0</v>
      </c>
      <c r="Q30" s="21">
        <f>SUBTOTAL(9,Q22:Q29)</f>
        <v>0</v>
      </c>
      <c r="R30" s="21">
        <f>SUBTOTAL(9,R22:R29)</f>
        <v>0</v>
      </c>
      <c r="S30" s="80"/>
      <c r="T30" s="79"/>
    </row>
    <row r="31" spans="1:20" ht="17" x14ac:dyDescent="0.2">
      <c r="A31" s="13"/>
      <c r="B31" s="14" t="s">
        <v>2</v>
      </c>
      <c r="C31" s="19"/>
      <c r="D31" s="19"/>
      <c r="E31" s="20"/>
      <c r="F31" s="89"/>
      <c r="G31" s="36">
        <f>G30*0.15</f>
        <v>0</v>
      </c>
      <c r="H31" s="36">
        <f>H30*0.15</f>
        <v>0</v>
      </c>
      <c r="I31" s="34"/>
      <c r="J31" s="33"/>
      <c r="K31" s="36">
        <f>K30*0.15</f>
        <v>0</v>
      </c>
      <c r="L31" s="36">
        <f>L30*0.15</f>
        <v>0</v>
      </c>
      <c r="M31" s="34"/>
      <c r="N31" s="33"/>
      <c r="O31" s="36">
        <f>O30*0.15</f>
        <v>0</v>
      </c>
      <c r="P31" s="36">
        <f>P30*0.15</f>
        <v>0</v>
      </c>
      <c r="Q31" s="36">
        <f>Q30*0.15</f>
        <v>0</v>
      </c>
      <c r="R31" s="36">
        <f>R30*0.15</f>
        <v>0</v>
      </c>
      <c r="S31" s="80"/>
      <c r="T31" s="79"/>
    </row>
    <row r="32" spans="1:20" ht="18" thickBot="1" x14ac:dyDescent="0.25">
      <c r="A32" s="13"/>
      <c r="B32" s="14" t="s">
        <v>29</v>
      </c>
      <c r="C32" s="19"/>
      <c r="D32" s="19"/>
      <c r="E32" s="20"/>
      <c r="F32" s="90"/>
      <c r="G32" s="37">
        <f>G30+G31</f>
        <v>0</v>
      </c>
      <c r="H32" s="37">
        <f>H30+H31</f>
        <v>0</v>
      </c>
      <c r="I32" s="34"/>
      <c r="J32" s="33"/>
      <c r="K32" s="37">
        <f>K30+K31</f>
        <v>0</v>
      </c>
      <c r="L32" s="37">
        <f>L30+L31</f>
        <v>0</v>
      </c>
      <c r="M32" s="34"/>
      <c r="N32" s="33"/>
      <c r="O32" s="37">
        <f>O30+O31</f>
        <v>0</v>
      </c>
      <c r="P32" s="37">
        <f>P30+P31</f>
        <v>0</v>
      </c>
      <c r="Q32" s="37">
        <f>Q30+Q31</f>
        <v>0</v>
      </c>
      <c r="R32" s="37">
        <f>R30+R31</f>
        <v>0</v>
      </c>
      <c r="S32" s="80"/>
      <c r="T32" s="79"/>
    </row>
    <row r="33" spans="1:20" x14ac:dyDescent="0.2">
      <c r="A33" s="81"/>
      <c r="B33" s="82"/>
      <c r="C33" s="83"/>
      <c r="D33" s="83"/>
      <c r="E33" s="83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</row>
    <row r="34" spans="1:20" ht="16" thickBot="1" x14ac:dyDescent="0.25">
      <c r="A34" s="81"/>
      <c r="B34" s="84"/>
      <c r="C34" s="83"/>
      <c r="D34" s="83"/>
      <c r="E34" s="83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</row>
    <row r="35" spans="1:20" ht="26" customHeight="1" x14ac:dyDescent="0.2">
      <c r="A35" s="81"/>
      <c r="B35" s="98" t="s">
        <v>36</v>
      </c>
      <c r="C35" s="118"/>
      <c r="D35" s="119"/>
      <c r="E35" s="103"/>
      <c r="F35" s="10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</row>
    <row r="36" spans="1:20" ht="17.75" customHeight="1" x14ac:dyDescent="0.2">
      <c r="A36" s="81"/>
      <c r="B36" s="99"/>
      <c r="C36" s="120" t="s">
        <v>30</v>
      </c>
      <c r="D36" s="121"/>
      <c r="E36" s="59" t="s">
        <v>32</v>
      </c>
      <c r="F36" s="53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</row>
    <row r="37" spans="1:20" ht="35" customHeight="1" x14ac:dyDescent="0.2">
      <c r="A37" s="81"/>
      <c r="B37" s="99"/>
      <c r="C37" s="122"/>
      <c r="D37" s="123"/>
      <c r="E37" s="101"/>
      <c r="F37" s="102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</row>
    <row r="38" spans="1:20" ht="19.25" customHeight="1" thickBot="1" x14ac:dyDescent="0.25">
      <c r="A38" s="81"/>
      <c r="B38" s="100"/>
      <c r="C38" s="124" t="s">
        <v>40</v>
      </c>
      <c r="D38" s="125"/>
      <c r="E38" s="105" t="s">
        <v>31</v>
      </c>
      <c r="F38" s="106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</row>
    <row r="39" spans="1:20" x14ac:dyDescent="0.2">
      <c r="A39" s="81"/>
      <c r="B39" s="84"/>
      <c r="C39" s="83"/>
      <c r="D39" s="83"/>
      <c r="E39" s="83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</row>
    <row r="40" spans="1:20" x14ac:dyDescent="0.2">
      <c r="A40" s="81"/>
      <c r="B40" s="84"/>
      <c r="C40" s="83"/>
      <c r="D40" s="83"/>
      <c r="E40" s="83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</row>
  </sheetData>
  <protectedRanges>
    <protectedRange sqref="C35:F37" name="Range7"/>
    <protectedRange sqref="S21:T32" name="Range6"/>
    <protectedRange sqref="A27:A29 C27:E29 A21:E26 M22:N29 I22:J29 F22:F29" name="Range3"/>
    <protectedRange sqref="C15:E17" name="Range2"/>
    <protectedRange sqref="B3:B6" name="Range1"/>
    <protectedRange sqref="B27:B29" name="Range3_1"/>
  </protectedRanges>
  <mergeCells count="16">
    <mergeCell ref="E19:H19"/>
    <mergeCell ref="C38:D38"/>
    <mergeCell ref="E38:F38"/>
    <mergeCell ref="I19:L19"/>
    <mergeCell ref="M19:P19"/>
    <mergeCell ref="B35:B38"/>
    <mergeCell ref="C35:D35"/>
    <mergeCell ref="E35:F35"/>
    <mergeCell ref="C36:D36"/>
    <mergeCell ref="C37:D37"/>
    <mergeCell ref="E37:F37"/>
    <mergeCell ref="C14:D14"/>
    <mergeCell ref="C15:D15"/>
    <mergeCell ref="F15:F17"/>
    <mergeCell ref="C16:D16"/>
    <mergeCell ref="C17:D17"/>
  </mergeCells>
  <dataValidations count="2">
    <dataValidation type="list" allowBlank="1" showInputMessage="1" showErrorMessage="1" sqref="E15:E17" xr:uid="{55AC6753-9574-4134-B0D3-E2D072882AE4}">
      <formula1>" ,X"</formula1>
    </dataValidation>
    <dataValidation type="decimal" operator="greaterThanOrEqual" allowBlank="1" showInputMessage="1" showErrorMessage="1" sqref="C15:D17 I22:J29 M22:N29 E22:F29" xr:uid="{1EAE48CA-77C9-4CCE-B505-EA401D4DCE29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Pricing Schedule 01</vt:lpstr>
      <vt:lpstr>Pricing Schedule 02</vt:lpstr>
      <vt:lpstr>'Pricing Schedule 01'!Print_Area</vt:lpstr>
      <vt:lpstr>'Pricing Schedule 01'!Print_Titles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Microsoft Office User</cp:lastModifiedBy>
  <cp:lastPrinted>2020-07-02T18:44:36Z</cp:lastPrinted>
  <dcterms:created xsi:type="dcterms:W3CDTF">2017-06-15T23:28:53Z</dcterms:created>
  <dcterms:modified xsi:type="dcterms:W3CDTF">2023-03-08T12:22:14Z</dcterms:modified>
</cp:coreProperties>
</file>