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/>
  <mc:AlternateContent xmlns:mc="http://schemas.openxmlformats.org/markup-compatibility/2006">
    <mc:Choice Requires="x15">
      <x15ac:absPath xmlns:x15ac="http://schemas.microsoft.com/office/spreadsheetml/2010/11/ac" url="d:\Users\lekoetsim\Desktop\RFB2020\publication\RFB 2581-2022 Stationary\Advert\"/>
    </mc:Choice>
  </mc:AlternateContent>
  <xr:revisionPtr revIDLastSave="0" documentId="8_{9DCC868F-DB9D-4281-B71F-41C3C8D44C84}" xr6:coauthVersionLast="36" xr6:coauthVersionMax="36" xr10:uidLastSave="{00000000-0000-0000-0000-000000000000}"/>
  <bookViews>
    <workbookView xWindow="25600" yWindow="-1120" windowWidth="35840" windowHeight="21600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6" i="6" l="1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84" i="6"/>
  <c r="N85" i="6"/>
  <c r="N86" i="6"/>
  <c r="N87" i="6"/>
  <c r="N88" i="6"/>
  <c r="N89" i="6"/>
  <c r="N90" i="6"/>
  <c r="N91" i="6"/>
  <c r="N92" i="6"/>
  <c r="N93" i="6"/>
  <c r="N94" i="6"/>
  <c r="N95" i="6"/>
  <c r="N96" i="6"/>
  <c r="N97" i="6"/>
  <c r="N98" i="6"/>
  <c r="N99" i="6"/>
  <c r="N100" i="6"/>
  <c r="N101" i="6"/>
  <c r="N102" i="6"/>
  <c r="N103" i="6"/>
  <c r="N104" i="6"/>
  <c r="N105" i="6"/>
  <c r="N106" i="6"/>
  <c r="N107" i="6"/>
  <c r="N108" i="6"/>
  <c r="N109" i="6"/>
  <c r="N110" i="6"/>
  <c r="N111" i="6"/>
  <c r="N112" i="6"/>
  <c r="N113" i="6"/>
  <c r="N114" i="6"/>
  <c r="N115" i="6"/>
  <c r="N116" i="6"/>
  <c r="N117" i="6"/>
  <c r="N118" i="6"/>
  <c r="N119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M113" i="6"/>
  <c r="M114" i="6"/>
  <c r="M115" i="6"/>
  <c r="M116" i="6"/>
  <c r="M117" i="6"/>
  <c r="M118" i="6"/>
  <c r="M119" i="6"/>
  <c r="M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J91" i="6"/>
  <c r="J92" i="6"/>
  <c r="J93" i="6"/>
  <c r="J94" i="6"/>
  <c r="J95" i="6"/>
  <c r="J96" i="6"/>
  <c r="J97" i="6"/>
  <c r="J98" i="6"/>
  <c r="J99" i="6"/>
  <c r="J100" i="6"/>
  <c r="J101" i="6"/>
  <c r="J102" i="6"/>
  <c r="J103" i="6"/>
  <c r="J104" i="6"/>
  <c r="J105" i="6"/>
  <c r="J106" i="6"/>
  <c r="J107" i="6"/>
  <c r="J108" i="6"/>
  <c r="J109" i="6"/>
  <c r="J110" i="6"/>
  <c r="J111" i="6"/>
  <c r="J112" i="6"/>
  <c r="J113" i="6"/>
  <c r="J114" i="6"/>
  <c r="J115" i="6"/>
  <c r="J116" i="6"/>
  <c r="J117" i="6"/>
  <c r="J118" i="6"/>
  <c r="J119" i="6"/>
  <c r="J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5" i="6"/>
  <c r="L14" i="6"/>
  <c r="I14" i="6"/>
  <c r="F14" i="6"/>
  <c r="M14" i="6" l="1"/>
  <c r="N15" i="6"/>
  <c r="N14" i="6" s="1"/>
  <c r="J14" i="6"/>
  <c r="G14" i="6"/>
  <c r="G120" i="6" s="1"/>
  <c r="O112" i="6"/>
  <c r="O111" i="6"/>
  <c r="O110" i="6"/>
  <c r="O96" i="6"/>
  <c r="O95" i="6"/>
  <c r="O94" i="6"/>
  <c r="O80" i="6"/>
  <c r="O79" i="6"/>
  <c r="O78" i="6"/>
  <c r="O64" i="6"/>
  <c r="O63" i="6"/>
  <c r="O48" i="6"/>
  <c r="O46" i="6"/>
  <c r="O43" i="6"/>
  <c r="O32" i="6"/>
  <c r="O31" i="6"/>
  <c r="O30" i="6"/>
  <c r="O16" i="6"/>
  <c r="O15" i="6" l="1"/>
  <c r="O62" i="6"/>
  <c r="O47" i="6"/>
  <c r="O49" i="6"/>
  <c r="O81" i="6"/>
  <c r="O50" i="6"/>
  <c r="O98" i="6"/>
  <c r="O83" i="6"/>
  <c r="O33" i="6"/>
  <c r="O97" i="6"/>
  <c r="O18" i="6"/>
  <c r="O66" i="6"/>
  <c r="O19" i="6"/>
  <c r="O115" i="6"/>
  <c r="O17" i="6"/>
  <c r="O65" i="6"/>
  <c r="O113" i="6"/>
  <c r="O34" i="6"/>
  <c r="O82" i="6"/>
  <c r="O114" i="6"/>
  <c r="O35" i="6"/>
  <c r="O51" i="6"/>
  <c r="O67" i="6"/>
  <c r="O99" i="6"/>
  <c r="O40" i="6"/>
  <c r="O53" i="6"/>
  <c r="O37" i="6"/>
  <c r="O69" i="6"/>
  <c r="O56" i="6"/>
  <c r="O72" i="6"/>
  <c r="O88" i="6"/>
  <c r="O104" i="6"/>
  <c r="O117" i="6"/>
  <c r="O101" i="6"/>
  <c r="O24" i="6"/>
  <c r="O21" i="6"/>
  <c r="O75" i="6"/>
  <c r="O107" i="6"/>
  <c r="O85" i="6"/>
  <c r="O27" i="6"/>
  <c r="O59" i="6"/>
  <c r="O91" i="6"/>
  <c r="O20" i="6"/>
  <c r="O36" i="6"/>
  <c r="O52" i="6"/>
  <c r="O68" i="6"/>
  <c r="O84" i="6"/>
  <c r="O100" i="6"/>
  <c r="O116" i="6"/>
  <c r="O70" i="6"/>
  <c r="O86" i="6"/>
  <c r="O23" i="6"/>
  <c r="O87" i="6"/>
  <c r="O41" i="6"/>
  <c r="O105" i="6"/>
  <c r="O38" i="6"/>
  <c r="O55" i="6"/>
  <c r="O22" i="6"/>
  <c r="O118" i="6"/>
  <c r="O39" i="6"/>
  <c r="O119" i="6"/>
  <c r="O57" i="6"/>
  <c r="O26" i="6"/>
  <c r="O74" i="6"/>
  <c r="O102" i="6"/>
  <c r="O71" i="6"/>
  <c r="O89" i="6"/>
  <c r="O58" i="6"/>
  <c r="O106" i="6"/>
  <c r="O28" i="6"/>
  <c r="O92" i="6"/>
  <c r="O54" i="6"/>
  <c r="O103" i="6"/>
  <c r="O25" i="6"/>
  <c r="O73" i="6"/>
  <c r="O42" i="6"/>
  <c r="O90" i="6"/>
  <c r="O44" i="6"/>
  <c r="O60" i="6"/>
  <c r="O76" i="6"/>
  <c r="O108" i="6"/>
  <c r="O29" i="6"/>
  <c r="O45" i="6"/>
  <c r="O61" i="6"/>
  <c r="O77" i="6"/>
  <c r="O93" i="6"/>
  <c r="O109" i="6"/>
  <c r="J120" i="6" l="1"/>
  <c r="J121" i="6" s="1"/>
  <c r="J122" i="6" s="1"/>
  <c r="G121" i="6" l="1"/>
  <c r="G122" i="6" s="1"/>
  <c r="M120" i="6"/>
  <c r="M121" i="6" s="1"/>
  <c r="M122" i="6" s="1"/>
  <c r="O14" i="6"/>
  <c r="O120" i="6" l="1"/>
  <c r="N120" i="6" l="1"/>
  <c r="N121" i="6" l="1"/>
  <c r="N122" i="6" s="1"/>
</calcChain>
</file>

<file path=xl/sharedStrings.xml><?xml version="1.0" encoding="utf-8"?>
<sst xmlns="http://schemas.openxmlformats.org/spreadsheetml/2006/main" count="251" uniqueCount="217">
  <si>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</si>
  <si>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</si>
  <si>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</si>
  <si>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</si>
  <si>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</si>
  <si>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</si>
  <si>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</si>
  <si>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</si>
  <si>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</si>
  <si>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</si>
  <si>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RFx No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</si>
  <si>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</si>
  <si>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</si>
  <si>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</si>
  <si>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</si>
  <si>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</si>
  <si>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</si>
  <si>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</si>
  <si>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</si>
  <si>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</si>
  <si>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</si>
  <si>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</si>
  <si>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</si>
  <si>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</si>
  <si>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</si>
  <si>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</si>
  <si>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</si>
  <si>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</si>
  <si>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</si>
  <si>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</si>
  <si>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</si>
  <si>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GOODS: Item Description:</t>
  </si>
  <si>
    <t>RFB Title</t>
  </si>
  <si>
    <t xml:space="preserve"> "Sign Here"  Flags </t>
  </si>
  <si>
    <t>12mm 0.47" &lt; Tape M-K231S white</t>
  </si>
  <si>
    <t xml:space="preserve">3M Post it Flags Neon assorted </t>
  </si>
  <si>
    <t xml:space="preserve">A4 Examination Pads </t>
  </si>
  <si>
    <t>A4 Hard Cover Book</t>
  </si>
  <si>
    <t>ABC File dividers</t>
  </si>
  <si>
    <t xml:space="preserve">Batteries  AA </t>
  </si>
  <si>
    <t>Batteries AAA</t>
  </si>
  <si>
    <t xml:space="preserve">Binder Clip foldback </t>
  </si>
  <si>
    <t>Binding covers/ Transparencies</t>
  </si>
  <si>
    <t xml:space="preserve">Calculator </t>
  </si>
  <si>
    <t xml:space="preserve">Carry folder </t>
  </si>
  <si>
    <t>Colour divider sets (Polypropylene)</t>
  </si>
  <si>
    <t>Colour dividers - pastel (yellow &amp; green)</t>
  </si>
  <si>
    <t>Correction Fluid</t>
  </si>
  <si>
    <t xml:space="preserve">Drawing Pins </t>
  </si>
  <si>
    <t>E-Pay Envelopes</t>
  </si>
  <si>
    <t>Eraser (pencil)</t>
  </si>
  <si>
    <t xml:space="preserve">File - secretary files /Project files </t>
  </si>
  <si>
    <t>File dividers A-Z - index A4</t>
  </si>
  <si>
    <t xml:space="preserve">File dividers A4 colours </t>
  </si>
  <si>
    <t>File dividers White A4 - 9 tabs/set</t>
  </si>
  <si>
    <t xml:space="preserve">File folder </t>
  </si>
  <si>
    <t>File Lever Arch- Board and 2 holes</t>
  </si>
  <si>
    <t>Flip Chart Paper</t>
  </si>
  <si>
    <t>Flip Chart stand</t>
  </si>
  <si>
    <t xml:space="preserve">Glue </t>
  </si>
  <si>
    <t>Heavy Duty Punch 2 Hole</t>
  </si>
  <si>
    <t>Highlighters (pack of 8 colours)</t>
  </si>
  <si>
    <t>Laminating film pockets small (for access cards)</t>
  </si>
  <si>
    <t>Lever arch labels</t>
  </si>
  <si>
    <t>Magic Clipper</t>
  </si>
  <si>
    <t>Magic Clipper refills</t>
  </si>
  <si>
    <t>Mouse Pad and wrist support (Blue)</t>
  </si>
  <si>
    <t>Office Equipment &amp; whiteboard cleaner</t>
  </si>
  <si>
    <t xml:space="preserve">P Touch PT90 Labelling Machine </t>
  </si>
  <si>
    <t xml:space="preserve">Paperclip </t>
  </si>
  <si>
    <t>Punch</t>
  </si>
  <si>
    <t>Punch Large - 2 holes</t>
  </si>
  <si>
    <t>Self inking standard stamps (as per design requested)</t>
  </si>
  <si>
    <t>Self inking standard stamps (Private &amp; Confidential)</t>
  </si>
  <si>
    <t>Self inking standard stamps (Received)</t>
  </si>
  <si>
    <t>Self inking standard stamps (Urgent)</t>
  </si>
  <si>
    <t>Shredder Oil sheets</t>
  </si>
  <si>
    <t>Slide binders black</t>
  </si>
  <si>
    <t>Stapler</t>
  </si>
  <si>
    <t xml:space="preserve">Stapler </t>
  </si>
  <si>
    <t>Stapler remover</t>
  </si>
  <si>
    <t>Stapler 26/6 Metal</t>
  </si>
  <si>
    <t xml:space="preserve">Sticky Notes </t>
  </si>
  <si>
    <t xml:space="preserve">Suspension File </t>
  </si>
  <si>
    <t>Swing lock folder</t>
  </si>
  <si>
    <t>USB Flash Memory stick</t>
  </si>
  <si>
    <t xml:space="preserve">White board markers </t>
  </si>
  <si>
    <t xml:space="preserve">White Board Markers </t>
  </si>
  <si>
    <t xml:space="preserve">Whiteboard markers </t>
  </si>
  <si>
    <t>1 pct. contains 5 pads</t>
  </si>
  <si>
    <t>For Brother machine</t>
  </si>
  <si>
    <t>Film index - Multi colour</t>
  </si>
  <si>
    <t>Faint line</t>
  </si>
  <si>
    <t xml:space="preserve">192 pages </t>
  </si>
  <si>
    <t>Multi colour  Pastel - 26 tabs/set</t>
  </si>
  <si>
    <t xml:space="preserve"> (4/pct.)</t>
  </si>
  <si>
    <t>(4/pct.)</t>
  </si>
  <si>
    <t>25mm (18 per box)</t>
  </si>
  <si>
    <t>32mm (10 per box)</t>
  </si>
  <si>
    <t>41mm (9 per box)</t>
  </si>
  <si>
    <t>51mm (6 per box)</t>
  </si>
  <si>
    <t>Acetate clear sheet A4 -200micron (pct. of 100)</t>
  </si>
  <si>
    <t>Large (190mm x130mm)</t>
  </si>
  <si>
    <t xml:space="preserve"> Tabs marked A-Z </t>
  </si>
  <si>
    <t>Tabs marked 1-10</t>
  </si>
  <si>
    <t>Correction Pen Bottle (red bottle)</t>
  </si>
  <si>
    <t>100 @ box</t>
  </si>
  <si>
    <t>Box of 12</t>
  </si>
  <si>
    <t>Index A4</t>
  </si>
  <si>
    <t>Multi colour  Pastel - 9 tabs/set</t>
  </si>
  <si>
    <t xml:space="preserve"> White A4 - 9 tabs/set</t>
  </si>
  <si>
    <t>clear 25ml</t>
  </si>
  <si>
    <t xml:space="preserve">25g </t>
  </si>
  <si>
    <t xml:space="preserve"> stick 10g</t>
  </si>
  <si>
    <t>Giant Punch W63C</t>
  </si>
  <si>
    <t xml:space="preserve"> Pink </t>
  </si>
  <si>
    <t xml:space="preserve"> Blue </t>
  </si>
  <si>
    <t xml:space="preserve">Yellow </t>
  </si>
  <si>
    <t xml:space="preserve">Purple </t>
  </si>
  <si>
    <t xml:space="preserve">Orange </t>
  </si>
  <si>
    <t xml:space="preserve">Green </t>
  </si>
  <si>
    <t>8 colours in a pack</t>
  </si>
  <si>
    <t>10cmx6cm - 100 per box</t>
  </si>
  <si>
    <t>fluorescent colours - green &amp; Blue (12 each per pack)326x69mm</t>
  </si>
  <si>
    <t>4.8mm x 6.4mm</t>
  </si>
  <si>
    <t>4.8mm x 6.4mm (50 per box)</t>
  </si>
  <si>
    <t xml:space="preserve">237 ml </t>
  </si>
  <si>
    <t>12 mm black on white Laminated Tze Tape</t>
  </si>
  <si>
    <t>18 mm black on white Laminated Tze Tape</t>
  </si>
  <si>
    <t>12 mm "white on Black" Laminated Tze Tape</t>
  </si>
  <si>
    <t>small 100 @ box - colours</t>
  </si>
  <si>
    <t>giant @ box</t>
  </si>
  <si>
    <t>Black Medium</t>
  </si>
  <si>
    <t>Blue Medium</t>
  </si>
  <si>
    <t>Red Medium</t>
  </si>
  <si>
    <t>Green Medium</t>
  </si>
  <si>
    <t xml:space="preserve"> HB</t>
  </si>
  <si>
    <t xml:space="preserve"> SL Super Grip </t>
  </si>
  <si>
    <t xml:space="preserve"> 0.5mm HB pct.</t>
  </si>
  <si>
    <t>1 hole - standard</t>
  </si>
  <si>
    <t>A4 Clear 100 @ pack</t>
  </si>
  <si>
    <t>76 x76 mm pad</t>
  </si>
  <si>
    <t xml:space="preserve">2 holes Medium duty </t>
  </si>
  <si>
    <t>Large 110228</t>
  </si>
  <si>
    <t>0.5 mm ball/liquid ink roller ball</t>
  </si>
  <si>
    <t>plastic clear 30cm</t>
  </si>
  <si>
    <t xml:space="preserve"> Office 18cm</t>
  </si>
  <si>
    <t>Stock stamp/ easy to replace ink pad - rotatable date</t>
  </si>
  <si>
    <t>Stock stamp/ easy to replace ink pad</t>
  </si>
  <si>
    <t xml:space="preserve"> clear 12mm x 66m roll</t>
  </si>
  <si>
    <t>Pack of 12 - to oil shredding machines</t>
  </si>
  <si>
    <t>(12 binders per packet) 5mm</t>
  </si>
  <si>
    <t>(10 binders per packet) 10mm</t>
  </si>
  <si>
    <t>(10 binders per packet) 15mm</t>
  </si>
  <si>
    <t>No56  box</t>
  </si>
  <si>
    <t>Desktop stapler /for Executive</t>
  </si>
  <si>
    <t>Heavy Duty Giant</t>
  </si>
  <si>
    <t>metal</t>
  </si>
  <si>
    <t>No66  pct.</t>
  </si>
  <si>
    <t>Power stapler-  desktop stapler</t>
  </si>
  <si>
    <t>400 sheet cube, 5 assorted neon colours</t>
  </si>
  <si>
    <t>7005 fullscap</t>
  </si>
  <si>
    <t>Swing clip action - various colours</t>
  </si>
  <si>
    <t>370x305x252mm - Stor-mor storage box - corrugated and collapsible</t>
  </si>
  <si>
    <t>8GB</t>
  </si>
  <si>
    <t>16GB</t>
  </si>
  <si>
    <t>32GB</t>
  </si>
  <si>
    <t>non-permanent black</t>
  </si>
  <si>
    <t>non-permanent  red</t>
  </si>
  <si>
    <t>Set of 4 different colours (non-permanent)</t>
  </si>
  <si>
    <t>non-permanent green</t>
  </si>
  <si>
    <t>permanent black</t>
  </si>
  <si>
    <t>INC21263377</t>
  </si>
  <si>
    <t>A4 size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</si>
  <si>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</si>
  <si>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</si>
  <si>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</si>
  <si>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 xml:space="preserve">Appointment of a reputable Stationery Supplier to supply &amp; deliver durable, high quality Stationery consumables for a period of 3 years (36 months) to SITA </t>
  </si>
  <si>
    <t>Carry Folders (A4)</t>
  </si>
  <si>
    <t>Tabs marked 1-31 (A4)</t>
  </si>
  <si>
    <t>Cardboard soft - Tabs marked 1-10 (A4)</t>
  </si>
  <si>
    <t xml:space="preserve">SITA specific printing (sample available)-250 per box (A4) </t>
  </si>
  <si>
    <t>Transparent top and bright colour back (A4)</t>
  </si>
  <si>
    <t>File fasteners for A4 files</t>
  </si>
  <si>
    <t>50 per box</t>
  </si>
  <si>
    <t>14 x 9 x 9 Assorted colours (100/pct.) (A4)</t>
  </si>
  <si>
    <t>A1  with holes (5 pads/pct.)</t>
  </si>
  <si>
    <t xml:space="preserve">Legs individual height adjustable &amp; drywipe service with integrated pen tray </t>
  </si>
  <si>
    <t>Glue Prestik, or equivalent</t>
  </si>
  <si>
    <t>Glue Pritt or equivalent</t>
  </si>
  <si>
    <t>Highlighter (each)</t>
  </si>
  <si>
    <t>P Touch 1280
Labelling Machine</t>
  </si>
  <si>
    <t xml:space="preserve">P Touch PT90 
Labelling Machine </t>
  </si>
  <si>
    <t xml:space="preserve">P Touch Tze-335
Labelling Machine </t>
  </si>
  <si>
    <t>Pen (each)</t>
  </si>
  <si>
    <t>Pencil (each)</t>
  </si>
  <si>
    <t>Pencil Clutch (each)</t>
  </si>
  <si>
    <t>Pencil Leads (per unit)</t>
  </si>
  <si>
    <t>Metal Pencil Sharpener (each)</t>
  </si>
  <si>
    <t xml:space="preserve">Clear Plastic pockets/ sleeves </t>
  </si>
  <si>
    <t xml:space="preserve">Post-it note pads, or equivalent </t>
  </si>
  <si>
    <t xml:space="preserve">4 holes Medium duty </t>
  </si>
  <si>
    <t>Rollerball Pens (Black) - each</t>
  </si>
  <si>
    <t>Rollerball Pens (Blue) - each</t>
  </si>
  <si>
    <t>Rollerball Pens (Green) - each</t>
  </si>
  <si>
    <t>Rollerball Pens (Red) - each</t>
  </si>
  <si>
    <t>Rulers (each)</t>
  </si>
  <si>
    <t>Scissors (each)</t>
  </si>
  <si>
    <t>Clear Sellotape, or equivalent</t>
  </si>
  <si>
    <t>Staples per unit</t>
  </si>
  <si>
    <t>Packaging Tape (Buff)</t>
  </si>
  <si>
    <t>Packing tape (width 75mm length - 66 m)</t>
  </si>
  <si>
    <t xml:space="preserve">Tidy File (sealable green storage boxes ) </t>
  </si>
  <si>
    <t>White board markers (each)</t>
  </si>
  <si>
    <t>non-permanent blue</t>
  </si>
  <si>
    <t>A4 50mm (5 pads per pack)</t>
  </si>
  <si>
    <t>A4 75mm (5 pads per pack)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</si>
</sst>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8"/>
      <color theme="1"/>
      <name val="Verdana"/>
      <family val="2"/>
    </font>
    <font>
      <sz val="10"/>
      <color rgb="FF000000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sz val="9"/>
      <color rgb="FF000000"/>
      <name val="Verdana"/>
      <family val="2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DEBF7"/>
        <bgColor indexed="64"/>
      </patternFill>
    </fill>
  </fills>
  <borders count="3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6" fillId="0" borderId="0"/>
    <xf numFmtId="0" fontId="16" fillId="0" borderId="0"/>
  </cellStyleXfs>
  <cellXfs count="127">
    <xf numFmtId="0" fontId="0" fillId="0" borderId="0" xfId="0"/>
    <xf numFmtId="0" fontId="2" fillId="0" borderId="0" xfId="0" applyFont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4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44" fontId="3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5" borderId="1" xfId="0" applyFont="1" applyFill="1" applyBorder="1" applyAlignment="1">
      <alignment horizontal="right" vertical="top"/>
    </xf>
    <xf numFmtId="165" fontId="3" fillId="5" borderId="2" xfId="1" applyNumberFormat="1" applyFont="1" applyFill="1" applyBorder="1" applyAlignment="1">
      <alignment horizontal="right" vertical="top" wrapText="1"/>
    </xf>
    <xf numFmtId="165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6" fillId="5" borderId="5" xfId="0" applyNumberFormat="1" applyFont="1" applyFill="1" applyBorder="1" applyAlignment="1">
      <alignment horizontal="left" vertical="top" wrapText="1"/>
    </xf>
    <xf numFmtId="164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4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1" xfId="0" applyFont="1" applyFill="1" applyBorder="1" applyAlignment="1">
      <alignment vertical="top"/>
    </xf>
    <xf numFmtId="0" fontId="6" fillId="2" borderId="8" xfId="0" applyFont="1" applyFill="1" applyBorder="1" applyAlignment="1">
      <alignment horizontal="center" vertical="top" wrapText="1"/>
    </xf>
    <xf numFmtId="164" fontId="6" fillId="2" borderId="23" xfId="0" applyNumberFormat="1" applyFont="1" applyFill="1" applyBorder="1" applyAlignment="1">
      <alignment horizontal="center" vertical="top" wrapText="1"/>
    </xf>
    <xf numFmtId="164" fontId="6" fillId="2" borderId="8" xfId="0" applyNumberFormat="1" applyFont="1" applyFill="1" applyBorder="1" applyAlignment="1">
      <alignment horizontal="center" vertical="top" wrapText="1"/>
    </xf>
    <xf numFmtId="164" fontId="6" fillId="2" borderId="8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164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8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4" fillId="6" borderId="22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8" xfId="0" applyFont="1" applyFill="1" applyBorder="1" applyAlignment="1">
      <alignment horizontal="right" vertical="top" wrapText="1"/>
    </xf>
    <xf numFmtId="44" fontId="4" fillId="5" borderId="25" xfId="0" applyNumberFormat="1" applyFont="1" applyFill="1" applyBorder="1" applyAlignment="1">
      <alignment vertical="top" wrapText="1"/>
    </xf>
    <xf numFmtId="0" fontId="14" fillId="6" borderId="7" xfId="0" applyFont="1" applyFill="1" applyBorder="1" applyAlignment="1">
      <alignment horizontal="left" vertical="top" wrapText="1"/>
    </xf>
    <xf numFmtId="0" fontId="0" fillId="5" borderId="26" xfId="0" applyFont="1" applyFill="1" applyBorder="1" applyAlignment="1">
      <alignment vertical="top"/>
    </xf>
    <xf numFmtId="44" fontId="4" fillId="5" borderId="27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horizontal="left" vertical="top"/>
    </xf>
    <xf numFmtId="0" fontId="17" fillId="3" borderId="29" xfId="0" applyFont="1" applyFill="1" applyBorder="1" applyAlignment="1">
      <alignment horizontal="center"/>
    </xf>
    <xf numFmtId="0" fontId="18" fillId="3" borderId="28" xfId="0" applyFont="1" applyFill="1" applyBorder="1" applyAlignment="1">
      <alignment horizontal="left" vertical="center" wrapText="1"/>
    </xf>
    <xf numFmtId="0" fontId="17" fillId="3" borderId="30" xfId="0" applyFont="1" applyFill="1" applyBorder="1" applyAlignment="1">
      <alignment horizontal="center"/>
    </xf>
    <xf numFmtId="164" fontId="6" fillId="7" borderId="1" xfId="0" applyNumberFormat="1" applyFont="1" applyFill="1" applyBorder="1" applyAlignment="1">
      <alignment horizontal="center" vertical="top" wrapText="1"/>
    </xf>
    <xf numFmtId="0" fontId="18" fillId="7" borderId="32" xfId="0" applyFont="1" applyFill="1" applyBorder="1" applyAlignment="1">
      <alignment horizontal="left" vertical="center"/>
    </xf>
    <xf numFmtId="0" fontId="21" fillId="7" borderId="32" xfId="0" applyFont="1" applyFill="1" applyBorder="1" applyAlignment="1">
      <alignment horizontal="left" vertical="center"/>
    </xf>
    <xf numFmtId="0" fontId="0" fillId="0" borderId="0" xfId="0" applyAlignment="1">
      <alignment wrapText="1"/>
    </xf>
    <xf numFmtId="0" fontId="22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horizontal="center" vertical="top" wrapText="1"/>
    </xf>
    <xf numFmtId="0" fontId="7" fillId="3" borderId="0" xfId="0" applyFont="1" applyFill="1" applyBorder="1" applyAlignment="1">
      <alignment vertical="top" wrapText="1"/>
    </xf>
    <xf numFmtId="0" fontId="3" fillId="3" borderId="0" xfId="0" applyFont="1" applyFill="1" applyAlignment="1">
      <alignment wrapText="1"/>
    </xf>
    <xf numFmtId="0" fontId="6" fillId="4" borderId="1" xfId="0" applyFont="1" applyFill="1" applyBorder="1" applyAlignment="1">
      <alignment horizontal="center" vertical="top" wrapText="1"/>
    </xf>
    <xf numFmtId="0" fontId="0" fillId="3" borderId="0" xfId="0" applyFont="1" applyFill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0" fontId="23" fillId="0" borderId="0" xfId="0" applyFont="1" applyFill="1" applyAlignment="1">
      <alignment wrapText="1"/>
    </xf>
    <xf numFmtId="0" fontId="18" fillId="0" borderId="28" xfId="0" applyFont="1" applyFill="1" applyBorder="1" applyAlignment="1">
      <alignment horizontal="left" vertical="center" wrapText="1"/>
    </xf>
    <xf numFmtId="0" fontId="23" fillId="0" borderId="0" xfId="0" applyFont="1" applyFill="1" applyAlignment="1">
      <alignment vertical="center" wrapText="1"/>
    </xf>
    <xf numFmtId="0" fontId="23" fillId="0" borderId="33" xfId="0" applyFont="1" applyFill="1" applyBorder="1" applyAlignment="1">
      <alignment vertical="center" wrapText="1"/>
    </xf>
    <xf numFmtId="0" fontId="18" fillId="0" borderId="31" xfId="0" applyFont="1" applyFill="1" applyBorder="1" applyAlignment="1">
      <alignment horizontal="left" vertical="center" wrapText="1"/>
    </xf>
    <xf numFmtId="0" fontId="19" fillId="0" borderId="28" xfId="0" applyFont="1" applyFill="1" applyBorder="1" applyAlignment="1">
      <alignment horizontal="left" vertical="center" wrapText="1"/>
    </xf>
    <xf numFmtId="0" fontId="20" fillId="0" borderId="28" xfId="0" applyFont="1" applyFill="1" applyBorder="1" applyAlignment="1">
      <alignment horizontal="left" vertical="center" wrapText="1"/>
    </xf>
    <xf numFmtId="0" fontId="23" fillId="0" borderId="0" xfId="0" applyFont="1" applyFill="1"/>
    <xf numFmtId="0" fontId="6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2" fillId="6" borderId="15" xfId="0" applyFont="1" applyFill="1" applyBorder="1" applyAlignment="1">
      <alignment horizontal="left" vertical="center" wrapText="1"/>
    </xf>
    <xf numFmtId="0" fontId="2" fillId="6" borderId="14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7" xfId="0" applyNumberFormat="1" applyFont="1" applyFill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 wrapText="1"/>
    </xf>
    <xf numFmtId="0" fontId="2" fillId="6" borderId="1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6" borderId="16" xfId="0" applyFont="1" applyFill="1" applyBorder="1" applyAlignment="1">
      <alignment horizontal="left"/>
    </xf>
    <xf numFmtId="0" fontId="2" fillId="6" borderId="12" xfId="0" applyFont="1" applyFill="1" applyBorder="1" applyAlignment="1">
      <alignment horizontal="left"/>
    </xf>
    <xf numFmtId="0" fontId="2" fillId="3" borderId="24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horizontal="left" vertical="top"/>
    </xf>
  </cellXfs>
  <cellStyles count="5">
    <cellStyle name="Comma" xfId="1" builtinId="3"/>
    <cellStyle name="Normal" xfId="0" builtinId="0"/>
    <cellStyle name="Normal 2" xfId="4" xr:uid="{00000000-0005-0000-0000-000002000000}"/>
    <cellStyle name="Normal 3" xfId="3" xr:uid="{00000000-0005-0000-0000-000003000000}"/>
    <cellStyle name="Percent" xfId="2" builtinId="5"/>
  </cellStyles>
  <dxfs count="0"/>
  <tableStyles count="0" defaultTableStyle="TableStyleMedium2" defaultPivotStyle="PivotStyleLight16"/>
  <colors>
    <mruColors>
      <color rgb="FFDDEBF7"/>
      <color rgb="FFFFFF00"/>
      <color rgb="FFD9D9D9"/>
      <color rgb="FFFFFF99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30"/>
  <sheetViews>
    <sheetView tabSelected="1" zoomScale="55" zoomScaleNormal="55" workbookViewId="0">
      <selection activeCell="F15" sqref="F15"/>
    </sheetView>
  </sheetViews>
  <sheetFormatPr defaultColWidth="9.08984375" defaultRowHeight="14.5" x14ac:dyDescent="0.35"/>
  <cols>
    <col min="1" max="1" width="13.453125" style="62" customWidth="1"/>
    <col min="2" max="2" width="59.453125" style="59" customWidth="1"/>
    <col min="3" max="3" width="39.453125" style="99" customWidth="1"/>
    <col min="4" max="4" width="9.6328125" style="63" customWidth="1"/>
    <col min="5" max="5" width="7.453125" style="63" customWidth="1"/>
    <col min="6" max="7" width="19.453125" style="59" customWidth="1"/>
    <col min="8" max="8" width="7.08984375" style="59" customWidth="1"/>
    <col min="9" max="10" width="19.453125" style="59" customWidth="1"/>
    <col min="11" max="11" width="7.453125" style="59" customWidth="1"/>
    <col min="12" max="13" width="19.453125" style="59" customWidth="1"/>
    <col min="14" max="14" width="21.36328125" style="59" customWidth="1"/>
    <col min="15" max="15" width="17.08984375" style="59" customWidth="1"/>
    <col min="16" max="16" width="32.81640625" style="59" customWidth="1"/>
    <col min="17" max="17" width="36.81640625" style="59" customWidth="1"/>
    <col min="18" max="16384" width="9.08984375" style="59"/>
  </cols>
  <sheetData>
    <row r="1" spans="1:22" s="44" customFormat="1" ht="31" x14ac:dyDescent="0.7">
      <c r="A1" s="8"/>
      <c r="B1" s="3" t="s">
        <v>15</v>
      </c>
      <c r="C1" s="93"/>
      <c r="D1" s="4"/>
      <c r="E1" s="2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s="55" customFormat="1" ht="28.75" customHeight="1" x14ac:dyDescent="0.35">
      <c r="A2" s="52"/>
      <c r="B2" s="37" t="s">
        <v>30</v>
      </c>
      <c r="C2" s="94"/>
      <c r="D2" s="5"/>
      <c r="E2" s="53"/>
      <c r="F2" s="53"/>
      <c r="G2" s="53"/>
      <c r="H2" s="53"/>
      <c r="I2" s="53"/>
      <c r="J2" s="53"/>
      <c r="K2" s="53"/>
      <c r="L2" s="53"/>
      <c r="M2" s="54"/>
      <c r="N2" s="53"/>
      <c r="O2" s="53"/>
      <c r="P2" s="53"/>
      <c r="Q2" s="53"/>
    </row>
    <row r="3" spans="1:22" s="57" customFormat="1" ht="15.5" x14ac:dyDescent="0.35">
      <c r="A3" s="27" t="s">
        <v>10</v>
      </c>
      <c r="B3" s="91" t="s">
        <v>172</v>
      </c>
      <c r="C3" s="35"/>
      <c r="D3" s="35"/>
      <c r="E3" s="34"/>
      <c r="F3" s="34"/>
      <c r="G3" s="34"/>
      <c r="H3" s="34"/>
      <c r="I3" s="34"/>
      <c r="J3" s="34"/>
      <c r="K3" s="34"/>
      <c r="L3" s="34"/>
      <c r="M3" s="34"/>
      <c r="N3" s="56"/>
      <c r="O3" s="56"/>
      <c r="P3" s="56"/>
      <c r="Q3" s="56"/>
      <c r="R3" s="56"/>
      <c r="S3" s="56"/>
      <c r="T3" s="56"/>
      <c r="U3" s="56"/>
      <c r="V3" s="56"/>
    </row>
    <row r="4" spans="1:22" s="57" customFormat="1" ht="43.5" customHeight="1" x14ac:dyDescent="0.35">
      <c r="A4" s="64" t="s">
        <v>32</v>
      </c>
      <c r="B4" s="90" t="s">
        <v>177</v>
      </c>
      <c r="C4" s="35"/>
      <c r="D4" s="35"/>
      <c r="E4" s="38"/>
      <c r="F4" s="38"/>
      <c r="G4" s="38"/>
      <c r="H4" s="38"/>
      <c r="I4" s="38"/>
      <c r="J4" s="38"/>
      <c r="K4" s="38"/>
      <c r="L4" s="38"/>
      <c r="M4" s="34"/>
      <c r="N4" s="56"/>
      <c r="O4" s="56"/>
      <c r="P4" s="56"/>
      <c r="Q4" s="56"/>
      <c r="R4" s="56"/>
      <c r="S4" s="56"/>
      <c r="T4" s="56"/>
      <c r="U4" s="56"/>
      <c r="V4" s="56"/>
    </row>
    <row r="5" spans="1:22" s="57" customFormat="1" ht="15.5" x14ac:dyDescent="0.35">
      <c r="A5" s="78" t="s">
        <v>16</v>
      </c>
      <c r="B5" s="69"/>
      <c r="C5" s="35"/>
      <c r="D5" s="35"/>
      <c r="E5" s="21"/>
      <c r="F5" s="21"/>
      <c r="G5" s="21"/>
      <c r="H5" s="21"/>
      <c r="I5" s="21"/>
      <c r="J5" s="21"/>
      <c r="K5" s="21"/>
      <c r="L5" s="21"/>
      <c r="M5" s="34"/>
      <c r="N5" s="56"/>
      <c r="O5" s="56"/>
      <c r="P5" s="56"/>
      <c r="Q5" s="56"/>
      <c r="R5" s="56"/>
      <c r="S5" s="56"/>
      <c r="T5" s="56"/>
      <c r="U5" s="56"/>
      <c r="V5" s="56"/>
    </row>
    <row r="6" spans="1:22" s="55" customFormat="1" ht="15.5" x14ac:dyDescent="0.35">
      <c r="A6" s="65"/>
      <c r="B6" s="66"/>
      <c r="C6" s="35"/>
      <c r="D6" s="35"/>
      <c r="E6" s="21"/>
      <c r="F6" s="21"/>
      <c r="G6" s="21"/>
      <c r="H6" s="21"/>
      <c r="I6" s="21"/>
      <c r="J6" s="21"/>
      <c r="K6" s="21"/>
      <c r="L6" s="21"/>
      <c r="M6" s="34"/>
      <c r="N6" s="56"/>
      <c r="O6" s="56"/>
      <c r="P6" s="56"/>
      <c r="Q6" s="56"/>
      <c r="R6" s="56"/>
      <c r="S6" s="56"/>
      <c r="T6" s="56"/>
      <c r="U6" s="56"/>
      <c r="V6" s="56"/>
    </row>
    <row r="7" spans="1:22" s="56" customFormat="1" ht="15.5" x14ac:dyDescent="0.35">
      <c r="A7" s="22" t="s">
        <v>3</v>
      </c>
      <c r="B7" s="23"/>
      <c r="C7" s="23"/>
      <c r="D7" s="24"/>
      <c r="E7" s="21"/>
      <c r="F7" s="21"/>
      <c r="G7" s="21"/>
      <c r="H7" s="21"/>
      <c r="I7" s="21"/>
      <c r="J7" s="21"/>
      <c r="K7" s="21"/>
      <c r="L7" s="21"/>
      <c r="M7" s="34"/>
    </row>
    <row r="8" spans="1:22" s="56" customFormat="1" ht="15.5" x14ac:dyDescent="0.35">
      <c r="A8" s="70" t="s">
        <v>174</v>
      </c>
      <c r="B8" s="25"/>
      <c r="C8" s="95"/>
      <c r="D8" s="26"/>
      <c r="E8" s="21"/>
      <c r="F8" s="21"/>
      <c r="G8" s="21"/>
      <c r="H8" s="21"/>
      <c r="I8" s="21"/>
      <c r="J8" s="21"/>
      <c r="K8" s="21"/>
      <c r="L8" s="21"/>
      <c r="M8" s="34"/>
    </row>
    <row r="9" spans="1:22" s="56" customFormat="1" ht="15.5" x14ac:dyDescent="0.35">
      <c r="A9" s="33" t="s">
        <v>175</v>
      </c>
      <c r="B9" s="7"/>
      <c r="C9" s="96"/>
      <c r="D9" s="7"/>
      <c r="E9" s="21"/>
      <c r="F9" s="21"/>
      <c r="G9" s="21"/>
      <c r="H9" s="21"/>
      <c r="I9" s="21"/>
      <c r="J9" s="21"/>
      <c r="K9" s="21"/>
      <c r="L9" s="21"/>
      <c r="M9" s="34"/>
    </row>
    <row r="10" spans="1:22" s="56" customFormat="1" ht="15.5" x14ac:dyDescent="0.35">
      <c r="A10" s="33" t="s">
        <v>176</v>
      </c>
      <c r="B10" s="7"/>
      <c r="C10" s="96"/>
      <c r="D10" s="7"/>
      <c r="E10" s="21"/>
      <c r="F10" s="21"/>
      <c r="G10" s="21"/>
      <c r="H10" s="21"/>
      <c r="I10" s="21"/>
      <c r="J10" s="21"/>
      <c r="K10" s="21"/>
      <c r="L10" s="21"/>
      <c r="M10" s="34"/>
    </row>
    <row r="11" spans="1:22" s="56" customFormat="1" ht="15.5" x14ac:dyDescent="0.35">
      <c r="A11" s="83"/>
      <c r="B11" s="20"/>
      <c r="C11" s="35"/>
      <c r="D11" s="35"/>
      <c r="E11" s="21"/>
      <c r="F11" s="21"/>
      <c r="G11" s="21"/>
      <c r="H11" s="21"/>
      <c r="I11" s="21"/>
      <c r="J11" s="21"/>
      <c r="K11" s="21"/>
      <c r="L11" s="21"/>
      <c r="M11" s="34"/>
    </row>
    <row r="12" spans="1:22" s="57" customFormat="1" ht="15.5" x14ac:dyDescent="0.35">
      <c r="A12" s="10"/>
      <c r="B12" s="11"/>
      <c r="C12" s="92"/>
      <c r="D12" s="50"/>
      <c r="E12" s="108" t="s">
        <v>4</v>
      </c>
      <c r="F12" s="108"/>
      <c r="G12" s="108"/>
      <c r="H12" s="108" t="s">
        <v>5</v>
      </c>
      <c r="I12" s="108"/>
      <c r="J12" s="108"/>
      <c r="K12" s="108" t="s">
        <v>6</v>
      </c>
      <c r="L12" s="108"/>
      <c r="M12" s="109"/>
      <c r="N12" s="46" t="s">
        <v>8</v>
      </c>
      <c r="O12" s="58"/>
      <c r="P12" s="58"/>
    </row>
    <row r="13" spans="1:22" ht="31" x14ac:dyDescent="0.35">
      <c r="A13" s="10" t="s">
        <v>0</v>
      </c>
      <c r="B13" s="11" t="s">
        <v>17</v>
      </c>
      <c r="C13" s="92" t="s">
        <v>1</v>
      </c>
      <c r="D13" s="50" t="s">
        <v>13</v>
      </c>
      <c r="E13" s="50" t="s">
        <v>7</v>
      </c>
      <c r="F13" s="15" t="s">
        <v>11</v>
      </c>
      <c r="G13" s="87" t="s">
        <v>25</v>
      </c>
      <c r="H13" s="50" t="s">
        <v>9</v>
      </c>
      <c r="I13" s="15" t="s">
        <v>11</v>
      </c>
      <c r="J13" s="15" t="s">
        <v>23</v>
      </c>
      <c r="K13" s="50" t="s">
        <v>9</v>
      </c>
      <c r="L13" s="15" t="s">
        <v>11</v>
      </c>
      <c r="M13" s="15" t="s">
        <v>24</v>
      </c>
      <c r="N13" s="47" t="s">
        <v>12</v>
      </c>
      <c r="O13" s="48" t="s">
        <v>14</v>
      </c>
      <c r="P13" s="49" t="s">
        <v>27</v>
      </c>
      <c r="Q13" s="49" t="s">
        <v>28</v>
      </c>
    </row>
    <row r="14" spans="1:22" ht="15.5" x14ac:dyDescent="0.35">
      <c r="A14" s="9">
        <v>1</v>
      </c>
      <c r="B14" s="12" t="s">
        <v>31</v>
      </c>
      <c r="C14" s="97"/>
      <c r="D14" s="42"/>
      <c r="E14" s="43"/>
      <c r="F14" s="39">
        <f>SUM(F15:F119)</f>
        <v>0</v>
      </c>
      <c r="G14" s="40">
        <f>SUM(G15:G119)</f>
        <v>0</v>
      </c>
      <c r="H14" s="39"/>
      <c r="I14" s="41">
        <f>SUM(I15:I119)</f>
        <v>0</v>
      </c>
      <c r="J14" s="40">
        <f>SUM(J15:J119)</f>
        <v>0</v>
      </c>
      <c r="K14" s="39"/>
      <c r="L14" s="39">
        <f>SUM(L15:L119)</f>
        <v>0</v>
      </c>
      <c r="M14" s="40">
        <f>SUM(M15:M119)</f>
        <v>0</v>
      </c>
      <c r="N14" s="40">
        <f>SUM(N15:N119)</f>
        <v>0</v>
      </c>
      <c r="O14" s="40">
        <f>SUBTOTAL(9,O75:O84)</f>
        <v>0</v>
      </c>
      <c r="P14" s="71"/>
      <c r="Q14" s="71"/>
    </row>
    <row r="15" spans="1:22" ht="15.5" x14ac:dyDescent="0.2">
      <c r="A15" s="84">
        <v>1</v>
      </c>
      <c r="B15" s="85" t="s">
        <v>33</v>
      </c>
      <c r="C15" s="85" t="s">
        <v>89</v>
      </c>
      <c r="D15" s="68">
        <v>0</v>
      </c>
      <c r="E15" s="88">
        <v>200</v>
      </c>
      <c r="F15" s="67">
        <v>0</v>
      </c>
      <c r="G15" s="16">
        <f>+E15*F15</f>
        <v>0</v>
      </c>
      <c r="H15" s="88">
        <v>200</v>
      </c>
      <c r="I15" s="67">
        <v>0</v>
      </c>
      <c r="J15" s="16">
        <f>+H15*I15</f>
        <v>0</v>
      </c>
      <c r="K15" s="88">
        <v>200</v>
      </c>
      <c r="L15" s="67">
        <v>0</v>
      </c>
      <c r="M15" s="16">
        <f>+K15*L15</f>
        <v>0</v>
      </c>
      <c r="N15" s="36">
        <f>+G15+J15+M15</f>
        <v>0</v>
      </c>
      <c r="O15" s="60">
        <f t="shared" ref="O15:O46" si="0">D15*N15</f>
        <v>0</v>
      </c>
      <c r="P15" s="71"/>
      <c r="Q15" s="71"/>
    </row>
    <row r="16" spans="1:22" ht="15.5" x14ac:dyDescent="0.2">
      <c r="A16" s="84">
        <v>2</v>
      </c>
      <c r="B16" s="85" t="s">
        <v>34</v>
      </c>
      <c r="C16" s="85" t="s">
        <v>90</v>
      </c>
      <c r="D16" s="68">
        <v>0</v>
      </c>
      <c r="E16" s="88">
        <v>2</v>
      </c>
      <c r="F16" s="67">
        <v>0</v>
      </c>
      <c r="G16" s="16">
        <f t="shared" ref="G16:G79" si="1">+E16*F16</f>
        <v>0</v>
      </c>
      <c r="H16" s="88">
        <v>4</v>
      </c>
      <c r="I16" s="67">
        <v>0</v>
      </c>
      <c r="J16" s="16">
        <f t="shared" ref="J16:J79" si="2">+H16*I16</f>
        <v>0</v>
      </c>
      <c r="K16" s="88">
        <v>4</v>
      </c>
      <c r="L16" s="67">
        <v>0</v>
      </c>
      <c r="M16" s="16">
        <f t="shared" ref="M16:M79" si="3">+K16*L16</f>
        <v>0</v>
      </c>
      <c r="N16" s="36">
        <f t="shared" ref="N16:N79" si="4">+G16+J16+M16</f>
        <v>0</v>
      </c>
      <c r="O16" s="60">
        <f t="shared" si="0"/>
        <v>0</v>
      </c>
      <c r="P16" s="71"/>
      <c r="Q16" s="71"/>
    </row>
    <row r="17" spans="1:17" ht="15.5" x14ac:dyDescent="0.2">
      <c r="A17" s="84">
        <v>3</v>
      </c>
      <c r="B17" s="85" t="s">
        <v>35</v>
      </c>
      <c r="C17" s="85" t="s">
        <v>91</v>
      </c>
      <c r="D17" s="68">
        <v>0</v>
      </c>
      <c r="E17" s="88">
        <v>300</v>
      </c>
      <c r="F17" s="67">
        <v>0</v>
      </c>
      <c r="G17" s="16">
        <f t="shared" si="1"/>
        <v>0</v>
      </c>
      <c r="H17" s="88">
        <v>300</v>
      </c>
      <c r="I17" s="67">
        <v>0</v>
      </c>
      <c r="J17" s="16">
        <f t="shared" si="2"/>
        <v>0</v>
      </c>
      <c r="K17" s="88">
        <v>300</v>
      </c>
      <c r="L17" s="67">
        <v>0</v>
      </c>
      <c r="M17" s="16">
        <f t="shared" si="3"/>
        <v>0</v>
      </c>
      <c r="N17" s="36">
        <f t="shared" si="4"/>
        <v>0</v>
      </c>
      <c r="O17" s="60">
        <f t="shared" si="0"/>
        <v>0</v>
      </c>
      <c r="P17" s="71"/>
      <c r="Q17" s="71"/>
    </row>
    <row r="18" spans="1:17" ht="15.5" x14ac:dyDescent="0.2">
      <c r="A18" s="84">
        <v>4</v>
      </c>
      <c r="B18" s="85" t="s">
        <v>36</v>
      </c>
      <c r="C18" s="85" t="s">
        <v>92</v>
      </c>
      <c r="D18" s="68">
        <v>0</v>
      </c>
      <c r="E18" s="88">
        <v>2000</v>
      </c>
      <c r="F18" s="67">
        <v>0</v>
      </c>
      <c r="G18" s="16">
        <f t="shared" si="1"/>
        <v>0</v>
      </c>
      <c r="H18" s="88">
        <v>2000</v>
      </c>
      <c r="I18" s="67">
        <v>0</v>
      </c>
      <c r="J18" s="16">
        <f t="shared" si="2"/>
        <v>0</v>
      </c>
      <c r="K18" s="88">
        <v>2000</v>
      </c>
      <c r="L18" s="67">
        <v>0</v>
      </c>
      <c r="M18" s="16">
        <f t="shared" si="3"/>
        <v>0</v>
      </c>
      <c r="N18" s="36">
        <f t="shared" si="4"/>
        <v>0</v>
      </c>
      <c r="O18" s="60">
        <f t="shared" si="0"/>
        <v>0</v>
      </c>
      <c r="P18" s="71"/>
      <c r="Q18" s="71"/>
    </row>
    <row r="19" spans="1:17" ht="15.5" x14ac:dyDescent="0.2">
      <c r="A19" s="84">
        <v>5</v>
      </c>
      <c r="B19" s="85" t="s">
        <v>37</v>
      </c>
      <c r="C19" s="85" t="s">
        <v>93</v>
      </c>
      <c r="D19" s="68">
        <v>0</v>
      </c>
      <c r="E19" s="88">
        <v>1500</v>
      </c>
      <c r="F19" s="67">
        <v>0</v>
      </c>
      <c r="G19" s="16">
        <f t="shared" si="1"/>
        <v>0</v>
      </c>
      <c r="H19" s="88">
        <v>1500</v>
      </c>
      <c r="I19" s="67">
        <v>0</v>
      </c>
      <c r="J19" s="16">
        <f t="shared" si="2"/>
        <v>0</v>
      </c>
      <c r="K19" s="88">
        <v>1500</v>
      </c>
      <c r="L19" s="67">
        <v>0</v>
      </c>
      <c r="M19" s="16">
        <f t="shared" si="3"/>
        <v>0</v>
      </c>
      <c r="N19" s="36">
        <f t="shared" si="4"/>
        <v>0</v>
      </c>
      <c r="O19" s="60">
        <f t="shared" si="0"/>
        <v>0</v>
      </c>
      <c r="P19" s="71"/>
      <c r="Q19" s="71"/>
    </row>
    <row r="20" spans="1:17" ht="15.5" x14ac:dyDescent="0.2">
      <c r="A20" s="84">
        <v>6</v>
      </c>
      <c r="B20" s="85" t="s">
        <v>37</v>
      </c>
      <c r="C20" s="85" t="s">
        <v>173</v>
      </c>
      <c r="D20" s="68">
        <v>0</v>
      </c>
      <c r="E20" s="88">
        <v>2000</v>
      </c>
      <c r="F20" s="67">
        <v>0</v>
      </c>
      <c r="G20" s="16">
        <f t="shared" si="1"/>
        <v>0</v>
      </c>
      <c r="H20" s="88">
        <v>2000</v>
      </c>
      <c r="I20" s="67">
        <v>0</v>
      </c>
      <c r="J20" s="16">
        <f t="shared" si="2"/>
        <v>0</v>
      </c>
      <c r="K20" s="88">
        <v>2000</v>
      </c>
      <c r="L20" s="67">
        <v>0</v>
      </c>
      <c r="M20" s="16">
        <f t="shared" si="3"/>
        <v>0</v>
      </c>
      <c r="N20" s="36">
        <f t="shared" si="4"/>
        <v>0</v>
      </c>
      <c r="O20" s="60">
        <f t="shared" si="0"/>
        <v>0</v>
      </c>
      <c r="P20" s="71"/>
      <c r="Q20" s="71"/>
    </row>
    <row r="21" spans="1:17" ht="15.5" x14ac:dyDescent="0.2">
      <c r="A21" s="84">
        <v>7</v>
      </c>
      <c r="B21" s="85" t="s">
        <v>38</v>
      </c>
      <c r="C21" s="85" t="s">
        <v>94</v>
      </c>
      <c r="D21" s="68">
        <v>0</v>
      </c>
      <c r="E21" s="88">
        <v>200</v>
      </c>
      <c r="F21" s="67">
        <v>0</v>
      </c>
      <c r="G21" s="16">
        <f t="shared" si="1"/>
        <v>0</v>
      </c>
      <c r="H21" s="88">
        <v>200</v>
      </c>
      <c r="I21" s="67">
        <v>0</v>
      </c>
      <c r="J21" s="16">
        <f t="shared" si="2"/>
        <v>0</v>
      </c>
      <c r="K21" s="88">
        <v>200</v>
      </c>
      <c r="L21" s="67">
        <v>0</v>
      </c>
      <c r="M21" s="16">
        <f t="shared" si="3"/>
        <v>0</v>
      </c>
      <c r="N21" s="36">
        <f t="shared" si="4"/>
        <v>0</v>
      </c>
      <c r="O21" s="60">
        <f t="shared" si="0"/>
        <v>0</v>
      </c>
      <c r="P21" s="71"/>
      <c r="Q21" s="71"/>
    </row>
    <row r="22" spans="1:17" ht="15.5" x14ac:dyDescent="0.2">
      <c r="A22" s="84">
        <v>8</v>
      </c>
      <c r="B22" s="85" t="s">
        <v>39</v>
      </c>
      <c r="C22" s="85" t="s">
        <v>95</v>
      </c>
      <c r="D22" s="68">
        <v>0</v>
      </c>
      <c r="E22" s="88">
        <v>200</v>
      </c>
      <c r="F22" s="67">
        <v>0</v>
      </c>
      <c r="G22" s="16">
        <f t="shared" si="1"/>
        <v>0</v>
      </c>
      <c r="H22" s="88">
        <v>300</v>
      </c>
      <c r="I22" s="67">
        <v>0</v>
      </c>
      <c r="J22" s="16">
        <f t="shared" si="2"/>
        <v>0</v>
      </c>
      <c r="K22" s="88">
        <v>300</v>
      </c>
      <c r="L22" s="67">
        <v>0</v>
      </c>
      <c r="M22" s="16">
        <f t="shared" si="3"/>
        <v>0</v>
      </c>
      <c r="N22" s="36">
        <f t="shared" si="4"/>
        <v>0</v>
      </c>
      <c r="O22" s="60">
        <f t="shared" si="0"/>
        <v>0</v>
      </c>
      <c r="P22" s="71"/>
      <c r="Q22" s="71"/>
    </row>
    <row r="23" spans="1:17" ht="15.5" x14ac:dyDescent="0.2">
      <c r="A23" s="84">
        <v>9</v>
      </c>
      <c r="B23" s="85" t="s">
        <v>40</v>
      </c>
      <c r="C23" s="85" t="s">
        <v>96</v>
      </c>
      <c r="D23" s="68">
        <v>0</v>
      </c>
      <c r="E23" s="88">
        <v>300</v>
      </c>
      <c r="F23" s="67">
        <v>0</v>
      </c>
      <c r="G23" s="16">
        <f t="shared" si="1"/>
        <v>0</v>
      </c>
      <c r="H23" s="88">
        <v>300</v>
      </c>
      <c r="I23" s="67">
        <v>0</v>
      </c>
      <c r="J23" s="16">
        <f t="shared" si="2"/>
        <v>0</v>
      </c>
      <c r="K23" s="88">
        <v>300</v>
      </c>
      <c r="L23" s="67">
        <v>0</v>
      </c>
      <c r="M23" s="16">
        <f t="shared" si="3"/>
        <v>0</v>
      </c>
      <c r="N23" s="36">
        <f t="shared" si="4"/>
        <v>0</v>
      </c>
      <c r="O23" s="60">
        <f t="shared" si="0"/>
        <v>0</v>
      </c>
      <c r="P23" s="71"/>
      <c r="Q23" s="71"/>
    </row>
    <row r="24" spans="1:17" ht="15.5" x14ac:dyDescent="0.2">
      <c r="A24" s="84">
        <v>10</v>
      </c>
      <c r="B24" s="85" t="s">
        <v>41</v>
      </c>
      <c r="C24" s="85" t="s">
        <v>97</v>
      </c>
      <c r="D24" s="68">
        <v>0</v>
      </c>
      <c r="E24" s="88">
        <v>150</v>
      </c>
      <c r="F24" s="67">
        <v>0</v>
      </c>
      <c r="G24" s="16">
        <f t="shared" si="1"/>
        <v>0</v>
      </c>
      <c r="H24" s="88">
        <v>150</v>
      </c>
      <c r="I24" s="67">
        <v>0</v>
      </c>
      <c r="J24" s="16">
        <f t="shared" si="2"/>
        <v>0</v>
      </c>
      <c r="K24" s="88">
        <v>150</v>
      </c>
      <c r="L24" s="67">
        <v>0</v>
      </c>
      <c r="M24" s="16">
        <f t="shared" si="3"/>
        <v>0</v>
      </c>
      <c r="N24" s="36">
        <f t="shared" si="4"/>
        <v>0</v>
      </c>
      <c r="O24" s="60">
        <f t="shared" si="0"/>
        <v>0</v>
      </c>
      <c r="P24" s="71"/>
      <c r="Q24" s="71"/>
    </row>
    <row r="25" spans="1:17" ht="15.5" x14ac:dyDescent="0.2">
      <c r="A25" s="84">
        <v>11</v>
      </c>
      <c r="B25" s="85" t="s">
        <v>41</v>
      </c>
      <c r="C25" s="85" t="s">
        <v>98</v>
      </c>
      <c r="D25" s="68">
        <v>0</v>
      </c>
      <c r="E25" s="88">
        <v>100</v>
      </c>
      <c r="F25" s="67">
        <v>0</v>
      </c>
      <c r="G25" s="16">
        <f t="shared" si="1"/>
        <v>0</v>
      </c>
      <c r="H25" s="88">
        <v>100</v>
      </c>
      <c r="I25" s="67">
        <v>0</v>
      </c>
      <c r="J25" s="16">
        <f t="shared" si="2"/>
        <v>0</v>
      </c>
      <c r="K25" s="88">
        <v>100</v>
      </c>
      <c r="L25" s="67">
        <v>0</v>
      </c>
      <c r="M25" s="16">
        <f t="shared" si="3"/>
        <v>0</v>
      </c>
      <c r="N25" s="36">
        <f t="shared" si="4"/>
        <v>0</v>
      </c>
      <c r="O25" s="60">
        <f t="shared" si="0"/>
        <v>0</v>
      </c>
      <c r="P25" s="71"/>
      <c r="Q25" s="71"/>
    </row>
    <row r="26" spans="1:17" ht="15.5" x14ac:dyDescent="0.2">
      <c r="A26" s="84">
        <v>12</v>
      </c>
      <c r="B26" s="85" t="s">
        <v>41</v>
      </c>
      <c r="C26" s="85" t="s">
        <v>99</v>
      </c>
      <c r="D26" s="68">
        <v>0</v>
      </c>
      <c r="E26" s="88">
        <v>80</v>
      </c>
      <c r="F26" s="67">
        <v>0</v>
      </c>
      <c r="G26" s="16">
        <f t="shared" si="1"/>
        <v>0</v>
      </c>
      <c r="H26" s="88">
        <v>80</v>
      </c>
      <c r="I26" s="67">
        <v>0</v>
      </c>
      <c r="J26" s="16">
        <f t="shared" si="2"/>
        <v>0</v>
      </c>
      <c r="K26" s="88">
        <v>80</v>
      </c>
      <c r="L26" s="67">
        <v>0</v>
      </c>
      <c r="M26" s="16">
        <f t="shared" si="3"/>
        <v>0</v>
      </c>
      <c r="N26" s="36">
        <f t="shared" si="4"/>
        <v>0</v>
      </c>
      <c r="O26" s="60">
        <f t="shared" si="0"/>
        <v>0</v>
      </c>
      <c r="P26" s="71"/>
      <c r="Q26" s="71"/>
    </row>
    <row r="27" spans="1:17" ht="15.5" x14ac:dyDescent="0.2">
      <c r="A27" s="84">
        <v>13</v>
      </c>
      <c r="B27" s="85" t="s">
        <v>41</v>
      </c>
      <c r="C27" s="85" t="s">
        <v>100</v>
      </c>
      <c r="D27" s="68">
        <v>0</v>
      </c>
      <c r="E27" s="88">
        <v>50</v>
      </c>
      <c r="F27" s="67">
        <v>0</v>
      </c>
      <c r="G27" s="16">
        <f t="shared" si="1"/>
        <v>0</v>
      </c>
      <c r="H27" s="88">
        <v>50</v>
      </c>
      <c r="I27" s="67">
        <v>0</v>
      </c>
      <c r="J27" s="16">
        <f t="shared" si="2"/>
        <v>0</v>
      </c>
      <c r="K27" s="88">
        <v>50</v>
      </c>
      <c r="L27" s="67">
        <v>0</v>
      </c>
      <c r="M27" s="16">
        <f t="shared" si="3"/>
        <v>0</v>
      </c>
      <c r="N27" s="36">
        <f t="shared" si="4"/>
        <v>0</v>
      </c>
      <c r="O27" s="60">
        <f t="shared" si="0"/>
        <v>0</v>
      </c>
      <c r="P27" s="71"/>
      <c r="Q27" s="71"/>
    </row>
    <row r="28" spans="1:17" ht="27" x14ac:dyDescent="0.2">
      <c r="A28" s="84">
        <v>14</v>
      </c>
      <c r="B28" s="85" t="s">
        <v>42</v>
      </c>
      <c r="C28" s="85" t="s">
        <v>101</v>
      </c>
      <c r="D28" s="68">
        <v>0</v>
      </c>
      <c r="E28" s="88">
        <v>3</v>
      </c>
      <c r="F28" s="67">
        <v>0</v>
      </c>
      <c r="G28" s="16">
        <f t="shared" si="1"/>
        <v>0</v>
      </c>
      <c r="H28" s="88">
        <v>10</v>
      </c>
      <c r="I28" s="67">
        <v>0</v>
      </c>
      <c r="J28" s="16">
        <f t="shared" si="2"/>
        <v>0</v>
      </c>
      <c r="K28" s="88">
        <v>10</v>
      </c>
      <c r="L28" s="67">
        <v>0</v>
      </c>
      <c r="M28" s="16">
        <f t="shared" si="3"/>
        <v>0</v>
      </c>
      <c r="N28" s="36">
        <f t="shared" si="4"/>
        <v>0</v>
      </c>
      <c r="O28" s="60">
        <f t="shared" si="0"/>
        <v>0</v>
      </c>
      <c r="P28" s="71"/>
      <c r="Q28" s="71"/>
    </row>
    <row r="29" spans="1:17" ht="15.5" x14ac:dyDescent="0.2">
      <c r="A29" s="84">
        <v>15</v>
      </c>
      <c r="B29" s="85" t="s">
        <v>43</v>
      </c>
      <c r="C29" s="85" t="s">
        <v>102</v>
      </c>
      <c r="D29" s="68">
        <v>0</v>
      </c>
      <c r="E29" s="88">
        <v>20</v>
      </c>
      <c r="F29" s="67">
        <v>0</v>
      </c>
      <c r="G29" s="16">
        <f t="shared" si="1"/>
        <v>0</v>
      </c>
      <c r="H29" s="88">
        <v>20</v>
      </c>
      <c r="I29" s="67">
        <v>0</v>
      </c>
      <c r="J29" s="16">
        <f t="shared" si="2"/>
        <v>0</v>
      </c>
      <c r="K29" s="88">
        <v>20</v>
      </c>
      <c r="L29" s="67">
        <v>0</v>
      </c>
      <c r="M29" s="16">
        <f t="shared" si="3"/>
        <v>0</v>
      </c>
      <c r="N29" s="36">
        <f t="shared" si="4"/>
        <v>0</v>
      </c>
      <c r="O29" s="60">
        <f t="shared" si="0"/>
        <v>0</v>
      </c>
      <c r="P29" s="71"/>
      <c r="Q29" s="71"/>
    </row>
    <row r="30" spans="1:17" ht="23" customHeight="1" x14ac:dyDescent="0.35">
      <c r="A30" s="84">
        <v>16</v>
      </c>
      <c r="B30" s="101" t="s">
        <v>44</v>
      </c>
      <c r="C30" s="100" t="s">
        <v>178</v>
      </c>
      <c r="D30" s="68">
        <v>0</v>
      </c>
      <c r="E30" s="88">
        <v>450</v>
      </c>
      <c r="F30" s="67">
        <v>0</v>
      </c>
      <c r="G30" s="16">
        <f t="shared" si="1"/>
        <v>0</v>
      </c>
      <c r="H30" s="88">
        <v>450</v>
      </c>
      <c r="I30" s="67">
        <v>0</v>
      </c>
      <c r="J30" s="16">
        <f t="shared" si="2"/>
        <v>0</v>
      </c>
      <c r="K30" s="88">
        <v>450</v>
      </c>
      <c r="L30" s="67">
        <v>0</v>
      </c>
      <c r="M30" s="16">
        <f t="shared" si="3"/>
        <v>0</v>
      </c>
      <c r="N30" s="36">
        <f t="shared" si="4"/>
        <v>0</v>
      </c>
      <c r="O30" s="60">
        <f t="shared" si="0"/>
        <v>0</v>
      </c>
      <c r="P30" s="71"/>
      <c r="Q30" s="71"/>
    </row>
    <row r="31" spans="1:17" ht="15.5" x14ac:dyDescent="0.2">
      <c r="A31" s="84">
        <v>17</v>
      </c>
      <c r="B31" s="101" t="s">
        <v>45</v>
      </c>
      <c r="C31" s="101" t="s">
        <v>103</v>
      </c>
      <c r="D31" s="68">
        <v>0</v>
      </c>
      <c r="E31" s="88">
        <v>500</v>
      </c>
      <c r="F31" s="67">
        <v>0</v>
      </c>
      <c r="G31" s="16">
        <f t="shared" si="1"/>
        <v>0</v>
      </c>
      <c r="H31" s="88">
        <v>500</v>
      </c>
      <c r="I31" s="67">
        <v>0</v>
      </c>
      <c r="J31" s="16">
        <f t="shared" si="2"/>
        <v>0</v>
      </c>
      <c r="K31" s="88">
        <v>500</v>
      </c>
      <c r="L31" s="67">
        <v>0</v>
      </c>
      <c r="M31" s="16">
        <f t="shared" si="3"/>
        <v>0</v>
      </c>
      <c r="N31" s="36">
        <f t="shared" si="4"/>
        <v>0</v>
      </c>
      <c r="O31" s="60">
        <f t="shared" si="0"/>
        <v>0</v>
      </c>
      <c r="P31" s="71"/>
      <c r="Q31" s="71"/>
    </row>
    <row r="32" spans="1:17" ht="15.5" x14ac:dyDescent="0.2">
      <c r="A32" s="84">
        <v>18</v>
      </c>
      <c r="B32" s="101" t="s">
        <v>45</v>
      </c>
      <c r="C32" s="101" t="s">
        <v>104</v>
      </c>
      <c r="D32" s="68">
        <v>0</v>
      </c>
      <c r="E32" s="88">
        <v>1000</v>
      </c>
      <c r="F32" s="67">
        <v>0</v>
      </c>
      <c r="G32" s="16">
        <f t="shared" si="1"/>
        <v>0</v>
      </c>
      <c r="H32" s="88">
        <v>1000</v>
      </c>
      <c r="I32" s="67">
        <v>0</v>
      </c>
      <c r="J32" s="16">
        <f t="shared" si="2"/>
        <v>0</v>
      </c>
      <c r="K32" s="88">
        <v>1000</v>
      </c>
      <c r="L32" s="67">
        <v>0</v>
      </c>
      <c r="M32" s="16">
        <f t="shared" si="3"/>
        <v>0</v>
      </c>
      <c r="N32" s="36">
        <f t="shared" si="4"/>
        <v>0</v>
      </c>
      <c r="O32" s="60">
        <f t="shared" si="0"/>
        <v>0</v>
      </c>
      <c r="P32" s="71"/>
      <c r="Q32" s="71"/>
    </row>
    <row r="33" spans="1:17" ht="28" customHeight="1" x14ac:dyDescent="0.35">
      <c r="A33" s="84">
        <v>19</v>
      </c>
      <c r="B33" s="101" t="s">
        <v>45</v>
      </c>
      <c r="C33" s="100" t="s">
        <v>179</v>
      </c>
      <c r="D33" s="68">
        <v>0</v>
      </c>
      <c r="E33" s="88">
        <v>500</v>
      </c>
      <c r="F33" s="67">
        <v>0</v>
      </c>
      <c r="G33" s="16">
        <f t="shared" si="1"/>
        <v>0</v>
      </c>
      <c r="H33" s="88">
        <v>500</v>
      </c>
      <c r="I33" s="67">
        <v>0</v>
      </c>
      <c r="J33" s="16">
        <f t="shared" si="2"/>
        <v>0</v>
      </c>
      <c r="K33" s="88">
        <v>500</v>
      </c>
      <c r="L33" s="67">
        <v>0</v>
      </c>
      <c r="M33" s="16">
        <f t="shared" si="3"/>
        <v>0</v>
      </c>
      <c r="N33" s="36">
        <f t="shared" si="4"/>
        <v>0</v>
      </c>
      <c r="O33" s="60">
        <f t="shared" si="0"/>
        <v>0</v>
      </c>
      <c r="P33" s="71"/>
      <c r="Q33" s="71"/>
    </row>
    <row r="34" spans="1:17" ht="47" customHeight="1" x14ac:dyDescent="0.2">
      <c r="A34" s="84">
        <v>20</v>
      </c>
      <c r="B34" s="101" t="s">
        <v>46</v>
      </c>
      <c r="C34" s="102" t="s">
        <v>180</v>
      </c>
      <c r="D34" s="68">
        <v>0</v>
      </c>
      <c r="E34" s="88">
        <v>100</v>
      </c>
      <c r="F34" s="67">
        <v>0</v>
      </c>
      <c r="G34" s="16">
        <f t="shared" si="1"/>
        <v>0</v>
      </c>
      <c r="H34" s="88">
        <v>100</v>
      </c>
      <c r="I34" s="67">
        <v>0</v>
      </c>
      <c r="J34" s="16">
        <f t="shared" si="2"/>
        <v>0</v>
      </c>
      <c r="K34" s="88">
        <v>100</v>
      </c>
      <c r="L34" s="67">
        <v>0</v>
      </c>
      <c r="M34" s="16">
        <f t="shared" si="3"/>
        <v>0</v>
      </c>
      <c r="N34" s="36">
        <f t="shared" si="4"/>
        <v>0</v>
      </c>
      <c r="O34" s="60">
        <f t="shared" si="0"/>
        <v>0</v>
      </c>
      <c r="P34" s="71"/>
      <c r="Q34" s="71"/>
    </row>
    <row r="35" spans="1:17" ht="15.5" x14ac:dyDescent="0.2">
      <c r="A35" s="84">
        <v>21</v>
      </c>
      <c r="B35" s="101" t="s">
        <v>47</v>
      </c>
      <c r="C35" s="101" t="s">
        <v>105</v>
      </c>
      <c r="D35" s="68">
        <v>0</v>
      </c>
      <c r="E35" s="88">
        <v>300</v>
      </c>
      <c r="F35" s="67">
        <v>0</v>
      </c>
      <c r="G35" s="16">
        <f t="shared" si="1"/>
        <v>0</v>
      </c>
      <c r="H35" s="88">
        <v>300</v>
      </c>
      <c r="I35" s="67">
        <v>0</v>
      </c>
      <c r="J35" s="16">
        <f t="shared" si="2"/>
        <v>0</v>
      </c>
      <c r="K35" s="88">
        <v>300</v>
      </c>
      <c r="L35" s="67">
        <v>0</v>
      </c>
      <c r="M35" s="16">
        <f t="shared" si="3"/>
        <v>0</v>
      </c>
      <c r="N35" s="36">
        <f t="shared" si="4"/>
        <v>0</v>
      </c>
      <c r="O35" s="60">
        <f t="shared" si="0"/>
        <v>0</v>
      </c>
      <c r="P35" s="71"/>
      <c r="Q35" s="71"/>
    </row>
    <row r="36" spans="1:17" ht="15.5" x14ac:dyDescent="0.2">
      <c r="A36" s="84">
        <v>22</v>
      </c>
      <c r="B36" s="101" t="s">
        <v>48</v>
      </c>
      <c r="C36" s="101" t="s">
        <v>106</v>
      </c>
      <c r="D36" s="68">
        <v>0</v>
      </c>
      <c r="E36" s="88">
        <v>50</v>
      </c>
      <c r="F36" s="67">
        <v>0</v>
      </c>
      <c r="G36" s="16">
        <f t="shared" si="1"/>
        <v>0</v>
      </c>
      <c r="H36" s="88">
        <v>100</v>
      </c>
      <c r="I36" s="67">
        <v>0</v>
      </c>
      <c r="J36" s="16">
        <f t="shared" si="2"/>
        <v>0</v>
      </c>
      <c r="K36" s="88">
        <v>100</v>
      </c>
      <c r="L36" s="67">
        <v>0</v>
      </c>
      <c r="M36" s="16">
        <f t="shared" si="3"/>
        <v>0</v>
      </c>
      <c r="N36" s="36">
        <f t="shared" si="4"/>
        <v>0</v>
      </c>
      <c r="O36" s="60">
        <f t="shared" si="0"/>
        <v>0</v>
      </c>
      <c r="P36" s="71"/>
      <c r="Q36" s="71"/>
    </row>
    <row r="37" spans="1:17" ht="70" customHeight="1" x14ac:dyDescent="0.2">
      <c r="A37" s="84">
        <v>23</v>
      </c>
      <c r="B37" s="101" t="s">
        <v>49</v>
      </c>
      <c r="C37" s="102" t="s">
        <v>181</v>
      </c>
      <c r="D37" s="68">
        <v>0</v>
      </c>
      <c r="E37" s="88">
        <v>250</v>
      </c>
      <c r="F37" s="67">
        <v>0</v>
      </c>
      <c r="G37" s="16">
        <f t="shared" si="1"/>
        <v>0</v>
      </c>
      <c r="H37" s="88">
        <v>300</v>
      </c>
      <c r="I37" s="67">
        <v>0</v>
      </c>
      <c r="J37" s="16">
        <f t="shared" si="2"/>
        <v>0</v>
      </c>
      <c r="K37" s="88">
        <v>300</v>
      </c>
      <c r="L37" s="67">
        <v>0</v>
      </c>
      <c r="M37" s="16">
        <f t="shared" si="3"/>
        <v>0</v>
      </c>
      <c r="N37" s="36">
        <f t="shared" si="4"/>
        <v>0</v>
      </c>
      <c r="O37" s="60">
        <f t="shared" si="0"/>
        <v>0</v>
      </c>
      <c r="P37" s="71"/>
      <c r="Q37" s="71"/>
    </row>
    <row r="38" spans="1:17" ht="15.5" x14ac:dyDescent="0.2">
      <c r="A38" s="84">
        <v>24</v>
      </c>
      <c r="B38" s="101" t="s">
        <v>50</v>
      </c>
      <c r="C38" s="101" t="s">
        <v>107</v>
      </c>
      <c r="D38" s="68">
        <v>0</v>
      </c>
      <c r="E38" s="88">
        <v>100</v>
      </c>
      <c r="F38" s="67">
        <v>0</v>
      </c>
      <c r="G38" s="16">
        <f t="shared" si="1"/>
        <v>0</v>
      </c>
      <c r="H38" s="88">
        <v>150</v>
      </c>
      <c r="I38" s="67">
        <v>0</v>
      </c>
      <c r="J38" s="16">
        <f t="shared" si="2"/>
        <v>0</v>
      </c>
      <c r="K38" s="88">
        <v>150</v>
      </c>
      <c r="L38" s="67">
        <v>0</v>
      </c>
      <c r="M38" s="16">
        <f t="shared" si="3"/>
        <v>0</v>
      </c>
      <c r="N38" s="36">
        <f t="shared" si="4"/>
        <v>0</v>
      </c>
      <c r="O38" s="60">
        <f t="shared" si="0"/>
        <v>0</v>
      </c>
      <c r="P38" s="71"/>
      <c r="Q38" s="71"/>
    </row>
    <row r="39" spans="1:17" ht="36" customHeight="1" x14ac:dyDescent="0.35">
      <c r="A39" s="84">
        <v>25</v>
      </c>
      <c r="B39" s="101" t="s">
        <v>51</v>
      </c>
      <c r="C39" s="100" t="s">
        <v>182</v>
      </c>
      <c r="D39" s="68">
        <v>0</v>
      </c>
      <c r="E39" s="88">
        <v>2000</v>
      </c>
      <c r="F39" s="67">
        <v>0</v>
      </c>
      <c r="G39" s="16">
        <f t="shared" si="1"/>
        <v>0</v>
      </c>
      <c r="H39" s="88">
        <v>2000</v>
      </c>
      <c r="I39" s="67">
        <v>0</v>
      </c>
      <c r="J39" s="16">
        <f t="shared" si="2"/>
        <v>0</v>
      </c>
      <c r="K39" s="88">
        <v>2000</v>
      </c>
      <c r="L39" s="67">
        <v>0</v>
      </c>
      <c r="M39" s="16">
        <f t="shared" si="3"/>
        <v>0</v>
      </c>
      <c r="N39" s="36">
        <f t="shared" si="4"/>
        <v>0</v>
      </c>
      <c r="O39" s="60">
        <f t="shared" si="0"/>
        <v>0</v>
      </c>
      <c r="P39" s="71"/>
      <c r="Q39" s="71"/>
    </row>
    <row r="40" spans="1:17" ht="15.5" x14ac:dyDescent="0.2">
      <c r="A40" s="84">
        <v>26</v>
      </c>
      <c r="B40" s="101" t="s">
        <v>52</v>
      </c>
      <c r="C40" s="101" t="s">
        <v>108</v>
      </c>
      <c r="D40" s="68">
        <v>0</v>
      </c>
      <c r="E40" s="88">
        <v>500</v>
      </c>
      <c r="F40" s="67">
        <v>0</v>
      </c>
      <c r="G40" s="16">
        <f t="shared" si="1"/>
        <v>0</v>
      </c>
      <c r="H40" s="88">
        <v>500</v>
      </c>
      <c r="I40" s="67">
        <v>0</v>
      </c>
      <c r="J40" s="16">
        <f t="shared" si="2"/>
        <v>0</v>
      </c>
      <c r="K40" s="88">
        <v>500</v>
      </c>
      <c r="L40" s="67">
        <v>0</v>
      </c>
      <c r="M40" s="16">
        <f t="shared" si="3"/>
        <v>0</v>
      </c>
      <c r="N40" s="36">
        <f t="shared" si="4"/>
        <v>0</v>
      </c>
      <c r="O40" s="60">
        <f t="shared" si="0"/>
        <v>0</v>
      </c>
      <c r="P40" s="71"/>
      <c r="Q40" s="71"/>
    </row>
    <row r="41" spans="1:17" ht="15.5" x14ac:dyDescent="0.2">
      <c r="A41" s="84">
        <v>27</v>
      </c>
      <c r="B41" s="101" t="s">
        <v>53</v>
      </c>
      <c r="C41" s="101" t="s">
        <v>109</v>
      </c>
      <c r="D41" s="68">
        <v>0</v>
      </c>
      <c r="E41" s="88">
        <v>500</v>
      </c>
      <c r="F41" s="67">
        <v>0</v>
      </c>
      <c r="G41" s="16">
        <f t="shared" si="1"/>
        <v>0</v>
      </c>
      <c r="H41" s="88">
        <v>500</v>
      </c>
      <c r="I41" s="67">
        <v>0</v>
      </c>
      <c r="J41" s="16">
        <f t="shared" si="2"/>
        <v>0</v>
      </c>
      <c r="K41" s="88">
        <v>500</v>
      </c>
      <c r="L41" s="67">
        <v>0</v>
      </c>
      <c r="M41" s="16">
        <f t="shared" si="3"/>
        <v>0</v>
      </c>
      <c r="N41" s="36">
        <f t="shared" si="4"/>
        <v>0</v>
      </c>
      <c r="O41" s="60">
        <f t="shared" si="0"/>
        <v>0</v>
      </c>
      <c r="P41" s="71"/>
      <c r="Q41" s="71"/>
    </row>
    <row r="42" spans="1:17" ht="15.5" x14ac:dyDescent="0.2">
      <c r="A42" s="84">
        <v>28</v>
      </c>
      <c r="B42" s="101" t="s">
        <v>54</v>
      </c>
      <c r="C42" s="101" t="s">
        <v>110</v>
      </c>
      <c r="D42" s="68">
        <v>0</v>
      </c>
      <c r="E42" s="88">
        <v>500</v>
      </c>
      <c r="F42" s="67">
        <v>0</v>
      </c>
      <c r="G42" s="16">
        <f t="shared" si="1"/>
        <v>0</v>
      </c>
      <c r="H42" s="88">
        <v>500</v>
      </c>
      <c r="I42" s="67">
        <v>0</v>
      </c>
      <c r="J42" s="16">
        <f t="shared" si="2"/>
        <v>0</v>
      </c>
      <c r="K42" s="88">
        <v>500</v>
      </c>
      <c r="L42" s="67">
        <v>0</v>
      </c>
      <c r="M42" s="16">
        <f t="shared" si="3"/>
        <v>0</v>
      </c>
      <c r="N42" s="36">
        <f t="shared" si="4"/>
        <v>0</v>
      </c>
      <c r="O42" s="60">
        <f t="shared" si="0"/>
        <v>0</v>
      </c>
      <c r="P42" s="71"/>
      <c r="Q42" s="71"/>
    </row>
    <row r="43" spans="1:17" ht="15.5" x14ac:dyDescent="0.35">
      <c r="A43" s="84">
        <v>29</v>
      </c>
      <c r="B43" s="107" t="s">
        <v>183</v>
      </c>
      <c r="C43" s="100" t="s">
        <v>184</v>
      </c>
      <c r="D43" s="68">
        <v>0</v>
      </c>
      <c r="E43" s="88">
        <v>50</v>
      </c>
      <c r="F43" s="67">
        <v>0</v>
      </c>
      <c r="G43" s="16">
        <f t="shared" si="1"/>
        <v>0</v>
      </c>
      <c r="H43" s="88">
        <v>100</v>
      </c>
      <c r="I43" s="67">
        <v>0</v>
      </c>
      <c r="J43" s="16">
        <f t="shared" si="2"/>
        <v>0</v>
      </c>
      <c r="K43" s="88">
        <v>100</v>
      </c>
      <c r="L43" s="67">
        <v>0</v>
      </c>
      <c r="M43" s="16">
        <f t="shared" si="3"/>
        <v>0</v>
      </c>
      <c r="N43" s="36">
        <f t="shared" si="4"/>
        <v>0</v>
      </c>
      <c r="O43" s="60">
        <f t="shared" si="0"/>
        <v>0</v>
      </c>
      <c r="P43" s="71"/>
      <c r="Q43" s="71"/>
    </row>
    <row r="44" spans="1:17" ht="16" thickBot="1" x14ac:dyDescent="0.25">
      <c r="A44" s="84">
        <v>30</v>
      </c>
      <c r="B44" s="101" t="s">
        <v>55</v>
      </c>
      <c r="C44" s="103" t="s">
        <v>185</v>
      </c>
      <c r="D44" s="68">
        <v>0</v>
      </c>
      <c r="E44" s="88">
        <v>200</v>
      </c>
      <c r="F44" s="67">
        <v>0</v>
      </c>
      <c r="G44" s="16">
        <f t="shared" si="1"/>
        <v>0</v>
      </c>
      <c r="H44" s="88">
        <v>200</v>
      </c>
      <c r="I44" s="67">
        <v>0</v>
      </c>
      <c r="J44" s="16">
        <f t="shared" si="2"/>
        <v>0</v>
      </c>
      <c r="K44" s="88">
        <v>100</v>
      </c>
      <c r="L44" s="67">
        <v>0</v>
      </c>
      <c r="M44" s="16">
        <f t="shared" si="3"/>
        <v>0</v>
      </c>
      <c r="N44" s="36">
        <f t="shared" si="4"/>
        <v>0</v>
      </c>
      <c r="O44" s="60">
        <f t="shared" si="0"/>
        <v>0</v>
      </c>
      <c r="P44" s="71"/>
      <c r="Q44" s="71"/>
    </row>
    <row r="45" spans="1:17" ht="15.5" x14ac:dyDescent="0.2">
      <c r="A45" s="84">
        <v>31</v>
      </c>
      <c r="B45" s="101" t="s">
        <v>56</v>
      </c>
      <c r="C45" s="101" t="s">
        <v>215</v>
      </c>
      <c r="D45" s="68">
        <v>0</v>
      </c>
      <c r="E45" s="88">
        <v>500</v>
      </c>
      <c r="F45" s="67">
        <v>0</v>
      </c>
      <c r="G45" s="16">
        <f t="shared" si="1"/>
        <v>0</v>
      </c>
      <c r="H45" s="88">
        <v>3500</v>
      </c>
      <c r="I45" s="67">
        <v>0</v>
      </c>
      <c r="J45" s="16">
        <f t="shared" si="2"/>
        <v>0</v>
      </c>
      <c r="K45" s="88">
        <v>3500</v>
      </c>
      <c r="L45" s="67">
        <v>0</v>
      </c>
      <c r="M45" s="16">
        <f t="shared" si="3"/>
        <v>0</v>
      </c>
      <c r="N45" s="36">
        <f t="shared" si="4"/>
        <v>0</v>
      </c>
      <c r="O45" s="60">
        <f t="shared" si="0"/>
        <v>0</v>
      </c>
      <c r="P45" s="71"/>
      <c r="Q45" s="71"/>
    </row>
    <row r="46" spans="1:17" ht="15.5" x14ac:dyDescent="0.2">
      <c r="A46" s="84">
        <v>32</v>
      </c>
      <c r="B46" s="101" t="s">
        <v>56</v>
      </c>
      <c r="C46" s="101" t="s">
        <v>216</v>
      </c>
      <c r="D46" s="68">
        <v>0</v>
      </c>
      <c r="E46" s="88">
        <v>7500</v>
      </c>
      <c r="F46" s="67">
        <v>0</v>
      </c>
      <c r="G46" s="16">
        <f t="shared" si="1"/>
        <v>0</v>
      </c>
      <c r="H46" s="88">
        <v>15000</v>
      </c>
      <c r="I46" s="67">
        <v>0</v>
      </c>
      <c r="J46" s="16">
        <f t="shared" si="2"/>
        <v>0</v>
      </c>
      <c r="K46" s="88">
        <v>15000</v>
      </c>
      <c r="L46" s="67">
        <v>0</v>
      </c>
      <c r="M46" s="16">
        <f t="shared" si="3"/>
        <v>0</v>
      </c>
      <c r="N46" s="36">
        <f t="shared" si="4"/>
        <v>0</v>
      </c>
      <c r="O46" s="60">
        <f t="shared" si="0"/>
        <v>0</v>
      </c>
      <c r="P46" s="71"/>
      <c r="Q46" s="71"/>
    </row>
    <row r="47" spans="1:17" ht="15.5" x14ac:dyDescent="0.2">
      <c r="A47" s="84">
        <v>33</v>
      </c>
      <c r="B47" s="101" t="s">
        <v>57</v>
      </c>
      <c r="C47" s="101" t="s">
        <v>186</v>
      </c>
      <c r="D47" s="68">
        <v>0</v>
      </c>
      <c r="E47" s="88">
        <v>10</v>
      </c>
      <c r="F47" s="67">
        <v>0</v>
      </c>
      <c r="G47" s="16">
        <f t="shared" si="1"/>
        <v>0</v>
      </c>
      <c r="H47" s="88">
        <v>5</v>
      </c>
      <c r="I47" s="67">
        <v>0</v>
      </c>
      <c r="J47" s="16">
        <f t="shared" si="2"/>
        <v>0</v>
      </c>
      <c r="K47" s="88">
        <v>5</v>
      </c>
      <c r="L47" s="67">
        <v>0</v>
      </c>
      <c r="M47" s="16">
        <f t="shared" si="3"/>
        <v>0</v>
      </c>
      <c r="N47" s="36">
        <f t="shared" si="4"/>
        <v>0</v>
      </c>
      <c r="O47" s="60">
        <f t="shared" ref="O47:O78" si="5">D47*N47</f>
        <v>0</v>
      </c>
      <c r="P47" s="71"/>
      <c r="Q47" s="71"/>
    </row>
    <row r="48" spans="1:17" ht="31" x14ac:dyDescent="0.35">
      <c r="A48" s="84">
        <v>34</v>
      </c>
      <c r="B48" s="101" t="s">
        <v>58</v>
      </c>
      <c r="C48" s="100" t="s">
        <v>187</v>
      </c>
      <c r="D48" s="68">
        <v>0</v>
      </c>
      <c r="E48" s="88">
        <v>2</v>
      </c>
      <c r="F48" s="67">
        <v>0</v>
      </c>
      <c r="G48" s="16">
        <f t="shared" si="1"/>
        <v>0</v>
      </c>
      <c r="H48" s="88">
        <v>2</v>
      </c>
      <c r="I48" s="67">
        <v>0</v>
      </c>
      <c r="J48" s="16">
        <f t="shared" si="2"/>
        <v>0</v>
      </c>
      <c r="K48" s="88">
        <v>2</v>
      </c>
      <c r="L48" s="67">
        <v>0</v>
      </c>
      <c r="M48" s="16">
        <f t="shared" si="3"/>
        <v>0</v>
      </c>
      <c r="N48" s="36">
        <f t="shared" si="4"/>
        <v>0</v>
      </c>
      <c r="O48" s="60">
        <f t="shared" si="5"/>
        <v>0</v>
      </c>
      <c r="P48" s="71"/>
      <c r="Q48" s="71"/>
    </row>
    <row r="49" spans="1:17" ht="15.5" x14ac:dyDescent="0.2">
      <c r="A49" s="86">
        <v>35</v>
      </c>
      <c r="B49" s="101" t="s">
        <v>59</v>
      </c>
      <c r="C49" s="101" t="s">
        <v>111</v>
      </c>
      <c r="D49" s="68">
        <v>0</v>
      </c>
      <c r="E49" s="88">
        <v>500</v>
      </c>
      <c r="F49" s="67">
        <v>0</v>
      </c>
      <c r="G49" s="16">
        <f t="shared" si="1"/>
        <v>0</v>
      </c>
      <c r="H49" s="88">
        <v>500</v>
      </c>
      <c r="I49" s="67">
        <v>0</v>
      </c>
      <c r="J49" s="16">
        <f t="shared" si="2"/>
        <v>0</v>
      </c>
      <c r="K49" s="88">
        <v>500</v>
      </c>
      <c r="L49" s="67">
        <v>0</v>
      </c>
      <c r="M49" s="16">
        <f t="shared" si="3"/>
        <v>0</v>
      </c>
      <c r="N49" s="36">
        <f t="shared" si="4"/>
        <v>0</v>
      </c>
      <c r="O49" s="60">
        <f t="shared" si="5"/>
        <v>0</v>
      </c>
      <c r="P49" s="71"/>
      <c r="Q49" s="71"/>
    </row>
    <row r="50" spans="1:17" ht="15.5" x14ac:dyDescent="0.35">
      <c r="A50" s="84">
        <v>36</v>
      </c>
      <c r="B50" s="107" t="s">
        <v>188</v>
      </c>
      <c r="C50" s="101" t="s">
        <v>112</v>
      </c>
      <c r="D50" s="68">
        <v>0</v>
      </c>
      <c r="E50" s="88">
        <v>2000</v>
      </c>
      <c r="F50" s="67">
        <v>0</v>
      </c>
      <c r="G50" s="16">
        <f t="shared" si="1"/>
        <v>0</v>
      </c>
      <c r="H50" s="88">
        <v>2000</v>
      </c>
      <c r="I50" s="67">
        <v>0</v>
      </c>
      <c r="J50" s="16">
        <f t="shared" si="2"/>
        <v>0</v>
      </c>
      <c r="K50" s="88">
        <v>2000</v>
      </c>
      <c r="L50" s="67">
        <v>0</v>
      </c>
      <c r="M50" s="16">
        <f t="shared" si="3"/>
        <v>0</v>
      </c>
      <c r="N50" s="36">
        <f t="shared" si="4"/>
        <v>0</v>
      </c>
      <c r="O50" s="60">
        <f t="shared" si="5"/>
        <v>0</v>
      </c>
      <c r="P50" s="71"/>
      <c r="Q50" s="71"/>
    </row>
    <row r="51" spans="1:17" ht="15.5" x14ac:dyDescent="0.35">
      <c r="A51" s="84">
        <v>37</v>
      </c>
      <c r="B51" s="107" t="s">
        <v>189</v>
      </c>
      <c r="C51" s="101" t="s">
        <v>113</v>
      </c>
      <c r="D51" s="68">
        <v>0</v>
      </c>
      <c r="E51" s="88">
        <v>2000</v>
      </c>
      <c r="F51" s="67">
        <v>0</v>
      </c>
      <c r="G51" s="16">
        <f t="shared" si="1"/>
        <v>0</v>
      </c>
      <c r="H51" s="88">
        <v>2000</v>
      </c>
      <c r="I51" s="67">
        <v>0</v>
      </c>
      <c r="J51" s="16">
        <f t="shared" si="2"/>
        <v>0</v>
      </c>
      <c r="K51" s="88">
        <v>2000</v>
      </c>
      <c r="L51" s="67">
        <v>0</v>
      </c>
      <c r="M51" s="16">
        <f t="shared" si="3"/>
        <v>0</v>
      </c>
      <c r="N51" s="36">
        <f t="shared" si="4"/>
        <v>0</v>
      </c>
      <c r="O51" s="60">
        <f t="shared" si="5"/>
        <v>0</v>
      </c>
      <c r="P51" s="71"/>
      <c r="Q51" s="71"/>
    </row>
    <row r="52" spans="1:17" ht="15.5" x14ac:dyDescent="0.2">
      <c r="A52" s="84">
        <v>38</v>
      </c>
      <c r="B52" s="101" t="s">
        <v>60</v>
      </c>
      <c r="C52" s="101" t="s">
        <v>114</v>
      </c>
      <c r="D52" s="68">
        <v>0</v>
      </c>
      <c r="E52" s="88">
        <v>12</v>
      </c>
      <c r="F52" s="67">
        <v>0</v>
      </c>
      <c r="G52" s="16">
        <f t="shared" si="1"/>
        <v>0</v>
      </c>
      <c r="H52" s="88">
        <v>12</v>
      </c>
      <c r="I52" s="67">
        <v>0</v>
      </c>
      <c r="J52" s="16">
        <f t="shared" si="2"/>
        <v>0</v>
      </c>
      <c r="K52" s="88">
        <v>12</v>
      </c>
      <c r="L52" s="67">
        <v>0</v>
      </c>
      <c r="M52" s="16">
        <f t="shared" si="3"/>
        <v>0</v>
      </c>
      <c r="N52" s="36">
        <f t="shared" si="4"/>
        <v>0</v>
      </c>
      <c r="O52" s="60">
        <f t="shared" si="5"/>
        <v>0</v>
      </c>
      <c r="P52" s="71"/>
      <c r="Q52" s="71"/>
    </row>
    <row r="53" spans="1:17" ht="15.5" x14ac:dyDescent="0.35">
      <c r="A53" s="84">
        <v>39</v>
      </c>
      <c r="B53" s="107" t="s">
        <v>190</v>
      </c>
      <c r="C53" s="101" t="s">
        <v>115</v>
      </c>
      <c r="D53" s="68">
        <v>0</v>
      </c>
      <c r="E53" s="88">
        <v>1000</v>
      </c>
      <c r="F53" s="67">
        <v>0</v>
      </c>
      <c r="G53" s="16">
        <f t="shared" si="1"/>
        <v>0</v>
      </c>
      <c r="H53" s="88">
        <v>1000</v>
      </c>
      <c r="I53" s="67">
        <v>0</v>
      </c>
      <c r="J53" s="16">
        <f t="shared" si="2"/>
        <v>0</v>
      </c>
      <c r="K53" s="88">
        <v>1000</v>
      </c>
      <c r="L53" s="67">
        <v>0</v>
      </c>
      <c r="M53" s="16">
        <f t="shared" si="3"/>
        <v>0</v>
      </c>
      <c r="N53" s="36">
        <f t="shared" si="4"/>
        <v>0</v>
      </c>
      <c r="O53" s="60">
        <f t="shared" si="5"/>
        <v>0</v>
      </c>
      <c r="P53" s="71"/>
      <c r="Q53" s="71"/>
    </row>
    <row r="54" spans="1:17" ht="15.5" x14ac:dyDescent="0.35">
      <c r="A54" s="84">
        <v>40</v>
      </c>
      <c r="B54" s="107" t="s">
        <v>190</v>
      </c>
      <c r="C54" s="101" t="s">
        <v>116</v>
      </c>
      <c r="D54" s="68">
        <v>0</v>
      </c>
      <c r="E54" s="88">
        <v>1000</v>
      </c>
      <c r="F54" s="67">
        <v>0</v>
      </c>
      <c r="G54" s="16">
        <f t="shared" si="1"/>
        <v>0</v>
      </c>
      <c r="H54" s="88">
        <v>1000</v>
      </c>
      <c r="I54" s="67">
        <v>0</v>
      </c>
      <c r="J54" s="16">
        <f t="shared" si="2"/>
        <v>0</v>
      </c>
      <c r="K54" s="88">
        <v>1000</v>
      </c>
      <c r="L54" s="67">
        <v>0</v>
      </c>
      <c r="M54" s="16">
        <f t="shared" si="3"/>
        <v>0</v>
      </c>
      <c r="N54" s="36">
        <f t="shared" si="4"/>
        <v>0</v>
      </c>
      <c r="O54" s="60">
        <f t="shared" si="5"/>
        <v>0</v>
      </c>
      <c r="P54" s="71"/>
      <c r="Q54" s="71"/>
    </row>
    <row r="55" spans="1:17" ht="15.5" x14ac:dyDescent="0.35">
      <c r="A55" s="84">
        <v>41</v>
      </c>
      <c r="B55" s="107" t="s">
        <v>190</v>
      </c>
      <c r="C55" s="101" t="s">
        <v>117</v>
      </c>
      <c r="D55" s="68">
        <v>0</v>
      </c>
      <c r="E55" s="88">
        <v>1000</v>
      </c>
      <c r="F55" s="67">
        <v>0</v>
      </c>
      <c r="G55" s="16">
        <f t="shared" si="1"/>
        <v>0</v>
      </c>
      <c r="H55" s="88">
        <v>1000</v>
      </c>
      <c r="I55" s="67">
        <v>0</v>
      </c>
      <c r="J55" s="16">
        <f t="shared" si="2"/>
        <v>0</v>
      </c>
      <c r="K55" s="88">
        <v>1000</v>
      </c>
      <c r="L55" s="67">
        <v>0</v>
      </c>
      <c r="M55" s="16">
        <f t="shared" si="3"/>
        <v>0</v>
      </c>
      <c r="N55" s="36">
        <f t="shared" si="4"/>
        <v>0</v>
      </c>
      <c r="O55" s="60">
        <f t="shared" si="5"/>
        <v>0</v>
      </c>
      <c r="P55" s="71"/>
      <c r="Q55" s="71"/>
    </row>
    <row r="56" spans="1:17" ht="15.5" x14ac:dyDescent="0.35">
      <c r="A56" s="84">
        <v>42</v>
      </c>
      <c r="B56" s="107" t="s">
        <v>190</v>
      </c>
      <c r="C56" s="101" t="s">
        <v>118</v>
      </c>
      <c r="D56" s="68">
        <v>0</v>
      </c>
      <c r="E56" s="88">
        <v>1000</v>
      </c>
      <c r="F56" s="67">
        <v>0</v>
      </c>
      <c r="G56" s="16">
        <f t="shared" si="1"/>
        <v>0</v>
      </c>
      <c r="H56" s="88">
        <v>1000</v>
      </c>
      <c r="I56" s="67">
        <v>0</v>
      </c>
      <c r="J56" s="16">
        <f t="shared" si="2"/>
        <v>0</v>
      </c>
      <c r="K56" s="88">
        <v>1000</v>
      </c>
      <c r="L56" s="67">
        <v>0</v>
      </c>
      <c r="M56" s="16">
        <f t="shared" si="3"/>
        <v>0</v>
      </c>
      <c r="N56" s="36">
        <f t="shared" si="4"/>
        <v>0</v>
      </c>
      <c r="O56" s="60">
        <f t="shared" si="5"/>
        <v>0</v>
      </c>
      <c r="P56" s="71"/>
      <c r="Q56" s="71"/>
    </row>
    <row r="57" spans="1:17" ht="15.5" x14ac:dyDescent="0.35">
      <c r="A57" s="84">
        <v>43</v>
      </c>
      <c r="B57" s="107" t="s">
        <v>190</v>
      </c>
      <c r="C57" s="101" t="s">
        <v>119</v>
      </c>
      <c r="D57" s="68">
        <v>0</v>
      </c>
      <c r="E57" s="88">
        <v>1000</v>
      </c>
      <c r="F57" s="67">
        <v>0</v>
      </c>
      <c r="G57" s="16">
        <f t="shared" si="1"/>
        <v>0</v>
      </c>
      <c r="H57" s="88">
        <v>1000</v>
      </c>
      <c r="I57" s="67">
        <v>0</v>
      </c>
      <c r="J57" s="16">
        <f t="shared" si="2"/>
        <v>0</v>
      </c>
      <c r="K57" s="88">
        <v>1000</v>
      </c>
      <c r="L57" s="67">
        <v>0</v>
      </c>
      <c r="M57" s="16">
        <f t="shared" si="3"/>
        <v>0</v>
      </c>
      <c r="N57" s="36">
        <f t="shared" si="4"/>
        <v>0</v>
      </c>
      <c r="O57" s="60">
        <f t="shared" si="5"/>
        <v>0</v>
      </c>
      <c r="P57" s="71"/>
      <c r="Q57" s="71"/>
    </row>
    <row r="58" spans="1:17" ht="15.5" x14ac:dyDescent="0.35">
      <c r="A58" s="84">
        <v>44</v>
      </c>
      <c r="B58" s="107" t="s">
        <v>190</v>
      </c>
      <c r="C58" s="104" t="s">
        <v>120</v>
      </c>
      <c r="D58" s="68">
        <v>0</v>
      </c>
      <c r="E58" s="88">
        <v>1000</v>
      </c>
      <c r="F58" s="67">
        <v>0</v>
      </c>
      <c r="G58" s="16">
        <f t="shared" si="1"/>
        <v>0</v>
      </c>
      <c r="H58" s="88">
        <v>1000</v>
      </c>
      <c r="I58" s="67">
        <v>0</v>
      </c>
      <c r="J58" s="16">
        <f t="shared" si="2"/>
        <v>0</v>
      </c>
      <c r="K58" s="88">
        <v>1000</v>
      </c>
      <c r="L58" s="67">
        <v>0</v>
      </c>
      <c r="M58" s="16">
        <f t="shared" si="3"/>
        <v>0</v>
      </c>
      <c r="N58" s="36">
        <f t="shared" si="4"/>
        <v>0</v>
      </c>
      <c r="O58" s="60">
        <f t="shared" si="5"/>
        <v>0</v>
      </c>
      <c r="P58" s="71"/>
      <c r="Q58" s="71"/>
    </row>
    <row r="59" spans="1:17" ht="15.5" x14ac:dyDescent="0.2">
      <c r="A59" s="84">
        <v>45</v>
      </c>
      <c r="B59" s="101" t="s">
        <v>61</v>
      </c>
      <c r="C59" s="101" t="s">
        <v>121</v>
      </c>
      <c r="D59" s="68">
        <v>0</v>
      </c>
      <c r="E59" s="88">
        <v>100</v>
      </c>
      <c r="F59" s="67">
        <v>0</v>
      </c>
      <c r="G59" s="16">
        <f t="shared" si="1"/>
        <v>0</v>
      </c>
      <c r="H59" s="88">
        <v>100</v>
      </c>
      <c r="I59" s="67">
        <v>0</v>
      </c>
      <c r="J59" s="16">
        <f t="shared" si="2"/>
        <v>0</v>
      </c>
      <c r="K59" s="88">
        <v>100</v>
      </c>
      <c r="L59" s="67">
        <v>0</v>
      </c>
      <c r="M59" s="16">
        <f t="shared" si="3"/>
        <v>0</v>
      </c>
      <c r="N59" s="36">
        <f t="shared" si="4"/>
        <v>0</v>
      </c>
      <c r="O59" s="60">
        <f t="shared" si="5"/>
        <v>0</v>
      </c>
      <c r="P59" s="71"/>
      <c r="Q59" s="71"/>
    </row>
    <row r="60" spans="1:17" ht="15.5" x14ac:dyDescent="0.2">
      <c r="A60" s="84">
        <v>46</v>
      </c>
      <c r="B60" s="105" t="s">
        <v>62</v>
      </c>
      <c r="C60" s="105" t="s">
        <v>122</v>
      </c>
      <c r="D60" s="68">
        <v>0</v>
      </c>
      <c r="E60" s="88">
        <v>10</v>
      </c>
      <c r="F60" s="67">
        <v>0</v>
      </c>
      <c r="G60" s="16">
        <f t="shared" si="1"/>
        <v>0</v>
      </c>
      <c r="H60" s="88">
        <v>10</v>
      </c>
      <c r="I60" s="67">
        <v>0</v>
      </c>
      <c r="J60" s="16">
        <f t="shared" si="2"/>
        <v>0</v>
      </c>
      <c r="K60" s="88">
        <v>10</v>
      </c>
      <c r="L60" s="67">
        <v>0</v>
      </c>
      <c r="M60" s="16">
        <f t="shared" si="3"/>
        <v>0</v>
      </c>
      <c r="N60" s="36">
        <f t="shared" si="4"/>
        <v>0</v>
      </c>
      <c r="O60" s="60">
        <f t="shared" si="5"/>
        <v>0</v>
      </c>
      <c r="P60" s="71"/>
      <c r="Q60" s="71"/>
    </row>
    <row r="61" spans="1:17" ht="27" x14ac:dyDescent="0.2">
      <c r="A61" s="84">
        <v>47</v>
      </c>
      <c r="B61" s="101" t="s">
        <v>63</v>
      </c>
      <c r="C61" s="101" t="s">
        <v>123</v>
      </c>
      <c r="D61" s="68">
        <v>0</v>
      </c>
      <c r="E61" s="88">
        <v>10</v>
      </c>
      <c r="F61" s="67">
        <v>0</v>
      </c>
      <c r="G61" s="16">
        <f t="shared" si="1"/>
        <v>0</v>
      </c>
      <c r="H61" s="88">
        <v>15</v>
      </c>
      <c r="I61" s="67">
        <v>0</v>
      </c>
      <c r="J61" s="16">
        <f t="shared" si="2"/>
        <v>0</v>
      </c>
      <c r="K61" s="88">
        <v>15</v>
      </c>
      <c r="L61" s="67">
        <v>0</v>
      </c>
      <c r="M61" s="16">
        <f t="shared" si="3"/>
        <v>0</v>
      </c>
      <c r="N61" s="36">
        <f t="shared" si="4"/>
        <v>0</v>
      </c>
      <c r="O61" s="60">
        <f t="shared" si="5"/>
        <v>0</v>
      </c>
      <c r="P61" s="71"/>
      <c r="Q61" s="71"/>
    </row>
    <row r="62" spans="1:17" ht="15.5" x14ac:dyDescent="0.2">
      <c r="A62" s="84">
        <v>48</v>
      </c>
      <c r="B62" s="101" t="s">
        <v>64</v>
      </c>
      <c r="C62" s="101" t="s">
        <v>124</v>
      </c>
      <c r="D62" s="68">
        <v>0</v>
      </c>
      <c r="E62" s="88">
        <v>20</v>
      </c>
      <c r="F62" s="67">
        <v>0</v>
      </c>
      <c r="G62" s="16">
        <f t="shared" si="1"/>
        <v>0</v>
      </c>
      <c r="H62" s="88">
        <v>20</v>
      </c>
      <c r="I62" s="67">
        <v>0</v>
      </c>
      <c r="J62" s="16">
        <f t="shared" si="2"/>
        <v>0</v>
      </c>
      <c r="K62" s="88">
        <v>20</v>
      </c>
      <c r="L62" s="67">
        <v>0</v>
      </c>
      <c r="M62" s="16">
        <f t="shared" si="3"/>
        <v>0</v>
      </c>
      <c r="N62" s="36">
        <f t="shared" si="4"/>
        <v>0</v>
      </c>
      <c r="O62" s="60">
        <f t="shared" si="5"/>
        <v>0</v>
      </c>
      <c r="P62" s="71"/>
      <c r="Q62" s="71"/>
    </row>
    <row r="63" spans="1:17" ht="15.5" x14ac:dyDescent="0.2">
      <c r="A63" s="84">
        <v>49</v>
      </c>
      <c r="B63" s="101" t="s">
        <v>65</v>
      </c>
      <c r="C63" s="101" t="s">
        <v>125</v>
      </c>
      <c r="D63" s="68">
        <v>0</v>
      </c>
      <c r="E63" s="88">
        <v>20</v>
      </c>
      <c r="F63" s="67">
        <v>0</v>
      </c>
      <c r="G63" s="16">
        <f t="shared" si="1"/>
        <v>0</v>
      </c>
      <c r="H63" s="88">
        <v>20</v>
      </c>
      <c r="I63" s="67">
        <v>0</v>
      </c>
      <c r="J63" s="16">
        <f t="shared" si="2"/>
        <v>0</v>
      </c>
      <c r="K63" s="88">
        <v>10</v>
      </c>
      <c r="L63" s="67">
        <v>0</v>
      </c>
      <c r="M63" s="16">
        <f t="shared" si="3"/>
        <v>0</v>
      </c>
      <c r="N63" s="36">
        <f t="shared" si="4"/>
        <v>0</v>
      </c>
      <c r="O63" s="60">
        <f t="shared" si="5"/>
        <v>0</v>
      </c>
      <c r="P63" s="71"/>
      <c r="Q63" s="71"/>
    </row>
    <row r="64" spans="1:17" ht="15.5" x14ac:dyDescent="0.2">
      <c r="A64" s="84">
        <v>50</v>
      </c>
      <c r="B64" s="101" t="s">
        <v>66</v>
      </c>
      <c r="C64" s="101" t="s">
        <v>66</v>
      </c>
      <c r="D64" s="68">
        <v>0</v>
      </c>
      <c r="E64" s="88">
        <v>15</v>
      </c>
      <c r="F64" s="67">
        <v>0</v>
      </c>
      <c r="G64" s="16">
        <f t="shared" si="1"/>
        <v>0</v>
      </c>
      <c r="H64" s="88">
        <v>15</v>
      </c>
      <c r="I64" s="67">
        <v>0</v>
      </c>
      <c r="J64" s="16">
        <f t="shared" si="2"/>
        <v>0</v>
      </c>
      <c r="K64" s="88">
        <v>15</v>
      </c>
      <c r="L64" s="67">
        <v>0</v>
      </c>
      <c r="M64" s="16">
        <f t="shared" si="3"/>
        <v>0</v>
      </c>
      <c r="N64" s="36">
        <f t="shared" si="4"/>
        <v>0</v>
      </c>
      <c r="O64" s="60">
        <f t="shared" si="5"/>
        <v>0</v>
      </c>
      <c r="P64" s="71"/>
      <c r="Q64" s="71"/>
    </row>
    <row r="65" spans="1:17" ht="15.5" x14ac:dyDescent="0.2">
      <c r="A65" s="84">
        <v>51</v>
      </c>
      <c r="B65" s="101" t="s">
        <v>67</v>
      </c>
      <c r="C65" s="101" t="s">
        <v>126</v>
      </c>
      <c r="D65" s="68">
        <v>0</v>
      </c>
      <c r="E65" s="88">
        <v>50</v>
      </c>
      <c r="F65" s="67">
        <v>0</v>
      </c>
      <c r="G65" s="16">
        <f t="shared" si="1"/>
        <v>0</v>
      </c>
      <c r="H65" s="88">
        <v>50</v>
      </c>
      <c r="I65" s="67">
        <v>0</v>
      </c>
      <c r="J65" s="16">
        <f t="shared" si="2"/>
        <v>0</v>
      </c>
      <c r="K65" s="88">
        <v>50</v>
      </c>
      <c r="L65" s="67">
        <v>0</v>
      </c>
      <c r="M65" s="16">
        <f t="shared" si="3"/>
        <v>0</v>
      </c>
      <c r="N65" s="36">
        <f t="shared" si="4"/>
        <v>0</v>
      </c>
      <c r="O65" s="60">
        <f t="shared" si="5"/>
        <v>0</v>
      </c>
      <c r="P65" s="71"/>
      <c r="Q65" s="71"/>
    </row>
    <row r="66" spans="1:17" ht="27" x14ac:dyDescent="0.2">
      <c r="A66" s="84">
        <v>52</v>
      </c>
      <c r="B66" s="101" t="s">
        <v>191</v>
      </c>
      <c r="C66" s="101" t="s">
        <v>127</v>
      </c>
      <c r="D66" s="68">
        <v>0</v>
      </c>
      <c r="E66" s="88">
        <v>15</v>
      </c>
      <c r="F66" s="67">
        <v>0</v>
      </c>
      <c r="G66" s="16">
        <f t="shared" si="1"/>
        <v>0</v>
      </c>
      <c r="H66" s="88">
        <v>15</v>
      </c>
      <c r="I66" s="67">
        <v>0</v>
      </c>
      <c r="J66" s="16">
        <f t="shared" si="2"/>
        <v>0</v>
      </c>
      <c r="K66" s="88">
        <v>15</v>
      </c>
      <c r="L66" s="67">
        <v>0</v>
      </c>
      <c r="M66" s="16">
        <f t="shared" si="3"/>
        <v>0</v>
      </c>
      <c r="N66" s="36">
        <f t="shared" si="4"/>
        <v>0</v>
      </c>
      <c r="O66" s="60">
        <f t="shared" si="5"/>
        <v>0</v>
      </c>
      <c r="P66" s="71"/>
      <c r="Q66" s="71"/>
    </row>
    <row r="67" spans="1:17" ht="27" x14ac:dyDescent="0.2">
      <c r="A67" s="84">
        <v>53</v>
      </c>
      <c r="B67" s="101" t="s">
        <v>191</v>
      </c>
      <c r="C67" s="101" t="s">
        <v>128</v>
      </c>
      <c r="D67" s="68">
        <v>0</v>
      </c>
      <c r="E67" s="88">
        <v>2</v>
      </c>
      <c r="F67" s="67">
        <v>0</v>
      </c>
      <c r="G67" s="16">
        <f t="shared" si="1"/>
        <v>0</v>
      </c>
      <c r="H67" s="88">
        <v>10</v>
      </c>
      <c r="I67" s="67">
        <v>0</v>
      </c>
      <c r="J67" s="16">
        <f t="shared" si="2"/>
        <v>0</v>
      </c>
      <c r="K67" s="88">
        <v>10</v>
      </c>
      <c r="L67" s="67">
        <v>0</v>
      </c>
      <c r="M67" s="16">
        <f t="shared" si="3"/>
        <v>0</v>
      </c>
      <c r="N67" s="36">
        <f t="shared" si="4"/>
        <v>0</v>
      </c>
      <c r="O67" s="60">
        <f t="shared" si="5"/>
        <v>0</v>
      </c>
      <c r="P67" s="71"/>
      <c r="Q67" s="71"/>
    </row>
    <row r="68" spans="1:17" ht="27" x14ac:dyDescent="0.2">
      <c r="A68" s="84">
        <v>54</v>
      </c>
      <c r="B68" s="101" t="s">
        <v>192</v>
      </c>
      <c r="C68" s="106" t="s">
        <v>68</v>
      </c>
      <c r="D68" s="68">
        <v>0</v>
      </c>
      <c r="E68" s="88">
        <v>3</v>
      </c>
      <c r="F68" s="67">
        <v>0</v>
      </c>
      <c r="G68" s="16">
        <f t="shared" si="1"/>
        <v>0</v>
      </c>
      <c r="H68" s="88">
        <v>3</v>
      </c>
      <c r="I68" s="67">
        <v>0</v>
      </c>
      <c r="J68" s="16">
        <f t="shared" si="2"/>
        <v>0</v>
      </c>
      <c r="K68" s="88">
        <v>3</v>
      </c>
      <c r="L68" s="67">
        <v>0</v>
      </c>
      <c r="M68" s="16">
        <f t="shared" si="3"/>
        <v>0</v>
      </c>
      <c r="N68" s="36">
        <f t="shared" si="4"/>
        <v>0</v>
      </c>
      <c r="O68" s="60">
        <f t="shared" si="5"/>
        <v>0</v>
      </c>
      <c r="P68" s="71"/>
      <c r="Q68" s="71"/>
    </row>
    <row r="69" spans="1:17" ht="27" x14ac:dyDescent="0.2">
      <c r="A69" s="84">
        <v>55</v>
      </c>
      <c r="B69" s="101" t="s">
        <v>193</v>
      </c>
      <c r="C69" s="101" t="s">
        <v>129</v>
      </c>
      <c r="D69" s="68">
        <v>0</v>
      </c>
      <c r="E69" s="88">
        <v>2</v>
      </c>
      <c r="F69" s="67">
        <v>0</v>
      </c>
      <c r="G69" s="16">
        <f t="shared" si="1"/>
        <v>0</v>
      </c>
      <c r="H69" s="88">
        <v>15</v>
      </c>
      <c r="I69" s="67">
        <v>0</v>
      </c>
      <c r="J69" s="16">
        <f t="shared" si="2"/>
        <v>0</v>
      </c>
      <c r="K69" s="88">
        <v>15</v>
      </c>
      <c r="L69" s="67">
        <v>0</v>
      </c>
      <c r="M69" s="16">
        <f t="shared" si="3"/>
        <v>0</v>
      </c>
      <c r="N69" s="36">
        <f t="shared" si="4"/>
        <v>0</v>
      </c>
      <c r="O69" s="60">
        <f t="shared" si="5"/>
        <v>0</v>
      </c>
      <c r="P69" s="71"/>
      <c r="Q69" s="71"/>
    </row>
    <row r="70" spans="1:17" ht="15.5" x14ac:dyDescent="0.2">
      <c r="A70" s="84">
        <v>56</v>
      </c>
      <c r="B70" s="101" t="s">
        <v>69</v>
      </c>
      <c r="C70" s="101" t="s">
        <v>130</v>
      </c>
      <c r="D70" s="68">
        <v>0</v>
      </c>
      <c r="E70" s="88">
        <v>1000</v>
      </c>
      <c r="F70" s="67">
        <v>0</v>
      </c>
      <c r="G70" s="16">
        <f t="shared" si="1"/>
        <v>0</v>
      </c>
      <c r="H70" s="88">
        <v>1000</v>
      </c>
      <c r="I70" s="67">
        <v>0</v>
      </c>
      <c r="J70" s="16">
        <f t="shared" si="2"/>
        <v>0</v>
      </c>
      <c r="K70" s="88">
        <v>1000</v>
      </c>
      <c r="L70" s="67">
        <v>0</v>
      </c>
      <c r="M70" s="16">
        <f t="shared" si="3"/>
        <v>0</v>
      </c>
      <c r="N70" s="36">
        <f t="shared" si="4"/>
        <v>0</v>
      </c>
      <c r="O70" s="60">
        <f t="shared" si="5"/>
        <v>0</v>
      </c>
      <c r="P70" s="71"/>
      <c r="Q70" s="71"/>
    </row>
    <row r="71" spans="1:17" ht="15.5" x14ac:dyDescent="0.2">
      <c r="A71" s="84">
        <v>57</v>
      </c>
      <c r="B71" s="101" t="s">
        <v>69</v>
      </c>
      <c r="C71" s="101" t="s">
        <v>131</v>
      </c>
      <c r="D71" s="68">
        <v>0</v>
      </c>
      <c r="E71" s="88">
        <v>150</v>
      </c>
      <c r="F71" s="67">
        <v>0</v>
      </c>
      <c r="G71" s="16">
        <f t="shared" si="1"/>
        <v>0</v>
      </c>
      <c r="H71" s="88">
        <v>150</v>
      </c>
      <c r="I71" s="67">
        <v>0</v>
      </c>
      <c r="J71" s="16">
        <f t="shared" si="2"/>
        <v>0</v>
      </c>
      <c r="K71" s="88">
        <v>150</v>
      </c>
      <c r="L71" s="67">
        <v>0</v>
      </c>
      <c r="M71" s="16">
        <f t="shared" si="3"/>
        <v>0</v>
      </c>
      <c r="N71" s="36">
        <f t="shared" si="4"/>
        <v>0</v>
      </c>
      <c r="O71" s="60">
        <f t="shared" si="5"/>
        <v>0</v>
      </c>
      <c r="P71" s="71"/>
      <c r="Q71" s="71"/>
    </row>
    <row r="72" spans="1:17" ht="15.5" x14ac:dyDescent="0.35">
      <c r="A72" s="84">
        <v>58</v>
      </c>
      <c r="B72" s="107" t="s">
        <v>194</v>
      </c>
      <c r="C72" s="101" t="s">
        <v>132</v>
      </c>
      <c r="D72" s="68">
        <v>0</v>
      </c>
      <c r="E72" s="88">
        <v>20000</v>
      </c>
      <c r="F72" s="67">
        <v>0</v>
      </c>
      <c r="G72" s="16">
        <f t="shared" si="1"/>
        <v>0</v>
      </c>
      <c r="H72" s="88">
        <v>20000</v>
      </c>
      <c r="I72" s="67">
        <v>0</v>
      </c>
      <c r="J72" s="16">
        <f t="shared" si="2"/>
        <v>0</v>
      </c>
      <c r="K72" s="88">
        <v>20000</v>
      </c>
      <c r="L72" s="67">
        <v>0</v>
      </c>
      <c r="M72" s="16">
        <f t="shared" si="3"/>
        <v>0</v>
      </c>
      <c r="N72" s="36">
        <f t="shared" si="4"/>
        <v>0</v>
      </c>
      <c r="O72" s="60">
        <f t="shared" si="5"/>
        <v>0</v>
      </c>
      <c r="P72" s="71"/>
      <c r="Q72" s="71"/>
    </row>
    <row r="73" spans="1:17" ht="15.5" x14ac:dyDescent="0.35">
      <c r="A73" s="84">
        <v>59</v>
      </c>
      <c r="B73" s="107" t="s">
        <v>194</v>
      </c>
      <c r="C73" s="101" t="s">
        <v>133</v>
      </c>
      <c r="D73" s="68">
        <v>0</v>
      </c>
      <c r="E73" s="88">
        <v>1500</v>
      </c>
      <c r="F73" s="67">
        <v>0</v>
      </c>
      <c r="G73" s="16">
        <f t="shared" si="1"/>
        <v>0</v>
      </c>
      <c r="H73" s="88">
        <v>1500</v>
      </c>
      <c r="I73" s="67">
        <v>0</v>
      </c>
      <c r="J73" s="16">
        <f t="shared" si="2"/>
        <v>0</v>
      </c>
      <c r="K73" s="88">
        <v>1500</v>
      </c>
      <c r="L73" s="67">
        <v>0</v>
      </c>
      <c r="M73" s="16">
        <f t="shared" si="3"/>
        <v>0</v>
      </c>
      <c r="N73" s="36">
        <f t="shared" si="4"/>
        <v>0</v>
      </c>
      <c r="O73" s="60">
        <f t="shared" si="5"/>
        <v>0</v>
      </c>
      <c r="P73" s="71"/>
      <c r="Q73" s="71"/>
    </row>
    <row r="74" spans="1:17" ht="15.5" x14ac:dyDescent="0.35">
      <c r="A74" s="84">
        <v>60</v>
      </c>
      <c r="B74" s="107" t="s">
        <v>194</v>
      </c>
      <c r="C74" s="101" t="s">
        <v>134</v>
      </c>
      <c r="D74" s="68">
        <v>0</v>
      </c>
      <c r="E74" s="88">
        <v>1500</v>
      </c>
      <c r="F74" s="67">
        <v>0</v>
      </c>
      <c r="G74" s="16">
        <f t="shared" si="1"/>
        <v>0</v>
      </c>
      <c r="H74" s="88">
        <v>1500</v>
      </c>
      <c r="I74" s="67">
        <v>0</v>
      </c>
      <c r="J74" s="16">
        <f t="shared" si="2"/>
        <v>0</v>
      </c>
      <c r="K74" s="88">
        <v>1500</v>
      </c>
      <c r="L74" s="67">
        <v>0</v>
      </c>
      <c r="M74" s="16">
        <f t="shared" si="3"/>
        <v>0</v>
      </c>
      <c r="N74" s="36">
        <f t="shared" si="4"/>
        <v>0</v>
      </c>
      <c r="O74" s="60">
        <f t="shared" si="5"/>
        <v>0</v>
      </c>
      <c r="P74" s="71"/>
      <c r="Q74" s="71"/>
    </row>
    <row r="75" spans="1:17" ht="15.5" x14ac:dyDescent="0.35">
      <c r="A75" s="86">
        <v>61</v>
      </c>
      <c r="B75" s="107" t="s">
        <v>194</v>
      </c>
      <c r="C75" s="101" t="s">
        <v>135</v>
      </c>
      <c r="D75" s="68">
        <v>0</v>
      </c>
      <c r="E75" s="88">
        <v>500</v>
      </c>
      <c r="F75" s="67">
        <v>0</v>
      </c>
      <c r="G75" s="16">
        <f t="shared" si="1"/>
        <v>0</v>
      </c>
      <c r="H75" s="88">
        <v>500</v>
      </c>
      <c r="I75" s="67">
        <v>0</v>
      </c>
      <c r="J75" s="16">
        <f t="shared" si="2"/>
        <v>0</v>
      </c>
      <c r="K75" s="88">
        <v>500</v>
      </c>
      <c r="L75" s="67">
        <v>0</v>
      </c>
      <c r="M75" s="16">
        <f t="shared" si="3"/>
        <v>0</v>
      </c>
      <c r="N75" s="36">
        <f t="shared" si="4"/>
        <v>0</v>
      </c>
      <c r="O75" s="60">
        <f t="shared" si="5"/>
        <v>0</v>
      </c>
      <c r="P75" s="72"/>
      <c r="Q75" s="71"/>
    </row>
    <row r="76" spans="1:17" ht="15.5" x14ac:dyDescent="0.2">
      <c r="A76" s="84">
        <v>62</v>
      </c>
      <c r="B76" s="101" t="s">
        <v>195</v>
      </c>
      <c r="C76" s="101" t="s">
        <v>136</v>
      </c>
      <c r="D76" s="68">
        <v>0</v>
      </c>
      <c r="E76" s="88">
        <v>3000</v>
      </c>
      <c r="F76" s="67">
        <v>0</v>
      </c>
      <c r="G76" s="16">
        <f t="shared" si="1"/>
        <v>0</v>
      </c>
      <c r="H76" s="88">
        <v>5000</v>
      </c>
      <c r="I76" s="67">
        <v>0</v>
      </c>
      <c r="J76" s="16">
        <f t="shared" si="2"/>
        <v>0</v>
      </c>
      <c r="K76" s="88">
        <v>5000</v>
      </c>
      <c r="L76" s="67">
        <v>0</v>
      </c>
      <c r="M76" s="16">
        <f t="shared" si="3"/>
        <v>0</v>
      </c>
      <c r="N76" s="36">
        <f t="shared" si="4"/>
        <v>0</v>
      </c>
      <c r="O76" s="60">
        <f t="shared" si="5"/>
        <v>0</v>
      </c>
      <c r="P76" s="72"/>
      <c r="Q76" s="71"/>
    </row>
    <row r="77" spans="1:17" ht="15.5" x14ac:dyDescent="0.2">
      <c r="A77" s="84">
        <v>63</v>
      </c>
      <c r="B77" s="101" t="s">
        <v>196</v>
      </c>
      <c r="C77" s="101" t="s">
        <v>137</v>
      </c>
      <c r="D77" s="68">
        <v>0</v>
      </c>
      <c r="E77" s="88">
        <v>200</v>
      </c>
      <c r="F77" s="67">
        <v>0</v>
      </c>
      <c r="G77" s="16">
        <f t="shared" si="1"/>
        <v>0</v>
      </c>
      <c r="H77" s="88">
        <v>150</v>
      </c>
      <c r="I77" s="67">
        <v>0</v>
      </c>
      <c r="J77" s="16">
        <f t="shared" si="2"/>
        <v>0</v>
      </c>
      <c r="K77" s="88">
        <v>150</v>
      </c>
      <c r="L77" s="67">
        <v>0</v>
      </c>
      <c r="M77" s="16">
        <f t="shared" si="3"/>
        <v>0</v>
      </c>
      <c r="N77" s="36">
        <f t="shared" si="4"/>
        <v>0</v>
      </c>
      <c r="O77" s="60">
        <f t="shared" si="5"/>
        <v>0</v>
      </c>
      <c r="P77" s="72"/>
      <c r="Q77" s="71"/>
    </row>
    <row r="78" spans="1:17" ht="15.5" x14ac:dyDescent="0.35">
      <c r="A78" s="84">
        <v>64</v>
      </c>
      <c r="B78" s="107" t="s">
        <v>197</v>
      </c>
      <c r="C78" s="101" t="s">
        <v>138</v>
      </c>
      <c r="D78" s="68">
        <v>0</v>
      </c>
      <c r="E78" s="88">
        <v>500</v>
      </c>
      <c r="F78" s="67">
        <v>0</v>
      </c>
      <c r="G78" s="16">
        <f t="shared" si="1"/>
        <v>0</v>
      </c>
      <c r="H78" s="88">
        <v>500</v>
      </c>
      <c r="I78" s="67">
        <v>0</v>
      </c>
      <c r="J78" s="16">
        <f t="shared" si="2"/>
        <v>0</v>
      </c>
      <c r="K78" s="88">
        <v>500</v>
      </c>
      <c r="L78" s="67">
        <v>0</v>
      </c>
      <c r="M78" s="16">
        <f t="shared" si="3"/>
        <v>0</v>
      </c>
      <c r="N78" s="36">
        <f t="shared" si="4"/>
        <v>0</v>
      </c>
      <c r="O78" s="60">
        <f t="shared" si="5"/>
        <v>0</v>
      </c>
      <c r="P78" s="72"/>
      <c r="Q78" s="71"/>
    </row>
    <row r="79" spans="1:17" ht="15.5" x14ac:dyDescent="0.2">
      <c r="A79" s="84">
        <v>65</v>
      </c>
      <c r="B79" s="101" t="s">
        <v>198</v>
      </c>
      <c r="C79" s="101" t="s">
        <v>139</v>
      </c>
      <c r="D79" s="68">
        <v>0</v>
      </c>
      <c r="E79" s="88">
        <v>150</v>
      </c>
      <c r="F79" s="67">
        <v>0</v>
      </c>
      <c r="G79" s="16">
        <f t="shared" si="1"/>
        <v>0</v>
      </c>
      <c r="H79" s="88">
        <v>300</v>
      </c>
      <c r="I79" s="67">
        <v>0</v>
      </c>
      <c r="J79" s="16">
        <f t="shared" si="2"/>
        <v>0</v>
      </c>
      <c r="K79" s="88">
        <v>300</v>
      </c>
      <c r="L79" s="67">
        <v>0</v>
      </c>
      <c r="M79" s="16">
        <f t="shared" si="3"/>
        <v>0</v>
      </c>
      <c r="N79" s="36">
        <f t="shared" si="4"/>
        <v>0</v>
      </c>
      <c r="O79" s="60">
        <f t="shared" ref="O79:O110" si="6">D79*N79</f>
        <v>0</v>
      </c>
      <c r="P79" s="72"/>
      <c r="Q79" s="71"/>
    </row>
    <row r="80" spans="1:17" ht="15.5" x14ac:dyDescent="0.2">
      <c r="A80" s="84">
        <v>66</v>
      </c>
      <c r="B80" s="101" t="s">
        <v>199</v>
      </c>
      <c r="C80" s="101" t="s">
        <v>140</v>
      </c>
      <c r="D80" s="68">
        <v>0</v>
      </c>
      <c r="E80" s="88">
        <v>1000</v>
      </c>
      <c r="F80" s="67">
        <v>0</v>
      </c>
      <c r="G80" s="16">
        <f t="shared" ref="G80:G119" si="7">+E80*F80</f>
        <v>0</v>
      </c>
      <c r="H80" s="88">
        <v>1000</v>
      </c>
      <c r="I80" s="67">
        <v>0</v>
      </c>
      <c r="J80" s="16">
        <f t="shared" ref="J80:J119" si="8">+H80*I80</f>
        <v>0</v>
      </c>
      <c r="K80" s="88">
        <v>1000</v>
      </c>
      <c r="L80" s="67">
        <v>0</v>
      </c>
      <c r="M80" s="16">
        <f t="shared" ref="M80:M119" si="9">+K80*L80</f>
        <v>0</v>
      </c>
      <c r="N80" s="36">
        <f t="shared" ref="N80:N119" si="10">+G80+J80+M80</f>
        <v>0</v>
      </c>
      <c r="O80" s="60">
        <f t="shared" si="6"/>
        <v>0</v>
      </c>
      <c r="P80" s="72"/>
      <c r="Q80" s="71"/>
    </row>
    <row r="81" spans="1:17" ht="15.5" x14ac:dyDescent="0.2">
      <c r="A81" s="84">
        <v>67</v>
      </c>
      <c r="B81" s="101" t="s">
        <v>200</v>
      </c>
      <c r="C81" s="101" t="s">
        <v>141</v>
      </c>
      <c r="D81" s="68">
        <v>0</v>
      </c>
      <c r="E81" s="88">
        <v>1000</v>
      </c>
      <c r="F81" s="67">
        <v>0</v>
      </c>
      <c r="G81" s="16">
        <f t="shared" si="7"/>
        <v>0</v>
      </c>
      <c r="H81" s="88">
        <v>1000</v>
      </c>
      <c r="I81" s="67">
        <v>0</v>
      </c>
      <c r="J81" s="16">
        <f t="shared" si="8"/>
        <v>0</v>
      </c>
      <c r="K81" s="88">
        <v>1000</v>
      </c>
      <c r="L81" s="67">
        <v>0</v>
      </c>
      <c r="M81" s="16">
        <f t="shared" si="9"/>
        <v>0</v>
      </c>
      <c r="N81" s="36">
        <f t="shared" si="10"/>
        <v>0</v>
      </c>
      <c r="O81" s="60">
        <f t="shared" si="6"/>
        <v>0</v>
      </c>
      <c r="P81" s="72"/>
      <c r="Q81" s="71"/>
    </row>
    <row r="82" spans="1:17" ht="15.5" x14ac:dyDescent="0.2">
      <c r="A82" s="84">
        <v>68</v>
      </c>
      <c r="B82" s="101" t="s">
        <v>70</v>
      </c>
      <c r="C82" s="101" t="s">
        <v>142</v>
      </c>
      <c r="D82" s="68">
        <v>0</v>
      </c>
      <c r="E82" s="88">
        <v>20</v>
      </c>
      <c r="F82" s="67">
        <v>0</v>
      </c>
      <c r="G82" s="16">
        <f t="shared" si="7"/>
        <v>0</v>
      </c>
      <c r="H82" s="88">
        <v>20</v>
      </c>
      <c r="I82" s="67">
        <v>0</v>
      </c>
      <c r="J82" s="16">
        <f t="shared" si="8"/>
        <v>0</v>
      </c>
      <c r="K82" s="88">
        <v>10</v>
      </c>
      <c r="L82" s="67">
        <v>0</v>
      </c>
      <c r="M82" s="16">
        <f t="shared" si="9"/>
        <v>0</v>
      </c>
      <c r="N82" s="36">
        <f t="shared" si="10"/>
        <v>0</v>
      </c>
      <c r="O82" s="60">
        <f t="shared" si="6"/>
        <v>0</v>
      </c>
      <c r="P82" s="72"/>
      <c r="Q82" s="71"/>
    </row>
    <row r="83" spans="1:17" ht="15.5" x14ac:dyDescent="0.2">
      <c r="A83" s="84">
        <v>69</v>
      </c>
      <c r="B83" s="101" t="s">
        <v>70</v>
      </c>
      <c r="C83" s="101" t="s">
        <v>201</v>
      </c>
      <c r="D83" s="68">
        <v>0</v>
      </c>
      <c r="E83" s="89">
        <v>1</v>
      </c>
      <c r="F83" s="67">
        <v>0</v>
      </c>
      <c r="G83" s="16">
        <f t="shared" si="7"/>
        <v>0</v>
      </c>
      <c r="H83" s="89">
        <v>2</v>
      </c>
      <c r="I83" s="67">
        <v>0</v>
      </c>
      <c r="J83" s="16">
        <f t="shared" si="8"/>
        <v>0</v>
      </c>
      <c r="K83" s="88">
        <v>2</v>
      </c>
      <c r="L83" s="67">
        <v>0</v>
      </c>
      <c r="M83" s="16">
        <f t="shared" si="9"/>
        <v>0</v>
      </c>
      <c r="N83" s="36">
        <f t="shared" si="10"/>
        <v>0</v>
      </c>
      <c r="O83" s="60">
        <f t="shared" si="6"/>
        <v>0</v>
      </c>
      <c r="P83" s="72"/>
      <c r="Q83" s="71"/>
    </row>
    <row r="84" spans="1:17" ht="15.5" x14ac:dyDescent="0.2">
      <c r="A84" s="84">
        <v>70</v>
      </c>
      <c r="B84" s="101" t="s">
        <v>71</v>
      </c>
      <c r="C84" s="101" t="s">
        <v>143</v>
      </c>
      <c r="D84" s="68">
        <v>0</v>
      </c>
      <c r="E84" s="88">
        <v>3</v>
      </c>
      <c r="F84" s="67">
        <v>0</v>
      </c>
      <c r="G84" s="16">
        <f t="shared" si="7"/>
        <v>0</v>
      </c>
      <c r="H84" s="88">
        <v>6</v>
      </c>
      <c r="I84" s="67">
        <v>0</v>
      </c>
      <c r="J84" s="16">
        <f t="shared" si="8"/>
        <v>0</v>
      </c>
      <c r="K84" s="88">
        <v>6</v>
      </c>
      <c r="L84" s="67">
        <v>0</v>
      </c>
      <c r="M84" s="16">
        <f t="shared" si="9"/>
        <v>0</v>
      </c>
      <c r="N84" s="36">
        <f t="shared" si="10"/>
        <v>0</v>
      </c>
      <c r="O84" s="60">
        <f t="shared" si="6"/>
        <v>0</v>
      </c>
      <c r="P84" s="72"/>
      <c r="Q84" s="71"/>
    </row>
    <row r="85" spans="1:17" s="1" customFormat="1" ht="15.5" x14ac:dyDescent="0.2">
      <c r="A85" s="84">
        <v>71</v>
      </c>
      <c r="B85" s="101" t="s">
        <v>202</v>
      </c>
      <c r="C85" s="101" t="s">
        <v>144</v>
      </c>
      <c r="D85" s="68">
        <v>0</v>
      </c>
      <c r="E85" s="88">
        <v>500</v>
      </c>
      <c r="F85" s="67">
        <v>0</v>
      </c>
      <c r="G85" s="16">
        <f t="shared" si="7"/>
        <v>0</v>
      </c>
      <c r="H85" s="88">
        <v>500</v>
      </c>
      <c r="I85" s="67">
        <v>0</v>
      </c>
      <c r="J85" s="16">
        <f t="shared" si="8"/>
        <v>0</v>
      </c>
      <c r="K85" s="88">
        <v>500</v>
      </c>
      <c r="L85" s="67">
        <v>0</v>
      </c>
      <c r="M85" s="16">
        <f t="shared" si="9"/>
        <v>0</v>
      </c>
      <c r="N85" s="36">
        <f t="shared" si="10"/>
        <v>0</v>
      </c>
      <c r="O85" s="60">
        <f t="shared" si="6"/>
        <v>0</v>
      </c>
      <c r="P85" s="73"/>
      <c r="Q85" s="71"/>
    </row>
    <row r="86" spans="1:17" s="1" customFormat="1" ht="15.5" x14ac:dyDescent="0.2">
      <c r="A86" s="84">
        <v>72</v>
      </c>
      <c r="B86" s="101" t="s">
        <v>203</v>
      </c>
      <c r="C86" s="101" t="s">
        <v>144</v>
      </c>
      <c r="D86" s="68">
        <v>0</v>
      </c>
      <c r="E86" s="88">
        <v>50</v>
      </c>
      <c r="F86" s="67">
        <v>0</v>
      </c>
      <c r="G86" s="16">
        <f t="shared" si="7"/>
        <v>0</v>
      </c>
      <c r="H86" s="88">
        <v>50</v>
      </c>
      <c r="I86" s="67">
        <v>0</v>
      </c>
      <c r="J86" s="16">
        <f t="shared" si="8"/>
        <v>0</v>
      </c>
      <c r="K86" s="88">
        <v>50</v>
      </c>
      <c r="L86" s="67">
        <v>0</v>
      </c>
      <c r="M86" s="16">
        <f t="shared" si="9"/>
        <v>0</v>
      </c>
      <c r="N86" s="36">
        <f t="shared" si="10"/>
        <v>0</v>
      </c>
      <c r="O86" s="60">
        <f t="shared" si="6"/>
        <v>0</v>
      </c>
      <c r="P86" s="73"/>
      <c r="Q86" s="71"/>
    </row>
    <row r="87" spans="1:17" ht="15.5" x14ac:dyDescent="0.2">
      <c r="A87" s="84">
        <v>73</v>
      </c>
      <c r="B87" s="101" t="s">
        <v>204</v>
      </c>
      <c r="C87" s="101" t="s">
        <v>144</v>
      </c>
      <c r="D87" s="68">
        <v>0</v>
      </c>
      <c r="E87" s="88">
        <v>20</v>
      </c>
      <c r="F87" s="67">
        <v>0</v>
      </c>
      <c r="G87" s="16">
        <f t="shared" si="7"/>
        <v>0</v>
      </c>
      <c r="H87" s="88">
        <v>20</v>
      </c>
      <c r="I87" s="67">
        <v>0</v>
      </c>
      <c r="J87" s="16">
        <f t="shared" si="8"/>
        <v>0</v>
      </c>
      <c r="K87" s="88">
        <v>20</v>
      </c>
      <c r="L87" s="67">
        <v>0</v>
      </c>
      <c r="M87" s="16">
        <f t="shared" si="9"/>
        <v>0</v>
      </c>
      <c r="N87" s="36">
        <f t="shared" si="10"/>
        <v>0</v>
      </c>
      <c r="O87" s="60">
        <f t="shared" si="6"/>
        <v>0</v>
      </c>
      <c r="P87" s="72"/>
      <c r="Q87" s="71"/>
    </row>
    <row r="88" spans="1:17" ht="15.5" x14ac:dyDescent="0.2">
      <c r="A88" s="84">
        <v>74</v>
      </c>
      <c r="B88" s="101" t="s">
        <v>205</v>
      </c>
      <c r="C88" s="101" t="s">
        <v>144</v>
      </c>
      <c r="D88" s="68">
        <v>0</v>
      </c>
      <c r="E88" s="88">
        <v>50</v>
      </c>
      <c r="F88" s="67">
        <v>0</v>
      </c>
      <c r="G88" s="16">
        <f t="shared" si="7"/>
        <v>0</v>
      </c>
      <c r="H88" s="88">
        <v>50</v>
      </c>
      <c r="I88" s="67">
        <v>0</v>
      </c>
      <c r="J88" s="16">
        <f t="shared" si="8"/>
        <v>0</v>
      </c>
      <c r="K88" s="88">
        <v>50</v>
      </c>
      <c r="L88" s="67">
        <v>0</v>
      </c>
      <c r="M88" s="16">
        <f t="shared" si="9"/>
        <v>0</v>
      </c>
      <c r="N88" s="36">
        <f t="shared" si="10"/>
        <v>0</v>
      </c>
      <c r="O88" s="60">
        <f t="shared" si="6"/>
        <v>0</v>
      </c>
      <c r="P88" s="72"/>
      <c r="Q88" s="71"/>
    </row>
    <row r="89" spans="1:17" ht="15.5" x14ac:dyDescent="0.2">
      <c r="A89" s="84">
        <v>75</v>
      </c>
      <c r="B89" s="101" t="s">
        <v>206</v>
      </c>
      <c r="C89" s="101" t="s">
        <v>145</v>
      </c>
      <c r="D89" s="68">
        <v>0</v>
      </c>
      <c r="E89" s="88">
        <v>250</v>
      </c>
      <c r="F89" s="67">
        <v>0</v>
      </c>
      <c r="G89" s="16">
        <f t="shared" si="7"/>
        <v>0</v>
      </c>
      <c r="H89" s="88">
        <v>200</v>
      </c>
      <c r="I89" s="67">
        <v>0</v>
      </c>
      <c r="J89" s="16">
        <f t="shared" si="8"/>
        <v>0</v>
      </c>
      <c r="K89" s="88">
        <v>200</v>
      </c>
      <c r="L89" s="67">
        <v>0</v>
      </c>
      <c r="M89" s="16">
        <f t="shared" si="9"/>
        <v>0</v>
      </c>
      <c r="N89" s="36">
        <f t="shared" si="10"/>
        <v>0</v>
      </c>
      <c r="O89" s="60">
        <f t="shared" si="6"/>
        <v>0</v>
      </c>
      <c r="P89" s="72"/>
      <c r="Q89" s="71"/>
    </row>
    <row r="90" spans="1:17" ht="15.5" x14ac:dyDescent="0.2">
      <c r="A90" s="84">
        <v>76</v>
      </c>
      <c r="B90" s="101" t="s">
        <v>207</v>
      </c>
      <c r="C90" s="101" t="s">
        <v>146</v>
      </c>
      <c r="D90" s="68">
        <v>0</v>
      </c>
      <c r="E90" s="88">
        <v>500</v>
      </c>
      <c r="F90" s="67">
        <v>0</v>
      </c>
      <c r="G90" s="16">
        <f t="shared" si="7"/>
        <v>0</v>
      </c>
      <c r="H90" s="88">
        <v>400</v>
      </c>
      <c r="I90" s="67">
        <v>0</v>
      </c>
      <c r="J90" s="16">
        <f t="shared" si="8"/>
        <v>0</v>
      </c>
      <c r="K90" s="88">
        <v>400</v>
      </c>
      <c r="L90" s="67">
        <v>0</v>
      </c>
      <c r="M90" s="16">
        <f t="shared" si="9"/>
        <v>0</v>
      </c>
      <c r="N90" s="36">
        <f t="shared" si="10"/>
        <v>0</v>
      </c>
      <c r="O90" s="60">
        <f t="shared" si="6"/>
        <v>0</v>
      </c>
      <c r="P90" s="72"/>
      <c r="Q90" s="71"/>
    </row>
    <row r="91" spans="1:17" ht="27" x14ac:dyDescent="0.2">
      <c r="A91" s="84">
        <v>77</v>
      </c>
      <c r="B91" s="101" t="s">
        <v>72</v>
      </c>
      <c r="C91" s="101" t="s">
        <v>147</v>
      </c>
      <c r="D91" s="68">
        <v>0</v>
      </c>
      <c r="E91" s="88">
        <v>50</v>
      </c>
      <c r="F91" s="67">
        <v>0</v>
      </c>
      <c r="G91" s="16">
        <f t="shared" si="7"/>
        <v>0</v>
      </c>
      <c r="H91" s="88">
        <v>100</v>
      </c>
      <c r="I91" s="67">
        <v>0</v>
      </c>
      <c r="J91" s="16">
        <f t="shared" si="8"/>
        <v>0</v>
      </c>
      <c r="K91" s="88">
        <v>100</v>
      </c>
      <c r="L91" s="67">
        <v>0</v>
      </c>
      <c r="M91" s="16">
        <f t="shared" si="9"/>
        <v>0</v>
      </c>
      <c r="N91" s="36">
        <f t="shared" si="10"/>
        <v>0</v>
      </c>
      <c r="O91" s="60">
        <f t="shared" si="6"/>
        <v>0</v>
      </c>
      <c r="P91" s="72"/>
      <c r="Q91" s="71"/>
    </row>
    <row r="92" spans="1:17" ht="15.5" x14ac:dyDescent="0.2">
      <c r="A92" s="84">
        <v>78</v>
      </c>
      <c r="B92" s="101" t="s">
        <v>73</v>
      </c>
      <c r="C92" s="101" t="s">
        <v>148</v>
      </c>
      <c r="D92" s="68">
        <v>0</v>
      </c>
      <c r="E92" s="88">
        <v>10</v>
      </c>
      <c r="F92" s="67">
        <v>0</v>
      </c>
      <c r="G92" s="16">
        <f t="shared" si="7"/>
        <v>0</v>
      </c>
      <c r="H92" s="88">
        <v>10</v>
      </c>
      <c r="I92" s="67">
        <v>0</v>
      </c>
      <c r="J92" s="16">
        <f t="shared" si="8"/>
        <v>0</v>
      </c>
      <c r="K92" s="88">
        <v>10</v>
      </c>
      <c r="L92" s="67">
        <v>0</v>
      </c>
      <c r="M92" s="16">
        <f t="shared" si="9"/>
        <v>0</v>
      </c>
      <c r="N92" s="36">
        <f t="shared" si="10"/>
        <v>0</v>
      </c>
      <c r="O92" s="60">
        <f t="shared" si="6"/>
        <v>0</v>
      </c>
      <c r="P92" s="72"/>
      <c r="Q92" s="71"/>
    </row>
    <row r="93" spans="1:17" ht="15.5" x14ac:dyDescent="0.2">
      <c r="A93" s="84">
        <v>79</v>
      </c>
      <c r="B93" s="101" t="s">
        <v>74</v>
      </c>
      <c r="C93" s="101" t="s">
        <v>148</v>
      </c>
      <c r="D93" s="68">
        <v>0</v>
      </c>
      <c r="E93" s="88">
        <v>10</v>
      </c>
      <c r="F93" s="67">
        <v>0</v>
      </c>
      <c r="G93" s="16">
        <f t="shared" si="7"/>
        <v>0</v>
      </c>
      <c r="H93" s="88">
        <v>10</v>
      </c>
      <c r="I93" s="67">
        <v>0</v>
      </c>
      <c r="J93" s="16">
        <f t="shared" si="8"/>
        <v>0</v>
      </c>
      <c r="K93" s="88">
        <v>10</v>
      </c>
      <c r="L93" s="67">
        <v>0</v>
      </c>
      <c r="M93" s="16">
        <f t="shared" si="9"/>
        <v>0</v>
      </c>
      <c r="N93" s="36">
        <f t="shared" si="10"/>
        <v>0</v>
      </c>
      <c r="O93" s="60">
        <f t="shared" si="6"/>
        <v>0</v>
      </c>
      <c r="P93" s="72"/>
      <c r="Q93" s="71"/>
    </row>
    <row r="94" spans="1:17" ht="15.5" x14ac:dyDescent="0.2">
      <c r="A94" s="84">
        <v>80</v>
      </c>
      <c r="B94" s="101" t="s">
        <v>75</v>
      </c>
      <c r="C94" s="101" t="s">
        <v>148</v>
      </c>
      <c r="D94" s="68">
        <v>0</v>
      </c>
      <c r="E94" s="88">
        <v>10</v>
      </c>
      <c r="F94" s="67">
        <v>0</v>
      </c>
      <c r="G94" s="16">
        <f t="shared" si="7"/>
        <v>0</v>
      </c>
      <c r="H94" s="88">
        <v>10</v>
      </c>
      <c r="I94" s="67">
        <v>0</v>
      </c>
      <c r="J94" s="16">
        <f t="shared" si="8"/>
        <v>0</v>
      </c>
      <c r="K94" s="88">
        <v>10</v>
      </c>
      <c r="L94" s="67">
        <v>0</v>
      </c>
      <c r="M94" s="16">
        <f t="shared" si="9"/>
        <v>0</v>
      </c>
      <c r="N94" s="36">
        <f t="shared" si="10"/>
        <v>0</v>
      </c>
      <c r="O94" s="60">
        <f t="shared" si="6"/>
        <v>0</v>
      </c>
      <c r="P94" s="72"/>
      <c r="Q94" s="71"/>
    </row>
    <row r="95" spans="1:17" ht="15.5" x14ac:dyDescent="0.2">
      <c r="A95" s="84">
        <v>81</v>
      </c>
      <c r="B95" s="101" t="s">
        <v>208</v>
      </c>
      <c r="C95" s="101" t="s">
        <v>149</v>
      </c>
      <c r="D95" s="68">
        <v>0</v>
      </c>
      <c r="E95" s="88">
        <v>200</v>
      </c>
      <c r="F95" s="67">
        <v>0</v>
      </c>
      <c r="G95" s="16">
        <f t="shared" si="7"/>
        <v>0</v>
      </c>
      <c r="H95" s="88">
        <v>200</v>
      </c>
      <c r="I95" s="67">
        <v>0</v>
      </c>
      <c r="J95" s="16">
        <f t="shared" si="8"/>
        <v>0</v>
      </c>
      <c r="K95" s="88">
        <v>200</v>
      </c>
      <c r="L95" s="67">
        <v>0</v>
      </c>
      <c r="M95" s="16">
        <f t="shared" si="9"/>
        <v>0</v>
      </c>
      <c r="N95" s="36">
        <f t="shared" si="10"/>
        <v>0</v>
      </c>
      <c r="O95" s="60">
        <f t="shared" si="6"/>
        <v>0</v>
      </c>
      <c r="P95" s="72"/>
      <c r="Q95" s="71"/>
    </row>
    <row r="96" spans="1:17" ht="15.5" x14ac:dyDescent="0.2">
      <c r="A96" s="84">
        <v>82</v>
      </c>
      <c r="B96" s="101" t="s">
        <v>76</v>
      </c>
      <c r="C96" s="101" t="s">
        <v>150</v>
      </c>
      <c r="D96" s="68">
        <v>0</v>
      </c>
      <c r="E96" s="88">
        <v>3</v>
      </c>
      <c r="F96" s="67">
        <v>0</v>
      </c>
      <c r="G96" s="16">
        <f t="shared" si="7"/>
        <v>0</v>
      </c>
      <c r="H96" s="88">
        <v>3</v>
      </c>
      <c r="I96" s="67">
        <v>0</v>
      </c>
      <c r="J96" s="16">
        <f t="shared" si="8"/>
        <v>0</v>
      </c>
      <c r="K96" s="88">
        <v>3</v>
      </c>
      <c r="L96" s="67">
        <v>0</v>
      </c>
      <c r="M96" s="16">
        <f t="shared" si="9"/>
        <v>0</v>
      </c>
      <c r="N96" s="36">
        <f t="shared" si="10"/>
        <v>0</v>
      </c>
      <c r="O96" s="60">
        <f t="shared" si="6"/>
        <v>0</v>
      </c>
      <c r="P96" s="72"/>
      <c r="Q96" s="71"/>
    </row>
    <row r="97" spans="1:17" ht="15.5" x14ac:dyDescent="0.2">
      <c r="A97" s="84">
        <v>83</v>
      </c>
      <c r="B97" s="105" t="s">
        <v>77</v>
      </c>
      <c r="C97" s="105" t="s">
        <v>151</v>
      </c>
      <c r="D97" s="68">
        <v>0</v>
      </c>
      <c r="E97" s="88">
        <v>10</v>
      </c>
      <c r="F97" s="67">
        <v>0</v>
      </c>
      <c r="G97" s="16">
        <f t="shared" si="7"/>
        <v>0</v>
      </c>
      <c r="H97" s="88">
        <v>30</v>
      </c>
      <c r="I97" s="67">
        <v>0</v>
      </c>
      <c r="J97" s="16">
        <f t="shared" si="8"/>
        <v>0</v>
      </c>
      <c r="K97" s="88">
        <v>30</v>
      </c>
      <c r="L97" s="67">
        <v>0</v>
      </c>
      <c r="M97" s="16">
        <f t="shared" si="9"/>
        <v>0</v>
      </c>
      <c r="N97" s="36">
        <f t="shared" si="10"/>
        <v>0</v>
      </c>
      <c r="O97" s="60">
        <f t="shared" si="6"/>
        <v>0</v>
      </c>
      <c r="P97" s="72"/>
      <c r="Q97" s="71"/>
    </row>
    <row r="98" spans="1:17" ht="15.5" x14ac:dyDescent="0.2">
      <c r="A98" s="84">
        <v>84</v>
      </c>
      <c r="B98" s="105" t="s">
        <v>77</v>
      </c>
      <c r="C98" s="105" t="s">
        <v>152</v>
      </c>
      <c r="D98" s="68">
        <v>0</v>
      </c>
      <c r="E98" s="88">
        <v>10</v>
      </c>
      <c r="F98" s="67">
        <v>0</v>
      </c>
      <c r="G98" s="16">
        <f t="shared" si="7"/>
        <v>0</v>
      </c>
      <c r="H98" s="88">
        <v>30</v>
      </c>
      <c r="I98" s="67">
        <v>0</v>
      </c>
      <c r="J98" s="16">
        <f t="shared" si="8"/>
        <v>0</v>
      </c>
      <c r="K98" s="88">
        <v>30</v>
      </c>
      <c r="L98" s="67">
        <v>0</v>
      </c>
      <c r="M98" s="16">
        <f t="shared" si="9"/>
        <v>0</v>
      </c>
      <c r="N98" s="36">
        <f t="shared" si="10"/>
        <v>0</v>
      </c>
      <c r="O98" s="60">
        <f t="shared" si="6"/>
        <v>0</v>
      </c>
      <c r="P98" s="72"/>
      <c r="Q98" s="71"/>
    </row>
    <row r="99" spans="1:17" ht="15.5" x14ac:dyDescent="0.2">
      <c r="A99" s="84">
        <v>85</v>
      </c>
      <c r="B99" s="105" t="s">
        <v>77</v>
      </c>
      <c r="C99" s="105" t="s">
        <v>153</v>
      </c>
      <c r="D99" s="68">
        <v>0</v>
      </c>
      <c r="E99" s="88">
        <v>10</v>
      </c>
      <c r="F99" s="67">
        <v>0</v>
      </c>
      <c r="G99" s="16">
        <f t="shared" si="7"/>
        <v>0</v>
      </c>
      <c r="H99" s="88">
        <v>30</v>
      </c>
      <c r="I99" s="67">
        <v>0</v>
      </c>
      <c r="J99" s="16">
        <f t="shared" si="8"/>
        <v>0</v>
      </c>
      <c r="K99" s="88">
        <v>30</v>
      </c>
      <c r="L99" s="67">
        <v>0</v>
      </c>
      <c r="M99" s="16">
        <f t="shared" si="9"/>
        <v>0</v>
      </c>
      <c r="N99" s="36">
        <f t="shared" si="10"/>
        <v>0</v>
      </c>
      <c r="O99" s="60">
        <f t="shared" si="6"/>
        <v>0</v>
      </c>
      <c r="P99" s="72"/>
      <c r="Q99" s="71"/>
    </row>
    <row r="100" spans="1:17" ht="15.5" x14ac:dyDescent="0.2">
      <c r="A100" s="84">
        <v>86</v>
      </c>
      <c r="B100" s="101" t="s">
        <v>209</v>
      </c>
      <c r="C100" s="101" t="s">
        <v>154</v>
      </c>
      <c r="D100" s="68">
        <v>0</v>
      </c>
      <c r="E100" s="88">
        <v>1500</v>
      </c>
      <c r="F100" s="67">
        <v>0</v>
      </c>
      <c r="G100" s="16">
        <f t="shared" si="7"/>
        <v>0</v>
      </c>
      <c r="H100" s="88">
        <v>1500</v>
      </c>
      <c r="I100" s="67">
        <v>0</v>
      </c>
      <c r="J100" s="16">
        <f t="shared" si="8"/>
        <v>0</v>
      </c>
      <c r="K100" s="88">
        <v>1500</v>
      </c>
      <c r="L100" s="67">
        <v>0</v>
      </c>
      <c r="M100" s="16">
        <f t="shared" si="9"/>
        <v>0</v>
      </c>
      <c r="N100" s="36">
        <f t="shared" si="10"/>
        <v>0</v>
      </c>
      <c r="O100" s="60">
        <f t="shared" si="6"/>
        <v>0</v>
      </c>
      <c r="P100" s="72"/>
      <c r="Q100" s="71"/>
    </row>
    <row r="101" spans="1:17" ht="15.5" x14ac:dyDescent="0.2">
      <c r="A101" s="84">
        <v>87</v>
      </c>
      <c r="B101" s="101" t="s">
        <v>78</v>
      </c>
      <c r="C101" s="101" t="s">
        <v>155</v>
      </c>
      <c r="D101" s="68">
        <v>0</v>
      </c>
      <c r="E101" s="88">
        <v>15</v>
      </c>
      <c r="F101" s="67">
        <v>0</v>
      </c>
      <c r="G101" s="16">
        <f t="shared" si="7"/>
        <v>0</v>
      </c>
      <c r="H101" s="88">
        <v>25</v>
      </c>
      <c r="I101" s="67">
        <v>0</v>
      </c>
      <c r="J101" s="16">
        <f t="shared" si="8"/>
        <v>0</v>
      </c>
      <c r="K101" s="88">
        <v>25</v>
      </c>
      <c r="L101" s="67">
        <v>0</v>
      </c>
      <c r="M101" s="16">
        <f t="shared" si="9"/>
        <v>0</v>
      </c>
      <c r="N101" s="36">
        <f t="shared" si="10"/>
        <v>0</v>
      </c>
      <c r="O101" s="60">
        <f t="shared" si="6"/>
        <v>0</v>
      </c>
      <c r="P101" s="72"/>
      <c r="Q101" s="71"/>
    </row>
    <row r="102" spans="1:17" ht="15.5" x14ac:dyDescent="0.2">
      <c r="A102" s="84">
        <v>88</v>
      </c>
      <c r="B102" s="101" t="s">
        <v>79</v>
      </c>
      <c r="C102" s="101" t="s">
        <v>156</v>
      </c>
      <c r="D102" s="68">
        <v>0</v>
      </c>
      <c r="E102" s="88">
        <v>2</v>
      </c>
      <c r="F102" s="67">
        <v>0</v>
      </c>
      <c r="G102" s="16">
        <f t="shared" si="7"/>
        <v>0</v>
      </c>
      <c r="H102" s="88">
        <v>6</v>
      </c>
      <c r="I102" s="67">
        <v>0</v>
      </c>
      <c r="J102" s="16">
        <f t="shared" si="8"/>
        <v>0</v>
      </c>
      <c r="K102" s="88">
        <v>6</v>
      </c>
      <c r="L102" s="67">
        <v>0</v>
      </c>
      <c r="M102" s="16">
        <f t="shared" si="9"/>
        <v>0</v>
      </c>
      <c r="N102" s="36">
        <f t="shared" si="10"/>
        <v>0</v>
      </c>
      <c r="O102" s="60">
        <f t="shared" si="6"/>
        <v>0</v>
      </c>
      <c r="P102" s="72"/>
      <c r="Q102" s="71"/>
    </row>
    <row r="103" spans="1:17" ht="15.5" x14ac:dyDescent="0.2">
      <c r="A103" s="84">
        <v>89</v>
      </c>
      <c r="B103" s="101" t="s">
        <v>80</v>
      </c>
      <c r="C103" s="101" t="s">
        <v>157</v>
      </c>
      <c r="D103" s="68">
        <v>0</v>
      </c>
      <c r="E103" s="88">
        <v>450</v>
      </c>
      <c r="F103" s="67">
        <v>0</v>
      </c>
      <c r="G103" s="16">
        <f t="shared" si="7"/>
        <v>0</v>
      </c>
      <c r="H103" s="88">
        <v>450</v>
      </c>
      <c r="I103" s="67">
        <v>0</v>
      </c>
      <c r="J103" s="16">
        <f t="shared" si="8"/>
        <v>0</v>
      </c>
      <c r="K103" s="88">
        <v>450</v>
      </c>
      <c r="L103" s="67">
        <v>0</v>
      </c>
      <c r="M103" s="16">
        <f t="shared" si="9"/>
        <v>0</v>
      </c>
      <c r="N103" s="36">
        <f t="shared" si="10"/>
        <v>0</v>
      </c>
      <c r="O103" s="60">
        <f t="shared" si="6"/>
        <v>0</v>
      </c>
      <c r="P103" s="72"/>
      <c r="Q103" s="71"/>
    </row>
    <row r="104" spans="1:17" ht="15.5" x14ac:dyDescent="0.2">
      <c r="A104" s="84">
        <v>90</v>
      </c>
      <c r="B104" s="101" t="s">
        <v>209</v>
      </c>
      <c r="C104" s="101" t="s">
        <v>158</v>
      </c>
      <c r="D104" s="68">
        <v>0</v>
      </c>
      <c r="E104" s="88">
        <v>50</v>
      </c>
      <c r="F104" s="67">
        <v>0</v>
      </c>
      <c r="G104" s="16">
        <f t="shared" si="7"/>
        <v>0</v>
      </c>
      <c r="H104" s="88">
        <v>50</v>
      </c>
      <c r="I104" s="67">
        <v>0</v>
      </c>
      <c r="J104" s="16">
        <f t="shared" si="8"/>
        <v>0</v>
      </c>
      <c r="K104" s="88">
        <v>50</v>
      </c>
      <c r="L104" s="67">
        <v>0</v>
      </c>
      <c r="M104" s="16">
        <f t="shared" si="9"/>
        <v>0</v>
      </c>
      <c r="N104" s="36">
        <f t="shared" si="10"/>
        <v>0</v>
      </c>
      <c r="O104" s="60">
        <f t="shared" si="6"/>
        <v>0</v>
      </c>
      <c r="P104" s="72"/>
      <c r="Q104" s="71"/>
    </row>
    <row r="105" spans="1:17" ht="15.5" x14ac:dyDescent="0.2">
      <c r="A105" s="84">
        <v>91</v>
      </c>
      <c r="B105" s="101" t="s">
        <v>81</v>
      </c>
      <c r="C105" s="101" t="s">
        <v>159</v>
      </c>
      <c r="D105" s="68">
        <v>0</v>
      </c>
      <c r="E105" s="88">
        <v>800</v>
      </c>
      <c r="F105" s="67">
        <v>0</v>
      </c>
      <c r="G105" s="16">
        <f t="shared" si="7"/>
        <v>0</v>
      </c>
      <c r="H105" s="88">
        <v>800</v>
      </c>
      <c r="I105" s="67">
        <v>0</v>
      </c>
      <c r="J105" s="16">
        <f t="shared" si="8"/>
        <v>0</v>
      </c>
      <c r="K105" s="88">
        <v>800</v>
      </c>
      <c r="L105" s="67">
        <v>0</v>
      </c>
      <c r="M105" s="16">
        <f t="shared" si="9"/>
        <v>0</v>
      </c>
      <c r="N105" s="36">
        <f t="shared" si="10"/>
        <v>0</v>
      </c>
      <c r="O105" s="60">
        <f t="shared" si="6"/>
        <v>0</v>
      </c>
      <c r="P105" s="72"/>
      <c r="Q105" s="71"/>
    </row>
    <row r="106" spans="1:17" ht="15.5" x14ac:dyDescent="0.2">
      <c r="A106" s="84">
        <v>92</v>
      </c>
      <c r="B106" s="101" t="s">
        <v>82</v>
      </c>
      <c r="C106" s="101" t="s">
        <v>160</v>
      </c>
      <c r="D106" s="68">
        <v>0</v>
      </c>
      <c r="E106" s="88">
        <v>30</v>
      </c>
      <c r="F106" s="67">
        <v>0</v>
      </c>
      <c r="G106" s="16">
        <f t="shared" si="7"/>
        <v>0</v>
      </c>
      <c r="H106" s="88">
        <v>90</v>
      </c>
      <c r="I106" s="67">
        <v>0</v>
      </c>
      <c r="J106" s="16">
        <f t="shared" si="8"/>
        <v>0</v>
      </c>
      <c r="K106" s="88">
        <v>90</v>
      </c>
      <c r="L106" s="67">
        <v>0</v>
      </c>
      <c r="M106" s="16">
        <f t="shared" si="9"/>
        <v>0</v>
      </c>
      <c r="N106" s="36">
        <f t="shared" si="10"/>
        <v>0</v>
      </c>
      <c r="O106" s="60">
        <f t="shared" si="6"/>
        <v>0</v>
      </c>
      <c r="P106" s="72"/>
      <c r="Q106" s="71"/>
    </row>
    <row r="107" spans="1:17" ht="15.5" x14ac:dyDescent="0.2">
      <c r="A107" s="84">
        <v>93</v>
      </c>
      <c r="B107" s="101" t="s">
        <v>83</v>
      </c>
      <c r="C107" s="101" t="s">
        <v>161</v>
      </c>
      <c r="D107" s="68">
        <v>0</v>
      </c>
      <c r="E107" s="88">
        <v>50</v>
      </c>
      <c r="F107" s="67">
        <v>0</v>
      </c>
      <c r="G107" s="16">
        <f t="shared" si="7"/>
        <v>0</v>
      </c>
      <c r="H107" s="88">
        <v>200</v>
      </c>
      <c r="I107" s="67">
        <v>0</v>
      </c>
      <c r="J107" s="16">
        <f t="shared" si="8"/>
        <v>0</v>
      </c>
      <c r="K107" s="88">
        <v>200</v>
      </c>
      <c r="L107" s="67">
        <v>0</v>
      </c>
      <c r="M107" s="16">
        <f t="shared" si="9"/>
        <v>0</v>
      </c>
      <c r="N107" s="36">
        <f t="shared" si="10"/>
        <v>0</v>
      </c>
      <c r="O107" s="60">
        <f t="shared" si="6"/>
        <v>0</v>
      </c>
      <c r="P107" s="72"/>
      <c r="Q107" s="71"/>
    </row>
    <row r="108" spans="1:17" ht="15.5" x14ac:dyDescent="0.2">
      <c r="A108" s="84">
        <v>94</v>
      </c>
      <c r="B108" s="101" t="s">
        <v>84</v>
      </c>
      <c r="C108" s="101" t="s">
        <v>162</v>
      </c>
      <c r="D108" s="68">
        <v>0</v>
      </c>
      <c r="E108" s="88">
        <v>50</v>
      </c>
      <c r="F108" s="67">
        <v>0</v>
      </c>
      <c r="G108" s="16">
        <f t="shared" si="7"/>
        <v>0</v>
      </c>
      <c r="H108" s="88">
        <v>500</v>
      </c>
      <c r="I108" s="67">
        <v>0</v>
      </c>
      <c r="J108" s="16">
        <f t="shared" si="8"/>
        <v>0</v>
      </c>
      <c r="K108" s="88">
        <v>500</v>
      </c>
      <c r="L108" s="67">
        <v>0</v>
      </c>
      <c r="M108" s="16">
        <f t="shared" si="9"/>
        <v>0</v>
      </c>
      <c r="N108" s="36">
        <f t="shared" si="10"/>
        <v>0</v>
      </c>
      <c r="O108" s="60">
        <f t="shared" si="6"/>
        <v>0</v>
      </c>
      <c r="P108" s="72"/>
      <c r="Q108" s="71"/>
    </row>
    <row r="109" spans="1:17" ht="27" x14ac:dyDescent="0.2">
      <c r="A109" s="84">
        <v>95</v>
      </c>
      <c r="B109" s="101" t="s">
        <v>210</v>
      </c>
      <c r="C109" s="101" t="s">
        <v>211</v>
      </c>
      <c r="D109" s="68">
        <v>0</v>
      </c>
      <c r="E109" s="88">
        <v>500</v>
      </c>
      <c r="F109" s="67">
        <v>0</v>
      </c>
      <c r="G109" s="16">
        <f t="shared" si="7"/>
        <v>0</v>
      </c>
      <c r="H109" s="88">
        <v>300</v>
      </c>
      <c r="I109" s="67">
        <v>0</v>
      </c>
      <c r="J109" s="16">
        <f t="shared" si="8"/>
        <v>0</v>
      </c>
      <c r="K109" s="88">
        <v>300</v>
      </c>
      <c r="L109" s="67">
        <v>0</v>
      </c>
      <c r="M109" s="16">
        <f t="shared" si="9"/>
        <v>0</v>
      </c>
      <c r="N109" s="36">
        <f t="shared" si="10"/>
        <v>0</v>
      </c>
      <c r="O109" s="60">
        <f t="shared" si="6"/>
        <v>0</v>
      </c>
      <c r="P109" s="72"/>
      <c r="Q109" s="71"/>
    </row>
    <row r="110" spans="1:17" ht="27" x14ac:dyDescent="0.2">
      <c r="A110" s="84">
        <v>96</v>
      </c>
      <c r="B110" s="101" t="s">
        <v>212</v>
      </c>
      <c r="C110" s="101" t="s">
        <v>163</v>
      </c>
      <c r="D110" s="68">
        <v>0</v>
      </c>
      <c r="E110" s="88">
        <v>900</v>
      </c>
      <c r="F110" s="67">
        <v>0</v>
      </c>
      <c r="G110" s="16">
        <f t="shared" si="7"/>
        <v>0</v>
      </c>
      <c r="H110" s="88">
        <v>900</v>
      </c>
      <c r="I110" s="67">
        <v>0</v>
      </c>
      <c r="J110" s="16">
        <f t="shared" si="8"/>
        <v>0</v>
      </c>
      <c r="K110" s="88">
        <v>900</v>
      </c>
      <c r="L110" s="67">
        <v>0</v>
      </c>
      <c r="M110" s="16">
        <f t="shared" si="9"/>
        <v>0</v>
      </c>
      <c r="N110" s="36">
        <f t="shared" si="10"/>
        <v>0</v>
      </c>
      <c r="O110" s="60">
        <f t="shared" si="6"/>
        <v>0</v>
      </c>
      <c r="P110" s="72"/>
      <c r="Q110" s="71"/>
    </row>
    <row r="111" spans="1:17" ht="15.5" x14ac:dyDescent="0.2">
      <c r="A111" s="84">
        <v>97</v>
      </c>
      <c r="B111" s="101" t="s">
        <v>85</v>
      </c>
      <c r="C111" s="101" t="s">
        <v>164</v>
      </c>
      <c r="D111" s="68">
        <v>0</v>
      </c>
      <c r="E111" s="88">
        <v>200</v>
      </c>
      <c r="F111" s="67">
        <v>0</v>
      </c>
      <c r="G111" s="16">
        <f t="shared" si="7"/>
        <v>0</v>
      </c>
      <c r="H111" s="88">
        <v>200</v>
      </c>
      <c r="I111" s="67">
        <v>0</v>
      </c>
      <c r="J111" s="16">
        <f t="shared" si="8"/>
        <v>0</v>
      </c>
      <c r="K111" s="88">
        <v>200</v>
      </c>
      <c r="L111" s="67">
        <v>0</v>
      </c>
      <c r="M111" s="16">
        <f t="shared" si="9"/>
        <v>0</v>
      </c>
      <c r="N111" s="36">
        <f t="shared" si="10"/>
        <v>0</v>
      </c>
      <c r="O111" s="60">
        <f t="shared" ref="O111:O119" si="11">D111*N111</f>
        <v>0</v>
      </c>
      <c r="P111" s="72"/>
      <c r="Q111" s="71"/>
    </row>
    <row r="112" spans="1:17" ht="15.5" x14ac:dyDescent="0.2">
      <c r="A112" s="84">
        <v>98</v>
      </c>
      <c r="B112" s="101" t="s">
        <v>85</v>
      </c>
      <c r="C112" s="101" t="s">
        <v>165</v>
      </c>
      <c r="D112" s="68">
        <v>0</v>
      </c>
      <c r="E112" s="88">
        <v>1000</v>
      </c>
      <c r="F112" s="67">
        <v>0</v>
      </c>
      <c r="G112" s="16">
        <f t="shared" si="7"/>
        <v>0</v>
      </c>
      <c r="H112" s="88">
        <v>4500</v>
      </c>
      <c r="I112" s="67">
        <v>0</v>
      </c>
      <c r="J112" s="16">
        <f t="shared" si="8"/>
        <v>0</v>
      </c>
      <c r="K112" s="88">
        <v>4500</v>
      </c>
      <c r="L112" s="67">
        <v>0</v>
      </c>
      <c r="M112" s="16">
        <f t="shared" si="9"/>
        <v>0</v>
      </c>
      <c r="N112" s="36">
        <f t="shared" si="10"/>
        <v>0</v>
      </c>
      <c r="O112" s="60">
        <f t="shared" si="11"/>
        <v>0</v>
      </c>
      <c r="P112" s="72"/>
      <c r="Q112" s="71"/>
    </row>
    <row r="113" spans="1:17" ht="15.5" x14ac:dyDescent="0.2">
      <c r="A113" s="84">
        <v>99</v>
      </c>
      <c r="B113" s="101" t="s">
        <v>85</v>
      </c>
      <c r="C113" s="101" t="s">
        <v>166</v>
      </c>
      <c r="D113" s="68">
        <v>0</v>
      </c>
      <c r="E113" s="88">
        <v>500</v>
      </c>
      <c r="F113" s="67">
        <v>0</v>
      </c>
      <c r="G113" s="16">
        <f t="shared" si="7"/>
        <v>0</v>
      </c>
      <c r="H113" s="88">
        <v>1800</v>
      </c>
      <c r="I113" s="67">
        <v>0</v>
      </c>
      <c r="J113" s="16">
        <f t="shared" si="8"/>
        <v>0</v>
      </c>
      <c r="K113" s="88">
        <v>1800</v>
      </c>
      <c r="L113" s="67">
        <v>0</v>
      </c>
      <c r="M113" s="16">
        <f t="shared" si="9"/>
        <v>0</v>
      </c>
      <c r="N113" s="36">
        <f t="shared" si="10"/>
        <v>0</v>
      </c>
      <c r="O113" s="60">
        <f t="shared" si="11"/>
        <v>0</v>
      </c>
      <c r="P113" s="72"/>
      <c r="Q113" s="71"/>
    </row>
    <row r="114" spans="1:17" ht="15.5" x14ac:dyDescent="0.2">
      <c r="A114" s="84">
        <v>100</v>
      </c>
      <c r="B114" s="101" t="s">
        <v>213</v>
      </c>
      <c r="C114" s="101" t="s">
        <v>214</v>
      </c>
      <c r="D114" s="68">
        <v>0</v>
      </c>
      <c r="E114" s="88">
        <v>3000</v>
      </c>
      <c r="F114" s="67">
        <v>0</v>
      </c>
      <c r="G114" s="16">
        <f t="shared" si="7"/>
        <v>0</v>
      </c>
      <c r="H114" s="88">
        <v>3000</v>
      </c>
      <c r="I114" s="67">
        <v>0</v>
      </c>
      <c r="J114" s="16">
        <f t="shared" si="8"/>
        <v>0</v>
      </c>
      <c r="K114" s="88">
        <v>3000</v>
      </c>
      <c r="L114" s="67">
        <v>0</v>
      </c>
      <c r="M114" s="16">
        <f t="shared" si="9"/>
        <v>0</v>
      </c>
      <c r="N114" s="36">
        <f t="shared" si="10"/>
        <v>0</v>
      </c>
      <c r="O114" s="60">
        <f t="shared" si="11"/>
        <v>0</v>
      </c>
      <c r="P114" s="72"/>
      <c r="Q114" s="71"/>
    </row>
    <row r="115" spans="1:17" ht="15.5" x14ac:dyDescent="0.2">
      <c r="A115" s="84">
        <v>101</v>
      </c>
      <c r="B115" s="101" t="s">
        <v>213</v>
      </c>
      <c r="C115" s="101" t="s">
        <v>167</v>
      </c>
      <c r="D115" s="68">
        <v>0</v>
      </c>
      <c r="E115" s="88">
        <v>3000</v>
      </c>
      <c r="F115" s="67">
        <v>0</v>
      </c>
      <c r="G115" s="16">
        <f t="shared" si="7"/>
        <v>0</v>
      </c>
      <c r="H115" s="88">
        <v>3000</v>
      </c>
      <c r="I115" s="67">
        <v>0</v>
      </c>
      <c r="J115" s="16">
        <f t="shared" si="8"/>
        <v>0</v>
      </c>
      <c r="K115" s="88">
        <v>3000</v>
      </c>
      <c r="L115" s="67">
        <v>0</v>
      </c>
      <c r="M115" s="16">
        <f t="shared" si="9"/>
        <v>0</v>
      </c>
      <c r="N115" s="36">
        <f t="shared" si="10"/>
        <v>0</v>
      </c>
      <c r="O115" s="60">
        <f t="shared" si="11"/>
        <v>0</v>
      </c>
      <c r="P115" s="72"/>
      <c r="Q115" s="71"/>
    </row>
    <row r="116" spans="1:17" ht="15.5" x14ac:dyDescent="0.2">
      <c r="A116" s="84">
        <v>102</v>
      </c>
      <c r="B116" s="101" t="s">
        <v>213</v>
      </c>
      <c r="C116" s="101" t="s">
        <v>168</v>
      </c>
      <c r="D116" s="68">
        <v>0</v>
      </c>
      <c r="E116" s="88">
        <v>3000</v>
      </c>
      <c r="F116" s="67">
        <v>0</v>
      </c>
      <c r="G116" s="16">
        <f t="shared" si="7"/>
        <v>0</v>
      </c>
      <c r="H116" s="88">
        <v>3000</v>
      </c>
      <c r="I116" s="67">
        <v>0</v>
      </c>
      <c r="J116" s="16">
        <f t="shared" si="8"/>
        <v>0</v>
      </c>
      <c r="K116" s="88">
        <v>3000</v>
      </c>
      <c r="L116" s="67">
        <v>0</v>
      </c>
      <c r="M116" s="16">
        <f t="shared" si="9"/>
        <v>0</v>
      </c>
      <c r="N116" s="36">
        <f t="shared" si="10"/>
        <v>0</v>
      </c>
      <c r="O116" s="60">
        <f t="shared" si="11"/>
        <v>0</v>
      </c>
      <c r="P116" s="72"/>
      <c r="Q116" s="71"/>
    </row>
    <row r="117" spans="1:17" ht="27" x14ac:dyDescent="0.2">
      <c r="A117" s="84">
        <v>103</v>
      </c>
      <c r="B117" s="101" t="s">
        <v>87</v>
      </c>
      <c r="C117" s="101" t="s">
        <v>169</v>
      </c>
      <c r="D117" s="68">
        <v>0</v>
      </c>
      <c r="E117" s="88">
        <v>200</v>
      </c>
      <c r="F117" s="67">
        <v>0</v>
      </c>
      <c r="G117" s="16">
        <f t="shared" si="7"/>
        <v>0</v>
      </c>
      <c r="H117" s="88">
        <v>200</v>
      </c>
      <c r="I117" s="67">
        <v>0</v>
      </c>
      <c r="J117" s="16">
        <f t="shared" si="8"/>
        <v>0</v>
      </c>
      <c r="K117" s="88">
        <v>200</v>
      </c>
      <c r="L117" s="67">
        <v>0</v>
      </c>
      <c r="M117" s="16">
        <f t="shared" si="9"/>
        <v>0</v>
      </c>
      <c r="N117" s="36">
        <f t="shared" si="10"/>
        <v>0</v>
      </c>
      <c r="O117" s="60">
        <f t="shared" si="11"/>
        <v>0</v>
      </c>
      <c r="P117" s="72"/>
      <c r="Q117" s="71"/>
    </row>
    <row r="118" spans="1:17" ht="15.5" x14ac:dyDescent="0.2">
      <c r="A118" s="84">
        <v>104</v>
      </c>
      <c r="B118" s="101" t="s">
        <v>86</v>
      </c>
      <c r="C118" s="101" t="s">
        <v>170</v>
      </c>
      <c r="D118" s="68">
        <v>0</v>
      </c>
      <c r="E118" s="88">
        <v>3000</v>
      </c>
      <c r="F118" s="67">
        <v>0</v>
      </c>
      <c r="G118" s="16">
        <f t="shared" si="7"/>
        <v>0</v>
      </c>
      <c r="H118" s="88">
        <v>3000</v>
      </c>
      <c r="I118" s="67">
        <v>0</v>
      </c>
      <c r="J118" s="16">
        <f t="shared" si="8"/>
        <v>0</v>
      </c>
      <c r="K118" s="88">
        <v>3000</v>
      </c>
      <c r="L118" s="67">
        <v>0</v>
      </c>
      <c r="M118" s="16">
        <f t="shared" si="9"/>
        <v>0</v>
      </c>
      <c r="N118" s="36">
        <f t="shared" si="10"/>
        <v>0</v>
      </c>
      <c r="O118" s="60">
        <f t="shared" si="11"/>
        <v>0</v>
      </c>
      <c r="P118" s="72"/>
      <c r="Q118" s="71"/>
    </row>
    <row r="119" spans="1:17" ht="16" thickBot="1" x14ac:dyDescent="0.25">
      <c r="A119" s="84">
        <v>105</v>
      </c>
      <c r="B119" s="101" t="s">
        <v>88</v>
      </c>
      <c r="C119" s="101" t="s">
        <v>171</v>
      </c>
      <c r="D119" s="68">
        <v>0</v>
      </c>
      <c r="E119" s="88">
        <v>100</v>
      </c>
      <c r="F119" s="67">
        <v>0</v>
      </c>
      <c r="G119" s="16">
        <f t="shared" si="7"/>
        <v>0</v>
      </c>
      <c r="H119" s="88">
        <v>150</v>
      </c>
      <c r="I119" s="67">
        <v>0</v>
      </c>
      <c r="J119" s="16">
        <f t="shared" si="8"/>
        <v>0</v>
      </c>
      <c r="K119" s="88">
        <v>150</v>
      </c>
      <c r="L119" s="67">
        <v>0</v>
      </c>
      <c r="M119" s="16">
        <f t="shared" si="9"/>
        <v>0</v>
      </c>
      <c r="N119" s="36">
        <f t="shared" si="10"/>
        <v>0</v>
      </c>
      <c r="O119" s="60">
        <f t="shared" si="11"/>
        <v>0</v>
      </c>
      <c r="P119" s="72"/>
      <c r="Q119" s="71"/>
    </row>
    <row r="120" spans="1:17" ht="16" thickBot="1" x14ac:dyDescent="0.4">
      <c r="A120" s="13"/>
      <c r="B120" s="14" t="s">
        <v>18</v>
      </c>
      <c r="C120" s="17"/>
      <c r="D120" s="17"/>
      <c r="E120" s="18"/>
      <c r="F120" s="30"/>
      <c r="G120" s="19">
        <f>SUBTOTAL(9,G14:G119)</f>
        <v>0</v>
      </c>
      <c r="H120" s="29"/>
      <c r="I120" s="29"/>
      <c r="J120" s="19">
        <f>SUBTOTAL(9,J14:J119)</f>
        <v>0</v>
      </c>
      <c r="K120" s="29"/>
      <c r="L120" s="28"/>
      <c r="M120" s="19">
        <f>SUBTOTAL(9,M14:M119)</f>
        <v>0</v>
      </c>
      <c r="N120" s="79">
        <f>SUBTOTAL(9,N14:N119)</f>
        <v>0</v>
      </c>
      <c r="O120" s="82">
        <f>SUBTOTAL(9,O14:O119)</f>
        <v>0</v>
      </c>
      <c r="P120" s="80"/>
      <c r="Q120" s="71"/>
    </row>
    <row r="121" spans="1:17" ht="15.5" x14ac:dyDescent="0.35">
      <c r="A121" s="13"/>
      <c r="B121" s="14" t="s">
        <v>2</v>
      </c>
      <c r="C121" s="17"/>
      <c r="D121" s="17"/>
      <c r="E121" s="18"/>
      <c r="F121" s="30"/>
      <c r="G121" s="31">
        <f>G120*0.15</f>
        <v>0</v>
      </c>
      <c r="H121" s="29"/>
      <c r="I121" s="28"/>
      <c r="J121" s="31">
        <f>J120*0.15</f>
        <v>0</v>
      </c>
      <c r="K121" s="29"/>
      <c r="L121" s="28"/>
      <c r="M121" s="31">
        <f>M120*0.15</f>
        <v>0</v>
      </c>
      <c r="N121" s="31">
        <f>N120*0.15</f>
        <v>0</v>
      </c>
      <c r="O121" s="81"/>
      <c r="P121" s="72"/>
      <c r="Q121" s="71"/>
    </row>
    <row r="122" spans="1:17" ht="16" thickBot="1" x14ac:dyDescent="0.4">
      <c r="A122" s="13"/>
      <c r="B122" s="14" t="s">
        <v>19</v>
      </c>
      <c r="C122" s="17"/>
      <c r="D122" s="17"/>
      <c r="E122" s="18"/>
      <c r="F122" s="30"/>
      <c r="G122" s="32">
        <f>G120+G121</f>
        <v>0</v>
      </c>
      <c r="H122" s="29"/>
      <c r="I122" s="28"/>
      <c r="J122" s="32">
        <f>J120+J121</f>
        <v>0</v>
      </c>
      <c r="K122" s="29"/>
      <c r="L122" s="28"/>
      <c r="M122" s="32">
        <f>M120+M121</f>
        <v>0</v>
      </c>
      <c r="N122" s="32">
        <f>N120+N121</f>
        <v>0</v>
      </c>
      <c r="O122" s="61"/>
      <c r="P122" s="72"/>
      <c r="Q122" s="71"/>
    </row>
    <row r="123" spans="1:17" x14ac:dyDescent="0.35">
      <c r="A123" s="74"/>
      <c r="B123" s="75"/>
      <c r="C123" s="98"/>
      <c r="D123" s="76"/>
      <c r="E123" s="76"/>
      <c r="F123" s="77"/>
      <c r="G123" s="77"/>
      <c r="H123" s="77"/>
      <c r="I123" s="77"/>
      <c r="J123" s="77"/>
      <c r="K123" s="77"/>
      <c r="L123" s="77"/>
      <c r="M123" s="77"/>
      <c r="N123" s="77"/>
      <c r="O123" s="77"/>
      <c r="P123" s="77"/>
      <c r="Q123" s="77"/>
    </row>
    <row r="124" spans="1:17" ht="15" thickBot="1" x14ac:dyDescent="0.4">
      <c r="A124" s="74"/>
      <c r="B124" s="77"/>
      <c r="C124" s="98"/>
      <c r="D124" s="76"/>
      <c r="E124" s="76"/>
      <c r="F124" s="77"/>
      <c r="G124" s="77"/>
      <c r="H124" s="77"/>
      <c r="I124" s="77"/>
      <c r="J124" s="77"/>
      <c r="K124" s="77"/>
      <c r="L124" s="77"/>
      <c r="M124" s="77"/>
      <c r="N124" s="77"/>
      <c r="O124" s="77"/>
      <c r="P124" s="77"/>
      <c r="Q124" s="77"/>
    </row>
    <row r="125" spans="1:17" ht="25.75" customHeight="1" x14ac:dyDescent="0.35">
      <c r="A125" s="74"/>
      <c r="B125" s="112" t="s">
        <v>26</v>
      </c>
      <c r="C125" s="110"/>
      <c r="D125" s="111"/>
      <c r="E125" s="117"/>
      <c r="F125" s="118"/>
      <c r="G125" s="77"/>
      <c r="H125" s="77"/>
      <c r="I125" s="77"/>
      <c r="J125" s="77"/>
      <c r="K125" s="77"/>
      <c r="L125" s="77"/>
      <c r="M125" s="77"/>
      <c r="N125" s="77"/>
      <c r="O125" s="77"/>
      <c r="P125" s="77"/>
      <c r="Q125" s="77"/>
    </row>
    <row r="126" spans="1:17" ht="17.5" customHeight="1" x14ac:dyDescent="0.35">
      <c r="A126" s="74"/>
      <c r="B126" s="113"/>
      <c r="C126" s="119" t="s">
        <v>20</v>
      </c>
      <c r="D126" s="120"/>
      <c r="E126" s="51" t="s">
        <v>22</v>
      </c>
      <c r="F126" s="45"/>
      <c r="G126" s="77"/>
      <c r="H126" s="77"/>
      <c r="I126" s="77"/>
      <c r="J126" s="77"/>
      <c r="K126" s="77"/>
      <c r="L126" s="77"/>
      <c r="M126" s="77"/>
      <c r="N126" s="77"/>
      <c r="O126" s="77"/>
      <c r="P126" s="77"/>
      <c r="Q126" s="77"/>
    </row>
    <row r="127" spans="1:17" ht="34.75" customHeight="1" x14ac:dyDescent="0.35">
      <c r="A127" s="74"/>
      <c r="B127" s="113"/>
      <c r="C127" s="121"/>
      <c r="D127" s="122"/>
      <c r="E127" s="115"/>
      <c r="F127" s="116"/>
      <c r="G127" s="77"/>
      <c r="H127" s="77"/>
      <c r="I127" s="77"/>
      <c r="J127" s="77"/>
      <c r="K127" s="77"/>
      <c r="L127" s="77"/>
      <c r="M127" s="77"/>
      <c r="N127" s="77"/>
      <c r="O127" s="77"/>
      <c r="P127" s="77"/>
      <c r="Q127" s="77"/>
    </row>
    <row r="128" spans="1:17" ht="19.25" customHeight="1" thickBot="1" x14ac:dyDescent="0.4">
      <c r="A128" s="74"/>
      <c r="B128" s="114"/>
      <c r="C128" s="123" t="s">
        <v>29</v>
      </c>
      <c r="D128" s="124"/>
      <c r="E128" s="125" t="s">
        <v>21</v>
      </c>
      <c r="F128" s="126"/>
      <c r="G128" s="77"/>
      <c r="H128" s="77"/>
      <c r="I128" s="77"/>
      <c r="J128" s="77"/>
      <c r="K128" s="77"/>
      <c r="L128" s="77"/>
      <c r="M128" s="77"/>
      <c r="N128" s="77"/>
      <c r="O128" s="77"/>
      <c r="P128" s="77"/>
      <c r="Q128" s="77"/>
    </row>
    <row r="129" spans="1:17" x14ac:dyDescent="0.35">
      <c r="A129" s="74"/>
      <c r="B129" s="77"/>
      <c r="C129" s="98"/>
      <c r="D129" s="76"/>
      <c r="E129" s="76"/>
      <c r="F129" s="77"/>
      <c r="G129" s="77"/>
      <c r="H129" s="77"/>
      <c r="I129" s="77"/>
      <c r="J129" s="77"/>
      <c r="K129" s="77"/>
      <c r="L129" s="77"/>
      <c r="M129" s="77"/>
      <c r="N129" s="77"/>
      <c r="O129" s="77"/>
      <c r="P129" s="77"/>
      <c r="Q129" s="77"/>
    </row>
    <row r="130" spans="1:17" x14ac:dyDescent="0.35">
      <c r="A130" s="74"/>
      <c r="B130" s="77"/>
      <c r="C130" s="98"/>
      <c r="D130" s="76"/>
      <c r="E130" s="76"/>
      <c r="F130" s="77"/>
      <c r="G130" s="77"/>
      <c r="H130" s="77"/>
      <c r="I130" s="77"/>
      <c r="J130" s="77"/>
      <c r="K130" s="77"/>
      <c r="L130" s="77"/>
      <c r="M130" s="77"/>
      <c r="N130" s="77"/>
      <c r="O130" s="77"/>
      <c r="P130" s="77"/>
      <c r="Q130" s="77"/>
    </row>
  </sheetData>
  <sheetProtection formatCells="0" formatColumns="0" formatRows="0" insertRows="0" deleteRows="0"/>
  <protectedRanges>
    <protectedRange sqref="C125:F127" name="Range7"/>
    <protectedRange sqref="P14:Q122" name="Range6"/>
    <protectedRange sqref="K75:K119" name="Range5"/>
    <protectedRange sqref="H75:H119" name="Range4"/>
    <protectedRange sqref="A14:F14 A15:C119 E15:E119" name="Range3"/>
    <protectedRange sqref="B3:B5" name="Range1"/>
    <protectedRange sqref="D15:D66" name="Range3_1"/>
    <protectedRange sqref="D67:D119" name="Range3_2"/>
    <protectedRange sqref="F15:F119" name="Range3_3"/>
    <protectedRange sqref="I15:I119" name="Range3_4"/>
    <protectedRange sqref="L15:L119" name="Range3_5"/>
  </protectedRanges>
  <mergeCells count="11">
    <mergeCell ref="E12:G12"/>
    <mergeCell ref="H12:J12"/>
    <mergeCell ref="K12:M12"/>
    <mergeCell ref="C125:D125"/>
    <mergeCell ref="B125:B128"/>
    <mergeCell ref="E127:F127"/>
    <mergeCell ref="E125:F125"/>
    <mergeCell ref="C126:D126"/>
    <mergeCell ref="C127:D127"/>
    <mergeCell ref="C128:D128"/>
    <mergeCell ref="E128:F128"/>
  </mergeCells>
  <phoneticPr fontId="13" type="noConversion"/>
  <dataValidations count="1">
    <dataValidation type="decimal" operator="greaterThanOrEqual" allowBlank="1" showInputMessage="1" showErrorMessage="1" sqref="F15:F119 I15:I119 E75:E119 H75:H119 K75:K119 L15:L119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lekoetsi makwela</cp:lastModifiedBy>
  <cp:lastPrinted>2020-07-02T18:44:36Z</cp:lastPrinted>
  <dcterms:created xsi:type="dcterms:W3CDTF">2017-06-15T23:28:53Z</dcterms:created>
  <dcterms:modified xsi:type="dcterms:W3CDTF">2022-06-30T14:38:03Z</dcterms:modified>
</cp:coreProperties>
</file>