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D:\NSI Final\"/>
    </mc:Choice>
  </mc:AlternateContent>
  <xr:revisionPtr revIDLastSave="0" documentId="8_{28DB4B85-6E58-4B88-ADF9-0188176A150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Cover Page" sheetId="8" r:id="rId1"/>
    <sheet name="Section A" sheetId="6" r:id="rId2"/>
    <sheet name="Section B" sheetId="9" r:id="rId3"/>
  </sheets>
  <externalReferences>
    <externalReference r:id="rId4"/>
  </externalReferences>
  <definedNames>
    <definedName name="_xlnm.Print_Area" localSheetId="1">'Section A'!$A:$F</definedName>
    <definedName name="_xlnm.Print_Titles" localSheetId="1">'Section A'!#REF!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6" l="1"/>
  <c r="F20" i="6"/>
  <c r="F18" i="6"/>
  <c r="F16" i="6"/>
  <c r="F14" i="6"/>
  <c r="F12" i="6"/>
  <c r="F4" i="6"/>
  <c r="B30" i="9" l="1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5" i="9"/>
  <c r="B14" i="9"/>
  <c r="B13" i="9"/>
  <c r="B12" i="9"/>
  <c r="B11" i="9"/>
  <c r="B10" i="9"/>
  <c r="B9" i="9"/>
  <c r="B8" i="9"/>
  <c r="B7" i="9"/>
  <c r="B6" i="9"/>
  <c r="B5" i="9"/>
  <c r="E21" i="6"/>
  <c r="E19" i="6"/>
  <c r="E18" i="6" s="1"/>
  <c r="E17" i="6"/>
  <c r="E15" i="6"/>
  <c r="E13" i="6"/>
  <c r="E6" i="6"/>
  <c r="E7" i="6"/>
  <c r="E8" i="6"/>
  <c r="E9" i="6"/>
  <c r="E10" i="6"/>
  <c r="E11" i="6"/>
  <c r="E5" i="6"/>
  <c r="E16" i="6" l="1"/>
  <c r="E20" i="6"/>
  <c r="E14" i="6"/>
  <c r="E12" i="6"/>
  <c r="E4" i="6" l="1"/>
  <c r="E22" i="6" l="1"/>
  <c r="C17" i="8" s="1"/>
  <c r="C19" i="8" l="1"/>
  <c r="D17" i="8"/>
  <c r="D19" i="8" s="1"/>
  <c r="E17" i="8" l="1"/>
  <c r="E19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Tshokwe Ramasekiwa</author>
  </authors>
  <commentList>
    <comment ref="C18" authorId="0" shapeId="0" xr:uid="{4AB229FC-9092-453A-9ABD-1FDE99F0A943}">
      <text>
        <r>
          <rPr>
            <b/>
            <sz val="9"/>
            <color indexed="81"/>
            <rFont val="Tahoma"/>
            <family val="2"/>
          </rPr>
          <t>Tshokwe Ramasekiwa:</t>
        </r>
        <r>
          <rPr>
            <sz val="9"/>
            <color indexed="81"/>
            <rFont val="Tahoma"/>
            <family val="2"/>
          </rPr>
          <t xml:space="preserve">
Budget must be ring-fenced for this requirement - refer to the ICT PSS Bid for guidance.</t>
        </r>
      </text>
    </comment>
  </commentList>
</comments>
</file>

<file path=xl/sharedStrings.xml><?xml version="1.0" encoding="utf-8"?>
<sst xmlns="http://schemas.openxmlformats.org/spreadsheetml/2006/main" count="860" uniqueCount="576">
  <si>
    <t>Item No</t>
  </si>
  <si>
    <t>Unit of measure</t>
  </si>
  <si>
    <t>1. INSTRUCTION FOR COMPLETING THE PRICING SCHEDULE</t>
  </si>
  <si>
    <t>1.1</t>
  </si>
  <si>
    <t>Unit Price 
(Excl VAT)</t>
  </si>
  <si>
    <t xml:space="preserve">Bidder Name </t>
  </si>
  <si>
    <t>Goods/Service description</t>
  </si>
  <si>
    <t>TOTAL BID PRICE  (EXCL VAT)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</si>
  <si>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</si>
  <si>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</si>
  <si>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</si>
  <si>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Signature (above)</t>
  </si>
  <si>
    <t>Each</t>
  </si>
  <si>
    <t>Name (above)</t>
  </si>
  <si>
    <t>1.2</t>
  </si>
  <si>
    <t>1.3</t>
  </si>
  <si>
    <t>Security Systems Operations in 105 offices</t>
  </si>
  <si>
    <t>1.4</t>
  </si>
  <si>
    <t>1.5</t>
  </si>
  <si>
    <t>1.6</t>
  </si>
  <si>
    <t>1.7</t>
  </si>
  <si>
    <t>1.8</t>
  </si>
  <si>
    <t>1.9</t>
  </si>
  <si>
    <t>1.10</t>
  </si>
  <si>
    <t>1.11</t>
  </si>
  <si>
    <t>Service, Maintenance and Support</t>
  </si>
  <si>
    <t>Service Delivery Management</t>
  </si>
  <si>
    <t>Reporting</t>
  </si>
  <si>
    <t>System health-checks</t>
  </si>
  <si>
    <t>Documentation Upkeep</t>
  </si>
  <si>
    <t>Operator Training</t>
  </si>
  <si>
    <t>Recordings</t>
  </si>
  <si>
    <t>VPN Connectivity for 105 offices</t>
  </si>
  <si>
    <t>2.</t>
  </si>
  <si>
    <t>Provision of 155 Control Room Operators</t>
  </si>
  <si>
    <t>3.</t>
  </si>
  <si>
    <t>Control Room Operations</t>
  </si>
  <si>
    <t>4.</t>
  </si>
  <si>
    <t>Technicians, Skilled labour and technical support (x 23)</t>
  </si>
  <si>
    <t>Replacement of equipment as per Annexure C</t>
  </si>
  <si>
    <t>Technical support</t>
  </si>
  <si>
    <t>5.</t>
  </si>
  <si>
    <t>6.</t>
  </si>
  <si>
    <t>Projects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</si>
  <si>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</si>
  <si>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</si>
  <si>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</si>
  <si>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</si>
  <si>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</si>
  <si>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</si>
  <si>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</si>
  <si>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</si>
  <si>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</si>
  <si>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</si>
  <si>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</si>
  <si>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</si>
  <si>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</si>
  <si>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</si>
  <si>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</si>
  <si>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 Access Control System</t>
  </si>
  <si>
    <t>Controller, PCP</t>
  </si>
  <si>
    <t>2.1</t>
  </si>
  <si>
    <t>2.2</t>
  </si>
  <si>
    <t>2.3</t>
  </si>
  <si>
    <t>2.4</t>
  </si>
  <si>
    <t>2.5</t>
  </si>
  <si>
    <t>2.6</t>
  </si>
  <si>
    <t>2.7</t>
  </si>
  <si>
    <t>2.8</t>
  </si>
  <si>
    <t>2. Access Control System (Field Equipment)</t>
  </si>
  <si>
    <t>Emergency Static Push Button (Panic Button)</t>
  </si>
  <si>
    <t>1 Button Remote</t>
  </si>
  <si>
    <t>Remote Receiver Door Release</t>
  </si>
  <si>
    <t>Dual Tech</t>
  </si>
  <si>
    <t>Network Field Switch Enclosure</t>
  </si>
  <si>
    <t>Network Field Switch 8port</t>
  </si>
  <si>
    <t>Access Booth</t>
  </si>
  <si>
    <t>Access Booth Controller Complete with Power Supply</t>
  </si>
  <si>
    <t>3. Access Control System (Physical Entry Barriers)</t>
  </si>
  <si>
    <t>Full Height Pedestrian Turnstile - Single</t>
  </si>
  <si>
    <t xml:space="preserve">Full Height Pedestrian Turnstile - Double </t>
  </si>
  <si>
    <t>Access Control  Boom</t>
  </si>
  <si>
    <t>Special Ordered gates/screens/Turnstiles</t>
  </si>
  <si>
    <t>Paraplegic Access Door</t>
  </si>
  <si>
    <t>Walk through Metal detector</t>
  </si>
  <si>
    <t>Xray Baggage Scanner</t>
  </si>
  <si>
    <t>Access Control  Boom Gate</t>
  </si>
  <si>
    <t>Access Control  Boom Gate Controller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</si>
  <si>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</si>
  <si>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</si>
  <si>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</si>
  <si>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</si>
  <si>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</si>
  <si>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</si>
  <si>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</si>
  <si>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</si>
  <si>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</si>
  <si>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</si>
  <si>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</si>
  <si>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</si>
  <si>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</si>
  <si>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</si>
  <si>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</si>
  <si>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</si>
  <si>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</si>
  <si>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</si>
  <si>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</si>
  <si>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</si>
  <si>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</si>
  <si>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</si>
  <si>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</si>
  <si>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</si>
  <si>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 CCTV</t>
  </si>
  <si>
    <t>PTZ Camera  &amp; Mounting Bracket (analogue old)</t>
  </si>
  <si>
    <t>PTZ Camera  &amp; Mounting Bracket (Ip New)</t>
  </si>
  <si>
    <t>Outdoor Fixed  Day/Night Camera</t>
  </si>
  <si>
    <t>Outdoor Fixed  Day/Night Camera (Ip New)</t>
  </si>
  <si>
    <t>Vandal Resistant Indoor Dome Camera ((analogue old)</t>
  </si>
  <si>
    <t>Vandal Resistant Indoor Dome Camera (Ip New)</t>
  </si>
  <si>
    <t>Field rack</t>
  </si>
  <si>
    <t>16 Channel Passive</t>
  </si>
  <si>
    <t>Balun 1 channel</t>
  </si>
  <si>
    <t>Balun 4 channel</t>
  </si>
  <si>
    <t>Surge protection for video , RS-485 data and 24Vac power (PTZ Camera)</t>
  </si>
  <si>
    <t>Camera Housing Medium Outdoor for Type B</t>
  </si>
  <si>
    <t>Camera Housing Indoor Dome Camera (Mounting Bracket)</t>
  </si>
  <si>
    <t>Camera universal mounting Bracket</t>
  </si>
  <si>
    <t>Type D-Pinhole</t>
  </si>
  <si>
    <t xml:space="preserve">5. </t>
  </si>
  <si>
    <t>Desktop PC</t>
  </si>
  <si>
    <t xml:space="preserve">Site Access Control and CCTV Server </t>
  </si>
  <si>
    <t xml:space="preserve">Main Access Control and CCTV Server </t>
  </si>
  <si>
    <t xml:space="preserve">PC Screen </t>
  </si>
  <si>
    <t>Equipment Rack</t>
  </si>
  <si>
    <t xml:space="preserve">Gigabit Switch </t>
  </si>
  <si>
    <t>Router</t>
  </si>
  <si>
    <t>DMS 240 16x Analogue video channels (DVR)</t>
  </si>
  <si>
    <t>DMS 1600 16x Analogue video channels (DVR)</t>
  </si>
  <si>
    <t>Hybrid DVR 16 Channel</t>
  </si>
  <si>
    <t>Power Supply unit 24 AC</t>
  </si>
  <si>
    <t>Power Supply unit 12v 5A</t>
  </si>
  <si>
    <t xml:space="preserve">8 port Combo KVM Switch </t>
  </si>
  <si>
    <t>16 x video Channels (NVR)</t>
  </si>
  <si>
    <t>32 x video Channels (NVR)</t>
  </si>
  <si>
    <t>DSA 64 channel Recorder</t>
  </si>
  <si>
    <t>DSA 128 channel Recorder</t>
  </si>
  <si>
    <t>Harddrive 2TB SATA</t>
  </si>
  <si>
    <t>Harddrive 2TB SSD</t>
  </si>
  <si>
    <t>Harddrive 3TB SATA</t>
  </si>
  <si>
    <t>Harddrive 3TB SSD</t>
  </si>
  <si>
    <t>Harddrive 4TB SATA</t>
  </si>
  <si>
    <t>Harddrive 4TB SSD</t>
  </si>
  <si>
    <t>Airconditioner 12000BTU</t>
  </si>
  <si>
    <t>Airconditioner 18000BTU</t>
  </si>
  <si>
    <t>Airconditioner 24000BTU</t>
  </si>
  <si>
    <t>Airconditioner Service</t>
  </si>
  <si>
    <t>Sever room Cooling Airconditioner 12000BTU</t>
  </si>
  <si>
    <t>Sever room Cooling Airconditioner 18000BTU</t>
  </si>
  <si>
    <t>Sever room Cooling Airconditioner 24000BTU</t>
  </si>
  <si>
    <t xml:space="preserve">Sever room Cooling Airconditioner Service </t>
  </si>
  <si>
    <t>Equipment Room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</si>
  <si>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</si>
  <si>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</si>
  <si>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</si>
  <si>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</si>
  <si>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</si>
  <si>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</si>
  <si>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</si>
  <si>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</si>
  <si>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</si>
  <si>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</si>
  <si>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</si>
  <si>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</si>
  <si>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</si>
  <si>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</si>
  <si>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</si>
  <si>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</si>
  <si>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</si>
  <si>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</si>
  <si>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</si>
  <si>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</si>
  <si>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</si>
  <si>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</si>
  <si>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</si>
  <si>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</si>
  <si>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</si>
  <si>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</si>
  <si>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</si>
  <si>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</si>
  <si>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</si>
  <si>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</si>
  <si>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</si>
  <si>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</si>
  <si>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</si>
  <si>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</si>
  <si>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</si>
  <si>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</si>
  <si>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</si>
  <si>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</si>
  <si>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</si>
  <si>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</si>
  <si>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</si>
  <si>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</si>
  <si>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</si>
  <si>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</si>
  <si>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</si>
  <si>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</si>
  <si>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</si>
  <si>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</si>
  <si>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</si>
  <si>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</si>
  <si>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</si>
  <si>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 Control Room</t>
  </si>
  <si>
    <t>Operator Console, Single Workstation</t>
  </si>
  <si>
    <t>PC Screen</t>
  </si>
  <si>
    <t>LCD Monitor 22 inch &amp; Wall Bracket</t>
  </si>
  <si>
    <t>LCD Monitor 24 inch &amp; Wall Bracket</t>
  </si>
  <si>
    <t>LCD Monitor 42 inch &amp; Wall Bracket</t>
  </si>
  <si>
    <t>Webcam</t>
  </si>
  <si>
    <t>Iclass reader</t>
  </si>
  <si>
    <t>Hamster</t>
  </si>
  <si>
    <t>Speaker &amp; Microphone Combo</t>
  </si>
  <si>
    <t xml:space="preserve">Video Intercom receiver </t>
  </si>
  <si>
    <t>I Class Clamshell Smart Card</t>
  </si>
  <si>
    <t xml:space="preserve">Dual Display Card -XFX Nvidia Geoforce </t>
  </si>
  <si>
    <t>XFX Dvi- VGA adaptor</t>
  </si>
  <si>
    <t>Quad Display Card - M9140 Plus</t>
  </si>
  <si>
    <t>Converter HDMI/DVI to VGA</t>
  </si>
  <si>
    <t>Converter DVI to HDMI</t>
  </si>
  <si>
    <t>HDMI Cable 10m</t>
  </si>
  <si>
    <t>LCD Monitor 32 inch &amp; Wall Bracket</t>
  </si>
  <si>
    <t>Operator Keyboard and Mouse</t>
  </si>
  <si>
    <t>7.</t>
  </si>
  <si>
    <t>UPS 30 KVA</t>
  </si>
  <si>
    <t>UPS 20 KVA</t>
  </si>
  <si>
    <t>UPS 15 KVA</t>
  </si>
  <si>
    <t>UPS 10 KVA</t>
  </si>
  <si>
    <t>UPS Battery 17mph</t>
  </si>
  <si>
    <t>DB-Enclosure</t>
  </si>
  <si>
    <t xml:space="preserve">Extra Electrical DB for Distance </t>
  </si>
  <si>
    <t xml:space="preserve">63 Amp Double Pole Circuit Breaker </t>
  </si>
  <si>
    <t>20 Amp Circuit breaker (Operator Comsole &amp; Control Rack)</t>
  </si>
  <si>
    <t>10 Amp  Circuit Breaker (loops)</t>
  </si>
  <si>
    <t>Surge Arrestor 220v AC Single phase</t>
  </si>
  <si>
    <t>UPS Battery 100mph AGM</t>
  </si>
  <si>
    <t>UPS Battery 17mph Lithium</t>
  </si>
  <si>
    <t>UPS Battery 60mph Lithium</t>
  </si>
  <si>
    <t>UPS Battery 100mph Lithium</t>
  </si>
  <si>
    <t>Power Distribution Room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</si>
  <si>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</si>
  <si>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</si>
  <si>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</si>
  <si>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</si>
  <si>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</si>
  <si>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</si>
  <si>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</si>
  <si>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</si>
  <si>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</si>
  <si>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</si>
  <si>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</si>
  <si>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</si>
  <si>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</si>
  <si>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</si>
  <si>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</si>
  <si>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8.</t>
  </si>
  <si>
    <t>8. Gates and Gate Motors</t>
  </si>
  <si>
    <t>New Sliding Gate Complete 3m</t>
  </si>
  <si>
    <t>New Sliding Gate Complete 6m</t>
  </si>
  <si>
    <t>Gate wheels Kit</t>
  </si>
  <si>
    <t>New Swing (single) Gate Complete</t>
  </si>
  <si>
    <t>New Swing (Double) Gate Complete</t>
  </si>
  <si>
    <t>New Rollup gate Complete</t>
  </si>
  <si>
    <t>Existing gates Automated (Labour costs per hour)</t>
  </si>
  <si>
    <t>Gate Motor Sliding</t>
  </si>
  <si>
    <t xml:space="preserve">Gate Motor Swing </t>
  </si>
  <si>
    <t>Gate Motor Swing Double</t>
  </si>
  <si>
    <t>Gate Motor Roll-Up</t>
  </si>
  <si>
    <t>Gate Safety Beams</t>
  </si>
  <si>
    <t>Gate motor oil</t>
  </si>
  <si>
    <t>Antitheft Bracket</t>
  </si>
  <si>
    <t>Gate motor PCB (controller)</t>
  </si>
  <si>
    <t>Gate motor Power Supply (Charger)</t>
  </si>
  <si>
    <t>Gate Motor Batteries 12v 7,2ah</t>
  </si>
  <si>
    <t xml:space="preserve">Gate Remote </t>
  </si>
  <si>
    <t>New Single Rollup gate Complete</t>
  </si>
  <si>
    <t>New Double Rollup gate Complete</t>
  </si>
  <si>
    <t>Gate Remote 2 Button</t>
  </si>
  <si>
    <t>Gate remote 4 Button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</si>
  <si>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</si>
  <si>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</si>
  <si>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</si>
  <si>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</si>
  <si>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</si>
  <si>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</si>
  <si>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</si>
  <si>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</si>
  <si>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</si>
  <si>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</si>
  <si>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</si>
  <si>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</si>
  <si>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</si>
  <si>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</si>
  <si>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</si>
  <si>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</si>
  <si>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</si>
  <si>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</si>
  <si>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</si>
  <si>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</si>
  <si>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</si>
  <si>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</si>
  <si>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9.</t>
  </si>
  <si>
    <t>9.Cabling Access Control</t>
  </si>
  <si>
    <t>Mylar Cable 0,5 Screened (Two Pair) -(Controller to Controller) Meter</t>
  </si>
  <si>
    <t>Mylar Cable 0,5 Screened (Two Pair) -(Controller to Intercom) Meter</t>
  </si>
  <si>
    <t>Mylar Cable 0,5 Screened (Two Pair) -(Controller to break glass/maglock) Meter</t>
  </si>
  <si>
    <t>Cat 5 UTP cable (IP Intercom/ CR390 Controller) Meter</t>
  </si>
  <si>
    <t>Cat 6 UTP cable (IP Intercom/ CR390 Controller) Meter</t>
  </si>
  <si>
    <t xml:space="preserve">Cat 6 Foiled UV Cable </t>
  </si>
  <si>
    <t>Mylar Cable 0,2mm Screened (four pair) - (Controller to Rearder) Meter.</t>
  </si>
  <si>
    <t>White 0,2 Rip Cord  - (Panic Button/Door Monitor) Meter</t>
  </si>
  <si>
    <t>Brown 0,2 Rip Cord  - (Panic Button/Door Monitor) Meter</t>
  </si>
  <si>
    <t>RJ45 Crimp Connector Boots</t>
  </si>
  <si>
    <t>RJ45 Crimp Connectors (Switch  / Intercom Module / CR390 Controller /PC)</t>
  </si>
  <si>
    <t>Electrical Cable 2,5mm (Twin+Earth -Round Shielded) (Controllers/ Switches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</si>
  <si>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</si>
  <si>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</si>
  <si>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</si>
  <si>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</si>
  <si>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</si>
  <si>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</si>
  <si>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</si>
  <si>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</si>
  <si>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</si>
  <si>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</si>
  <si>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</si>
  <si>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</si>
  <si>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10.</t>
  </si>
  <si>
    <t>10. Cabling  CCTV</t>
  </si>
  <si>
    <t>BNC Connectors Rubber Boots</t>
  </si>
  <si>
    <t xml:space="preserve">RG 179 Cable </t>
  </si>
  <si>
    <t xml:space="preserve">RG 179 Connectors Male -Crimp Type </t>
  </si>
  <si>
    <t>Containment (Access Control / CCTV)</t>
  </si>
  <si>
    <t>Coax RG59 + Power (Multi Strand RED/BLACk)</t>
  </si>
  <si>
    <t>10.1</t>
  </si>
  <si>
    <t>10.2</t>
  </si>
  <si>
    <t>10.3</t>
  </si>
  <si>
    <t>10.4</t>
  </si>
  <si>
    <t>10.5</t>
  </si>
  <si>
    <t>11.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</si>
  <si>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</si>
  <si>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</si>
  <si>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</si>
  <si>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</si>
  <si>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</si>
  <si>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</si>
  <si>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</si>
  <si>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</si>
  <si>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</si>
  <si>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</si>
  <si>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</si>
  <si>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</si>
  <si>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</si>
  <si>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</si>
  <si>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</si>
  <si>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</si>
  <si>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</si>
  <si>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</si>
  <si>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</si>
  <si>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</si>
  <si>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</si>
  <si>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</si>
  <si>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</si>
  <si>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 Trunking</t>
  </si>
  <si>
    <t>P9000 Galvanised Trunking  (Complete with Lid - 3m Length)</t>
  </si>
  <si>
    <t>P9000 - 3way Junction (Complete with Lid)</t>
  </si>
  <si>
    <t>P9000 -Straight Joint</t>
  </si>
  <si>
    <t xml:space="preserve">P9000 - 90 Degree Bend </t>
  </si>
  <si>
    <t>P2000 - Straight joint</t>
  </si>
  <si>
    <t>P2000 - Galvanized Trunking with PG lid</t>
  </si>
  <si>
    <t>P2000 - 3 way Junction (Complete with Lid)</t>
  </si>
  <si>
    <t>P2000 - Hanger Bracket  (1,5m Apart)</t>
  </si>
  <si>
    <t>P2000 - 90 deg bend (Complete with Lid)</t>
  </si>
  <si>
    <t>Hanger Bracket threaded Drop Rod (6mm)</t>
  </si>
  <si>
    <t>Hanger Brackets  - M6 Raw Bolt  Shaft (6mm)</t>
  </si>
  <si>
    <t>Hanger Brackets - Washer  (6mm hole, 20mm diameter)</t>
  </si>
  <si>
    <t>PVC 40x40- End Cap</t>
  </si>
  <si>
    <t>PVC 40x40- Trunking</t>
  </si>
  <si>
    <t>PVC 40x40  - (0 Deg Bend ( Complete with lid)</t>
  </si>
  <si>
    <t>100x100mm  Metal Draw Box (Solid -Without Knockouts)</t>
  </si>
  <si>
    <t>Hanger Brackets - Nuts (6mm)</t>
  </si>
  <si>
    <t>PVC 25x16 - End Cap</t>
  </si>
  <si>
    <t>PVC 25x16 - 90 Deg Bend (Complete with Lid)</t>
  </si>
  <si>
    <t>Conduit</t>
  </si>
  <si>
    <t xml:space="preserve">PVC 25x16 Trunking </t>
  </si>
  <si>
    <t>PVC 40x40 -3 way Junction  (Complete with Lid)</t>
  </si>
  <si>
    <t>PVC 25x16 -3 Way Junction (Complete with Lid)</t>
  </si>
  <si>
    <t>12.</t>
  </si>
  <si>
    <t>Bosal 25mm - Conduit (4m Length)</t>
  </si>
  <si>
    <t>Bosal 25mm - hospital Saddles</t>
  </si>
  <si>
    <t>Bosal 25mm - 2 way Box</t>
  </si>
  <si>
    <t>Bosal 25mm - Coupling</t>
  </si>
  <si>
    <t>Bosal 25mm - 90 Deg Bend</t>
  </si>
  <si>
    <t>Bosal 25mm - 1 way box</t>
  </si>
  <si>
    <t>Bosal 25mm - 3 way box</t>
  </si>
  <si>
    <t>Bosal 25mm - 2 angle box</t>
  </si>
  <si>
    <t>Bosal 25mm - Round Lid</t>
  </si>
  <si>
    <t>Kopex 20mm (Grey)</t>
  </si>
  <si>
    <t>PVC 25mm - Saddles</t>
  </si>
  <si>
    <t>PVC 25mm - 1 way Box</t>
  </si>
  <si>
    <t>Bosal 20mm Dome Round Box Lid</t>
  </si>
  <si>
    <t>Bosal 20mm - Kopex Gland (Complete with Lock Nut - grey)</t>
  </si>
  <si>
    <t xml:space="preserve">Bosal 25mm - Female Adaptor with Brass Bush </t>
  </si>
  <si>
    <t>PVC 25mm  Conduit</t>
  </si>
  <si>
    <t>PVC 25mm - Male Adaptor</t>
  </si>
  <si>
    <t>PVC Sprag 25mm - White</t>
  </si>
  <si>
    <t>PVC 25mm - 2 way Angle Box</t>
  </si>
  <si>
    <t>PVC 25mm -3 way box</t>
  </si>
  <si>
    <t>PVC 25mm -Round Lid</t>
  </si>
  <si>
    <t>PVC 25mm -Coupling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</si>
  <si>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</si>
  <si>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</si>
  <si>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</si>
  <si>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</si>
  <si>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</si>
  <si>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</si>
  <si>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</si>
  <si>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</si>
  <si>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</si>
  <si>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</si>
  <si>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</si>
  <si>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</si>
  <si>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</si>
  <si>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</si>
  <si>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</si>
  <si>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</si>
  <si>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</si>
  <si>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</si>
  <si>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</si>
  <si>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</si>
  <si>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</si>
  <si>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</si>
  <si>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13.</t>
  </si>
  <si>
    <t>13. Consumables</t>
  </si>
  <si>
    <t>Ramset Nails (25mm)</t>
  </si>
  <si>
    <t>Ramset Gas</t>
  </si>
  <si>
    <t>Pop Rivert - 3,2mmx12mm</t>
  </si>
  <si>
    <t>Round Lid Screews (5mmx8mm)</t>
  </si>
  <si>
    <t>True Fix - 6x65mm</t>
  </si>
  <si>
    <t>Chip Board Screw - 3mmx 8mm (For Mountign of Break Glass &amp; Card Readers)</t>
  </si>
  <si>
    <t>True Fix - 8x80mm (Door Control Boxes, DB Boxes and P9000 Trunking)</t>
  </si>
  <si>
    <t>Brother Printer Tape</t>
  </si>
  <si>
    <t>Masking Tape (Pre Marking of Cables)</t>
  </si>
  <si>
    <t>Insulation Tape</t>
  </si>
  <si>
    <t>Cable Ties - T30R</t>
  </si>
  <si>
    <t xml:space="preserve">Secure Stick (Glue - Rip Cord) </t>
  </si>
  <si>
    <t>Plug Tops (15 amp)</t>
  </si>
  <si>
    <t>Cable Ties - T18R</t>
  </si>
  <si>
    <t xml:space="preserve">Bootless Ferals (Black) (used for intercoms) </t>
  </si>
  <si>
    <t xml:space="preserve">Bootless Ferals (White) (used for Temper switch) </t>
  </si>
  <si>
    <t>Acrylic Base Silicon (grey)</t>
  </si>
  <si>
    <t>Acrylic Base Silicon (White)</t>
  </si>
  <si>
    <t>3m Scotch locks (0,5mm - chemical connector)</t>
  </si>
  <si>
    <t>PVC Weld GLUE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</si>
  <si>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</si>
  <si>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</si>
  <si>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</si>
  <si>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</si>
  <si>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</si>
  <si>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</si>
  <si>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</si>
  <si>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</si>
  <si>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</si>
  <si>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</si>
  <si>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</si>
  <si>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</si>
  <si>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</si>
  <si>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</si>
  <si>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</si>
  <si>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</si>
  <si>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</si>
  <si>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</si>
  <si>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</si>
  <si>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</si>
  <si>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14.</t>
  </si>
  <si>
    <t>VPN Connectivity  for all offices to be installed (detailed explanation to be attached to proposal)</t>
  </si>
  <si>
    <t>SDWAN Solution</t>
  </si>
  <si>
    <t>Virtual Private Network (VPN)</t>
  </si>
  <si>
    <t>14.1</t>
  </si>
  <si>
    <t>14.2</t>
  </si>
  <si>
    <t>15.</t>
  </si>
  <si>
    <t>15.Provision of Drones Surveillance</t>
  </si>
  <si>
    <t xml:space="preserve">Provision of drones for Surveilance </t>
  </si>
  <si>
    <t>Drone pilot fee and licensing</t>
  </si>
  <si>
    <t>Provision , installation, configuration and licensing of new CCTV software</t>
  </si>
  <si>
    <t>Provision , installation, configuration and licensing of new Access control software</t>
  </si>
  <si>
    <t>Upgrade the computer software with the new technology development</t>
  </si>
  <si>
    <t>Train the system users in its correct operations , and arrange for any future necessary training</t>
  </si>
  <si>
    <t>PSIM Deployment Per Site (Remote Control Room)</t>
  </si>
  <si>
    <t>PsIM Deployment Main Server (Main Central Control)</t>
  </si>
  <si>
    <t>15.1</t>
  </si>
  <si>
    <t>15.2</t>
  </si>
  <si>
    <t xml:space="preserve">16. </t>
  </si>
  <si>
    <t>Software management and Upgrades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</si>
  <si>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</si>
  <si>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</si>
  <si>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</si>
  <si>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</si>
  <si>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</si>
  <si>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</si>
  <si>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</si>
  <si>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</si>
  <si>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</si>
  <si>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</si>
  <si>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</si>
  <si>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</si>
  <si>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17.</t>
  </si>
  <si>
    <t>Handheld Asset Tag Barcode Scanner Circular UHF RFID</t>
  </si>
  <si>
    <t>Reader URA4</t>
  </si>
  <si>
    <t>FCC Multipurpose Antenna</t>
  </si>
  <si>
    <t xml:space="preserve">Vesa Mount - Bracket Pivot Pole Monitor Arm 8Kg </t>
  </si>
  <si>
    <t>Mounting  Bracket Antenna A5060 Branded; Black Powder Coated Mounting Plate Aluminium 2 mm thick</t>
  </si>
  <si>
    <t>RFID LMR240-DB cable 8m</t>
  </si>
  <si>
    <t>RFID FCC Freq TAGS</t>
  </si>
  <si>
    <t>18.Asset mangement Software</t>
  </si>
  <si>
    <t>Back End licensing cost Annual Renewal</t>
  </si>
  <si>
    <t>OpenItem 3 Hosting and Support Monthly Data retention for 12 months.</t>
  </si>
  <si>
    <t xml:space="preserve">OpenItem 3 Device (Reader) License Annual Renewal </t>
  </si>
  <si>
    <t>NAS storage backup Unit</t>
  </si>
  <si>
    <t>19.Visitor Management</t>
  </si>
  <si>
    <t>Barcode Scanner Circular UHF RFID</t>
  </si>
  <si>
    <t>C72 rubber boot set</t>
  </si>
  <si>
    <t>C72-Charging Cradle</t>
  </si>
  <si>
    <t>Annual Drivers License Scanning Software Renewal</t>
  </si>
  <si>
    <t>Hardware Asset Management</t>
  </si>
  <si>
    <t>17.1</t>
  </si>
  <si>
    <t>17.2</t>
  </si>
  <si>
    <t>17.3</t>
  </si>
  <si>
    <t>17.4</t>
  </si>
  <si>
    <t>17.5</t>
  </si>
  <si>
    <t>17.6</t>
  </si>
  <si>
    <t>17.7</t>
  </si>
  <si>
    <t>18.1</t>
  </si>
  <si>
    <t>18.2</t>
  </si>
  <si>
    <t>18.3</t>
  </si>
  <si>
    <t>18.4</t>
  </si>
  <si>
    <t>19.1</t>
  </si>
  <si>
    <t>19.2</t>
  </si>
  <si>
    <t>19.3</t>
  </si>
  <si>
    <t>19.4</t>
  </si>
  <si>
    <t xml:space="preserve">                        SUPPLY CHAIN MANAGEMENT</t>
  </si>
  <si>
    <t xml:space="preserve">                                Pricing schedule</t>
  </si>
  <si>
    <t>RFQ No</t>
  </si>
  <si>
    <t>RFQ Title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</si>
  <si>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</si>
  <si>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r>
      <t xml:space="preserve">(b)  Unit and Line prices must be </t>
    </r>
    <r>
      <rPr>
        <b/>
        <sz val="12"/>
        <color theme="1"/>
        <rFont val="Calibri"/>
        <family val="2"/>
        <scheme val="minor"/>
      </rPr>
      <t>VAT EXCLUSIVE</t>
    </r>
    <r>
      <rPr>
        <sz val="12"/>
        <color theme="1"/>
        <rFont val="Calibri"/>
        <family val="2"/>
        <scheme val="minor"/>
      </rPr>
      <t xml:space="preserve"> and in South African Rand (ZAR) currency.</t>
    </r>
  </si>
  <si>
    <t>(c) The price must include all cost to deliver the goods or render the service, including all applicable taxes, duty fees, logistics/delivery, storage, labour, overtime and subsistence and travel</t>
  </si>
  <si>
    <t>Price (Excl VAT)</t>
  </si>
  <si>
    <t>VAT</t>
  </si>
  <si>
    <t>Total (Incl VAT)</t>
  </si>
  <si>
    <t>Total</t>
  </si>
  <si>
    <t>Section A: Maintenance and Support</t>
  </si>
  <si>
    <t>Section B: Corrective Maintenance - Equipment</t>
  </si>
  <si>
    <r>
      <t>(d)  Bidders must complete Section A and B</t>
    </r>
    <r>
      <rPr>
        <b/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(complete/enter </t>
    </r>
    <r>
      <rPr>
        <b/>
        <sz val="12"/>
        <color theme="1"/>
        <rFont val="Calibri"/>
        <family val="2"/>
        <scheme val="minor"/>
      </rPr>
      <t>YELLOW</t>
    </r>
    <r>
      <rPr>
        <sz val="12"/>
        <color theme="1"/>
        <rFont val="Calibri"/>
        <family val="2"/>
        <scheme val="minor"/>
      </rPr>
      <t xml:space="preserve"> cells only)</t>
    </r>
    <r>
      <rPr>
        <b/>
        <sz val="12"/>
        <color theme="1"/>
        <rFont val="Calibri"/>
        <family val="2"/>
        <scheme val="minor"/>
      </rPr>
      <t xml:space="preserve">. </t>
    </r>
  </si>
  <si>
    <t>Offsite monitoring</t>
  </si>
  <si>
    <t>No of Months</t>
  </si>
  <si>
    <t>Pricing per Month (each) (Excl Vat)</t>
  </si>
  <si>
    <t>Planned Project Cost. Projects to be initiated during the contract period (for all service descriptions)</t>
  </si>
  <si>
    <t>Quantity</t>
  </si>
  <si>
    <t>Rate-Card</t>
  </si>
  <si>
    <t>Corrective maintenance/
Ad -Hoc services must be 20% of the total bid price</t>
  </si>
  <si>
    <t>Total
 (Excl Vat)
(6 months)</t>
  </si>
  <si>
    <t>Total
(6 months)
(Excl Vat)</t>
  </si>
  <si>
    <t>6 Months</t>
  </si>
  <si>
    <t>Summary Cost (over a period of six (6) months)</t>
  </si>
  <si>
    <t>RFQ 07/11/2025 NSI</t>
  </si>
  <si>
    <t>APPOINTMENT OF SUITABLE SERVICE PROVIDER(S) FOR THE TECHNICAL SUPPORT, CONTROL ROOM OPERATORS AND SERVICE AND MAINTENANCE OF SECURITY INFRASTRUCTURE AT IDENTIFIED 105 OFFICES COUNTRYWIDE FOR A PERIOD OF 6 MONTHS.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</si>
</sst>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-1C09]* #,##0.00_-;\-[$R-1C09]* #,##0.00_-;_-[$R-1C09]* &quot;-&quot;??_-;_-@_-"/>
    <numFmt numFmtId="165" formatCode="&quot;R&quot;#,##0.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4" fillId="5" borderId="9" xfId="0" applyFont="1" applyFill="1" applyBorder="1" applyAlignment="1">
      <alignment horizontal="left" vertical="top" wrapText="1"/>
    </xf>
    <xf numFmtId="0" fontId="16" fillId="7" borderId="2" xfId="0" applyFont="1" applyFill="1" applyBorder="1" applyAlignment="1">
      <alignment horizontal="left" vertical="center"/>
    </xf>
    <xf numFmtId="0" fontId="16" fillId="7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165" fontId="11" fillId="2" borderId="2" xfId="0" applyNumberFormat="1" applyFont="1" applyFill="1" applyBorder="1" applyAlignment="1">
      <alignment horizontal="right" vertical="center" wrapText="1" indent="1"/>
    </xf>
    <xf numFmtId="165" fontId="12" fillId="0" borderId="0" xfId="0" applyNumberFormat="1" applyFont="1" applyAlignment="1">
      <alignment horizontal="center" wrapText="1"/>
    </xf>
    <xf numFmtId="0" fontId="16" fillId="4" borderId="2" xfId="0" applyFont="1" applyFill="1" applyBorder="1" applyAlignment="1">
      <alignment horizontal="left" vertical="center" wrapText="1"/>
    </xf>
    <xf numFmtId="165" fontId="16" fillId="4" borderId="2" xfId="0" applyNumberFormat="1" applyFont="1" applyFill="1" applyBorder="1" applyAlignment="1">
      <alignment horizontal="right" vertical="center" wrapText="1" inden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wrapText="1"/>
    </xf>
    <xf numFmtId="0" fontId="10" fillId="3" borderId="0" xfId="0" applyFont="1" applyFill="1" applyBorder="1" applyAlignment="1">
      <alignment horizontal="center" vertical="top" wrapText="1"/>
    </xf>
    <xf numFmtId="0" fontId="10" fillId="3" borderId="0" xfId="0" applyFont="1" applyFill="1" applyBorder="1" applyAlignment="1"/>
    <xf numFmtId="0" fontId="12" fillId="7" borderId="2" xfId="0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 wrapText="1"/>
    </xf>
    <xf numFmtId="165" fontId="2" fillId="6" borderId="2" xfId="0" applyNumberFormat="1" applyFont="1" applyFill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vertical="top" wrapText="1"/>
    </xf>
    <xf numFmtId="164" fontId="10" fillId="2" borderId="2" xfId="0" applyNumberFormat="1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vertical="top"/>
    </xf>
    <xf numFmtId="0" fontId="10" fillId="4" borderId="2" xfId="0" applyFont="1" applyFill="1" applyBorder="1" applyAlignment="1">
      <alignment horizontal="center" vertical="top"/>
    </xf>
    <xf numFmtId="165" fontId="10" fillId="4" borderId="2" xfId="0" applyNumberFormat="1" applyFont="1" applyFill="1" applyBorder="1" applyAlignment="1">
      <alignment horizontal="left" vertical="top" wrapText="1"/>
    </xf>
    <xf numFmtId="0" fontId="0" fillId="0" borderId="2" xfId="0" quotePrefix="1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 vertical="top" wrapText="1"/>
    </xf>
    <xf numFmtId="165" fontId="0" fillId="6" borderId="2" xfId="0" applyNumberFormat="1" applyFont="1" applyFill="1" applyBorder="1" applyAlignment="1">
      <alignment horizontal="left" vertical="top" wrapText="1"/>
    </xf>
    <xf numFmtId="165" fontId="9" fillId="5" borderId="2" xfId="0" applyNumberFormat="1" applyFont="1" applyFill="1" applyBorder="1" applyAlignment="1">
      <alignment horizontal="left" vertical="top" wrapText="1"/>
    </xf>
    <xf numFmtId="0" fontId="0" fillId="4" borderId="2" xfId="0" applyFont="1" applyFill="1" applyBorder="1" applyAlignment="1">
      <alignment horizontal="center" vertical="top" wrapText="1"/>
    </xf>
    <xf numFmtId="165" fontId="1" fillId="4" borderId="2" xfId="0" applyNumberFormat="1" applyFont="1" applyFill="1" applyBorder="1" applyAlignment="1">
      <alignment horizontal="left" vertical="top" wrapText="1"/>
    </xf>
    <xf numFmtId="0" fontId="0" fillId="0" borderId="2" xfId="0" applyFont="1" applyBorder="1" applyAlignment="1">
      <alignment vertical="top"/>
    </xf>
    <xf numFmtId="165" fontId="1" fillId="8" borderId="2" xfId="0" applyNumberFormat="1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right" vertical="top" wrapText="1"/>
    </xf>
    <xf numFmtId="0" fontId="1" fillId="5" borderId="2" xfId="0" applyFont="1" applyFill="1" applyBorder="1" applyAlignment="1">
      <alignment horizontal="center" vertical="top" wrapText="1"/>
    </xf>
    <xf numFmtId="165" fontId="1" fillId="5" borderId="2" xfId="0" applyNumberFormat="1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horizontal="center" vertical="top" wrapText="1"/>
    </xf>
    <xf numFmtId="164" fontId="10" fillId="2" borderId="10" xfId="0" applyNumberFormat="1" applyFont="1" applyFill="1" applyBorder="1" applyAlignment="1">
      <alignment horizontal="center" vertical="top" wrapText="1"/>
    </xf>
    <xf numFmtId="0" fontId="0" fillId="0" borderId="11" xfId="0" quotePrefix="1" applyFont="1" applyFill="1" applyBorder="1" applyAlignment="1">
      <alignment horizontal="left" vertical="top" wrapText="1"/>
    </xf>
    <xf numFmtId="165" fontId="2" fillId="6" borderId="11" xfId="0" applyNumberFormat="1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0" fillId="0" borderId="10" xfId="0" quotePrefix="1" applyFont="1" applyFill="1" applyBorder="1" applyAlignment="1">
      <alignment horizontal="left" vertical="top" wrapText="1"/>
    </xf>
    <xf numFmtId="165" fontId="2" fillId="6" borderId="10" xfId="0" applyNumberFormat="1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1" fillId="4" borderId="12" xfId="0" quotePrefix="1" applyFont="1" applyFill="1" applyBorder="1" applyAlignment="1">
      <alignment horizontal="left" vertical="top" wrapText="1"/>
    </xf>
    <xf numFmtId="0" fontId="0" fillId="0" borderId="10" xfId="0" applyFont="1" applyBorder="1" applyAlignment="1">
      <alignment horizontal="center" vertical="top"/>
    </xf>
    <xf numFmtId="0" fontId="0" fillId="0" borderId="11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left" vertical="top"/>
    </xf>
    <xf numFmtId="0" fontId="0" fillId="4" borderId="13" xfId="0" applyFont="1" applyFill="1" applyBorder="1" applyAlignment="1">
      <alignment vertical="top"/>
    </xf>
    <xf numFmtId="0" fontId="9" fillId="7" borderId="11" xfId="0" applyFont="1" applyFill="1" applyBorder="1" applyAlignment="1">
      <alignment horizontal="left" vertical="top"/>
    </xf>
    <xf numFmtId="0" fontId="9" fillId="7" borderId="2" xfId="0" applyFont="1" applyFill="1" applyBorder="1" applyAlignment="1">
      <alignment horizontal="left" vertical="top"/>
    </xf>
    <xf numFmtId="0" fontId="9" fillId="7" borderId="10" xfId="0" applyFont="1" applyFill="1" applyBorder="1" applyAlignment="1">
      <alignment horizontal="left" vertical="top"/>
    </xf>
    <xf numFmtId="0" fontId="9" fillId="7" borderId="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9" fillId="7" borderId="11" xfId="0" applyFont="1" applyFill="1" applyBorder="1" applyAlignment="1">
      <alignment horizontal="left" vertical="top" wrapText="1"/>
    </xf>
    <xf numFmtId="0" fontId="9" fillId="7" borderId="10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1" fontId="1" fillId="3" borderId="1" xfId="0" applyNumberFormat="1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left" vertical="top" wrapText="1"/>
    </xf>
    <xf numFmtId="14" fontId="1" fillId="6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5" fontId="1" fillId="8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84666</xdr:colOff>
      <xdr:row>1</xdr:row>
      <xdr:rowOff>42333</xdr:rowOff>
    </xdr:from>
    <xdr:to>
      <xdr:col>1</xdr:col>
      <xdr:colOff>1393189</xdr:colOff>
      <xdr:row>4</xdr:row>
      <xdr:rowOff>212725</xdr:rowOff>
    </xdr:to>
    <xdr:pic>
      <xdr:nvPicPr>
        <xdr:cNvPr id="2" name="Picture 1" descr="dojcd logo_A4 small">
          <a:extLst>
            <a:ext uri="{FF2B5EF4-FFF2-40B4-BE49-F238E27FC236}">
              <a16:creationId xmlns:a16="http://schemas.microsoft.com/office/drawing/2014/main" id="{97F23429-8677-4887-8199-03AEE5F8138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290406" y="225213"/>
          <a:ext cx="1312333" cy="6333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baloyi\Desktop\NSI\Copy%20of%2000.%20Annexure%20CC%20Morubisi%20Technology%20NSI%20Repairs%20and%20Maintenance%20Excel-25v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B4" t="str">
            <v xml:space="preserve">Door Control Enclosure </v>
          </cell>
        </row>
        <row r="5">
          <cell r="B5" t="str">
            <v>Class Reader HID</v>
          </cell>
        </row>
        <row r="6">
          <cell r="B6" t="str">
            <v>Card Reader - MDR</v>
          </cell>
        </row>
        <row r="7">
          <cell r="B7" t="str">
            <v>Biometric reader HID</v>
          </cell>
        </row>
        <row r="8">
          <cell r="B8" t="str">
            <v>IP Biometric Reader</v>
          </cell>
        </row>
        <row r="9">
          <cell r="B9" t="str">
            <v xml:space="preserve">Door Closer Heavy Duty </v>
          </cell>
        </row>
        <row r="10">
          <cell r="B10" t="str">
            <v>Magnetic Door lock</v>
          </cell>
        </row>
        <row r="11">
          <cell r="B11" t="str">
            <v>Intercom Door Station &amp; IP Module</v>
          </cell>
        </row>
        <row r="12">
          <cell r="B12" t="str">
            <v>Green Break glass Unit</v>
          </cell>
        </row>
        <row r="13">
          <cell r="B13" t="str">
            <v>Magnetic Door monitor</v>
          </cell>
        </row>
        <row r="14">
          <cell r="B14" t="str">
            <v>Controller,  Multifunction , PCB</v>
          </cell>
        </row>
        <row r="16">
          <cell r="B16" t="str">
            <v xml:space="preserve">Cluster Controller </v>
          </cell>
        </row>
        <row r="17">
          <cell r="B17" t="str">
            <v xml:space="preserve"> iTRT (LAN) 1 door controller</v>
          </cell>
        </row>
        <row r="18">
          <cell r="B18" t="str">
            <v>IP 1 Door Controller</v>
          </cell>
        </row>
        <row r="19">
          <cell r="B19" t="str">
            <v>Regulator Cable for CR Box</v>
          </cell>
        </row>
        <row r="20">
          <cell r="B20" t="str">
            <v>Door Control Enclosure (Inside)</v>
          </cell>
        </row>
        <row r="21">
          <cell r="B21" t="str">
            <v>Door Control Enclosure (Outside)</v>
          </cell>
        </row>
        <row r="22">
          <cell r="B22" t="str">
            <v>Iclass R10 Read only -Contactless</v>
          </cell>
        </row>
        <row r="23">
          <cell r="B23" t="str">
            <v>Enclosure for inside intercom Door Station</v>
          </cell>
        </row>
        <row r="24">
          <cell r="B24" t="str">
            <v>Intercom IP Module</v>
          </cell>
        </row>
        <row r="25">
          <cell r="B25" t="str">
            <v>Intercom Door Station.</v>
          </cell>
        </row>
        <row r="26">
          <cell r="B26" t="str">
            <v xml:space="preserve">IP Video Intercom Door Station </v>
          </cell>
        </row>
        <row r="27">
          <cell r="B27" t="str">
            <v>Enclosure for outside intercom &amp; Card Reader (Inc rain cover)</v>
          </cell>
        </row>
        <row r="28">
          <cell r="B28" t="str">
            <v>Enclosure for outside intercom Door Station</v>
          </cell>
        </row>
        <row r="29">
          <cell r="B29" t="str">
            <v>Magnetic Door monitor - Industrial Type (steel Door)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42593-6E3A-46DE-BD16-A479C45EB413}">
  <dimension ref="B2:O48"/>
  <sheetViews>
    <sheetView tabSelected="1" zoomScale="122" zoomScaleNormal="122" workbookViewId="0">
      <selection activeCell="C5" sqref="C5:D5"/>
    </sheetView>
  </sheetViews>
  <sheetFormatPr defaultColWidth="56.44140625" defaultRowHeight="14.4" x14ac:dyDescent="0.3"/>
  <cols>
    <col min="1" max="1" width="3" style="11" customWidth="1"/>
    <col min="2" max="2" width="64.33203125" style="11" customWidth="1"/>
    <col min="3" max="3" width="39.44140625" style="11" bestFit="1" customWidth="1"/>
    <col min="4" max="4" width="28.44140625" style="11" customWidth="1"/>
    <col min="5" max="5" width="27.33203125" style="11" customWidth="1"/>
    <col min="6" max="6" width="17" style="10" bestFit="1" customWidth="1"/>
    <col min="7" max="7" width="11.44140625" style="10" bestFit="1" customWidth="1"/>
    <col min="8" max="8" width="17" style="10" bestFit="1" customWidth="1"/>
    <col min="9" max="9" width="11.44140625" style="10" bestFit="1" customWidth="1"/>
    <col min="10" max="10" width="3.44140625" style="10" customWidth="1"/>
    <col min="11" max="11" width="11.44140625" style="10" bestFit="1" customWidth="1"/>
    <col min="12" max="12" width="10.109375" style="10" bestFit="1" customWidth="1"/>
    <col min="13" max="15" width="56.44140625" style="10"/>
    <col min="16" max="16384" width="56.44140625" style="11"/>
  </cols>
  <sheetData>
    <row r="2" spans="2:9" ht="31.2" x14ac:dyDescent="0.3">
      <c r="B2" s="84" t="s">
        <v>549</v>
      </c>
      <c r="C2" s="85"/>
      <c r="D2" s="85"/>
      <c r="E2" s="85"/>
      <c r="F2" s="85"/>
      <c r="G2" s="85"/>
      <c r="H2" s="85"/>
      <c r="I2" s="86"/>
    </row>
    <row r="3" spans="2:9" ht="23.4" x14ac:dyDescent="0.3">
      <c r="B3" s="87" t="s">
        <v>550</v>
      </c>
      <c r="C3" s="88"/>
      <c r="D3" s="88"/>
      <c r="E3" s="88"/>
      <c r="F3" s="88"/>
      <c r="G3" s="88"/>
      <c r="H3" s="88"/>
      <c r="I3" s="89"/>
    </row>
    <row r="4" spans="2:9" ht="23.4" x14ac:dyDescent="0.3">
      <c r="B4" s="12" t="s">
        <v>551</v>
      </c>
      <c r="C4" s="90" t="s">
        <v>574</v>
      </c>
      <c r="D4" s="90"/>
    </row>
    <row r="5" spans="2:9" ht="94.35" customHeight="1" x14ac:dyDescent="0.3">
      <c r="B5" s="12" t="s">
        <v>552</v>
      </c>
      <c r="C5" s="91" t="s">
        <v>575</v>
      </c>
      <c r="D5" s="91"/>
    </row>
    <row r="6" spans="2:9" ht="21" x14ac:dyDescent="0.3">
      <c r="B6" s="12" t="s">
        <v>5</v>
      </c>
      <c r="C6" s="92"/>
      <c r="D6" s="92"/>
    </row>
    <row r="9" spans="2:9" ht="15.6" x14ac:dyDescent="0.3">
      <c r="B9" s="83" t="s">
        <v>2</v>
      </c>
      <c r="C9" s="83"/>
      <c r="D9" s="83"/>
      <c r="E9" s="83"/>
      <c r="F9" s="83"/>
      <c r="G9" s="83"/>
      <c r="H9" s="83"/>
      <c r="I9" s="83"/>
    </row>
    <row r="10" spans="2:9" ht="15.6" x14ac:dyDescent="0.3">
      <c r="B10" s="80" t="s">
        <v>553</v>
      </c>
      <c r="C10" s="80"/>
      <c r="D10" s="80"/>
      <c r="E10" s="80"/>
      <c r="F10" s="80"/>
      <c r="G10" s="80"/>
      <c r="H10" s="80"/>
      <c r="I10" s="80"/>
    </row>
    <row r="11" spans="2:9" ht="15.6" x14ac:dyDescent="0.3">
      <c r="B11" s="80" t="s">
        <v>554</v>
      </c>
      <c r="C11" s="80"/>
      <c r="D11" s="80"/>
      <c r="E11" s="80"/>
      <c r="F11" s="80"/>
      <c r="G11" s="80"/>
      <c r="H11" s="80"/>
      <c r="I11" s="80"/>
    </row>
    <row r="12" spans="2:9" ht="15.6" x14ac:dyDescent="0.3">
      <c r="B12" s="80" t="s">
        <v>555</v>
      </c>
      <c r="C12" s="80"/>
      <c r="D12" s="80"/>
      <c r="E12" s="80"/>
      <c r="F12" s="80"/>
      <c r="G12" s="80"/>
      <c r="H12" s="80"/>
      <c r="I12" s="80"/>
    </row>
    <row r="13" spans="2:9" ht="15.6" x14ac:dyDescent="0.3">
      <c r="B13" s="81" t="s">
        <v>562</v>
      </c>
      <c r="C13" s="81"/>
      <c r="D13" s="81"/>
      <c r="E13" s="81"/>
      <c r="F13" s="81"/>
      <c r="G13" s="81"/>
      <c r="H13" s="81"/>
      <c r="I13" s="81"/>
    </row>
    <row r="16" spans="2:9" ht="18" x14ac:dyDescent="0.3">
      <c r="B16" s="13" t="s">
        <v>573</v>
      </c>
      <c r="C16" s="14" t="s">
        <v>556</v>
      </c>
      <c r="D16" s="14" t="s">
        <v>557</v>
      </c>
      <c r="E16" s="14" t="s">
        <v>558</v>
      </c>
    </row>
    <row r="17" spans="2:15" ht="15.6" x14ac:dyDescent="0.3">
      <c r="B17" s="15" t="s">
        <v>560</v>
      </c>
      <c r="C17" s="16">
        <f>'Section A'!F22</f>
        <v>0</v>
      </c>
      <c r="D17" s="16">
        <f>C17*0.15</f>
        <v>0</v>
      </c>
      <c r="E17" s="16">
        <f>C17+D17</f>
        <v>0</v>
      </c>
      <c r="F17" s="17"/>
    </row>
    <row r="18" spans="2:15" ht="15.6" x14ac:dyDescent="0.3">
      <c r="B18" s="15" t="s">
        <v>561</v>
      </c>
      <c r="C18" s="16" t="s">
        <v>568</v>
      </c>
      <c r="D18" s="16" t="s">
        <v>568</v>
      </c>
      <c r="E18" s="16" t="s">
        <v>568</v>
      </c>
    </row>
    <row r="19" spans="2:15" ht="18" x14ac:dyDescent="0.3">
      <c r="B19" s="18" t="s">
        <v>559</v>
      </c>
      <c r="C19" s="19">
        <f>SUM(C17:C18)</f>
        <v>0</v>
      </c>
      <c r="D19" s="19">
        <f>SUM(D17:D18)</f>
        <v>0</v>
      </c>
      <c r="E19" s="19">
        <f>SUM(E17:E18)</f>
        <v>0</v>
      </c>
    </row>
    <row r="24" spans="2:15" ht="27.75" customHeight="1" x14ac:dyDescent="0.3">
      <c r="B24" s="80" t="s">
        <v>10</v>
      </c>
      <c r="C24" s="82"/>
      <c r="D24" s="82"/>
      <c r="E24" s="82"/>
      <c r="F24" s="82"/>
    </row>
    <row r="25" spans="2:15" s="21" customFormat="1" ht="18" x14ac:dyDescent="0.35">
      <c r="B25" s="80"/>
      <c r="C25" s="78" t="s">
        <v>13</v>
      </c>
      <c r="D25" s="78"/>
      <c r="E25" s="79" t="s">
        <v>9</v>
      </c>
      <c r="F25" s="79"/>
      <c r="G25" s="20"/>
      <c r="H25" s="20"/>
      <c r="I25" s="20"/>
      <c r="J25" s="20"/>
      <c r="K25" s="20"/>
      <c r="L25" s="20"/>
      <c r="M25" s="20"/>
      <c r="N25" s="20"/>
      <c r="O25" s="20"/>
    </row>
    <row r="26" spans="2:15" ht="27.75" customHeight="1" x14ac:dyDescent="0.3">
      <c r="B26" s="80"/>
      <c r="C26" s="76"/>
      <c r="D26" s="76"/>
      <c r="E26" s="77"/>
      <c r="F26" s="77"/>
    </row>
    <row r="27" spans="2:15" ht="27.75" customHeight="1" x14ac:dyDescent="0.3">
      <c r="B27" s="80"/>
      <c r="C27" s="78" t="s">
        <v>11</v>
      </c>
      <c r="D27" s="78"/>
      <c r="E27" s="79" t="s">
        <v>8</v>
      </c>
      <c r="F27" s="79"/>
    </row>
    <row r="29" spans="2:15" s="21" customFormat="1" ht="18" x14ac:dyDescent="0.35">
      <c r="C29" s="11"/>
      <c r="H29" s="20"/>
      <c r="I29" s="20"/>
      <c r="J29" s="20"/>
      <c r="K29" s="20"/>
      <c r="L29" s="20"/>
      <c r="M29" s="20"/>
      <c r="N29" s="20"/>
      <c r="O29" s="20"/>
    </row>
    <row r="34" spans="6:15" s="21" customFormat="1" ht="18" x14ac:dyDescent="0.35">
      <c r="H34" s="20"/>
      <c r="I34" s="20"/>
      <c r="J34" s="20"/>
      <c r="K34" s="20"/>
      <c r="L34" s="20"/>
      <c r="M34" s="20"/>
      <c r="N34" s="20"/>
      <c r="O34" s="20"/>
    </row>
    <row r="43" spans="6:15" s="21" customFormat="1" ht="18" x14ac:dyDescent="0.35">
      <c r="L43" s="20"/>
      <c r="M43" s="20"/>
      <c r="N43" s="20"/>
      <c r="O43" s="20"/>
    </row>
    <row r="48" spans="6:15" s="21" customFormat="1" ht="18" x14ac:dyDescent="0.35">
      <c r="F48" s="20"/>
      <c r="G48" s="20"/>
      <c r="H48" s="20"/>
      <c r="I48" s="20"/>
      <c r="J48" s="20"/>
      <c r="K48" s="20"/>
      <c r="L48" s="20"/>
      <c r="M48" s="20"/>
      <c r="N48" s="20"/>
      <c r="O48" s="20"/>
    </row>
  </sheetData>
  <protectedRanges>
    <protectedRange sqref="C4:C6" name="Range1_1"/>
    <protectedRange sqref="C24:F26" name="Range7"/>
  </protectedRanges>
  <mergeCells count="19">
    <mergeCell ref="B9:I9"/>
    <mergeCell ref="B2:I2"/>
    <mergeCell ref="B3:I3"/>
    <mergeCell ref="C4:D4"/>
    <mergeCell ref="C5:D5"/>
    <mergeCell ref="C6:D6"/>
    <mergeCell ref="C26:D26"/>
    <mergeCell ref="E26:F26"/>
    <mergeCell ref="C27:D27"/>
    <mergeCell ref="E27:F27"/>
    <mergeCell ref="B10:I10"/>
    <mergeCell ref="B11:I11"/>
    <mergeCell ref="B12:I12"/>
    <mergeCell ref="B13:I13"/>
    <mergeCell ref="B24:B27"/>
    <mergeCell ref="C24:D24"/>
    <mergeCell ref="E24:F24"/>
    <mergeCell ref="C25:D25"/>
    <mergeCell ref="E25:F25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opLeftCell="B2" zoomScaleNormal="100" workbookViewId="0">
      <selection activeCell="E4" sqref="E4"/>
    </sheetView>
  </sheetViews>
  <sheetFormatPr defaultColWidth="9.109375" defaultRowHeight="14.4" x14ac:dyDescent="0.3"/>
  <cols>
    <col min="1" max="1" width="13.5546875" style="4" customWidth="1"/>
    <col min="2" max="2" width="59.5546875" style="3" customWidth="1"/>
    <col min="3" max="3" width="22.88671875" style="5" customWidth="1"/>
    <col min="4" max="5" width="19.5546875" style="3" customWidth="1"/>
    <col min="6" max="6" width="21.33203125" style="3" customWidth="1"/>
    <col min="7" max="16384" width="9.109375" style="3"/>
  </cols>
  <sheetData>
    <row r="1" spans="1:6" s="1" customFormat="1" x14ac:dyDescent="0.3">
      <c r="A1" s="22"/>
      <c r="B1" s="23"/>
      <c r="C1" s="24"/>
      <c r="D1" s="25"/>
      <c r="E1" s="25"/>
    </row>
    <row r="2" spans="1:6" s="2" customFormat="1" ht="43.35" customHeight="1" x14ac:dyDescent="0.3">
      <c r="A2" s="95" t="s">
        <v>560</v>
      </c>
      <c r="B2" s="95"/>
      <c r="C2" s="32"/>
      <c r="D2" s="96" t="s">
        <v>572</v>
      </c>
      <c r="E2" s="96"/>
      <c r="F2" s="93" t="s">
        <v>570</v>
      </c>
    </row>
    <row r="3" spans="1:6" ht="43.2" x14ac:dyDescent="0.3">
      <c r="A3" s="33" t="s">
        <v>0</v>
      </c>
      <c r="B3" s="34" t="s">
        <v>6</v>
      </c>
      <c r="C3" s="32" t="s">
        <v>564</v>
      </c>
      <c r="D3" s="35" t="s">
        <v>565</v>
      </c>
      <c r="E3" s="35" t="s">
        <v>571</v>
      </c>
      <c r="F3" s="93"/>
    </row>
    <row r="4" spans="1:6" x14ac:dyDescent="0.3">
      <c r="A4" s="36">
        <v>1</v>
      </c>
      <c r="B4" s="37" t="s">
        <v>16</v>
      </c>
      <c r="C4" s="38"/>
      <c r="D4" s="39"/>
      <c r="E4" s="39">
        <f>SUM(E5:E11)</f>
        <v>0</v>
      </c>
      <c r="F4" s="39">
        <f>E4</f>
        <v>0</v>
      </c>
    </row>
    <row r="5" spans="1:6" x14ac:dyDescent="0.3">
      <c r="A5" s="40" t="s">
        <v>3</v>
      </c>
      <c r="B5" s="26" t="s">
        <v>25</v>
      </c>
      <c r="C5" s="41">
        <v>6</v>
      </c>
      <c r="D5" s="42">
        <v>0</v>
      </c>
      <c r="E5" s="43">
        <f>+D5*12</f>
        <v>0</v>
      </c>
      <c r="F5" s="94"/>
    </row>
    <row r="6" spans="1:6" x14ac:dyDescent="0.3">
      <c r="A6" s="40" t="s">
        <v>14</v>
      </c>
      <c r="B6" s="26" t="s">
        <v>26</v>
      </c>
      <c r="C6" s="41">
        <v>6</v>
      </c>
      <c r="D6" s="42">
        <v>0</v>
      </c>
      <c r="E6" s="43">
        <f t="shared" ref="E6:E21" si="0">+D6*12</f>
        <v>0</v>
      </c>
      <c r="F6" s="94"/>
    </row>
    <row r="7" spans="1:6" x14ac:dyDescent="0.3">
      <c r="A7" s="40" t="s">
        <v>15</v>
      </c>
      <c r="B7" s="26" t="s">
        <v>27</v>
      </c>
      <c r="C7" s="41">
        <v>6</v>
      </c>
      <c r="D7" s="42">
        <v>0</v>
      </c>
      <c r="E7" s="43">
        <f t="shared" si="0"/>
        <v>0</v>
      </c>
      <c r="F7" s="94"/>
    </row>
    <row r="8" spans="1:6" x14ac:dyDescent="0.3">
      <c r="A8" s="40" t="s">
        <v>17</v>
      </c>
      <c r="B8" s="26" t="s">
        <v>28</v>
      </c>
      <c r="C8" s="41">
        <v>6</v>
      </c>
      <c r="D8" s="42">
        <v>0</v>
      </c>
      <c r="E8" s="43">
        <f t="shared" si="0"/>
        <v>0</v>
      </c>
      <c r="F8" s="94"/>
    </row>
    <row r="9" spans="1:6" x14ac:dyDescent="0.3">
      <c r="A9" s="40" t="s">
        <v>18</v>
      </c>
      <c r="B9" s="26" t="s">
        <v>29</v>
      </c>
      <c r="C9" s="41">
        <v>6</v>
      </c>
      <c r="D9" s="42">
        <v>0</v>
      </c>
      <c r="E9" s="43">
        <f t="shared" si="0"/>
        <v>0</v>
      </c>
      <c r="F9" s="94"/>
    </row>
    <row r="10" spans="1:6" x14ac:dyDescent="0.3">
      <c r="A10" s="40" t="s">
        <v>19</v>
      </c>
      <c r="B10" s="26" t="s">
        <v>30</v>
      </c>
      <c r="C10" s="41">
        <v>6</v>
      </c>
      <c r="D10" s="42">
        <v>0</v>
      </c>
      <c r="E10" s="43">
        <f t="shared" si="0"/>
        <v>0</v>
      </c>
      <c r="F10" s="94"/>
    </row>
    <row r="11" spans="1:6" x14ac:dyDescent="0.3">
      <c r="A11" s="40" t="s">
        <v>20</v>
      </c>
      <c r="B11" s="26" t="s">
        <v>31</v>
      </c>
      <c r="C11" s="41">
        <v>6</v>
      </c>
      <c r="D11" s="42">
        <v>0</v>
      </c>
      <c r="E11" s="43">
        <f t="shared" si="0"/>
        <v>0</v>
      </c>
      <c r="F11" s="94"/>
    </row>
    <row r="12" spans="1:6" x14ac:dyDescent="0.3">
      <c r="A12" s="36" t="s">
        <v>33</v>
      </c>
      <c r="B12" s="28" t="s">
        <v>563</v>
      </c>
      <c r="C12" s="44"/>
      <c r="D12" s="45"/>
      <c r="E12" s="45">
        <f>SUM(E13)</f>
        <v>0</v>
      </c>
      <c r="F12" s="39">
        <f>E12</f>
        <v>0</v>
      </c>
    </row>
    <row r="13" spans="1:6" x14ac:dyDescent="0.3">
      <c r="A13" s="46"/>
      <c r="B13" s="26" t="s">
        <v>32</v>
      </c>
      <c r="C13" s="41">
        <v>6</v>
      </c>
      <c r="D13" s="42">
        <v>0</v>
      </c>
      <c r="E13" s="43">
        <f t="shared" si="0"/>
        <v>0</v>
      </c>
      <c r="F13" s="47"/>
    </row>
    <row r="14" spans="1:6" x14ac:dyDescent="0.3">
      <c r="A14" s="36" t="s">
        <v>35</v>
      </c>
      <c r="B14" s="28" t="s">
        <v>36</v>
      </c>
      <c r="C14" s="44"/>
      <c r="D14" s="45"/>
      <c r="E14" s="45">
        <f>SUM(E15)</f>
        <v>0</v>
      </c>
      <c r="F14" s="45">
        <f>E14</f>
        <v>0</v>
      </c>
    </row>
    <row r="15" spans="1:6" x14ac:dyDescent="0.3">
      <c r="A15" s="48"/>
      <c r="B15" s="26" t="s">
        <v>34</v>
      </c>
      <c r="C15" s="41">
        <v>6</v>
      </c>
      <c r="D15" s="42">
        <v>0</v>
      </c>
      <c r="E15" s="43">
        <f t="shared" si="0"/>
        <v>0</v>
      </c>
      <c r="F15" s="47"/>
    </row>
    <row r="16" spans="1:6" x14ac:dyDescent="0.3">
      <c r="A16" s="36" t="s">
        <v>37</v>
      </c>
      <c r="B16" s="28" t="s">
        <v>40</v>
      </c>
      <c r="C16" s="44"/>
      <c r="D16" s="45"/>
      <c r="E16" s="45">
        <f>SUM(E17)</f>
        <v>0</v>
      </c>
      <c r="F16" s="45">
        <f>E16</f>
        <v>0</v>
      </c>
    </row>
    <row r="17" spans="1:6" x14ac:dyDescent="0.3">
      <c r="A17" s="48"/>
      <c r="B17" s="26" t="s">
        <v>38</v>
      </c>
      <c r="C17" s="41">
        <v>6</v>
      </c>
      <c r="D17" s="42">
        <v>0</v>
      </c>
      <c r="E17" s="43">
        <f t="shared" si="0"/>
        <v>0</v>
      </c>
      <c r="F17" s="47"/>
    </row>
    <row r="18" spans="1:6" ht="28.8" x14ac:dyDescent="0.3">
      <c r="A18" s="36" t="s">
        <v>41</v>
      </c>
      <c r="B18" s="29" t="s">
        <v>569</v>
      </c>
      <c r="C18" s="44"/>
      <c r="D18" s="45"/>
      <c r="E18" s="45">
        <f>SUM(E19)</f>
        <v>0</v>
      </c>
      <c r="F18" s="45">
        <f>E18</f>
        <v>0</v>
      </c>
    </row>
    <row r="19" spans="1:6" x14ac:dyDescent="0.3">
      <c r="A19" s="48"/>
      <c r="B19" s="26" t="s">
        <v>39</v>
      </c>
      <c r="C19" s="41">
        <v>6</v>
      </c>
      <c r="D19" s="42">
        <v>0</v>
      </c>
      <c r="E19" s="43">
        <f t="shared" si="0"/>
        <v>0</v>
      </c>
      <c r="F19" s="47"/>
    </row>
    <row r="20" spans="1:6" x14ac:dyDescent="0.3">
      <c r="A20" s="36" t="s">
        <v>42</v>
      </c>
      <c r="B20" s="29" t="s">
        <v>43</v>
      </c>
      <c r="C20" s="44"/>
      <c r="D20" s="45"/>
      <c r="E20" s="45">
        <f>SUM(E21)</f>
        <v>0</v>
      </c>
      <c r="F20" s="45">
        <f>E20</f>
        <v>0</v>
      </c>
    </row>
    <row r="21" spans="1:6" ht="28.8" x14ac:dyDescent="0.3">
      <c r="A21" s="48"/>
      <c r="B21" s="27" t="s">
        <v>566</v>
      </c>
      <c r="C21" s="41">
        <v>6</v>
      </c>
      <c r="D21" s="42">
        <v>0</v>
      </c>
      <c r="E21" s="43">
        <f t="shared" si="0"/>
        <v>0</v>
      </c>
      <c r="F21" s="47"/>
    </row>
    <row r="22" spans="1:6" x14ac:dyDescent="0.3">
      <c r="A22" s="49"/>
      <c r="B22" s="50" t="s">
        <v>7</v>
      </c>
      <c r="C22" s="51"/>
      <c r="D22" s="52"/>
      <c r="E22" s="52">
        <f>E4+E12+E14+E16+E18+E20</f>
        <v>0</v>
      </c>
      <c r="F22" s="52">
        <f>E22</f>
        <v>0</v>
      </c>
    </row>
    <row r="23" spans="1:6" x14ac:dyDescent="0.3">
      <c r="A23" s="6"/>
      <c r="B23" s="7"/>
      <c r="C23" s="8"/>
      <c r="D23" s="9"/>
      <c r="E23" s="9"/>
      <c r="F23" s="9"/>
    </row>
    <row r="24" spans="1:6" x14ac:dyDescent="0.3">
      <c r="A24" s="6"/>
      <c r="B24" s="9"/>
      <c r="C24" s="8"/>
      <c r="D24" s="9"/>
      <c r="E24" s="9"/>
      <c r="F24" s="9"/>
    </row>
  </sheetData>
  <sheetProtection formatCells="0" formatColumns="0" formatRows="0" insertRows="0" deleteRows="0"/>
  <protectedRanges>
    <protectedRange sqref="A5:A12 A14:A21 E12 E16 E18 E20 E14 A4:E4 C5:D21" name="Range3"/>
  </protectedRanges>
  <mergeCells count="4">
    <mergeCell ref="F2:F3"/>
    <mergeCell ref="F5:F11"/>
    <mergeCell ref="A2:B2"/>
    <mergeCell ref="D2:E2"/>
  </mergeCells>
  <phoneticPr fontId="8" type="noConversion"/>
  <dataValidations count="1">
    <dataValidation type="decimal" operator="greaterThanOrEqual" allowBlank="1" showInputMessage="1" showErrorMessage="1" sqref="D5:D21 E14 E20 E18 E16 E12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5" numberStoredAsText="1"/>
    <ignoredError sqref="E12:E2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8D184-4ABB-4742-81D7-E4A23E0DC78D}">
  <dimension ref="A2:E281"/>
  <sheetViews>
    <sheetView workbookViewId="0">
      <pane ySplit="3" topLeftCell="A275" activePane="bottomLeft" state="frozen"/>
      <selection pane="bottomLeft" activeCell="G271" sqref="G271"/>
    </sheetView>
  </sheetViews>
  <sheetFormatPr defaultColWidth="8.88671875" defaultRowHeight="14.4" x14ac:dyDescent="0.3"/>
  <cols>
    <col min="1" max="1" width="13.5546875" style="2" customWidth="1"/>
    <col min="2" max="2" width="59.5546875" style="2" customWidth="1"/>
    <col min="3" max="3" width="22.88671875" style="2" customWidth="1"/>
    <col min="4" max="4" width="8.44140625" style="2" bestFit="1" customWidth="1"/>
    <col min="5" max="5" width="19.5546875" style="2" customWidth="1"/>
    <col min="6" max="16384" width="8.88671875" style="2"/>
  </cols>
  <sheetData>
    <row r="2" spans="1:5" x14ac:dyDescent="0.3">
      <c r="A2" s="95" t="s">
        <v>561</v>
      </c>
      <c r="B2" s="95"/>
      <c r="C2" s="32"/>
      <c r="D2" s="32"/>
      <c r="E2" s="66" t="s">
        <v>572</v>
      </c>
    </row>
    <row r="3" spans="1:5" ht="29.4" thickBot="1" x14ac:dyDescent="0.35">
      <c r="A3" s="53" t="s">
        <v>0</v>
      </c>
      <c r="B3" s="54" t="s">
        <v>6</v>
      </c>
      <c r="C3" s="55" t="s">
        <v>1</v>
      </c>
      <c r="D3" s="55" t="s">
        <v>567</v>
      </c>
      <c r="E3" s="56" t="s">
        <v>4</v>
      </c>
    </row>
    <row r="4" spans="1:5" ht="15" thickBot="1" x14ac:dyDescent="0.35">
      <c r="A4" s="59">
        <v>1</v>
      </c>
      <c r="B4" s="67" t="s">
        <v>59</v>
      </c>
      <c r="C4" s="68"/>
      <c r="D4" s="68"/>
      <c r="E4" s="68"/>
    </row>
    <row r="5" spans="1:5" ht="15.6" x14ac:dyDescent="0.3">
      <c r="A5" s="57" t="s">
        <v>3</v>
      </c>
      <c r="B5" s="69" t="str">
        <f>[1]Sheet1!B4</f>
        <v xml:space="preserve">Door Control Enclosure </v>
      </c>
      <c r="C5" s="65" t="s">
        <v>12</v>
      </c>
      <c r="D5" s="65">
        <v>1</v>
      </c>
      <c r="E5" s="58">
        <v>0</v>
      </c>
    </row>
    <row r="6" spans="1:5" ht="15.6" x14ac:dyDescent="0.3">
      <c r="A6" s="40" t="s">
        <v>14</v>
      </c>
      <c r="B6" s="70" t="str">
        <f>[1]Sheet1!B5</f>
        <v>Class Reader HID</v>
      </c>
      <c r="C6" s="31" t="s">
        <v>12</v>
      </c>
      <c r="D6" s="31">
        <v>1</v>
      </c>
      <c r="E6" s="30">
        <v>0</v>
      </c>
    </row>
    <row r="7" spans="1:5" ht="15.6" x14ac:dyDescent="0.3">
      <c r="A7" s="40" t="s">
        <v>15</v>
      </c>
      <c r="B7" s="70" t="str">
        <f>[1]Sheet1!B6</f>
        <v>Card Reader - MDR</v>
      </c>
      <c r="C7" s="31" t="s">
        <v>12</v>
      </c>
      <c r="D7" s="31">
        <v>1</v>
      </c>
      <c r="E7" s="30">
        <v>0</v>
      </c>
    </row>
    <row r="8" spans="1:5" ht="15.6" x14ac:dyDescent="0.3">
      <c r="A8" s="40" t="s">
        <v>17</v>
      </c>
      <c r="B8" s="70" t="str">
        <f>[1]Sheet1!B7</f>
        <v>Biometric reader HID</v>
      </c>
      <c r="C8" s="31" t="s">
        <v>12</v>
      </c>
      <c r="D8" s="31">
        <v>1</v>
      </c>
      <c r="E8" s="30">
        <v>0</v>
      </c>
    </row>
    <row r="9" spans="1:5" ht="15.6" x14ac:dyDescent="0.3">
      <c r="A9" s="40" t="s">
        <v>18</v>
      </c>
      <c r="B9" s="70" t="str">
        <f>[1]Sheet1!B8</f>
        <v>IP Biometric Reader</v>
      </c>
      <c r="C9" s="31" t="s">
        <v>12</v>
      </c>
      <c r="D9" s="31">
        <v>1</v>
      </c>
      <c r="E9" s="30">
        <v>0</v>
      </c>
    </row>
    <row r="10" spans="1:5" ht="15.6" x14ac:dyDescent="0.3">
      <c r="A10" s="40" t="s">
        <v>19</v>
      </c>
      <c r="B10" s="70" t="str">
        <f>[1]Sheet1!B9</f>
        <v xml:space="preserve">Door Closer Heavy Duty </v>
      </c>
      <c r="C10" s="31" t="s">
        <v>12</v>
      </c>
      <c r="D10" s="31">
        <v>1</v>
      </c>
      <c r="E10" s="30">
        <v>0</v>
      </c>
    </row>
    <row r="11" spans="1:5" ht="15.6" x14ac:dyDescent="0.3">
      <c r="A11" s="40" t="s">
        <v>20</v>
      </c>
      <c r="B11" s="70" t="str">
        <f>[1]Sheet1!B10</f>
        <v>Magnetic Door lock</v>
      </c>
      <c r="C11" s="31" t="s">
        <v>12</v>
      </c>
      <c r="D11" s="31">
        <v>1</v>
      </c>
      <c r="E11" s="30">
        <v>0</v>
      </c>
    </row>
    <row r="12" spans="1:5" ht="15.6" x14ac:dyDescent="0.3">
      <c r="A12" s="40" t="s">
        <v>21</v>
      </c>
      <c r="B12" s="70" t="str">
        <f>[1]Sheet1!B11</f>
        <v>Intercom Door Station &amp; IP Module</v>
      </c>
      <c r="C12" s="31" t="s">
        <v>12</v>
      </c>
      <c r="D12" s="31">
        <v>1</v>
      </c>
      <c r="E12" s="30">
        <v>0</v>
      </c>
    </row>
    <row r="13" spans="1:5" ht="15.6" x14ac:dyDescent="0.3">
      <c r="A13" s="40" t="s">
        <v>22</v>
      </c>
      <c r="B13" s="70" t="str">
        <f>[1]Sheet1!B12</f>
        <v>Green Break glass Unit</v>
      </c>
      <c r="C13" s="31" t="s">
        <v>12</v>
      </c>
      <c r="D13" s="31">
        <v>1</v>
      </c>
      <c r="E13" s="30">
        <v>0</v>
      </c>
    </row>
    <row r="14" spans="1:5" ht="15.6" x14ac:dyDescent="0.3">
      <c r="A14" s="40" t="s">
        <v>23</v>
      </c>
      <c r="B14" s="70" t="str">
        <f>[1]Sheet1!B13</f>
        <v>Magnetic Door monitor</v>
      </c>
      <c r="C14" s="31" t="s">
        <v>12</v>
      </c>
      <c r="D14" s="31">
        <v>1</v>
      </c>
      <c r="E14" s="30">
        <v>0</v>
      </c>
    </row>
    <row r="15" spans="1:5" ht="15.6" x14ac:dyDescent="0.3">
      <c r="A15" s="40" t="s">
        <v>24</v>
      </c>
      <c r="B15" s="70" t="str">
        <f>[1]Sheet1!B14</f>
        <v>Controller,  Multifunction , PCB</v>
      </c>
      <c r="C15" s="31" t="s">
        <v>12</v>
      </c>
      <c r="D15" s="31">
        <v>1</v>
      </c>
      <c r="E15" s="30">
        <v>0</v>
      </c>
    </row>
    <row r="16" spans="1:5" ht="15.6" x14ac:dyDescent="0.3">
      <c r="A16" s="40" t="s">
        <v>44</v>
      </c>
      <c r="B16" s="70" t="s">
        <v>60</v>
      </c>
      <c r="C16" s="31" t="s">
        <v>12</v>
      </c>
      <c r="D16" s="31">
        <v>1</v>
      </c>
      <c r="E16" s="30">
        <v>0</v>
      </c>
    </row>
    <row r="17" spans="1:5" ht="15.6" x14ac:dyDescent="0.3">
      <c r="A17" s="40" t="s">
        <v>45</v>
      </c>
      <c r="B17" s="70" t="str">
        <f>[1]Sheet1!B16</f>
        <v xml:space="preserve">Cluster Controller </v>
      </c>
      <c r="C17" s="31" t="s">
        <v>12</v>
      </c>
      <c r="D17" s="31">
        <v>1</v>
      </c>
      <c r="E17" s="30">
        <v>0</v>
      </c>
    </row>
    <row r="18" spans="1:5" ht="15.6" x14ac:dyDescent="0.3">
      <c r="A18" s="40" t="s">
        <v>46</v>
      </c>
      <c r="B18" s="70" t="str">
        <f>[1]Sheet1!B17</f>
        <v xml:space="preserve"> iTRT (LAN) 1 door controller</v>
      </c>
      <c r="C18" s="31" t="s">
        <v>12</v>
      </c>
      <c r="D18" s="31">
        <v>1</v>
      </c>
      <c r="E18" s="30">
        <v>0</v>
      </c>
    </row>
    <row r="19" spans="1:5" ht="15.6" x14ac:dyDescent="0.3">
      <c r="A19" s="40" t="s">
        <v>47</v>
      </c>
      <c r="B19" s="70" t="str">
        <f>[1]Sheet1!B18</f>
        <v>IP 1 Door Controller</v>
      </c>
      <c r="C19" s="31" t="s">
        <v>12</v>
      </c>
      <c r="D19" s="31">
        <v>1</v>
      </c>
      <c r="E19" s="30">
        <v>0</v>
      </c>
    </row>
    <row r="20" spans="1:5" ht="15.6" x14ac:dyDescent="0.3">
      <c r="A20" s="40" t="s">
        <v>48</v>
      </c>
      <c r="B20" s="70" t="str">
        <f>[1]Sheet1!B19</f>
        <v>Regulator Cable for CR Box</v>
      </c>
      <c r="C20" s="31" t="s">
        <v>12</v>
      </c>
      <c r="D20" s="31">
        <v>1</v>
      </c>
      <c r="E20" s="30">
        <v>0</v>
      </c>
    </row>
    <row r="21" spans="1:5" ht="15.6" x14ac:dyDescent="0.3">
      <c r="A21" s="40" t="s">
        <v>49</v>
      </c>
      <c r="B21" s="70" t="str">
        <f>[1]Sheet1!B20</f>
        <v>Door Control Enclosure (Inside)</v>
      </c>
      <c r="C21" s="31" t="s">
        <v>12</v>
      </c>
      <c r="D21" s="31">
        <v>1</v>
      </c>
      <c r="E21" s="30">
        <v>0</v>
      </c>
    </row>
    <row r="22" spans="1:5" ht="15.6" x14ac:dyDescent="0.3">
      <c r="A22" s="40" t="s">
        <v>50</v>
      </c>
      <c r="B22" s="70" t="str">
        <f>[1]Sheet1!B21</f>
        <v>Door Control Enclosure (Outside)</v>
      </c>
      <c r="C22" s="31" t="s">
        <v>12</v>
      </c>
      <c r="D22" s="31">
        <v>1</v>
      </c>
      <c r="E22" s="30">
        <v>0</v>
      </c>
    </row>
    <row r="23" spans="1:5" ht="15.6" x14ac:dyDescent="0.3">
      <c r="A23" s="40" t="s">
        <v>51</v>
      </c>
      <c r="B23" s="70" t="str">
        <f>[1]Sheet1!B22</f>
        <v>Iclass R10 Read only -Contactless</v>
      </c>
      <c r="C23" s="31" t="s">
        <v>12</v>
      </c>
      <c r="D23" s="31">
        <v>1</v>
      </c>
      <c r="E23" s="30">
        <v>0</v>
      </c>
    </row>
    <row r="24" spans="1:5" ht="15.6" x14ac:dyDescent="0.3">
      <c r="A24" s="40" t="s">
        <v>52</v>
      </c>
      <c r="B24" s="70" t="str">
        <f>[1]Sheet1!B23</f>
        <v>Enclosure for inside intercom Door Station</v>
      </c>
      <c r="C24" s="31" t="s">
        <v>12</v>
      </c>
      <c r="D24" s="31">
        <v>1</v>
      </c>
      <c r="E24" s="30">
        <v>0</v>
      </c>
    </row>
    <row r="25" spans="1:5" ht="15.6" x14ac:dyDescent="0.3">
      <c r="A25" s="40" t="s">
        <v>53</v>
      </c>
      <c r="B25" s="70" t="str">
        <f>[1]Sheet1!B24</f>
        <v>Intercom IP Module</v>
      </c>
      <c r="C25" s="31" t="s">
        <v>12</v>
      </c>
      <c r="D25" s="31">
        <v>1</v>
      </c>
      <c r="E25" s="30">
        <v>0</v>
      </c>
    </row>
    <row r="26" spans="1:5" ht="15.6" x14ac:dyDescent="0.3">
      <c r="A26" s="40" t="s">
        <v>54</v>
      </c>
      <c r="B26" s="70" t="str">
        <f>[1]Sheet1!B25</f>
        <v>Intercom Door Station.</v>
      </c>
      <c r="C26" s="31" t="s">
        <v>12</v>
      </c>
      <c r="D26" s="31">
        <v>1</v>
      </c>
      <c r="E26" s="30">
        <v>0</v>
      </c>
    </row>
    <row r="27" spans="1:5" ht="15.6" x14ac:dyDescent="0.3">
      <c r="A27" s="40" t="s">
        <v>55</v>
      </c>
      <c r="B27" s="70" t="str">
        <f>[1]Sheet1!B26</f>
        <v xml:space="preserve">IP Video Intercom Door Station </v>
      </c>
      <c r="C27" s="31" t="s">
        <v>12</v>
      </c>
      <c r="D27" s="31">
        <v>1</v>
      </c>
      <c r="E27" s="30">
        <v>0</v>
      </c>
    </row>
    <row r="28" spans="1:5" ht="15.6" x14ac:dyDescent="0.3">
      <c r="A28" s="40" t="s">
        <v>56</v>
      </c>
      <c r="B28" s="70" t="str">
        <f>[1]Sheet1!B27</f>
        <v>Enclosure for outside intercom &amp; Card Reader (Inc rain cover)</v>
      </c>
      <c r="C28" s="31" t="s">
        <v>12</v>
      </c>
      <c r="D28" s="31">
        <v>1</v>
      </c>
      <c r="E28" s="30">
        <v>0</v>
      </c>
    </row>
    <row r="29" spans="1:5" ht="15.6" x14ac:dyDescent="0.3">
      <c r="A29" s="40" t="s">
        <v>57</v>
      </c>
      <c r="B29" s="70" t="str">
        <f>[1]Sheet1!B28</f>
        <v>Enclosure for outside intercom Door Station</v>
      </c>
      <c r="C29" s="31" t="s">
        <v>12</v>
      </c>
      <c r="D29" s="31">
        <v>1</v>
      </c>
      <c r="E29" s="30">
        <v>0</v>
      </c>
    </row>
    <row r="30" spans="1:5" ht="16.2" thickBot="1" x14ac:dyDescent="0.35">
      <c r="A30" s="60" t="s">
        <v>58</v>
      </c>
      <c r="B30" s="71" t="str">
        <f>[1]Sheet1!B29</f>
        <v>Magnetic Door monitor - Industrial Type (steel Door)</v>
      </c>
      <c r="C30" s="64" t="s">
        <v>12</v>
      </c>
      <c r="D30" s="64">
        <v>1</v>
      </c>
      <c r="E30" s="61">
        <v>0</v>
      </c>
    </row>
    <row r="31" spans="1:5" ht="15" thickBot="1" x14ac:dyDescent="0.35">
      <c r="A31" s="59" t="s">
        <v>33</v>
      </c>
      <c r="B31" s="67" t="s">
        <v>69</v>
      </c>
      <c r="C31" s="68"/>
      <c r="D31" s="68"/>
      <c r="E31" s="68"/>
    </row>
    <row r="32" spans="1:5" ht="15.6" x14ac:dyDescent="0.3">
      <c r="A32" s="57" t="s">
        <v>61</v>
      </c>
      <c r="B32" s="69" t="s">
        <v>70</v>
      </c>
      <c r="C32" s="65" t="s">
        <v>12</v>
      </c>
      <c r="D32" s="65">
        <v>1</v>
      </c>
      <c r="E32" s="58">
        <v>0</v>
      </c>
    </row>
    <row r="33" spans="1:5" ht="15.6" x14ac:dyDescent="0.3">
      <c r="A33" s="40" t="s">
        <v>62</v>
      </c>
      <c r="B33" s="70" t="s">
        <v>71</v>
      </c>
      <c r="C33" s="31" t="s">
        <v>12</v>
      </c>
      <c r="D33" s="31">
        <v>1</v>
      </c>
      <c r="E33" s="30">
        <v>0</v>
      </c>
    </row>
    <row r="34" spans="1:5" ht="15.6" x14ac:dyDescent="0.3">
      <c r="A34" s="40" t="s">
        <v>63</v>
      </c>
      <c r="B34" s="70" t="s">
        <v>72</v>
      </c>
      <c r="C34" s="31" t="s">
        <v>12</v>
      </c>
      <c r="D34" s="31">
        <v>1</v>
      </c>
      <c r="E34" s="30">
        <v>0</v>
      </c>
    </row>
    <row r="35" spans="1:5" ht="15.6" x14ac:dyDescent="0.3">
      <c r="A35" s="40" t="s">
        <v>64</v>
      </c>
      <c r="B35" s="70" t="s">
        <v>73</v>
      </c>
      <c r="C35" s="31" t="s">
        <v>12</v>
      </c>
      <c r="D35" s="31">
        <v>1</v>
      </c>
      <c r="E35" s="30">
        <v>0</v>
      </c>
    </row>
    <row r="36" spans="1:5" ht="15.6" x14ac:dyDescent="0.3">
      <c r="A36" s="40" t="s">
        <v>65</v>
      </c>
      <c r="B36" s="70" t="s">
        <v>74</v>
      </c>
      <c r="C36" s="31" t="s">
        <v>12</v>
      </c>
      <c r="D36" s="31">
        <v>1</v>
      </c>
      <c r="E36" s="30">
        <v>0</v>
      </c>
    </row>
    <row r="37" spans="1:5" ht="15.6" x14ac:dyDescent="0.3">
      <c r="A37" s="40" t="s">
        <v>66</v>
      </c>
      <c r="B37" s="70" t="s">
        <v>75</v>
      </c>
      <c r="C37" s="31" t="s">
        <v>12</v>
      </c>
      <c r="D37" s="31">
        <v>1</v>
      </c>
      <c r="E37" s="30">
        <v>0</v>
      </c>
    </row>
    <row r="38" spans="1:5" ht="15.6" x14ac:dyDescent="0.3">
      <c r="A38" s="40" t="s">
        <v>67</v>
      </c>
      <c r="B38" s="70" t="s">
        <v>76</v>
      </c>
      <c r="C38" s="31" t="s">
        <v>12</v>
      </c>
      <c r="D38" s="31">
        <v>1</v>
      </c>
      <c r="E38" s="30">
        <v>0</v>
      </c>
    </row>
    <row r="39" spans="1:5" ht="16.2" thickBot="1" x14ac:dyDescent="0.35">
      <c r="A39" s="60" t="s">
        <v>68</v>
      </c>
      <c r="B39" s="71" t="s">
        <v>77</v>
      </c>
      <c r="C39" s="64" t="s">
        <v>12</v>
      </c>
      <c r="D39" s="64">
        <v>1</v>
      </c>
      <c r="E39" s="61">
        <v>0</v>
      </c>
    </row>
    <row r="40" spans="1:5" ht="15" thickBot="1" x14ac:dyDescent="0.35">
      <c r="A40" s="59" t="s">
        <v>35</v>
      </c>
      <c r="B40" s="67" t="s">
        <v>78</v>
      </c>
      <c r="C40" s="68"/>
      <c r="D40" s="68"/>
      <c r="E40" s="68"/>
    </row>
    <row r="41" spans="1:5" ht="15.6" x14ac:dyDescent="0.3">
      <c r="A41" s="57" t="s">
        <v>88</v>
      </c>
      <c r="B41" s="69" t="s">
        <v>79</v>
      </c>
      <c r="C41" s="65" t="s">
        <v>12</v>
      </c>
      <c r="D41" s="65">
        <v>1</v>
      </c>
      <c r="E41" s="58">
        <v>0</v>
      </c>
    </row>
    <row r="42" spans="1:5" ht="15.6" x14ac:dyDescent="0.3">
      <c r="A42" s="40" t="s">
        <v>89</v>
      </c>
      <c r="B42" s="70" t="s">
        <v>80</v>
      </c>
      <c r="C42" s="31" t="s">
        <v>12</v>
      </c>
      <c r="D42" s="31">
        <v>1</v>
      </c>
      <c r="E42" s="30">
        <v>0</v>
      </c>
    </row>
    <row r="43" spans="1:5" ht="15.6" x14ac:dyDescent="0.3">
      <c r="A43" s="40" t="s">
        <v>90</v>
      </c>
      <c r="B43" s="70" t="s">
        <v>81</v>
      </c>
      <c r="C43" s="31" t="s">
        <v>12</v>
      </c>
      <c r="D43" s="31">
        <v>1</v>
      </c>
      <c r="E43" s="30">
        <v>0</v>
      </c>
    </row>
    <row r="44" spans="1:5" ht="15.6" x14ac:dyDescent="0.3">
      <c r="A44" s="40" t="s">
        <v>91</v>
      </c>
      <c r="B44" s="70" t="s">
        <v>82</v>
      </c>
      <c r="C44" s="31" t="s">
        <v>12</v>
      </c>
      <c r="D44" s="31">
        <v>1</v>
      </c>
      <c r="E44" s="30">
        <v>0</v>
      </c>
    </row>
    <row r="45" spans="1:5" ht="15.6" x14ac:dyDescent="0.3">
      <c r="A45" s="40" t="s">
        <v>92</v>
      </c>
      <c r="B45" s="70" t="s">
        <v>83</v>
      </c>
      <c r="C45" s="31" t="s">
        <v>12</v>
      </c>
      <c r="D45" s="31">
        <v>1</v>
      </c>
      <c r="E45" s="30">
        <v>0</v>
      </c>
    </row>
    <row r="46" spans="1:5" ht="15.6" x14ac:dyDescent="0.3">
      <c r="A46" s="40" t="s">
        <v>93</v>
      </c>
      <c r="B46" s="70" t="s">
        <v>84</v>
      </c>
      <c r="C46" s="31" t="s">
        <v>12</v>
      </c>
      <c r="D46" s="31">
        <v>1</v>
      </c>
      <c r="E46" s="30">
        <v>0</v>
      </c>
    </row>
    <row r="47" spans="1:5" ht="15.6" x14ac:dyDescent="0.3">
      <c r="A47" s="40" t="s">
        <v>94</v>
      </c>
      <c r="B47" s="70" t="s">
        <v>85</v>
      </c>
      <c r="C47" s="31" t="s">
        <v>12</v>
      </c>
      <c r="D47" s="31">
        <v>1</v>
      </c>
      <c r="E47" s="30">
        <v>0</v>
      </c>
    </row>
    <row r="48" spans="1:5" ht="15.6" x14ac:dyDescent="0.3">
      <c r="A48" s="40" t="s">
        <v>95</v>
      </c>
      <c r="B48" s="70" t="s">
        <v>86</v>
      </c>
      <c r="C48" s="31" t="s">
        <v>12</v>
      </c>
      <c r="D48" s="31">
        <v>1</v>
      </c>
      <c r="E48" s="30">
        <v>0</v>
      </c>
    </row>
    <row r="49" spans="1:5" ht="16.2" thickBot="1" x14ac:dyDescent="0.35">
      <c r="A49" s="60" t="s">
        <v>96</v>
      </c>
      <c r="B49" s="71" t="s">
        <v>87</v>
      </c>
      <c r="C49" s="64" t="s">
        <v>12</v>
      </c>
      <c r="D49" s="64">
        <v>1</v>
      </c>
      <c r="E49" s="61">
        <v>0</v>
      </c>
    </row>
    <row r="50" spans="1:5" ht="15" thickBot="1" x14ac:dyDescent="0.35">
      <c r="A50" s="59" t="s">
        <v>37</v>
      </c>
      <c r="B50" s="67" t="s">
        <v>112</v>
      </c>
      <c r="C50" s="68"/>
      <c r="D50" s="68"/>
      <c r="E50" s="68"/>
    </row>
    <row r="51" spans="1:5" ht="15.6" x14ac:dyDescent="0.3">
      <c r="A51" s="57" t="s">
        <v>97</v>
      </c>
      <c r="B51" s="69" t="s">
        <v>113</v>
      </c>
      <c r="C51" s="65" t="s">
        <v>12</v>
      </c>
      <c r="D51" s="65">
        <v>1</v>
      </c>
      <c r="E51" s="58">
        <v>0</v>
      </c>
    </row>
    <row r="52" spans="1:5" ht="15.6" x14ac:dyDescent="0.3">
      <c r="A52" s="40" t="s">
        <v>98</v>
      </c>
      <c r="B52" s="70" t="s">
        <v>114</v>
      </c>
      <c r="C52" s="31" t="s">
        <v>12</v>
      </c>
      <c r="D52" s="31">
        <v>1</v>
      </c>
      <c r="E52" s="30">
        <v>0</v>
      </c>
    </row>
    <row r="53" spans="1:5" ht="15.6" x14ac:dyDescent="0.3">
      <c r="A53" s="40" t="s">
        <v>99</v>
      </c>
      <c r="B53" s="70" t="s">
        <v>115</v>
      </c>
      <c r="C53" s="31" t="s">
        <v>12</v>
      </c>
      <c r="D53" s="31">
        <v>1</v>
      </c>
      <c r="E53" s="30">
        <v>0</v>
      </c>
    </row>
    <row r="54" spans="1:5" ht="15.6" x14ac:dyDescent="0.3">
      <c r="A54" s="40" t="s">
        <v>100</v>
      </c>
      <c r="B54" s="70" t="s">
        <v>116</v>
      </c>
      <c r="C54" s="31" t="s">
        <v>12</v>
      </c>
      <c r="D54" s="31">
        <v>1</v>
      </c>
      <c r="E54" s="30">
        <v>0</v>
      </c>
    </row>
    <row r="55" spans="1:5" ht="15.6" x14ac:dyDescent="0.3">
      <c r="A55" s="40" t="s">
        <v>101</v>
      </c>
      <c r="B55" s="70" t="s">
        <v>117</v>
      </c>
      <c r="C55" s="31" t="s">
        <v>12</v>
      </c>
      <c r="D55" s="31">
        <v>1</v>
      </c>
      <c r="E55" s="30">
        <v>0</v>
      </c>
    </row>
    <row r="56" spans="1:5" ht="15.6" x14ac:dyDescent="0.3">
      <c r="A56" s="40" t="s">
        <v>102</v>
      </c>
      <c r="B56" s="70" t="s">
        <v>118</v>
      </c>
      <c r="C56" s="31" t="s">
        <v>12</v>
      </c>
      <c r="D56" s="31">
        <v>1</v>
      </c>
      <c r="E56" s="30">
        <v>0</v>
      </c>
    </row>
    <row r="57" spans="1:5" ht="15.6" x14ac:dyDescent="0.3">
      <c r="A57" s="40" t="s">
        <v>103</v>
      </c>
      <c r="B57" s="70" t="s">
        <v>119</v>
      </c>
      <c r="C57" s="31" t="s">
        <v>12</v>
      </c>
      <c r="D57" s="31">
        <v>1</v>
      </c>
      <c r="E57" s="30">
        <v>0</v>
      </c>
    </row>
    <row r="58" spans="1:5" ht="15.6" x14ac:dyDescent="0.3">
      <c r="A58" s="40" t="s">
        <v>104</v>
      </c>
      <c r="B58" s="70" t="s">
        <v>120</v>
      </c>
      <c r="C58" s="31" t="s">
        <v>12</v>
      </c>
      <c r="D58" s="31">
        <v>1</v>
      </c>
      <c r="E58" s="30">
        <v>0</v>
      </c>
    </row>
    <row r="59" spans="1:5" ht="15.6" x14ac:dyDescent="0.3">
      <c r="A59" s="40" t="s">
        <v>105</v>
      </c>
      <c r="B59" s="70" t="s">
        <v>121</v>
      </c>
      <c r="C59" s="31" t="s">
        <v>12</v>
      </c>
      <c r="D59" s="31">
        <v>1</v>
      </c>
      <c r="E59" s="30">
        <v>0</v>
      </c>
    </row>
    <row r="60" spans="1:5" ht="15.6" x14ac:dyDescent="0.3">
      <c r="A60" s="40" t="s">
        <v>106</v>
      </c>
      <c r="B60" s="70" t="s">
        <v>122</v>
      </c>
      <c r="C60" s="31" t="s">
        <v>12</v>
      </c>
      <c r="D60" s="31">
        <v>1</v>
      </c>
      <c r="E60" s="30">
        <v>0</v>
      </c>
    </row>
    <row r="61" spans="1:5" ht="28.8" x14ac:dyDescent="0.3">
      <c r="A61" s="40" t="s">
        <v>107</v>
      </c>
      <c r="B61" s="72" t="s">
        <v>123</v>
      </c>
      <c r="C61" s="31" t="s">
        <v>12</v>
      </c>
      <c r="D61" s="31">
        <v>1</v>
      </c>
      <c r="E61" s="30">
        <v>0</v>
      </c>
    </row>
    <row r="62" spans="1:5" ht="15.6" x14ac:dyDescent="0.3">
      <c r="A62" s="40" t="s">
        <v>108</v>
      </c>
      <c r="B62" s="70" t="s">
        <v>124</v>
      </c>
      <c r="C62" s="31" t="s">
        <v>12</v>
      </c>
      <c r="D62" s="31">
        <v>1</v>
      </c>
      <c r="E62" s="30">
        <v>0</v>
      </c>
    </row>
    <row r="63" spans="1:5" ht="15.6" x14ac:dyDescent="0.3">
      <c r="A63" s="40" t="s">
        <v>109</v>
      </c>
      <c r="B63" s="72" t="s">
        <v>125</v>
      </c>
      <c r="C63" s="31" t="s">
        <v>12</v>
      </c>
      <c r="D63" s="31">
        <v>1</v>
      </c>
      <c r="E63" s="30">
        <v>0</v>
      </c>
    </row>
    <row r="64" spans="1:5" ht="15.6" x14ac:dyDescent="0.3">
      <c r="A64" s="40" t="s">
        <v>110</v>
      </c>
      <c r="B64" s="70" t="s">
        <v>126</v>
      </c>
      <c r="C64" s="31" t="s">
        <v>12</v>
      </c>
      <c r="D64" s="31">
        <v>1</v>
      </c>
      <c r="E64" s="30">
        <v>0</v>
      </c>
    </row>
    <row r="65" spans="1:5" ht="16.2" thickBot="1" x14ac:dyDescent="0.35">
      <c r="A65" s="60" t="s">
        <v>111</v>
      </c>
      <c r="B65" s="71" t="s">
        <v>127</v>
      </c>
      <c r="C65" s="64" t="s">
        <v>12</v>
      </c>
      <c r="D65" s="64">
        <v>1</v>
      </c>
      <c r="E65" s="61">
        <v>0</v>
      </c>
    </row>
    <row r="66" spans="1:5" ht="15" thickBot="1" x14ac:dyDescent="0.35">
      <c r="A66" s="62" t="s">
        <v>128</v>
      </c>
      <c r="B66" s="67" t="s">
        <v>160</v>
      </c>
      <c r="C66" s="68"/>
      <c r="D66" s="68"/>
      <c r="E66" s="68"/>
    </row>
    <row r="67" spans="1:5" ht="15.6" x14ac:dyDescent="0.3">
      <c r="A67" s="57" t="s">
        <v>161</v>
      </c>
      <c r="B67" s="69" t="s">
        <v>129</v>
      </c>
      <c r="C67" s="65" t="s">
        <v>12</v>
      </c>
      <c r="D67" s="65">
        <v>1</v>
      </c>
      <c r="E67" s="58">
        <v>0</v>
      </c>
    </row>
    <row r="68" spans="1:5" ht="15.6" x14ac:dyDescent="0.3">
      <c r="A68" s="40" t="s">
        <v>162</v>
      </c>
      <c r="B68" s="70" t="s">
        <v>130</v>
      </c>
      <c r="C68" s="31" t="s">
        <v>12</v>
      </c>
      <c r="D68" s="31">
        <v>1</v>
      </c>
      <c r="E68" s="30">
        <v>0</v>
      </c>
    </row>
    <row r="69" spans="1:5" ht="15.6" x14ac:dyDescent="0.3">
      <c r="A69" s="40" t="s">
        <v>163</v>
      </c>
      <c r="B69" s="70" t="s">
        <v>131</v>
      </c>
      <c r="C69" s="31" t="s">
        <v>12</v>
      </c>
      <c r="D69" s="31">
        <v>1</v>
      </c>
      <c r="E69" s="30">
        <v>0</v>
      </c>
    </row>
    <row r="70" spans="1:5" ht="15.6" x14ac:dyDescent="0.3">
      <c r="A70" s="40" t="s">
        <v>164</v>
      </c>
      <c r="B70" s="70" t="s">
        <v>132</v>
      </c>
      <c r="C70" s="31" t="s">
        <v>12</v>
      </c>
      <c r="D70" s="31">
        <v>1</v>
      </c>
      <c r="E70" s="30">
        <v>0</v>
      </c>
    </row>
    <row r="71" spans="1:5" ht="15.6" x14ac:dyDescent="0.3">
      <c r="A71" s="40" t="s">
        <v>165</v>
      </c>
      <c r="B71" s="70" t="s">
        <v>133</v>
      </c>
      <c r="C71" s="31" t="s">
        <v>12</v>
      </c>
      <c r="D71" s="31">
        <v>1</v>
      </c>
      <c r="E71" s="30">
        <v>0</v>
      </c>
    </row>
    <row r="72" spans="1:5" ht="15.6" x14ac:dyDescent="0.3">
      <c r="A72" s="40" t="s">
        <v>166</v>
      </c>
      <c r="B72" s="70" t="s">
        <v>134</v>
      </c>
      <c r="C72" s="31" t="s">
        <v>12</v>
      </c>
      <c r="D72" s="31">
        <v>1</v>
      </c>
      <c r="E72" s="30">
        <v>0</v>
      </c>
    </row>
    <row r="73" spans="1:5" ht="15.6" x14ac:dyDescent="0.3">
      <c r="A73" s="40" t="s">
        <v>167</v>
      </c>
      <c r="B73" s="70" t="s">
        <v>135</v>
      </c>
      <c r="C73" s="31" t="s">
        <v>12</v>
      </c>
      <c r="D73" s="31">
        <v>1</v>
      </c>
      <c r="E73" s="30">
        <v>0</v>
      </c>
    </row>
    <row r="74" spans="1:5" ht="15.6" x14ac:dyDescent="0.3">
      <c r="A74" s="40" t="s">
        <v>168</v>
      </c>
      <c r="B74" s="70" t="s">
        <v>136</v>
      </c>
      <c r="C74" s="31" t="s">
        <v>12</v>
      </c>
      <c r="D74" s="31">
        <v>1</v>
      </c>
      <c r="E74" s="30">
        <v>0</v>
      </c>
    </row>
    <row r="75" spans="1:5" ht="15.6" x14ac:dyDescent="0.3">
      <c r="A75" s="40" t="s">
        <v>169</v>
      </c>
      <c r="B75" s="70" t="s">
        <v>137</v>
      </c>
      <c r="C75" s="31" t="s">
        <v>12</v>
      </c>
      <c r="D75" s="31">
        <v>1</v>
      </c>
      <c r="E75" s="30">
        <v>0</v>
      </c>
    </row>
    <row r="76" spans="1:5" ht="15.6" x14ac:dyDescent="0.3">
      <c r="A76" s="40" t="s">
        <v>170</v>
      </c>
      <c r="B76" s="70" t="s">
        <v>138</v>
      </c>
      <c r="C76" s="31" t="s">
        <v>12</v>
      </c>
      <c r="D76" s="31">
        <v>1</v>
      </c>
      <c r="E76" s="30">
        <v>0</v>
      </c>
    </row>
    <row r="77" spans="1:5" ht="15.6" x14ac:dyDescent="0.3">
      <c r="A77" s="40" t="s">
        <v>171</v>
      </c>
      <c r="B77" s="70" t="s">
        <v>139</v>
      </c>
      <c r="C77" s="31" t="s">
        <v>12</v>
      </c>
      <c r="D77" s="31">
        <v>1</v>
      </c>
      <c r="E77" s="30">
        <v>0</v>
      </c>
    </row>
    <row r="78" spans="1:5" ht="15.6" x14ac:dyDescent="0.3">
      <c r="A78" s="40" t="s">
        <v>172</v>
      </c>
      <c r="B78" s="70" t="s">
        <v>140</v>
      </c>
      <c r="C78" s="31" t="s">
        <v>12</v>
      </c>
      <c r="D78" s="31">
        <v>1</v>
      </c>
      <c r="E78" s="30">
        <v>0</v>
      </c>
    </row>
    <row r="79" spans="1:5" ht="15.6" x14ac:dyDescent="0.3">
      <c r="A79" s="40" t="s">
        <v>173</v>
      </c>
      <c r="B79" s="70" t="s">
        <v>141</v>
      </c>
      <c r="C79" s="31" t="s">
        <v>12</v>
      </c>
      <c r="D79" s="31">
        <v>1</v>
      </c>
      <c r="E79" s="30">
        <v>0</v>
      </c>
    </row>
    <row r="80" spans="1:5" ht="15.6" x14ac:dyDescent="0.3">
      <c r="A80" s="40" t="s">
        <v>174</v>
      </c>
      <c r="B80" s="70" t="s">
        <v>142</v>
      </c>
      <c r="C80" s="31" t="s">
        <v>12</v>
      </c>
      <c r="D80" s="31">
        <v>1</v>
      </c>
      <c r="E80" s="30">
        <v>0</v>
      </c>
    </row>
    <row r="81" spans="1:5" ht="15.6" x14ac:dyDescent="0.3">
      <c r="A81" s="40" t="s">
        <v>175</v>
      </c>
      <c r="B81" s="70" t="s">
        <v>143</v>
      </c>
      <c r="C81" s="31" t="s">
        <v>12</v>
      </c>
      <c r="D81" s="31">
        <v>1</v>
      </c>
      <c r="E81" s="30">
        <v>0</v>
      </c>
    </row>
    <row r="82" spans="1:5" ht="15.6" x14ac:dyDescent="0.3">
      <c r="A82" s="40" t="s">
        <v>176</v>
      </c>
      <c r="B82" s="70" t="s">
        <v>144</v>
      </c>
      <c r="C82" s="31" t="s">
        <v>12</v>
      </c>
      <c r="D82" s="31">
        <v>1</v>
      </c>
      <c r="E82" s="30">
        <v>0</v>
      </c>
    </row>
    <row r="83" spans="1:5" ht="15.6" x14ac:dyDescent="0.3">
      <c r="A83" s="40" t="s">
        <v>177</v>
      </c>
      <c r="B83" s="70" t="s">
        <v>145</v>
      </c>
      <c r="C83" s="31" t="s">
        <v>12</v>
      </c>
      <c r="D83" s="31">
        <v>1</v>
      </c>
      <c r="E83" s="30">
        <v>0</v>
      </c>
    </row>
    <row r="84" spans="1:5" ht="15.6" x14ac:dyDescent="0.3">
      <c r="A84" s="40" t="s">
        <v>178</v>
      </c>
      <c r="B84" s="70" t="s">
        <v>146</v>
      </c>
      <c r="C84" s="31" t="s">
        <v>12</v>
      </c>
      <c r="D84" s="31">
        <v>1</v>
      </c>
      <c r="E84" s="30">
        <v>0</v>
      </c>
    </row>
    <row r="85" spans="1:5" ht="15.6" x14ac:dyDescent="0.3">
      <c r="A85" s="40" t="s">
        <v>179</v>
      </c>
      <c r="B85" s="70" t="s">
        <v>147</v>
      </c>
      <c r="C85" s="31" t="s">
        <v>12</v>
      </c>
      <c r="D85" s="31">
        <v>1</v>
      </c>
      <c r="E85" s="30">
        <v>0</v>
      </c>
    </row>
    <row r="86" spans="1:5" ht="15.6" x14ac:dyDescent="0.3">
      <c r="A86" s="40" t="s">
        <v>180</v>
      </c>
      <c r="B86" s="70" t="s">
        <v>148</v>
      </c>
      <c r="C86" s="31" t="s">
        <v>12</v>
      </c>
      <c r="D86" s="31">
        <v>1</v>
      </c>
      <c r="E86" s="30">
        <v>0</v>
      </c>
    </row>
    <row r="87" spans="1:5" ht="15.6" x14ac:dyDescent="0.3">
      <c r="A87" s="40" t="s">
        <v>181</v>
      </c>
      <c r="B87" s="70" t="s">
        <v>149</v>
      </c>
      <c r="C87" s="31" t="s">
        <v>12</v>
      </c>
      <c r="D87" s="31">
        <v>1</v>
      </c>
      <c r="E87" s="30">
        <v>0</v>
      </c>
    </row>
    <row r="88" spans="1:5" ht="15.6" x14ac:dyDescent="0.3">
      <c r="A88" s="40" t="s">
        <v>182</v>
      </c>
      <c r="B88" s="70" t="s">
        <v>150</v>
      </c>
      <c r="C88" s="31" t="s">
        <v>12</v>
      </c>
      <c r="D88" s="31">
        <v>1</v>
      </c>
      <c r="E88" s="30">
        <v>0</v>
      </c>
    </row>
    <row r="89" spans="1:5" ht="15.6" x14ac:dyDescent="0.3">
      <c r="A89" s="40" t="s">
        <v>183</v>
      </c>
      <c r="B89" s="70" t="s">
        <v>151</v>
      </c>
      <c r="C89" s="31" t="s">
        <v>12</v>
      </c>
      <c r="D89" s="31">
        <v>1</v>
      </c>
      <c r="E89" s="30">
        <v>0</v>
      </c>
    </row>
    <row r="90" spans="1:5" ht="15.6" x14ac:dyDescent="0.3">
      <c r="A90" s="40" t="s">
        <v>184</v>
      </c>
      <c r="B90" s="70" t="s">
        <v>152</v>
      </c>
      <c r="C90" s="31" t="s">
        <v>12</v>
      </c>
      <c r="D90" s="31">
        <v>1</v>
      </c>
      <c r="E90" s="30">
        <v>0</v>
      </c>
    </row>
    <row r="91" spans="1:5" ht="15.6" x14ac:dyDescent="0.3">
      <c r="A91" s="40" t="s">
        <v>185</v>
      </c>
      <c r="B91" s="70" t="s">
        <v>153</v>
      </c>
      <c r="C91" s="31" t="s">
        <v>12</v>
      </c>
      <c r="D91" s="31">
        <v>1</v>
      </c>
      <c r="E91" s="30">
        <v>0</v>
      </c>
    </row>
    <row r="92" spans="1:5" ht="15.6" x14ac:dyDescent="0.3">
      <c r="A92" s="40" t="s">
        <v>186</v>
      </c>
      <c r="B92" s="70" t="s">
        <v>154</v>
      </c>
      <c r="C92" s="31" t="s">
        <v>12</v>
      </c>
      <c r="D92" s="31">
        <v>1</v>
      </c>
      <c r="E92" s="30">
        <v>0</v>
      </c>
    </row>
    <row r="93" spans="1:5" ht="15.6" x14ac:dyDescent="0.3">
      <c r="A93" s="40" t="s">
        <v>187</v>
      </c>
      <c r="B93" s="70" t="s">
        <v>155</v>
      </c>
      <c r="C93" s="31" t="s">
        <v>12</v>
      </c>
      <c r="D93" s="31">
        <v>1</v>
      </c>
      <c r="E93" s="30">
        <v>0</v>
      </c>
    </row>
    <row r="94" spans="1:5" ht="15.6" x14ac:dyDescent="0.3">
      <c r="A94" s="40" t="s">
        <v>188</v>
      </c>
      <c r="B94" s="70" t="s">
        <v>156</v>
      </c>
      <c r="C94" s="31" t="s">
        <v>12</v>
      </c>
      <c r="D94" s="31">
        <v>1</v>
      </c>
      <c r="E94" s="30">
        <v>0</v>
      </c>
    </row>
    <row r="95" spans="1:5" ht="15.6" x14ac:dyDescent="0.3">
      <c r="A95" s="40" t="s">
        <v>189</v>
      </c>
      <c r="B95" s="70" t="s">
        <v>157</v>
      </c>
      <c r="C95" s="31" t="s">
        <v>12</v>
      </c>
      <c r="D95" s="31">
        <v>1</v>
      </c>
      <c r="E95" s="30">
        <v>0</v>
      </c>
    </row>
    <row r="96" spans="1:5" ht="15.6" x14ac:dyDescent="0.3">
      <c r="A96" s="40" t="s">
        <v>190</v>
      </c>
      <c r="B96" s="70" t="s">
        <v>158</v>
      </c>
      <c r="C96" s="31" t="s">
        <v>12</v>
      </c>
      <c r="D96" s="31">
        <v>1</v>
      </c>
      <c r="E96" s="30">
        <v>0</v>
      </c>
    </row>
    <row r="97" spans="1:5" ht="16.2" thickBot="1" x14ac:dyDescent="0.35">
      <c r="A97" s="60" t="s">
        <v>191</v>
      </c>
      <c r="B97" s="71" t="s">
        <v>159</v>
      </c>
      <c r="C97" s="64" t="s">
        <v>12</v>
      </c>
      <c r="D97" s="64">
        <v>1</v>
      </c>
      <c r="E97" s="61">
        <v>0</v>
      </c>
    </row>
    <row r="98" spans="1:5" ht="15" thickBot="1" x14ac:dyDescent="0.35">
      <c r="A98" s="59" t="s">
        <v>42</v>
      </c>
      <c r="B98" s="67" t="s">
        <v>212</v>
      </c>
      <c r="C98" s="68"/>
      <c r="D98" s="68"/>
      <c r="E98" s="68"/>
    </row>
    <row r="99" spans="1:5" ht="15.6" x14ac:dyDescent="0.3">
      <c r="A99" s="57" t="s">
        <v>192</v>
      </c>
      <c r="B99" s="69" t="s">
        <v>213</v>
      </c>
      <c r="C99" s="65" t="s">
        <v>12</v>
      </c>
      <c r="D99" s="65">
        <v>1</v>
      </c>
      <c r="E99" s="58">
        <v>0</v>
      </c>
    </row>
    <row r="100" spans="1:5" ht="15.6" x14ac:dyDescent="0.3">
      <c r="A100" s="40" t="s">
        <v>193</v>
      </c>
      <c r="B100" s="70" t="s">
        <v>129</v>
      </c>
      <c r="C100" s="31" t="s">
        <v>12</v>
      </c>
      <c r="D100" s="31">
        <v>1</v>
      </c>
      <c r="E100" s="30">
        <v>0</v>
      </c>
    </row>
    <row r="101" spans="1:5" ht="15.6" x14ac:dyDescent="0.3">
      <c r="A101" s="40" t="s">
        <v>194</v>
      </c>
      <c r="B101" s="70" t="s">
        <v>214</v>
      </c>
      <c r="C101" s="31" t="s">
        <v>12</v>
      </c>
      <c r="D101" s="31">
        <v>1</v>
      </c>
      <c r="E101" s="30">
        <v>0</v>
      </c>
    </row>
    <row r="102" spans="1:5" ht="15.6" x14ac:dyDescent="0.3">
      <c r="A102" s="40" t="s">
        <v>195</v>
      </c>
      <c r="B102" s="70" t="s">
        <v>215</v>
      </c>
      <c r="C102" s="31" t="s">
        <v>12</v>
      </c>
      <c r="D102" s="31">
        <v>1</v>
      </c>
      <c r="E102" s="30">
        <v>0</v>
      </c>
    </row>
    <row r="103" spans="1:5" ht="15.6" x14ac:dyDescent="0.3">
      <c r="A103" s="40" t="s">
        <v>196</v>
      </c>
      <c r="B103" s="70" t="s">
        <v>216</v>
      </c>
      <c r="C103" s="31" t="s">
        <v>12</v>
      </c>
      <c r="D103" s="31">
        <v>1</v>
      </c>
      <c r="E103" s="30">
        <v>0</v>
      </c>
    </row>
    <row r="104" spans="1:5" ht="15.6" x14ac:dyDescent="0.3">
      <c r="A104" s="40" t="s">
        <v>197</v>
      </c>
      <c r="B104" s="70" t="s">
        <v>217</v>
      </c>
      <c r="C104" s="31" t="s">
        <v>12</v>
      </c>
      <c r="D104" s="31">
        <v>1</v>
      </c>
      <c r="E104" s="30">
        <v>0</v>
      </c>
    </row>
    <row r="105" spans="1:5" ht="15.6" x14ac:dyDescent="0.3">
      <c r="A105" s="40" t="s">
        <v>198</v>
      </c>
      <c r="B105" s="70" t="s">
        <v>218</v>
      </c>
      <c r="C105" s="31" t="s">
        <v>12</v>
      </c>
      <c r="D105" s="31">
        <v>1</v>
      </c>
      <c r="E105" s="30">
        <v>0</v>
      </c>
    </row>
    <row r="106" spans="1:5" ht="15.6" x14ac:dyDescent="0.3">
      <c r="A106" s="40" t="s">
        <v>199</v>
      </c>
      <c r="B106" s="70" t="s">
        <v>219</v>
      </c>
      <c r="C106" s="31" t="s">
        <v>12</v>
      </c>
      <c r="D106" s="31">
        <v>1</v>
      </c>
      <c r="E106" s="30">
        <v>0</v>
      </c>
    </row>
    <row r="107" spans="1:5" ht="15.6" x14ac:dyDescent="0.3">
      <c r="A107" s="40" t="s">
        <v>200</v>
      </c>
      <c r="B107" s="70" t="s">
        <v>220</v>
      </c>
      <c r="C107" s="31" t="s">
        <v>12</v>
      </c>
      <c r="D107" s="31">
        <v>1</v>
      </c>
      <c r="E107" s="30">
        <v>0</v>
      </c>
    </row>
    <row r="108" spans="1:5" ht="15.6" x14ac:dyDescent="0.3">
      <c r="A108" s="40" t="s">
        <v>201</v>
      </c>
      <c r="B108" s="70" t="s">
        <v>221</v>
      </c>
      <c r="C108" s="31" t="s">
        <v>12</v>
      </c>
      <c r="D108" s="31">
        <v>1</v>
      </c>
      <c r="E108" s="30">
        <v>0</v>
      </c>
    </row>
    <row r="109" spans="1:5" ht="15.6" x14ac:dyDescent="0.3">
      <c r="A109" s="40" t="s">
        <v>202</v>
      </c>
      <c r="B109" s="70" t="s">
        <v>222</v>
      </c>
      <c r="C109" s="31" t="s">
        <v>12</v>
      </c>
      <c r="D109" s="31">
        <v>1</v>
      </c>
      <c r="E109" s="30">
        <v>0</v>
      </c>
    </row>
    <row r="110" spans="1:5" ht="15.6" x14ac:dyDescent="0.3">
      <c r="A110" s="40" t="s">
        <v>203</v>
      </c>
      <c r="B110" s="70" t="s">
        <v>223</v>
      </c>
      <c r="C110" s="31" t="s">
        <v>12</v>
      </c>
      <c r="D110" s="31">
        <v>1</v>
      </c>
      <c r="E110" s="30">
        <v>0</v>
      </c>
    </row>
    <row r="111" spans="1:5" ht="15.6" x14ac:dyDescent="0.3">
      <c r="A111" s="40" t="s">
        <v>204</v>
      </c>
      <c r="B111" s="70" t="s">
        <v>224</v>
      </c>
      <c r="C111" s="31" t="s">
        <v>12</v>
      </c>
      <c r="D111" s="31">
        <v>1</v>
      </c>
      <c r="E111" s="30">
        <v>0</v>
      </c>
    </row>
    <row r="112" spans="1:5" ht="15.6" x14ac:dyDescent="0.3">
      <c r="A112" s="40" t="s">
        <v>205</v>
      </c>
      <c r="B112" s="70" t="s">
        <v>225</v>
      </c>
      <c r="C112" s="31" t="s">
        <v>12</v>
      </c>
      <c r="D112" s="31">
        <v>1</v>
      </c>
      <c r="E112" s="30">
        <v>0</v>
      </c>
    </row>
    <row r="113" spans="1:5" ht="15.6" x14ac:dyDescent="0.3">
      <c r="A113" s="40" t="s">
        <v>206</v>
      </c>
      <c r="B113" s="70" t="s">
        <v>226</v>
      </c>
      <c r="C113" s="31" t="s">
        <v>12</v>
      </c>
      <c r="D113" s="31">
        <v>1</v>
      </c>
      <c r="E113" s="30">
        <v>0</v>
      </c>
    </row>
    <row r="114" spans="1:5" ht="15.6" x14ac:dyDescent="0.3">
      <c r="A114" s="40" t="s">
        <v>207</v>
      </c>
      <c r="B114" s="70" t="s">
        <v>227</v>
      </c>
      <c r="C114" s="31" t="s">
        <v>12</v>
      </c>
      <c r="D114" s="31">
        <v>1</v>
      </c>
      <c r="E114" s="30">
        <v>0</v>
      </c>
    </row>
    <row r="115" spans="1:5" ht="15.6" x14ac:dyDescent="0.3">
      <c r="A115" s="40" t="s">
        <v>208</v>
      </c>
      <c r="B115" s="70" t="s">
        <v>228</v>
      </c>
      <c r="C115" s="31" t="s">
        <v>12</v>
      </c>
      <c r="D115" s="31">
        <v>1</v>
      </c>
      <c r="E115" s="30">
        <v>0</v>
      </c>
    </row>
    <row r="116" spans="1:5" ht="15.6" x14ac:dyDescent="0.3">
      <c r="A116" s="40" t="s">
        <v>209</v>
      </c>
      <c r="B116" s="70" t="s">
        <v>229</v>
      </c>
      <c r="C116" s="31" t="s">
        <v>12</v>
      </c>
      <c r="D116" s="31">
        <v>1</v>
      </c>
      <c r="E116" s="30">
        <v>0</v>
      </c>
    </row>
    <row r="117" spans="1:5" ht="15.6" x14ac:dyDescent="0.3">
      <c r="A117" s="40" t="s">
        <v>210</v>
      </c>
      <c r="B117" s="70" t="s">
        <v>230</v>
      </c>
      <c r="C117" s="31" t="s">
        <v>12</v>
      </c>
      <c r="D117" s="31">
        <v>1</v>
      </c>
      <c r="E117" s="30">
        <v>0</v>
      </c>
    </row>
    <row r="118" spans="1:5" ht="16.2" thickBot="1" x14ac:dyDescent="0.35">
      <c r="A118" s="60" t="s">
        <v>211</v>
      </c>
      <c r="B118" s="71" t="s">
        <v>231</v>
      </c>
      <c r="C118" s="64" t="s">
        <v>12</v>
      </c>
      <c r="D118" s="64">
        <v>1</v>
      </c>
      <c r="E118" s="61">
        <v>0</v>
      </c>
    </row>
    <row r="119" spans="1:5" ht="15" thickBot="1" x14ac:dyDescent="0.35">
      <c r="A119" s="63" t="s">
        <v>232</v>
      </c>
      <c r="B119" s="67" t="s">
        <v>248</v>
      </c>
      <c r="C119" s="68"/>
      <c r="D119" s="68"/>
      <c r="E119" s="68"/>
    </row>
    <row r="120" spans="1:5" ht="15.6" x14ac:dyDescent="0.3">
      <c r="A120" s="57" t="s">
        <v>249</v>
      </c>
      <c r="B120" s="69" t="s">
        <v>233</v>
      </c>
      <c r="C120" s="65" t="s">
        <v>12</v>
      </c>
      <c r="D120" s="65">
        <v>1</v>
      </c>
      <c r="E120" s="58">
        <v>0</v>
      </c>
    </row>
    <row r="121" spans="1:5" ht="15.6" x14ac:dyDescent="0.3">
      <c r="A121" s="40" t="s">
        <v>250</v>
      </c>
      <c r="B121" s="70" t="s">
        <v>234</v>
      </c>
      <c r="C121" s="31" t="s">
        <v>12</v>
      </c>
      <c r="D121" s="31">
        <v>1</v>
      </c>
      <c r="E121" s="30">
        <v>0</v>
      </c>
    </row>
    <row r="122" spans="1:5" ht="15.6" x14ac:dyDescent="0.3">
      <c r="A122" s="40" t="s">
        <v>251</v>
      </c>
      <c r="B122" s="70" t="s">
        <v>235</v>
      </c>
      <c r="C122" s="31" t="s">
        <v>12</v>
      </c>
      <c r="D122" s="31">
        <v>1</v>
      </c>
      <c r="E122" s="30">
        <v>0</v>
      </c>
    </row>
    <row r="123" spans="1:5" ht="15.6" x14ac:dyDescent="0.3">
      <c r="A123" s="40" t="s">
        <v>252</v>
      </c>
      <c r="B123" s="70" t="s">
        <v>236</v>
      </c>
      <c r="C123" s="31" t="s">
        <v>12</v>
      </c>
      <c r="D123" s="31">
        <v>1</v>
      </c>
      <c r="E123" s="30">
        <v>0</v>
      </c>
    </row>
    <row r="124" spans="1:5" ht="15.6" x14ac:dyDescent="0.3">
      <c r="A124" s="40" t="s">
        <v>253</v>
      </c>
      <c r="B124" s="70" t="s">
        <v>237</v>
      </c>
      <c r="C124" s="31" t="s">
        <v>12</v>
      </c>
      <c r="D124" s="31">
        <v>1</v>
      </c>
      <c r="E124" s="30">
        <v>0</v>
      </c>
    </row>
    <row r="125" spans="1:5" ht="15.6" x14ac:dyDescent="0.3">
      <c r="A125" s="40" t="s">
        <v>254</v>
      </c>
      <c r="B125" s="70" t="s">
        <v>238</v>
      </c>
      <c r="C125" s="31" t="s">
        <v>12</v>
      </c>
      <c r="D125" s="31">
        <v>1</v>
      </c>
      <c r="E125" s="30">
        <v>0</v>
      </c>
    </row>
    <row r="126" spans="1:5" ht="15.6" x14ac:dyDescent="0.3">
      <c r="A126" s="40" t="s">
        <v>255</v>
      </c>
      <c r="B126" s="70" t="s">
        <v>239</v>
      </c>
      <c r="C126" s="31" t="s">
        <v>12</v>
      </c>
      <c r="D126" s="31">
        <v>1</v>
      </c>
      <c r="E126" s="30">
        <v>0</v>
      </c>
    </row>
    <row r="127" spans="1:5" ht="15.6" x14ac:dyDescent="0.3">
      <c r="A127" s="40" t="s">
        <v>256</v>
      </c>
      <c r="B127" s="70" t="s">
        <v>240</v>
      </c>
      <c r="C127" s="31" t="s">
        <v>12</v>
      </c>
      <c r="D127" s="31">
        <v>1</v>
      </c>
      <c r="E127" s="30">
        <v>0</v>
      </c>
    </row>
    <row r="128" spans="1:5" ht="15.6" x14ac:dyDescent="0.3">
      <c r="A128" s="40" t="s">
        <v>257</v>
      </c>
      <c r="B128" s="70" t="s">
        <v>241</v>
      </c>
      <c r="C128" s="31" t="s">
        <v>12</v>
      </c>
      <c r="D128" s="31">
        <v>1</v>
      </c>
      <c r="E128" s="30">
        <v>0</v>
      </c>
    </row>
    <row r="129" spans="1:5" ht="15.6" x14ac:dyDescent="0.3">
      <c r="A129" s="40" t="s">
        <v>258</v>
      </c>
      <c r="B129" s="70" t="s">
        <v>242</v>
      </c>
      <c r="C129" s="31" t="s">
        <v>12</v>
      </c>
      <c r="D129" s="31">
        <v>1</v>
      </c>
      <c r="E129" s="30">
        <v>0</v>
      </c>
    </row>
    <row r="130" spans="1:5" ht="15.6" x14ac:dyDescent="0.3">
      <c r="A130" s="40" t="s">
        <v>259</v>
      </c>
      <c r="B130" s="70" t="s">
        <v>243</v>
      </c>
      <c r="C130" s="31" t="s">
        <v>12</v>
      </c>
      <c r="D130" s="31">
        <v>1</v>
      </c>
      <c r="E130" s="30">
        <v>0</v>
      </c>
    </row>
    <row r="131" spans="1:5" ht="15.6" x14ac:dyDescent="0.3">
      <c r="A131" s="40" t="s">
        <v>260</v>
      </c>
      <c r="B131" s="70" t="s">
        <v>244</v>
      </c>
      <c r="C131" s="31" t="s">
        <v>12</v>
      </c>
      <c r="D131" s="31">
        <v>1</v>
      </c>
      <c r="E131" s="30">
        <v>0</v>
      </c>
    </row>
    <row r="132" spans="1:5" ht="15.6" x14ac:dyDescent="0.3">
      <c r="A132" s="40" t="s">
        <v>261</v>
      </c>
      <c r="B132" s="70" t="s">
        <v>245</v>
      </c>
      <c r="C132" s="31" t="s">
        <v>12</v>
      </c>
      <c r="D132" s="31">
        <v>1</v>
      </c>
      <c r="E132" s="30">
        <v>0</v>
      </c>
    </row>
    <row r="133" spans="1:5" ht="15.6" x14ac:dyDescent="0.3">
      <c r="A133" s="40" t="s">
        <v>262</v>
      </c>
      <c r="B133" s="70" t="s">
        <v>246</v>
      </c>
      <c r="C133" s="31" t="s">
        <v>12</v>
      </c>
      <c r="D133" s="31">
        <v>1</v>
      </c>
      <c r="E133" s="30">
        <v>0</v>
      </c>
    </row>
    <row r="134" spans="1:5" ht="16.2" thickBot="1" x14ac:dyDescent="0.35">
      <c r="A134" s="60" t="s">
        <v>263</v>
      </c>
      <c r="B134" s="71" t="s">
        <v>247</v>
      </c>
      <c r="C134" s="64" t="s">
        <v>12</v>
      </c>
      <c r="D134" s="64">
        <v>1</v>
      </c>
      <c r="E134" s="61">
        <v>0</v>
      </c>
    </row>
    <row r="135" spans="1:5" ht="15" thickBot="1" x14ac:dyDescent="0.35">
      <c r="A135" s="63" t="s">
        <v>264</v>
      </c>
      <c r="B135" s="67" t="s">
        <v>265</v>
      </c>
      <c r="C135" s="68"/>
      <c r="D135" s="68"/>
      <c r="E135" s="68"/>
    </row>
    <row r="136" spans="1:5" ht="15.6" x14ac:dyDescent="0.3">
      <c r="A136" s="57" t="s">
        <v>288</v>
      </c>
      <c r="B136" s="69" t="s">
        <v>266</v>
      </c>
      <c r="C136" s="65" t="s">
        <v>12</v>
      </c>
      <c r="D136" s="65">
        <v>1</v>
      </c>
      <c r="E136" s="58">
        <v>0</v>
      </c>
    </row>
    <row r="137" spans="1:5" ht="15.6" x14ac:dyDescent="0.3">
      <c r="A137" s="40" t="s">
        <v>289</v>
      </c>
      <c r="B137" s="70" t="s">
        <v>267</v>
      </c>
      <c r="C137" s="31" t="s">
        <v>12</v>
      </c>
      <c r="D137" s="31">
        <v>1</v>
      </c>
      <c r="E137" s="30">
        <v>0</v>
      </c>
    </row>
    <row r="138" spans="1:5" ht="15.6" x14ac:dyDescent="0.3">
      <c r="A138" s="40" t="s">
        <v>290</v>
      </c>
      <c r="B138" s="70" t="s">
        <v>268</v>
      </c>
      <c r="C138" s="31" t="s">
        <v>12</v>
      </c>
      <c r="D138" s="31">
        <v>1</v>
      </c>
      <c r="E138" s="30">
        <v>0</v>
      </c>
    </row>
    <row r="139" spans="1:5" ht="15.6" x14ac:dyDescent="0.3">
      <c r="A139" s="40" t="s">
        <v>291</v>
      </c>
      <c r="B139" s="70" t="s">
        <v>269</v>
      </c>
      <c r="C139" s="31" t="s">
        <v>12</v>
      </c>
      <c r="D139" s="31">
        <v>1</v>
      </c>
      <c r="E139" s="30">
        <v>0</v>
      </c>
    </row>
    <row r="140" spans="1:5" ht="15.6" x14ac:dyDescent="0.3">
      <c r="A140" s="40" t="s">
        <v>292</v>
      </c>
      <c r="B140" s="70" t="s">
        <v>270</v>
      </c>
      <c r="C140" s="31" t="s">
        <v>12</v>
      </c>
      <c r="D140" s="31">
        <v>1</v>
      </c>
      <c r="E140" s="30">
        <v>0</v>
      </c>
    </row>
    <row r="141" spans="1:5" ht="15.6" x14ac:dyDescent="0.3">
      <c r="A141" s="40" t="s">
        <v>293</v>
      </c>
      <c r="B141" s="70" t="s">
        <v>271</v>
      </c>
      <c r="C141" s="31" t="s">
        <v>12</v>
      </c>
      <c r="D141" s="31">
        <v>1</v>
      </c>
      <c r="E141" s="30">
        <v>0</v>
      </c>
    </row>
    <row r="142" spans="1:5" ht="15.6" x14ac:dyDescent="0.3">
      <c r="A142" s="40" t="s">
        <v>294</v>
      </c>
      <c r="B142" s="70" t="s">
        <v>272</v>
      </c>
      <c r="C142" s="31" t="s">
        <v>12</v>
      </c>
      <c r="D142" s="31">
        <v>1</v>
      </c>
      <c r="E142" s="30">
        <v>0</v>
      </c>
    </row>
    <row r="143" spans="1:5" ht="15.6" x14ac:dyDescent="0.3">
      <c r="A143" s="40" t="s">
        <v>295</v>
      </c>
      <c r="B143" s="70" t="s">
        <v>273</v>
      </c>
      <c r="C143" s="31" t="s">
        <v>12</v>
      </c>
      <c r="D143" s="31">
        <v>1</v>
      </c>
      <c r="E143" s="30">
        <v>0</v>
      </c>
    </row>
    <row r="144" spans="1:5" ht="15.6" x14ac:dyDescent="0.3">
      <c r="A144" s="40" t="s">
        <v>296</v>
      </c>
      <c r="B144" s="70" t="s">
        <v>274</v>
      </c>
      <c r="C144" s="31" t="s">
        <v>12</v>
      </c>
      <c r="D144" s="31">
        <v>1</v>
      </c>
      <c r="E144" s="30">
        <v>0</v>
      </c>
    </row>
    <row r="145" spans="1:5" ht="15.6" x14ac:dyDescent="0.3">
      <c r="A145" s="40" t="s">
        <v>297</v>
      </c>
      <c r="B145" s="70" t="s">
        <v>275</v>
      </c>
      <c r="C145" s="31" t="s">
        <v>12</v>
      </c>
      <c r="D145" s="31">
        <v>1</v>
      </c>
      <c r="E145" s="30">
        <v>0</v>
      </c>
    </row>
    <row r="146" spans="1:5" ht="15.6" x14ac:dyDescent="0.3">
      <c r="A146" s="40" t="s">
        <v>298</v>
      </c>
      <c r="B146" s="70" t="s">
        <v>276</v>
      </c>
      <c r="C146" s="31" t="s">
        <v>12</v>
      </c>
      <c r="D146" s="31">
        <v>1</v>
      </c>
      <c r="E146" s="30">
        <v>0</v>
      </c>
    </row>
    <row r="147" spans="1:5" ht="15.6" x14ac:dyDescent="0.3">
      <c r="A147" s="40" t="s">
        <v>299</v>
      </c>
      <c r="B147" s="70" t="s">
        <v>277</v>
      </c>
      <c r="C147" s="31" t="s">
        <v>12</v>
      </c>
      <c r="D147" s="31">
        <v>1</v>
      </c>
      <c r="E147" s="30">
        <v>0</v>
      </c>
    </row>
    <row r="148" spans="1:5" ht="15.6" x14ac:dyDescent="0.3">
      <c r="A148" s="40" t="s">
        <v>300</v>
      </c>
      <c r="B148" s="70" t="s">
        <v>278</v>
      </c>
      <c r="C148" s="31" t="s">
        <v>12</v>
      </c>
      <c r="D148" s="31">
        <v>1</v>
      </c>
      <c r="E148" s="30">
        <v>0</v>
      </c>
    </row>
    <row r="149" spans="1:5" ht="15.6" x14ac:dyDescent="0.3">
      <c r="A149" s="40" t="s">
        <v>301</v>
      </c>
      <c r="B149" s="70" t="s">
        <v>279</v>
      </c>
      <c r="C149" s="31" t="s">
        <v>12</v>
      </c>
      <c r="D149" s="31">
        <v>1</v>
      </c>
      <c r="E149" s="30">
        <v>0</v>
      </c>
    </row>
    <row r="150" spans="1:5" ht="15.6" x14ac:dyDescent="0.3">
      <c r="A150" s="40" t="s">
        <v>302</v>
      </c>
      <c r="B150" s="70" t="s">
        <v>280</v>
      </c>
      <c r="C150" s="31" t="s">
        <v>12</v>
      </c>
      <c r="D150" s="31">
        <v>1</v>
      </c>
      <c r="E150" s="30">
        <v>0</v>
      </c>
    </row>
    <row r="151" spans="1:5" ht="15.6" x14ac:dyDescent="0.3">
      <c r="A151" s="40" t="s">
        <v>303</v>
      </c>
      <c r="B151" s="70" t="s">
        <v>281</v>
      </c>
      <c r="C151" s="31" t="s">
        <v>12</v>
      </c>
      <c r="D151" s="31">
        <v>1</v>
      </c>
      <c r="E151" s="30">
        <v>0</v>
      </c>
    </row>
    <row r="152" spans="1:5" ht="15.6" x14ac:dyDescent="0.3">
      <c r="A152" s="40" t="s">
        <v>304</v>
      </c>
      <c r="B152" s="70" t="s">
        <v>282</v>
      </c>
      <c r="C152" s="31" t="s">
        <v>12</v>
      </c>
      <c r="D152" s="31">
        <v>1</v>
      </c>
      <c r="E152" s="30">
        <v>0</v>
      </c>
    </row>
    <row r="153" spans="1:5" ht="15.6" x14ac:dyDescent="0.3">
      <c r="A153" s="40" t="s">
        <v>305</v>
      </c>
      <c r="B153" s="70" t="s">
        <v>283</v>
      </c>
      <c r="C153" s="31" t="s">
        <v>12</v>
      </c>
      <c r="D153" s="31">
        <v>1</v>
      </c>
      <c r="E153" s="30">
        <v>0</v>
      </c>
    </row>
    <row r="154" spans="1:5" ht="15.6" x14ac:dyDescent="0.3">
      <c r="A154" s="40" t="s">
        <v>306</v>
      </c>
      <c r="B154" s="70" t="s">
        <v>284</v>
      </c>
      <c r="C154" s="31" t="s">
        <v>12</v>
      </c>
      <c r="D154" s="31">
        <v>1</v>
      </c>
      <c r="E154" s="30">
        <v>0</v>
      </c>
    </row>
    <row r="155" spans="1:5" ht="15.6" x14ac:dyDescent="0.3">
      <c r="A155" s="40" t="s">
        <v>307</v>
      </c>
      <c r="B155" s="70" t="s">
        <v>285</v>
      </c>
      <c r="C155" s="31" t="s">
        <v>12</v>
      </c>
      <c r="D155" s="31">
        <v>1</v>
      </c>
      <c r="E155" s="30">
        <v>0</v>
      </c>
    </row>
    <row r="156" spans="1:5" ht="15.6" x14ac:dyDescent="0.3">
      <c r="A156" s="40" t="s">
        <v>308</v>
      </c>
      <c r="B156" s="70" t="s">
        <v>286</v>
      </c>
      <c r="C156" s="31" t="s">
        <v>12</v>
      </c>
      <c r="D156" s="31">
        <v>1</v>
      </c>
      <c r="E156" s="30">
        <v>0</v>
      </c>
    </row>
    <row r="157" spans="1:5" ht="16.2" thickBot="1" x14ac:dyDescent="0.35">
      <c r="A157" s="60" t="s">
        <v>309</v>
      </c>
      <c r="B157" s="71" t="s">
        <v>287</v>
      </c>
      <c r="C157" s="64" t="s">
        <v>12</v>
      </c>
      <c r="D157" s="64">
        <v>1</v>
      </c>
      <c r="E157" s="61">
        <v>0</v>
      </c>
    </row>
    <row r="158" spans="1:5" ht="15" thickBot="1" x14ac:dyDescent="0.35">
      <c r="A158" s="63" t="s">
        <v>310</v>
      </c>
      <c r="B158" s="73" t="s">
        <v>311</v>
      </c>
      <c r="C158" s="68"/>
      <c r="D158" s="68"/>
      <c r="E158" s="68"/>
    </row>
    <row r="159" spans="1:5" ht="27.6" customHeight="1" x14ac:dyDescent="0.3">
      <c r="A159" s="57" t="s">
        <v>324</v>
      </c>
      <c r="B159" s="74" t="s">
        <v>312</v>
      </c>
      <c r="C159" s="65" t="s">
        <v>12</v>
      </c>
      <c r="D159" s="65">
        <v>1</v>
      </c>
      <c r="E159" s="58">
        <v>0</v>
      </c>
    </row>
    <row r="160" spans="1:5" ht="15.6" x14ac:dyDescent="0.3">
      <c r="A160" s="40" t="s">
        <v>325</v>
      </c>
      <c r="B160" s="72" t="s">
        <v>313</v>
      </c>
      <c r="C160" s="31" t="s">
        <v>12</v>
      </c>
      <c r="D160" s="31">
        <v>1</v>
      </c>
      <c r="E160" s="30">
        <v>0</v>
      </c>
    </row>
    <row r="161" spans="1:5" ht="28.8" x14ac:dyDescent="0.3">
      <c r="A161" s="40" t="s">
        <v>326</v>
      </c>
      <c r="B161" s="72" t="s">
        <v>314</v>
      </c>
      <c r="C161" s="31" t="s">
        <v>12</v>
      </c>
      <c r="D161" s="31">
        <v>1</v>
      </c>
      <c r="E161" s="30">
        <v>0</v>
      </c>
    </row>
    <row r="162" spans="1:5" ht="15.6" x14ac:dyDescent="0.3">
      <c r="A162" s="40" t="s">
        <v>327</v>
      </c>
      <c r="B162" s="72" t="s">
        <v>315</v>
      </c>
      <c r="C162" s="31" t="s">
        <v>12</v>
      </c>
      <c r="D162" s="31">
        <v>1</v>
      </c>
      <c r="E162" s="30">
        <v>0</v>
      </c>
    </row>
    <row r="163" spans="1:5" ht="15.6" x14ac:dyDescent="0.3">
      <c r="A163" s="40" t="s">
        <v>328</v>
      </c>
      <c r="B163" s="72" t="s">
        <v>316</v>
      </c>
      <c r="C163" s="31" t="s">
        <v>12</v>
      </c>
      <c r="D163" s="31">
        <v>1</v>
      </c>
      <c r="E163" s="30">
        <v>0</v>
      </c>
    </row>
    <row r="164" spans="1:5" ht="15.6" x14ac:dyDescent="0.3">
      <c r="A164" s="40" t="s">
        <v>329</v>
      </c>
      <c r="B164" s="72" t="s">
        <v>317</v>
      </c>
      <c r="C164" s="31" t="s">
        <v>12</v>
      </c>
      <c r="D164" s="31">
        <v>1</v>
      </c>
      <c r="E164" s="30">
        <v>0</v>
      </c>
    </row>
    <row r="165" spans="1:5" ht="28.8" x14ac:dyDescent="0.3">
      <c r="A165" s="40" t="s">
        <v>330</v>
      </c>
      <c r="B165" s="72" t="s">
        <v>318</v>
      </c>
      <c r="C165" s="31" t="s">
        <v>12</v>
      </c>
      <c r="D165" s="31">
        <v>1</v>
      </c>
      <c r="E165" s="30">
        <v>0</v>
      </c>
    </row>
    <row r="166" spans="1:5" ht="15.6" x14ac:dyDescent="0.3">
      <c r="A166" s="40" t="s">
        <v>331</v>
      </c>
      <c r="B166" s="72" t="s">
        <v>319</v>
      </c>
      <c r="C166" s="31" t="s">
        <v>12</v>
      </c>
      <c r="D166" s="31">
        <v>1</v>
      </c>
      <c r="E166" s="30">
        <v>0</v>
      </c>
    </row>
    <row r="167" spans="1:5" ht="15.6" x14ac:dyDescent="0.3">
      <c r="A167" s="40" t="s">
        <v>332</v>
      </c>
      <c r="B167" s="72" t="s">
        <v>320</v>
      </c>
      <c r="C167" s="31" t="s">
        <v>12</v>
      </c>
      <c r="D167" s="31">
        <v>1</v>
      </c>
      <c r="E167" s="30">
        <v>0</v>
      </c>
    </row>
    <row r="168" spans="1:5" ht="15.6" x14ac:dyDescent="0.3">
      <c r="A168" s="40" t="s">
        <v>333</v>
      </c>
      <c r="B168" s="72" t="s">
        <v>321</v>
      </c>
      <c r="C168" s="31" t="s">
        <v>12</v>
      </c>
      <c r="D168" s="31">
        <v>1</v>
      </c>
      <c r="E168" s="30">
        <v>0</v>
      </c>
    </row>
    <row r="169" spans="1:5" ht="28.8" x14ac:dyDescent="0.3">
      <c r="A169" s="40" t="s">
        <v>334</v>
      </c>
      <c r="B169" s="72" t="s">
        <v>322</v>
      </c>
      <c r="C169" s="31" t="s">
        <v>12</v>
      </c>
      <c r="D169" s="31">
        <v>1</v>
      </c>
      <c r="E169" s="30">
        <v>0</v>
      </c>
    </row>
    <row r="170" spans="1:5" ht="29.4" thickBot="1" x14ac:dyDescent="0.35">
      <c r="A170" s="60" t="s">
        <v>335</v>
      </c>
      <c r="B170" s="75" t="s">
        <v>323</v>
      </c>
      <c r="C170" s="64" t="s">
        <v>12</v>
      </c>
      <c r="D170" s="64">
        <v>1</v>
      </c>
      <c r="E170" s="61">
        <v>0</v>
      </c>
    </row>
    <row r="171" spans="1:5" ht="15" thickBot="1" x14ac:dyDescent="0.35">
      <c r="A171" s="63" t="s">
        <v>336</v>
      </c>
      <c r="B171" s="67" t="s">
        <v>337</v>
      </c>
      <c r="C171" s="68"/>
      <c r="D171" s="68"/>
      <c r="E171" s="68"/>
    </row>
    <row r="172" spans="1:5" ht="15.6" x14ac:dyDescent="0.3">
      <c r="A172" s="57" t="s">
        <v>343</v>
      </c>
      <c r="B172" s="69" t="s">
        <v>338</v>
      </c>
      <c r="C172" s="65" t="s">
        <v>12</v>
      </c>
      <c r="D172" s="65">
        <v>1</v>
      </c>
      <c r="E172" s="58">
        <v>0</v>
      </c>
    </row>
    <row r="173" spans="1:5" ht="15.6" x14ac:dyDescent="0.3">
      <c r="A173" s="40" t="s">
        <v>344</v>
      </c>
      <c r="B173" s="70" t="s">
        <v>339</v>
      </c>
      <c r="C173" s="31" t="s">
        <v>12</v>
      </c>
      <c r="D173" s="31">
        <v>1</v>
      </c>
      <c r="E173" s="30">
        <v>0</v>
      </c>
    </row>
    <row r="174" spans="1:5" ht="15.6" x14ac:dyDescent="0.3">
      <c r="A174" s="40" t="s">
        <v>345</v>
      </c>
      <c r="B174" s="70" t="s">
        <v>340</v>
      </c>
      <c r="C174" s="31" t="s">
        <v>12</v>
      </c>
      <c r="D174" s="31">
        <v>1</v>
      </c>
      <c r="E174" s="30">
        <v>0</v>
      </c>
    </row>
    <row r="175" spans="1:5" ht="15.6" x14ac:dyDescent="0.3">
      <c r="A175" s="40" t="s">
        <v>346</v>
      </c>
      <c r="B175" s="70" t="s">
        <v>341</v>
      </c>
      <c r="C175" s="31" t="s">
        <v>12</v>
      </c>
      <c r="D175" s="31">
        <v>1</v>
      </c>
      <c r="E175" s="30">
        <v>0</v>
      </c>
    </row>
    <row r="176" spans="1:5" ht="16.2" thickBot="1" x14ac:dyDescent="0.35">
      <c r="A176" s="60" t="s">
        <v>347</v>
      </c>
      <c r="B176" s="71" t="s">
        <v>342</v>
      </c>
      <c r="C176" s="64" t="s">
        <v>12</v>
      </c>
      <c r="D176" s="64">
        <v>1</v>
      </c>
      <c r="E176" s="61">
        <v>0</v>
      </c>
    </row>
    <row r="177" spans="1:5" ht="15" thickBot="1" x14ac:dyDescent="0.35">
      <c r="A177" s="59" t="s">
        <v>348</v>
      </c>
      <c r="B177" s="67" t="s">
        <v>372</v>
      </c>
      <c r="C177" s="68"/>
      <c r="D177" s="68"/>
      <c r="E177" s="68"/>
    </row>
    <row r="178" spans="1:5" ht="15.6" x14ac:dyDescent="0.3">
      <c r="A178" s="57" t="s">
        <v>349</v>
      </c>
      <c r="B178" s="74" t="s">
        <v>373</v>
      </c>
      <c r="C178" s="65" t="s">
        <v>12</v>
      </c>
      <c r="D178" s="65">
        <v>1</v>
      </c>
      <c r="E178" s="58">
        <v>0</v>
      </c>
    </row>
    <row r="179" spans="1:5" ht="15.6" x14ac:dyDescent="0.3">
      <c r="A179" s="40" t="s">
        <v>350</v>
      </c>
      <c r="B179" s="70" t="s">
        <v>374</v>
      </c>
      <c r="C179" s="31" t="s">
        <v>12</v>
      </c>
      <c r="D179" s="31">
        <v>1</v>
      </c>
      <c r="E179" s="30">
        <v>0</v>
      </c>
    </row>
    <row r="180" spans="1:5" ht="15.6" x14ac:dyDescent="0.3">
      <c r="A180" s="40" t="s">
        <v>351</v>
      </c>
      <c r="B180" s="70" t="s">
        <v>375</v>
      </c>
      <c r="C180" s="31" t="s">
        <v>12</v>
      </c>
      <c r="D180" s="31">
        <v>1</v>
      </c>
      <c r="E180" s="30">
        <v>0</v>
      </c>
    </row>
    <row r="181" spans="1:5" ht="15.6" x14ac:dyDescent="0.3">
      <c r="A181" s="40" t="s">
        <v>352</v>
      </c>
      <c r="B181" s="70" t="s">
        <v>376</v>
      </c>
      <c r="C181" s="31" t="s">
        <v>12</v>
      </c>
      <c r="D181" s="31">
        <v>1</v>
      </c>
      <c r="E181" s="30">
        <v>0</v>
      </c>
    </row>
    <row r="182" spans="1:5" ht="15.6" x14ac:dyDescent="0.3">
      <c r="A182" s="40" t="s">
        <v>353</v>
      </c>
      <c r="B182" s="70" t="s">
        <v>377</v>
      </c>
      <c r="C182" s="31" t="s">
        <v>12</v>
      </c>
      <c r="D182" s="31">
        <v>1</v>
      </c>
      <c r="E182" s="30">
        <v>0</v>
      </c>
    </row>
    <row r="183" spans="1:5" ht="15.6" x14ac:dyDescent="0.3">
      <c r="A183" s="40" t="s">
        <v>354</v>
      </c>
      <c r="B183" s="70" t="s">
        <v>378</v>
      </c>
      <c r="C183" s="31" t="s">
        <v>12</v>
      </c>
      <c r="D183" s="31">
        <v>1</v>
      </c>
      <c r="E183" s="30">
        <v>0</v>
      </c>
    </row>
    <row r="184" spans="1:5" ht="15.6" x14ac:dyDescent="0.3">
      <c r="A184" s="40" t="s">
        <v>355</v>
      </c>
      <c r="B184" s="70" t="s">
        <v>379</v>
      </c>
      <c r="C184" s="31" t="s">
        <v>12</v>
      </c>
      <c r="D184" s="31">
        <v>1</v>
      </c>
      <c r="E184" s="30">
        <v>0</v>
      </c>
    </row>
    <row r="185" spans="1:5" ht="15.6" x14ac:dyDescent="0.3">
      <c r="A185" s="40" t="s">
        <v>356</v>
      </c>
      <c r="B185" s="70" t="s">
        <v>380</v>
      </c>
      <c r="C185" s="31" t="s">
        <v>12</v>
      </c>
      <c r="D185" s="31">
        <v>1</v>
      </c>
      <c r="E185" s="30">
        <v>0</v>
      </c>
    </row>
    <row r="186" spans="1:5" ht="15.6" x14ac:dyDescent="0.3">
      <c r="A186" s="40" t="s">
        <v>357</v>
      </c>
      <c r="B186" s="70" t="s">
        <v>381</v>
      </c>
      <c r="C186" s="31" t="s">
        <v>12</v>
      </c>
      <c r="D186" s="31">
        <v>1</v>
      </c>
      <c r="E186" s="30">
        <v>0</v>
      </c>
    </row>
    <row r="187" spans="1:5" ht="15.6" x14ac:dyDescent="0.3">
      <c r="A187" s="40" t="s">
        <v>358</v>
      </c>
      <c r="B187" s="70" t="s">
        <v>382</v>
      </c>
      <c r="C187" s="31" t="s">
        <v>12</v>
      </c>
      <c r="D187" s="31">
        <v>1</v>
      </c>
      <c r="E187" s="30">
        <v>0</v>
      </c>
    </row>
    <row r="188" spans="1:5" ht="15.6" x14ac:dyDescent="0.3">
      <c r="A188" s="40" t="s">
        <v>359</v>
      </c>
      <c r="B188" s="70" t="s">
        <v>383</v>
      </c>
      <c r="C188" s="31" t="s">
        <v>12</v>
      </c>
      <c r="D188" s="31">
        <v>1</v>
      </c>
      <c r="E188" s="30">
        <v>0</v>
      </c>
    </row>
    <row r="189" spans="1:5" ht="15.6" x14ac:dyDescent="0.3">
      <c r="A189" s="40" t="s">
        <v>360</v>
      </c>
      <c r="B189" s="70" t="s">
        <v>384</v>
      </c>
      <c r="C189" s="31" t="s">
        <v>12</v>
      </c>
      <c r="D189" s="31">
        <v>1</v>
      </c>
      <c r="E189" s="30">
        <v>0</v>
      </c>
    </row>
    <row r="190" spans="1:5" ht="15.6" x14ac:dyDescent="0.3">
      <c r="A190" s="40" t="s">
        <v>361</v>
      </c>
      <c r="B190" s="70" t="s">
        <v>385</v>
      </c>
      <c r="C190" s="31" t="s">
        <v>12</v>
      </c>
      <c r="D190" s="31">
        <v>1</v>
      </c>
      <c r="E190" s="30">
        <v>0</v>
      </c>
    </row>
    <row r="191" spans="1:5" ht="15.6" x14ac:dyDescent="0.3">
      <c r="A191" s="40" t="s">
        <v>362</v>
      </c>
      <c r="B191" s="70" t="s">
        <v>386</v>
      </c>
      <c r="C191" s="31" t="s">
        <v>12</v>
      </c>
      <c r="D191" s="31">
        <v>1</v>
      </c>
      <c r="E191" s="30">
        <v>0</v>
      </c>
    </row>
    <row r="192" spans="1:5" ht="15.6" x14ac:dyDescent="0.3">
      <c r="A192" s="40" t="s">
        <v>363</v>
      </c>
      <c r="B192" s="70" t="s">
        <v>387</v>
      </c>
      <c r="C192" s="31" t="s">
        <v>12</v>
      </c>
      <c r="D192" s="31">
        <v>1</v>
      </c>
      <c r="E192" s="30">
        <v>0</v>
      </c>
    </row>
    <row r="193" spans="1:5" ht="15.6" x14ac:dyDescent="0.3">
      <c r="A193" s="40" t="s">
        <v>364</v>
      </c>
      <c r="B193" s="70" t="s">
        <v>388</v>
      </c>
      <c r="C193" s="31" t="s">
        <v>12</v>
      </c>
      <c r="D193" s="31">
        <v>1</v>
      </c>
      <c r="E193" s="30">
        <v>0</v>
      </c>
    </row>
    <row r="194" spans="1:5" ht="15.6" x14ac:dyDescent="0.3">
      <c r="A194" s="40" t="s">
        <v>365</v>
      </c>
      <c r="B194" s="70" t="s">
        <v>389</v>
      </c>
      <c r="C194" s="31" t="s">
        <v>12</v>
      </c>
      <c r="D194" s="31">
        <v>1</v>
      </c>
      <c r="E194" s="30">
        <v>0</v>
      </c>
    </row>
    <row r="195" spans="1:5" ht="15.6" x14ac:dyDescent="0.3">
      <c r="A195" s="40" t="s">
        <v>366</v>
      </c>
      <c r="B195" s="70" t="s">
        <v>390</v>
      </c>
      <c r="C195" s="31" t="s">
        <v>12</v>
      </c>
      <c r="D195" s="31">
        <v>1</v>
      </c>
      <c r="E195" s="30">
        <v>0</v>
      </c>
    </row>
    <row r="196" spans="1:5" ht="15.6" x14ac:dyDescent="0.3">
      <c r="A196" s="40" t="s">
        <v>367</v>
      </c>
      <c r="B196" s="70" t="s">
        <v>391</v>
      </c>
      <c r="C196" s="31" t="s">
        <v>12</v>
      </c>
      <c r="D196" s="31">
        <v>1</v>
      </c>
      <c r="E196" s="30">
        <v>0</v>
      </c>
    </row>
    <row r="197" spans="1:5" ht="15.6" x14ac:dyDescent="0.3">
      <c r="A197" s="40" t="s">
        <v>368</v>
      </c>
      <c r="B197" s="70" t="s">
        <v>392</v>
      </c>
      <c r="C197" s="31" t="s">
        <v>12</v>
      </c>
      <c r="D197" s="31">
        <v>1</v>
      </c>
      <c r="E197" s="30">
        <v>0</v>
      </c>
    </row>
    <row r="198" spans="1:5" ht="15.6" x14ac:dyDescent="0.3">
      <c r="A198" s="40" t="s">
        <v>369</v>
      </c>
      <c r="B198" s="70" t="s">
        <v>393</v>
      </c>
      <c r="C198" s="31" t="s">
        <v>12</v>
      </c>
      <c r="D198" s="31">
        <v>1</v>
      </c>
      <c r="E198" s="30">
        <v>0</v>
      </c>
    </row>
    <row r="199" spans="1:5" ht="15.6" x14ac:dyDescent="0.3">
      <c r="A199" s="40" t="s">
        <v>370</v>
      </c>
      <c r="B199" s="70" t="s">
        <v>394</v>
      </c>
      <c r="C199" s="31" t="s">
        <v>12</v>
      </c>
      <c r="D199" s="31">
        <v>1</v>
      </c>
      <c r="E199" s="30">
        <v>0</v>
      </c>
    </row>
    <row r="200" spans="1:5" ht="16.2" thickBot="1" x14ac:dyDescent="0.35">
      <c r="A200" s="60" t="s">
        <v>371</v>
      </c>
      <c r="B200" s="71" t="s">
        <v>395</v>
      </c>
      <c r="C200" s="64" t="s">
        <v>12</v>
      </c>
      <c r="D200" s="64">
        <v>1</v>
      </c>
      <c r="E200" s="61">
        <v>0</v>
      </c>
    </row>
    <row r="201" spans="1:5" ht="15" thickBot="1" x14ac:dyDescent="0.35">
      <c r="A201" s="63" t="s">
        <v>396</v>
      </c>
      <c r="B201" s="67" t="s">
        <v>392</v>
      </c>
      <c r="C201" s="68"/>
      <c r="D201" s="68"/>
      <c r="E201" s="68"/>
    </row>
    <row r="202" spans="1:5" ht="15.6" x14ac:dyDescent="0.3">
      <c r="A202" s="57" t="s">
        <v>419</v>
      </c>
      <c r="B202" s="69" t="s">
        <v>397</v>
      </c>
      <c r="C202" s="65" t="s">
        <v>12</v>
      </c>
      <c r="D202" s="65">
        <v>1</v>
      </c>
      <c r="E202" s="58">
        <v>0</v>
      </c>
    </row>
    <row r="203" spans="1:5" ht="15.6" x14ac:dyDescent="0.3">
      <c r="A203" s="40" t="s">
        <v>420</v>
      </c>
      <c r="B203" s="70" t="s">
        <v>398</v>
      </c>
      <c r="C203" s="31" t="s">
        <v>12</v>
      </c>
      <c r="D203" s="31">
        <v>1</v>
      </c>
      <c r="E203" s="30">
        <v>0</v>
      </c>
    </row>
    <row r="204" spans="1:5" ht="15.6" x14ac:dyDescent="0.3">
      <c r="A204" s="40" t="s">
        <v>421</v>
      </c>
      <c r="B204" s="70" t="s">
        <v>399</v>
      </c>
      <c r="C204" s="31" t="s">
        <v>12</v>
      </c>
      <c r="D204" s="31">
        <v>1</v>
      </c>
      <c r="E204" s="30">
        <v>0</v>
      </c>
    </row>
    <row r="205" spans="1:5" ht="15.6" x14ac:dyDescent="0.3">
      <c r="A205" s="40" t="s">
        <v>422</v>
      </c>
      <c r="B205" s="70" t="s">
        <v>400</v>
      </c>
      <c r="C205" s="31" t="s">
        <v>12</v>
      </c>
      <c r="D205" s="31">
        <v>1</v>
      </c>
      <c r="E205" s="30">
        <v>0</v>
      </c>
    </row>
    <row r="206" spans="1:5" ht="15.6" x14ac:dyDescent="0.3">
      <c r="A206" s="40" t="s">
        <v>423</v>
      </c>
      <c r="B206" s="70" t="s">
        <v>401</v>
      </c>
      <c r="C206" s="31" t="s">
        <v>12</v>
      </c>
      <c r="D206" s="31">
        <v>1</v>
      </c>
      <c r="E206" s="30">
        <v>0</v>
      </c>
    </row>
    <row r="207" spans="1:5" ht="15.6" x14ac:dyDescent="0.3">
      <c r="A207" s="40" t="s">
        <v>424</v>
      </c>
      <c r="B207" s="70" t="s">
        <v>402</v>
      </c>
      <c r="C207" s="31" t="s">
        <v>12</v>
      </c>
      <c r="D207" s="31">
        <v>1</v>
      </c>
      <c r="E207" s="30">
        <v>0</v>
      </c>
    </row>
    <row r="208" spans="1:5" ht="15.6" x14ac:dyDescent="0.3">
      <c r="A208" s="40" t="s">
        <v>425</v>
      </c>
      <c r="B208" s="70" t="s">
        <v>403</v>
      </c>
      <c r="C208" s="31" t="s">
        <v>12</v>
      </c>
      <c r="D208" s="31">
        <v>1</v>
      </c>
      <c r="E208" s="30">
        <v>0</v>
      </c>
    </row>
    <row r="209" spans="1:5" ht="15.6" x14ac:dyDescent="0.3">
      <c r="A209" s="40" t="s">
        <v>426</v>
      </c>
      <c r="B209" s="70" t="s">
        <v>404</v>
      </c>
      <c r="C209" s="31" t="s">
        <v>12</v>
      </c>
      <c r="D209" s="31">
        <v>1</v>
      </c>
      <c r="E209" s="30">
        <v>0</v>
      </c>
    </row>
    <row r="210" spans="1:5" ht="15.6" x14ac:dyDescent="0.3">
      <c r="A210" s="40" t="s">
        <v>427</v>
      </c>
      <c r="B210" s="70" t="s">
        <v>405</v>
      </c>
      <c r="C210" s="31" t="s">
        <v>12</v>
      </c>
      <c r="D210" s="31">
        <v>1</v>
      </c>
      <c r="E210" s="30">
        <v>0</v>
      </c>
    </row>
    <row r="211" spans="1:5" ht="15.6" x14ac:dyDescent="0.3">
      <c r="A211" s="40" t="s">
        <v>428</v>
      </c>
      <c r="B211" s="70" t="s">
        <v>406</v>
      </c>
      <c r="C211" s="31" t="s">
        <v>12</v>
      </c>
      <c r="D211" s="31">
        <v>1</v>
      </c>
      <c r="E211" s="30">
        <v>0</v>
      </c>
    </row>
    <row r="212" spans="1:5" ht="15.6" x14ac:dyDescent="0.3">
      <c r="A212" s="40" t="s">
        <v>429</v>
      </c>
      <c r="B212" s="70" t="s">
        <v>407</v>
      </c>
      <c r="C212" s="31" t="s">
        <v>12</v>
      </c>
      <c r="D212" s="31">
        <v>1</v>
      </c>
      <c r="E212" s="30">
        <v>0</v>
      </c>
    </row>
    <row r="213" spans="1:5" ht="15.6" x14ac:dyDescent="0.3">
      <c r="A213" s="40" t="s">
        <v>430</v>
      </c>
      <c r="B213" s="70" t="s">
        <v>408</v>
      </c>
      <c r="C213" s="31" t="s">
        <v>12</v>
      </c>
      <c r="D213" s="31">
        <v>1</v>
      </c>
      <c r="E213" s="30">
        <v>0</v>
      </c>
    </row>
    <row r="214" spans="1:5" ht="15.6" x14ac:dyDescent="0.3">
      <c r="A214" s="40" t="s">
        <v>431</v>
      </c>
      <c r="B214" s="70" t="s">
        <v>409</v>
      </c>
      <c r="C214" s="31" t="s">
        <v>12</v>
      </c>
      <c r="D214" s="31">
        <v>1</v>
      </c>
      <c r="E214" s="30">
        <v>0</v>
      </c>
    </row>
    <row r="215" spans="1:5" ht="15.6" x14ac:dyDescent="0.3">
      <c r="A215" s="40" t="s">
        <v>432</v>
      </c>
      <c r="B215" s="72" t="s">
        <v>410</v>
      </c>
      <c r="C215" s="31" t="s">
        <v>12</v>
      </c>
      <c r="D215" s="31">
        <v>1</v>
      </c>
      <c r="E215" s="30">
        <v>0</v>
      </c>
    </row>
    <row r="216" spans="1:5" ht="15.6" x14ac:dyDescent="0.3">
      <c r="A216" s="40" t="s">
        <v>433</v>
      </c>
      <c r="B216" s="70" t="s">
        <v>411</v>
      </c>
      <c r="C216" s="31" t="s">
        <v>12</v>
      </c>
      <c r="D216" s="31">
        <v>1</v>
      </c>
      <c r="E216" s="30">
        <v>0</v>
      </c>
    </row>
    <row r="217" spans="1:5" ht="15.6" x14ac:dyDescent="0.3">
      <c r="A217" s="40" t="s">
        <v>434</v>
      </c>
      <c r="B217" s="70" t="s">
        <v>412</v>
      </c>
      <c r="C217" s="31" t="s">
        <v>12</v>
      </c>
      <c r="D217" s="31">
        <v>1</v>
      </c>
      <c r="E217" s="30">
        <v>0</v>
      </c>
    </row>
    <row r="218" spans="1:5" ht="15.6" x14ac:dyDescent="0.3">
      <c r="A218" s="40" t="s">
        <v>435</v>
      </c>
      <c r="B218" s="70" t="s">
        <v>413</v>
      </c>
      <c r="C218" s="31" t="s">
        <v>12</v>
      </c>
      <c r="D218" s="31">
        <v>1</v>
      </c>
      <c r="E218" s="30">
        <v>0</v>
      </c>
    </row>
    <row r="219" spans="1:5" ht="15.6" x14ac:dyDescent="0.3">
      <c r="A219" s="40" t="s">
        <v>436</v>
      </c>
      <c r="B219" s="70" t="s">
        <v>414</v>
      </c>
      <c r="C219" s="31" t="s">
        <v>12</v>
      </c>
      <c r="D219" s="31">
        <v>1</v>
      </c>
      <c r="E219" s="30">
        <v>0</v>
      </c>
    </row>
    <row r="220" spans="1:5" ht="15.6" x14ac:dyDescent="0.3">
      <c r="A220" s="40" t="s">
        <v>437</v>
      </c>
      <c r="B220" s="70" t="s">
        <v>415</v>
      </c>
      <c r="C220" s="31" t="s">
        <v>12</v>
      </c>
      <c r="D220" s="31">
        <v>1</v>
      </c>
      <c r="E220" s="30">
        <v>0</v>
      </c>
    </row>
    <row r="221" spans="1:5" ht="15.6" x14ac:dyDescent="0.3">
      <c r="A221" s="40" t="s">
        <v>438</v>
      </c>
      <c r="B221" s="70" t="s">
        <v>416</v>
      </c>
      <c r="C221" s="31" t="s">
        <v>12</v>
      </c>
      <c r="D221" s="31">
        <v>1</v>
      </c>
      <c r="E221" s="30">
        <v>0</v>
      </c>
    </row>
    <row r="222" spans="1:5" ht="15.6" x14ac:dyDescent="0.3">
      <c r="A222" s="40" t="s">
        <v>439</v>
      </c>
      <c r="B222" s="70" t="s">
        <v>417</v>
      </c>
      <c r="C222" s="31" t="s">
        <v>12</v>
      </c>
      <c r="D222" s="31">
        <v>1</v>
      </c>
      <c r="E222" s="30">
        <v>0</v>
      </c>
    </row>
    <row r="223" spans="1:5" ht="16.2" thickBot="1" x14ac:dyDescent="0.35">
      <c r="A223" s="60" t="s">
        <v>440</v>
      </c>
      <c r="B223" s="71" t="s">
        <v>418</v>
      </c>
      <c r="C223" s="64" t="s">
        <v>12</v>
      </c>
      <c r="D223" s="64">
        <v>1</v>
      </c>
      <c r="E223" s="61">
        <v>0</v>
      </c>
    </row>
    <row r="224" spans="1:5" ht="15" thickBot="1" x14ac:dyDescent="0.35">
      <c r="A224" s="63" t="s">
        <v>441</v>
      </c>
      <c r="B224" s="73" t="s">
        <v>442</v>
      </c>
      <c r="C224" s="68"/>
      <c r="D224" s="68"/>
      <c r="E224" s="68"/>
    </row>
    <row r="225" spans="1:5" ht="15.6" x14ac:dyDescent="0.3">
      <c r="A225" s="57" t="s">
        <v>463</v>
      </c>
      <c r="B225" s="74" t="s">
        <v>443</v>
      </c>
      <c r="C225" s="65" t="s">
        <v>12</v>
      </c>
      <c r="D225" s="65">
        <v>1</v>
      </c>
      <c r="E225" s="58">
        <v>0</v>
      </c>
    </row>
    <row r="226" spans="1:5" ht="15.6" x14ac:dyDescent="0.3">
      <c r="A226" s="40" t="s">
        <v>464</v>
      </c>
      <c r="B226" s="72" t="s">
        <v>444</v>
      </c>
      <c r="C226" s="31" t="s">
        <v>12</v>
      </c>
      <c r="D226" s="31">
        <v>1</v>
      </c>
      <c r="E226" s="30">
        <v>0</v>
      </c>
    </row>
    <row r="227" spans="1:5" ht="15.6" x14ac:dyDescent="0.3">
      <c r="A227" s="40" t="s">
        <v>465</v>
      </c>
      <c r="B227" s="72" t="s">
        <v>445</v>
      </c>
      <c r="C227" s="31" t="s">
        <v>12</v>
      </c>
      <c r="D227" s="31">
        <v>1</v>
      </c>
      <c r="E227" s="30">
        <v>0</v>
      </c>
    </row>
    <row r="228" spans="1:5" ht="15.6" x14ac:dyDescent="0.3">
      <c r="A228" s="40" t="s">
        <v>466</v>
      </c>
      <c r="B228" s="72" t="s">
        <v>446</v>
      </c>
      <c r="C228" s="31" t="s">
        <v>12</v>
      </c>
      <c r="D228" s="31">
        <v>1</v>
      </c>
      <c r="E228" s="30">
        <v>0</v>
      </c>
    </row>
    <row r="229" spans="1:5" ht="15.6" x14ac:dyDescent="0.3">
      <c r="A229" s="40" t="s">
        <v>467</v>
      </c>
      <c r="B229" s="72" t="s">
        <v>447</v>
      </c>
      <c r="C229" s="31" t="s">
        <v>12</v>
      </c>
      <c r="D229" s="31">
        <v>1</v>
      </c>
      <c r="E229" s="30">
        <v>0</v>
      </c>
    </row>
    <row r="230" spans="1:5" ht="28.8" x14ac:dyDescent="0.3">
      <c r="A230" s="40" t="s">
        <v>468</v>
      </c>
      <c r="B230" s="72" t="s">
        <v>448</v>
      </c>
      <c r="C230" s="31" t="s">
        <v>12</v>
      </c>
      <c r="D230" s="31">
        <v>1</v>
      </c>
      <c r="E230" s="30">
        <v>0</v>
      </c>
    </row>
    <row r="231" spans="1:5" ht="33" customHeight="1" x14ac:dyDescent="0.3">
      <c r="A231" s="40" t="s">
        <v>469</v>
      </c>
      <c r="B231" s="72" t="s">
        <v>449</v>
      </c>
      <c r="C231" s="31" t="s">
        <v>12</v>
      </c>
      <c r="D231" s="31">
        <v>1</v>
      </c>
      <c r="E231" s="30">
        <v>0</v>
      </c>
    </row>
    <row r="232" spans="1:5" ht="15.6" x14ac:dyDescent="0.3">
      <c r="A232" s="40" t="s">
        <v>470</v>
      </c>
      <c r="B232" s="72" t="s">
        <v>450</v>
      </c>
      <c r="C232" s="31" t="s">
        <v>12</v>
      </c>
      <c r="D232" s="31">
        <v>1</v>
      </c>
      <c r="E232" s="30">
        <v>0</v>
      </c>
    </row>
    <row r="233" spans="1:5" ht="15.6" x14ac:dyDescent="0.3">
      <c r="A233" s="40" t="s">
        <v>471</v>
      </c>
      <c r="B233" s="72" t="s">
        <v>451</v>
      </c>
      <c r="C233" s="31" t="s">
        <v>12</v>
      </c>
      <c r="D233" s="31">
        <v>1</v>
      </c>
      <c r="E233" s="30">
        <v>0</v>
      </c>
    </row>
    <row r="234" spans="1:5" ht="15.6" x14ac:dyDescent="0.3">
      <c r="A234" s="40" t="s">
        <v>472</v>
      </c>
      <c r="B234" s="72" t="s">
        <v>452</v>
      </c>
      <c r="C234" s="31" t="s">
        <v>12</v>
      </c>
      <c r="D234" s="31">
        <v>1</v>
      </c>
      <c r="E234" s="30">
        <v>0</v>
      </c>
    </row>
    <row r="235" spans="1:5" ht="15.6" x14ac:dyDescent="0.3">
      <c r="A235" s="40" t="s">
        <v>473</v>
      </c>
      <c r="B235" s="72" t="s">
        <v>453</v>
      </c>
      <c r="C235" s="31" t="s">
        <v>12</v>
      </c>
      <c r="D235" s="31">
        <v>1</v>
      </c>
      <c r="E235" s="30">
        <v>0</v>
      </c>
    </row>
    <row r="236" spans="1:5" ht="15.6" x14ac:dyDescent="0.3">
      <c r="A236" s="40" t="s">
        <v>474</v>
      </c>
      <c r="B236" s="72" t="s">
        <v>454</v>
      </c>
      <c r="C236" s="31" t="s">
        <v>12</v>
      </c>
      <c r="D236" s="31">
        <v>1</v>
      </c>
      <c r="E236" s="30">
        <v>0</v>
      </c>
    </row>
    <row r="237" spans="1:5" ht="15.6" x14ac:dyDescent="0.3">
      <c r="A237" s="40" t="s">
        <v>475</v>
      </c>
      <c r="B237" s="72" t="s">
        <v>455</v>
      </c>
      <c r="C237" s="31" t="s">
        <v>12</v>
      </c>
      <c r="D237" s="31">
        <v>1</v>
      </c>
      <c r="E237" s="30">
        <v>0</v>
      </c>
    </row>
    <row r="238" spans="1:5" ht="15.6" x14ac:dyDescent="0.3">
      <c r="A238" s="40" t="s">
        <v>476</v>
      </c>
      <c r="B238" s="72" t="s">
        <v>456</v>
      </c>
      <c r="C238" s="31" t="s">
        <v>12</v>
      </c>
      <c r="D238" s="31">
        <v>1</v>
      </c>
      <c r="E238" s="30">
        <v>0</v>
      </c>
    </row>
    <row r="239" spans="1:5" ht="15.6" x14ac:dyDescent="0.3">
      <c r="A239" s="40" t="s">
        <v>477</v>
      </c>
      <c r="B239" s="72" t="s">
        <v>457</v>
      </c>
      <c r="C239" s="31" t="s">
        <v>12</v>
      </c>
      <c r="D239" s="31">
        <v>1</v>
      </c>
      <c r="E239" s="30">
        <v>0</v>
      </c>
    </row>
    <row r="240" spans="1:5" ht="15.6" x14ac:dyDescent="0.3">
      <c r="A240" s="40" t="s">
        <v>478</v>
      </c>
      <c r="B240" s="72" t="s">
        <v>458</v>
      </c>
      <c r="C240" s="31" t="s">
        <v>12</v>
      </c>
      <c r="D240" s="31">
        <v>1</v>
      </c>
      <c r="E240" s="30">
        <v>0</v>
      </c>
    </row>
    <row r="241" spans="1:5" ht="15.6" x14ac:dyDescent="0.3">
      <c r="A241" s="40" t="s">
        <v>479</v>
      </c>
      <c r="B241" s="72" t="s">
        <v>459</v>
      </c>
      <c r="C241" s="31" t="s">
        <v>12</v>
      </c>
      <c r="D241" s="31">
        <v>1</v>
      </c>
      <c r="E241" s="30">
        <v>0</v>
      </c>
    </row>
    <row r="242" spans="1:5" ht="15.6" x14ac:dyDescent="0.3">
      <c r="A242" s="40" t="s">
        <v>480</v>
      </c>
      <c r="B242" s="72" t="s">
        <v>460</v>
      </c>
      <c r="C242" s="31" t="s">
        <v>12</v>
      </c>
      <c r="D242" s="31">
        <v>1</v>
      </c>
      <c r="E242" s="30">
        <v>0</v>
      </c>
    </row>
    <row r="243" spans="1:5" ht="15.6" x14ac:dyDescent="0.3">
      <c r="A243" s="40" t="s">
        <v>481</v>
      </c>
      <c r="B243" s="72" t="s">
        <v>461</v>
      </c>
      <c r="C243" s="31" t="s">
        <v>12</v>
      </c>
      <c r="D243" s="31">
        <v>1</v>
      </c>
      <c r="E243" s="30">
        <v>0</v>
      </c>
    </row>
    <row r="244" spans="1:5" ht="16.2" thickBot="1" x14ac:dyDescent="0.35">
      <c r="A244" s="60" t="s">
        <v>482</v>
      </c>
      <c r="B244" s="75" t="s">
        <v>462</v>
      </c>
      <c r="C244" s="64" t="s">
        <v>12</v>
      </c>
      <c r="D244" s="64">
        <v>1</v>
      </c>
      <c r="E244" s="61">
        <v>0</v>
      </c>
    </row>
    <row r="245" spans="1:5" ht="15" thickBot="1" x14ac:dyDescent="0.35">
      <c r="A245" s="63" t="s">
        <v>483</v>
      </c>
      <c r="B245" s="73" t="s">
        <v>486</v>
      </c>
      <c r="C245" s="68"/>
      <c r="D245" s="68"/>
      <c r="E245" s="68"/>
    </row>
    <row r="246" spans="1:5" ht="28.8" x14ac:dyDescent="0.3">
      <c r="A246" s="57" t="s">
        <v>487</v>
      </c>
      <c r="B246" s="74" t="s">
        <v>484</v>
      </c>
      <c r="C246" s="65" t="s">
        <v>12</v>
      </c>
      <c r="D246" s="65">
        <v>1</v>
      </c>
      <c r="E246" s="58">
        <v>0</v>
      </c>
    </row>
    <row r="247" spans="1:5" ht="16.2" thickBot="1" x14ac:dyDescent="0.35">
      <c r="A247" s="60" t="s">
        <v>488</v>
      </c>
      <c r="B247" s="75" t="s">
        <v>485</v>
      </c>
      <c r="C247" s="64" t="s">
        <v>12</v>
      </c>
      <c r="D247" s="64">
        <v>1</v>
      </c>
      <c r="E247" s="61">
        <v>0</v>
      </c>
    </row>
    <row r="248" spans="1:5" ht="15" thickBot="1" x14ac:dyDescent="0.35">
      <c r="A248" s="63" t="s">
        <v>489</v>
      </c>
      <c r="B248" s="73" t="s">
        <v>490</v>
      </c>
      <c r="C248" s="68"/>
      <c r="D248" s="68"/>
      <c r="E248" s="68"/>
    </row>
    <row r="249" spans="1:5" ht="15.6" x14ac:dyDescent="0.3">
      <c r="A249" s="57" t="s">
        <v>499</v>
      </c>
      <c r="B249" s="74" t="s">
        <v>491</v>
      </c>
      <c r="C249" s="65" t="s">
        <v>12</v>
      </c>
      <c r="D249" s="65">
        <v>1</v>
      </c>
      <c r="E249" s="58">
        <v>0</v>
      </c>
    </row>
    <row r="250" spans="1:5" ht="16.2" thickBot="1" x14ac:dyDescent="0.35">
      <c r="A250" s="60" t="s">
        <v>500</v>
      </c>
      <c r="B250" s="75" t="s">
        <v>492</v>
      </c>
      <c r="C250" s="64" t="s">
        <v>12</v>
      </c>
      <c r="D250" s="64">
        <v>1</v>
      </c>
      <c r="E250" s="61">
        <v>0</v>
      </c>
    </row>
    <row r="251" spans="1:5" ht="15" thickBot="1" x14ac:dyDescent="0.35">
      <c r="A251" s="63" t="s">
        <v>501</v>
      </c>
      <c r="B251" s="73" t="s">
        <v>502</v>
      </c>
      <c r="C251" s="68"/>
      <c r="D251" s="68"/>
      <c r="E251" s="68"/>
    </row>
    <row r="252" spans="1:5" ht="28.8" x14ac:dyDescent="0.3">
      <c r="A252" s="57" t="s">
        <v>503</v>
      </c>
      <c r="B252" s="74" t="s">
        <v>493</v>
      </c>
      <c r="C252" s="65" t="s">
        <v>12</v>
      </c>
      <c r="D252" s="65">
        <v>1</v>
      </c>
      <c r="E252" s="58">
        <v>0</v>
      </c>
    </row>
    <row r="253" spans="1:5" ht="28.8" x14ac:dyDescent="0.3">
      <c r="A253" s="40" t="s">
        <v>504</v>
      </c>
      <c r="B253" s="72" t="s">
        <v>494</v>
      </c>
      <c r="C253" s="31" t="s">
        <v>12</v>
      </c>
      <c r="D253" s="31">
        <v>1</v>
      </c>
      <c r="E253" s="30">
        <v>0</v>
      </c>
    </row>
    <row r="254" spans="1:5" ht="28.8" x14ac:dyDescent="0.3">
      <c r="A254" s="40" t="s">
        <v>505</v>
      </c>
      <c r="B254" s="72" t="s">
        <v>495</v>
      </c>
      <c r="C254" s="31" t="s">
        <v>12</v>
      </c>
      <c r="D254" s="31">
        <v>1</v>
      </c>
      <c r="E254" s="30">
        <v>0</v>
      </c>
    </row>
    <row r="255" spans="1:5" ht="28.8" x14ac:dyDescent="0.3">
      <c r="A255" s="40" t="s">
        <v>506</v>
      </c>
      <c r="B255" s="72" t="s">
        <v>496</v>
      </c>
      <c r="C255" s="31" t="s">
        <v>12</v>
      </c>
      <c r="D255" s="31">
        <v>1</v>
      </c>
      <c r="E255" s="30">
        <v>0</v>
      </c>
    </row>
    <row r="256" spans="1:5" ht="15.6" x14ac:dyDescent="0.3">
      <c r="A256" s="40" t="s">
        <v>507</v>
      </c>
      <c r="B256" s="72" t="s">
        <v>497</v>
      </c>
      <c r="C256" s="31" t="s">
        <v>12</v>
      </c>
      <c r="D256" s="31">
        <v>1</v>
      </c>
      <c r="E256" s="30">
        <v>0</v>
      </c>
    </row>
    <row r="257" spans="1:5" ht="15.6" x14ac:dyDescent="0.3">
      <c r="A257" s="40" t="s">
        <v>508</v>
      </c>
      <c r="B257" s="72" t="s">
        <v>498</v>
      </c>
      <c r="C257" s="31" t="s">
        <v>12</v>
      </c>
      <c r="D257" s="31">
        <v>1</v>
      </c>
      <c r="E257" s="30">
        <v>0</v>
      </c>
    </row>
    <row r="258" spans="1:5" ht="28.8" x14ac:dyDescent="0.3">
      <c r="A258" s="40" t="s">
        <v>509</v>
      </c>
      <c r="B258" s="72" t="s">
        <v>493</v>
      </c>
      <c r="C258" s="31" t="s">
        <v>12</v>
      </c>
      <c r="D258" s="31">
        <v>1</v>
      </c>
      <c r="E258" s="30">
        <v>0</v>
      </c>
    </row>
    <row r="259" spans="1:5" ht="28.8" x14ac:dyDescent="0.3">
      <c r="A259" s="40" t="s">
        <v>510</v>
      </c>
      <c r="B259" s="72" t="s">
        <v>494</v>
      </c>
      <c r="C259" s="31" t="s">
        <v>12</v>
      </c>
      <c r="D259" s="31">
        <v>1</v>
      </c>
      <c r="E259" s="30">
        <v>0</v>
      </c>
    </row>
    <row r="260" spans="1:5" ht="28.8" x14ac:dyDescent="0.3">
      <c r="A260" s="40" t="s">
        <v>511</v>
      </c>
      <c r="B260" s="72" t="s">
        <v>495</v>
      </c>
      <c r="C260" s="31" t="s">
        <v>12</v>
      </c>
      <c r="D260" s="31">
        <v>1</v>
      </c>
      <c r="E260" s="30">
        <v>0</v>
      </c>
    </row>
    <row r="261" spans="1:5" ht="28.8" x14ac:dyDescent="0.3">
      <c r="A261" s="40" t="s">
        <v>512</v>
      </c>
      <c r="B261" s="72" t="s">
        <v>496</v>
      </c>
      <c r="C261" s="31" t="s">
        <v>12</v>
      </c>
      <c r="D261" s="31">
        <v>1</v>
      </c>
      <c r="E261" s="30">
        <v>0</v>
      </c>
    </row>
    <row r="262" spans="1:5" ht="15.6" x14ac:dyDescent="0.3">
      <c r="A262" s="40" t="s">
        <v>513</v>
      </c>
      <c r="B262" s="72" t="s">
        <v>497</v>
      </c>
      <c r="C262" s="31" t="s">
        <v>12</v>
      </c>
      <c r="D262" s="31">
        <v>1</v>
      </c>
      <c r="E262" s="30">
        <v>0</v>
      </c>
    </row>
    <row r="263" spans="1:5" ht="16.2" thickBot="1" x14ac:dyDescent="0.35">
      <c r="A263" s="60" t="s">
        <v>514</v>
      </c>
      <c r="B263" s="75" t="s">
        <v>498</v>
      </c>
      <c r="C263" s="64" t="s">
        <v>12</v>
      </c>
      <c r="D263" s="64">
        <v>1</v>
      </c>
      <c r="E263" s="61">
        <v>0</v>
      </c>
    </row>
    <row r="264" spans="1:5" ht="15" thickBot="1" x14ac:dyDescent="0.35">
      <c r="A264" s="63" t="s">
        <v>515</v>
      </c>
      <c r="B264" s="67" t="s">
        <v>533</v>
      </c>
      <c r="C264" s="68"/>
      <c r="D264" s="68"/>
      <c r="E264" s="68"/>
    </row>
    <row r="265" spans="1:5" ht="15.6" x14ac:dyDescent="0.3">
      <c r="A265" s="57" t="s">
        <v>534</v>
      </c>
      <c r="B265" s="69" t="s">
        <v>516</v>
      </c>
      <c r="C265" s="65" t="s">
        <v>12</v>
      </c>
      <c r="D265" s="65">
        <v>1</v>
      </c>
      <c r="E265" s="58">
        <v>0</v>
      </c>
    </row>
    <row r="266" spans="1:5" ht="15.6" x14ac:dyDescent="0.3">
      <c r="A266" s="40" t="s">
        <v>535</v>
      </c>
      <c r="B266" s="70" t="s">
        <v>517</v>
      </c>
      <c r="C266" s="31" t="s">
        <v>12</v>
      </c>
      <c r="D266" s="31">
        <v>1</v>
      </c>
      <c r="E266" s="30">
        <v>0</v>
      </c>
    </row>
    <row r="267" spans="1:5" ht="15.6" x14ac:dyDescent="0.3">
      <c r="A267" s="40" t="s">
        <v>536</v>
      </c>
      <c r="B267" s="70" t="s">
        <v>518</v>
      </c>
      <c r="C267" s="31" t="s">
        <v>12</v>
      </c>
      <c r="D267" s="31">
        <v>1</v>
      </c>
      <c r="E267" s="30">
        <v>0</v>
      </c>
    </row>
    <row r="268" spans="1:5" ht="15.6" x14ac:dyDescent="0.3">
      <c r="A268" s="40" t="s">
        <v>537</v>
      </c>
      <c r="B268" s="70" t="s">
        <v>519</v>
      </c>
      <c r="C268" s="31" t="s">
        <v>12</v>
      </c>
      <c r="D268" s="31">
        <v>1</v>
      </c>
      <c r="E268" s="30">
        <v>0</v>
      </c>
    </row>
    <row r="269" spans="1:5" ht="28.8" x14ac:dyDescent="0.3">
      <c r="A269" s="40" t="s">
        <v>538</v>
      </c>
      <c r="B269" s="72" t="s">
        <v>520</v>
      </c>
      <c r="C269" s="31" t="s">
        <v>12</v>
      </c>
      <c r="D269" s="31">
        <v>1</v>
      </c>
      <c r="E269" s="30">
        <v>0</v>
      </c>
    </row>
    <row r="270" spans="1:5" ht="15.6" x14ac:dyDescent="0.3">
      <c r="A270" s="40" t="s">
        <v>539</v>
      </c>
      <c r="B270" s="70" t="s">
        <v>521</v>
      </c>
      <c r="C270" s="31" t="s">
        <v>12</v>
      </c>
      <c r="D270" s="31">
        <v>1</v>
      </c>
      <c r="E270" s="30">
        <v>0</v>
      </c>
    </row>
    <row r="271" spans="1:5" ht="16.2" thickBot="1" x14ac:dyDescent="0.35">
      <c r="A271" s="60" t="s">
        <v>540</v>
      </c>
      <c r="B271" s="71" t="s">
        <v>522</v>
      </c>
      <c r="C271" s="64" t="s">
        <v>12</v>
      </c>
      <c r="D271" s="64">
        <v>1</v>
      </c>
      <c r="E271" s="61">
        <v>0</v>
      </c>
    </row>
    <row r="272" spans="1:5" ht="15" thickBot="1" x14ac:dyDescent="0.35">
      <c r="A272" s="63">
        <v>18</v>
      </c>
      <c r="B272" s="67" t="s">
        <v>523</v>
      </c>
      <c r="C272" s="68"/>
      <c r="D272" s="68"/>
      <c r="E272" s="68"/>
    </row>
    <row r="273" spans="1:5" ht="15.6" x14ac:dyDescent="0.3">
      <c r="A273" s="57" t="s">
        <v>541</v>
      </c>
      <c r="B273" s="69" t="s">
        <v>524</v>
      </c>
      <c r="C273" s="65" t="s">
        <v>12</v>
      </c>
      <c r="D273" s="65">
        <v>1</v>
      </c>
      <c r="E273" s="58">
        <v>0</v>
      </c>
    </row>
    <row r="274" spans="1:5" ht="28.8" x14ac:dyDescent="0.3">
      <c r="A274" s="40" t="s">
        <v>542</v>
      </c>
      <c r="B274" s="72" t="s">
        <v>525</v>
      </c>
      <c r="C274" s="31" t="s">
        <v>12</v>
      </c>
      <c r="D274" s="31">
        <v>1</v>
      </c>
      <c r="E274" s="30">
        <v>0</v>
      </c>
    </row>
    <row r="275" spans="1:5" ht="15.6" x14ac:dyDescent="0.3">
      <c r="A275" s="40" t="s">
        <v>543</v>
      </c>
      <c r="B275" s="70" t="s">
        <v>526</v>
      </c>
      <c r="C275" s="31" t="s">
        <v>12</v>
      </c>
      <c r="D275" s="31">
        <v>1</v>
      </c>
      <c r="E275" s="30">
        <v>0</v>
      </c>
    </row>
    <row r="276" spans="1:5" ht="16.2" thickBot="1" x14ac:dyDescent="0.35">
      <c r="A276" s="60" t="s">
        <v>544</v>
      </c>
      <c r="B276" s="71" t="s">
        <v>527</v>
      </c>
      <c r="C276" s="64" t="s">
        <v>12</v>
      </c>
      <c r="D276" s="64">
        <v>1</v>
      </c>
      <c r="E276" s="61">
        <v>0</v>
      </c>
    </row>
    <row r="277" spans="1:5" ht="15" thickBot="1" x14ac:dyDescent="0.35">
      <c r="A277" s="63">
        <v>19</v>
      </c>
      <c r="B277" s="67" t="s">
        <v>528</v>
      </c>
      <c r="C277" s="68"/>
      <c r="D277" s="68"/>
      <c r="E277" s="68"/>
    </row>
    <row r="278" spans="1:5" ht="15.6" x14ac:dyDescent="0.3">
      <c r="A278" s="57" t="s">
        <v>545</v>
      </c>
      <c r="B278" s="69" t="s">
        <v>529</v>
      </c>
      <c r="C278" s="65" t="s">
        <v>12</v>
      </c>
      <c r="D278" s="65">
        <v>1</v>
      </c>
      <c r="E278" s="58">
        <v>0</v>
      </c>
    </row>
    <row r="279" spans="1:5" ht="15.6" x14ac:dyDescent="0.3">
      <c r="A279" s="40" t="s">
        <v>546</v>
      </c>
      <c r="B279" s="70" t="s">
        <v>530</v>
      </c>
      <c r="C279" s="31" t="s">
        <v>12</v>
      </c>
      <c r="D279" s="31">
        <v>1</v>
      </c>
      <c r="E279" s="30">
        <v>0</v>
      </c>
    </row>
    <row r="280" spans="1:5" ht="15.6" x14ac:dyDescent="0.3">
      <c r="A280" s="40" t="s">
        <v>547</v>
      </c>
      <c r="B280" s="70" t="s">
        <v>531</v>
      </c>
      <c r="C280" s="31" t="s">
        <v>12</v>
      </c>
      <c r="D280" s="31">
        <v>1</v>
      </c>
      <c r="E280" s="30">
        <v>0</v>
      </c>
    </row>
    <row r="281" spans="1:5" ht="15.6" x14ac:dyDescent="0.3">
      <c r="A281" s="40" t="s">
        <v>548</v>
      </c>
      <c r="B281" s="70" t="s">
        <v>532</v>
      </c>
      <c r="C281" s="31" t="s">
        <v>12</v>
      </c>
      <c r="D281" s="31">
        <v>1</v>
      </c>
      <c r="E281" s="30">
        <v>0</v>
      </c>
    </row>
  </sheetData>
  <protectedRanges>
    <protectedRange sqref="A4:A65 A67:A98 A177:A281" name="Range3"/>
    <protectedRange sqref="E32:E39 E41:E49 E51:E65 E67:E97 E99:E118 E120:E134 E136:E157 E159:E170 E172:E176 E178:E200 E202:E223 E225:E244 E246:E247 E249:E250 E252:E263 E265:E271 E273:E276 E278:E281 E5:E30" name="Range3_1"/>
  </protectedRanges>
  <mergeCells count="1">
    <mergeCell ref="A2:B2"/>
  </mergeCells>
  <dataValidations count="1">
    <dataValidation type="decimal" operator="greaterThanOrEqual" allowBlank="1" showInputMessage="1" showErrorMessage="1" sqref="E5:E30 E32:E39 E41:E49 E51:E65 E67:E97 E99:E118 E120:E134 E136:E157 E159:E170 E172:E176 E178:E200 E202:E223 E225:E244 E246:E247 E249:E250 E252:E263 E265:E271 E273:E276 E278:E281" xr:uid="{84007ABA-D629-4500-A0A6-2E7FCDCB37D6}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eb749a33-f6fe-49cf-9670-9170c33b0742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426C9FDA3F2C4CB3580EDC2F7616B0" ma:contentTypeVersion="17" ma:contentTypeDescription="Create a new document." ma:contentTypeScope="" ma:versionID="06328114392ee4426adebfcc96817441">
  <xsd:schema xmlns:xsd="http://www.w3.org/2001/XMLSchema" xmlns:xs="http://www.w3.org/2001/XMLSchema" xmlns:p="http://schemas.microsoft.com/office/2006/metadata/properties" xmlns:ns1="http://schemas.microsoft.com/sharepoint/v3" xmlns:ns3="514e7986-66f6-421f-84ea-b182741c5540" xmlns:ns4="eb749a33-f6fe-49cf-9670-9170c33b0742" targetNamespace="http://schemas.microsoft.com/office/2006/metadata/properties" ma:root="true" ma:fieldsID="18ef82ba0abfbc864daa0eac1958707e" ns1:_="" ns3:_="" ns4:_="">
    <xsd:import namespace="http://schemas.microsoft.com/sharepoint/v3"/>
    <xsd:import namespace="514e7986-66f6-421f-84ea-b182741c5540"/>
    <xsd:import namespace="eb749a33-f6fe-49cf-9670-9170c33b074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e7986-66f6-421f-84ea-b182741c55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9a33-f6fe-49cf-9670-9170c33b07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7D2BCF-8199-48C8-B791-56BB9E32B55F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514e7986-66f6-421f-84ea-b182741c5540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b749a33-f6fe-49cf-9670-9170c33b0742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579C609-3F59-44CE-995B-67E07EB06F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286A2F-E52A-4E8A-8F44-4E0B7E27A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4e7986-66f6-421f-84ea-b182741c5540"/>
    <ds:schemaRef ds:uri="eb749a33-f6fe-49cf-9670-9170c33b07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Cover Page</vt:lpstr>
      <vt:lpstr>Section A</vt:lpstr>
      <vt:lpstr>Section B</vt:lpstr>
      <vt:lpstr>'Section A'!Print_Area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Ntswayi Babalwa</cp:lastModifiedBy>
  <cp:lastPrinted>2020-07-02T18:44:36Z</cp:lastPrinted>
  <dcterms:created xsi:type="dcterms:W3CDTF">2017-06-15T23:28:53Z</dcterms:created>
  <dcterms:modified xsi:type="dcterms:W3CDTF">2025-11-07T14:26:42Z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0x01010024426C9FDA3F2C4CB3580EDC2F7616B0</vt:lpwstr>
  </property>
</Properties>
</file>