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uditambig\Desktop\Running Projects\RFB 2748-2023\Published Documents\"/>
    </mc:Choice>
  </mc:AlternateContent>
  <xr:revisionPtr revIDLastSave="0" documentId="8_{E91D0F35-2BCD-4732-ABC5-6CD3BDA5BAC3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_02 Existing Ex" sheetId="6" r:id="rId1"/>
  </sheets>
  <definedNames>
    <definedName name="_xlnm.Print_Area" localSheetId="0">'PRICING SCHEDULE_02 Existing Ex'!$A:$Q</definedName>
    <definedName name="_xlnm.Print_Titles" localSheetId="0">'PRICING SCHEDULE_02 Existing Ex'!$1:$5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M19" i="6"/>
  <c r="G19" i="6"/>
  <c r="N19" i="6"/>
  <c r="O19" i="6"/>
  <c r="J20" i="6"/>
  <c r="M20" i="6"/>
  <c r="G20" i="6"/>
  <c r="N20" i="6"/>
  <c r="O20" i="6"/>
  <c r="J21" i="6"/>
  <c r="M21" i="6"/>
  <c r="G21" i="6"/>
  <c r="G38" i="6" s="1"/>
  <c r="N21" i="6"/>
  <c r="O21" i="6"/>
  <c r="J22" i="6"/>
  <c r="N22" i="6" s="1"/>
  <c r="O22" i="6" s="1"/>
  <c r="M22" i="6"/>
  <c r="J23" i="6"/>
  <c r="M23" i="6"/>
  <c r="J24" i="6"/>
  <c r="M24" i="6"/>
  <c r="N24" i="6" s="1"/>
  <c r="O24" i="6" s="1"/>
  <c r="G24" i="6"/>
  <c r="J25" i="6"/>
  <c r="M25" i="6"/>
  <c r="N25" i="6" s="1"/>
  <c r="O25" i="6" s="1"/>
  <c r="J26" i="6"/>
  <c r="M26" i="6"/>
  <c r="G26" i="6"/>
  <c r="N26" i="6"/>
  <c r="O26" i="6"/>
  <c r="J27" i="6"/>
  <c r="N27" i="6" s="1"/>
  <c r="O27" i="6" s="1"/>
  <c r="M27" i="6"/>
  <c r="G27" i="6"/>
  <c r="J28" i="6"/>
  <c r="M28" i="6"/>
  <c r="G28" i="6"/>
  <c r="N28" i="6"/>
  <c r="O28" i="6"/>
  <c r="J29" i="6"/>
  <c r="M29" i="6"/>
  <c r="N29" i="6" s="1"/>
  <c r="O29" i="6" s="1"/>
  <c r="J30" i="6"/>
  <c r="M30" i="6"/>
  <c r="J31" i="6"/>
  <c r="M31" i="6"/>
  <c r="N31" i="6" s="1"/>
  <c r="O31" i="6" s="1"/>
  <c r="J32" i="6"/>
  <c r="N32" i="6" s="1"/>
  <c r="O32" i="6" s="1"/>
  <c r="M32" i="6"/>
  <c r="J34" i="6"/>
  <c r="M34" i="6"/>
  <c r="N34" i="6" s="1"/>
  <c r="O34" i="6" s="1"/>
  <c r="G22" i="6"/>
  <c r="G23" i="6"/>
  <c r="N23" i="6" s="1"/>
  <c r="O23" i="6" s="1"/>
  <c r="G25" i="6"/>
  <c r="G29" i="6"/>
  <c r="G30" i="6"/>
  <c r="N30" i="6"/>
  <c r="O30" i="6"/>
  <c r="G31" i="6"/>
  <c r="G34" i="6"/>
  <c r="G39" i="6" l="1"/>
  <c r="G40" i="6"/>
  <c r="N38" i="6"/>
  <c r="O38" i="6"/>
  <c r="J38" i="6"/>
  <c r="M38" i="6"/>
  <c r="M39" i="6" l="1"/>
  <c r="M40" i="6" s="1"/>
  <c r="J39" i="6"/>
  <c r="J40" i="6"/>
  <c r="N39" i="6"/>
  <c r="N40" i="6"/>
</calcChain>
</file>

<file path=xl/sharedStrings.xml><?xml version="1.0" encoding="utf-8"?>
<sst xmlns="http://schemas.openxmlformats.org/spreadsheetml/2006/main" count="89" uniqueCount="64">
  <si>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</si>
  <si>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</si>
  <si>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</si>
  <si>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</si>
  <si>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</si>
  <si>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</si>
  <si>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</si>
  <si>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</si>
  <si>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</si>
  <si>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</si>
  <si>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</si>
  <si>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</si>
  <si>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</si>
  <si>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</si>
  <si>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</si>
  <si>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</si>
  <si>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</si>
  <si>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</si>
  <si>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</si>
  <si>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</si>
  <si>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</si>
  <si>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</si>
  <si>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</si>
  <si>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</si>
  <si>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</si>
  <si>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</si>
  <si>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</si>
  <si>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</si>
  <si>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</si>
  <si>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</si>
  <si>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</si>
  <si>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</si>
  <si>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</si>
  <si>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</si>
  <si>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</si>
  <si>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</si>
  <si>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</si>
  <si>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</si>
  <si>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</si>
  <si>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</si>
  <si>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</si>
  <si>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</si>
  <si>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VXRAIL E460F SYSTEM 10X2.5 D-SLTS AF</t>
  </si>
  <si>
    <t>Dell PowerSwitch S4048-ON</t>
  </si>
  <si>
    <t>VXRAIL E460 SYSTEM 10X2.5 D-SLTS</t>
  </si>
  <si>
    <t>Existing DELL VXRail support for 36 months</t>
  </si>
  <si>
    <t>500 Dell VXrail ad-hoc hours (professional services) for a period of 36 months</t>
  </si>
  <si>
    <t>DELL EMC VXRail maintenance and support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</si>
  <si>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</si>
  <si>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</si>
  <si>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</si>
  <si>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</si>
  <si>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</si>
  <si>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</si>
  <si>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</si>
  <si>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</si>
  <si>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</si>
  <si>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</si>
  <si>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</si>
  <si>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</si>
  <si>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</si>
  <si>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Supply, Install and Configuration of DELL EMC VXRail equipment, including VMware licensing and Support for 5 years. Also, DELL EMC VXRail standard support for existing DELL EMC VXRail equipment in the SITA client’s offices (Pretoria, and Cape Town) for 36 months.</t>
  </si>
  <si>
    <t>Pricing schedule_02: EXISTING EQUIPMENT</t>
  </si>
  <si>
    <t>RFB 2748/2023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</si>
</sst>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b/>
      <sz val="12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3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4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4" borderId="1" xfId="0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4" borderId="2" xfId="1" applyNumberFormat="1" applyFont="1" applyFill="1" applyBorder="1" applyAlignment="1">
      <alignment horizontal="right" vertical="top" wrapText="1"/>
    </xf>
    <xf numFmtId="166" fontId="3" fillId="4" borderId="7" xfId="1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165" fontId="5" fillId="4" borderId="5" xfId="0" applyNumberFormat="1" applyFont="1" applyFill="1" applyBorder="1" applyAlignment="1">
      <alignment horizontal="left" vertical="top" wrapText="1"/>
    </xf>
    <xf numFmtId="165" fontId="5" fillId="4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4" fillId="4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7" fillId="0" borderId="0" xfId="0" applyFont="1"/>
    <xf numFmtId="0" fontId="2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5" fontId="5" fillId="2" borderId="24" xfId="0" applyNumberFormat="1" applyFont="1" applyFill="1" applyBorder="1" applyAlignment="1">
      <alignment horizontal="center" vertical="top" wrapText="1"/>
    </xf>
    <xf numFmtId="165" fontId="5" fillId="2" borderId="8" xfId="0" applyNumberFormat="1" applyFont="1" applyFill="1" applyBorder="1" applyAlignment="1">
      <alignment horizontal="center" vertical="top" wrapText="1"/>
    </xf>
    <xf numFmtId="165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4" borderId="2" xfId="0" applyNumberFormat="1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5" fontId="3" fillId="5" borderId="1" xfId="0" applyNumberFormat="1" applyFont="1" applyFill="1" applyBorder="1" applyAlignment="1">
      <alignment vertical="top" wrapText="1"/>
    </xf>
    <xf numFmtId="9" fontId="3" fillId="5" borderId="1" xfId="2" applyFont="1" applyFill="1" applyBorder="1" applyAlignment="1">
      <alignment horizontal="right" vertical="top" wrapText="1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3" fillId="5" borderId="23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4" borderId="8" xfId="0" applyFont="1" applyFill="1" applyBorder="1" applyAlignment="1">
      <alignment horizontal="right" vertical="top" wrapText="1"/>
    </xf>
    <xf numFmtId="0" fontId="13" fillId="5" borderId="7" xfId="0" applyFont="1" applyFill="1" applyBorder="1" applyAlignment="1">
      <alignment horizontal="left" vertical="top" wrapText="1"/>
    </xf>
    <xf numFmtId="0" fontId="0" fillId="4" borderId="26" xfId="0" applyFill="1" applyBorder="1" applyAlignment="1">
      <alignment vertical="top"/>
    </xf>
    <xf numFmtId="44" fontId="4" fillId="4" borderId="27" xfId="0" applyNumberFormat="1" applyFont="1" applyFill="1" applyBorder="1" applyAlignment="1">
      <alignment vertical="top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3" fillId="0" borderId="2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4" fillId="4" borderId="23" xfId="0" applyFont="1" applyFill="1" applyBorder="1" applyAlignment="1">
      <alignment horizontal="right" vertical="top" wrapText="1"/>
    </xf>
    <xf numFmtId="0" fontId="16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17" fillId="5" borderId="1" xfId="0" applyFont="1" applyFill="1" applyBorder="1" applyAlignment="1">
      <alignment horizontal="left" vertical="top" wrapText="1"/>
    </xf>
    <xf numFmtId="0" fontId="17" fillId="5" borderId="23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5" fillId="0" borderId="28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9" fontId="4" fillId="5" borderId="1" xfId="2" applyFont="1" applyFill="1" applyBorder="1" applyAlignment="1">
      <alignment horizontal="right" vertical="top" wrapText="1"/>
    </xf>
    <xf numFmtId="165" fontId="4" fillId="5" borderId="1" xfId="0" applyNumberFormat="1" applyFont="1" applyFill="1" applyBorder="1" applyAlignment="1">
      <alignment vertical="top" wrapText="1"/>
    </xf>
    <xf numFmtId="165" fontId="5" fillId="4" borderId="1" xfId="0" applyNumberFormat="1" applyFont="1" applyFill="1" applyBorder="1" applyAlignment="1">
      <alignment horizontal="left" vertical="top" wrapText="1"/>
    </xf>
    <xf numFmtId="44" fontId="2" fillId="4" borderId="2" xfId="0" applyNumberFormat="1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0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164" fontId="14" fillId="3" borderId="23" xfId="0" applyNumberFormat="1" applyFont="1" applyFill="1" applyBorder="1" applyAlignment="1">
      <alignment horizontal="center" vertical="center" wrapText="1"/>
    </xf>
    <xf numFmtId="164" fontId="14" fillId="3" borderId="24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5" borderId="10" xfId="0" applyNumberFormat="1" applyFont="1" applyFill="1" applyBorder="1" applyAlignment="1">
      <alignment horizontal="left" vertical="center"/>
    </xf>
    <xf numFmtId="14" fontId="2" fillId="5" borderId="18" xfId="0" applyNumberFormat="1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695648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2"/>
  <sheetViews>
    <sheetView showGridLines="0" tabSelected="1" zoomScale="112" zoomScaleNormal="100" workbookViewId="0">
      <selection activeCell="B3" sqref="B3"/>
    </sheetView>
  </sheetViews>
  <sheetFormatPr defaultColWidth="9.109375" defaultRowHeight="14.4"/>
  <cols>
    <col min="1" max="1" width="13.44140625" style="55" customWidth="1"/>
    <col min="2" max="2" width="59.44140625" style="52" customWidth="1"/>
    <col min="3" max="3" width="13.44140625" style="56" customWidth="1"/>
    <col min="4" max="4" width="9.44140625" style="56" customWidth="1"/>
    <col min="5" max="5" width="7.44140625" style="56" customWidth="1"/>
    <col min="6" max="7" width="19.44140625" style="52" customWidth="1"/>
    <col min="8" max="8" width="7.44140625" style="52" customWidth="1"/>
    <col min="9" max="10" width="19.44140625" style="52" customWidth="1"/>
    <col min="11" max="11" width="7.44140625" style="52" customWidth="1"/>
    <col min="12" max="13" width="19.44140625" style="52" customWidth="1"/>
    <col min="14" max="14" width="21.44140625" style="52" customWidth="1"/>
    <col min="15" max="15" width="17.44140625" style="52" customWidth="1"/>
    <col min="16" max="16" width="32.44140625" style="52" customWidth="1"/>
    <col min="17" max="17" width="36.44140625" style="52" customWidth="1"/>
    <col min="18" max="16384" width="9.109375" style="52"/>
  </cols>
  <sheetData>
    <row r="1" spans="1:22" s="40" customFormat="1" ht="31.2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9.25" customHeight="1">
      <c r="A2" s="48"/>
      <c r="B2" s="37" t="s">
        <v>62</v>
      </c>
      <c r="C2" s="4"/>
      <c r="D2" s="4"/>
      <c r="E2" s="49"/>
      <c r="F2" s="49"/>
      <c r="G2" s="49"/>
      <c r="H2" s="49"/>
      <c r="I2" s="49"/>
      <c r="J2" s="49"/>
      <c r="K2" s="49"/>
      <c r="L2" s="49"/>
      <c r="M2" s="50"/>
      <c r="N2" s="49"/>
      <c r="O2" s="49"/>
      <c r="P2" s="49"/>
      <c r="Q2" s="49"/>
    </row>
    <row r="3" spans="1:22" customFormat="1" ht="15.6">
      <c r="A3" s="25" t="s">
        <v>15</v>
      </c>
      <c r="B3" s="102" t="s">
        <v>63</v>
      </c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51"/>
      <c r="O3" s="51"/>
      <c r="P3" s="51"/>
      <c r="Q3" s="51"/>
      <c r="R3" s="51"/>
      <c r="S3" s="51"/>
      <c r="T3" s="51"/>
      <c r="U3" s="51"/>
      <c r="V3" s="51"/>
    </row>
    <row r="4" spans="1:22" customFormat="1" ht="78">
      <c r="A4" s="59" t="s">
        <v>16</v>
      </c>
      <c r="B4" s="103" t="s">
        <v>61</v>
      </c>
      <c r="C4" s="35"/>
      <c r="D4" s="35"/>
      <c r="E4" s="38"/>
      <c r="F4" s="38"/>
      <c r="G4" s="38"/>
      <c r="H4" s="38"/>
      <c r="I4" s="38"/>
      <c r="J4" s="38"/>
      <c r="K4" s="38"/>
      <c r="L4" s="38"/>
      <c r="M4" s="34"/>
      <c r="N4" s="51"/>
      <c r="O4" s="51"/>
      <c r="P4" s="51"/>
      <c r="Q4" s="51"/>
      <c r="R4" s="51"/>
      <c r="S4" s="51"/>
      <c r="T4" s="51"/>
      <c r="U4" s="51"/>
      <c r="V4" s="51"/>
    </row>
    <row r="5" spans="1:22" customFormat="1" ht="15.6">
      <c r="A5" s="73" t="s">
        <v>22</v>
      </c>
      <c r="B5" s="65"/>
      <c r="C5" s="35"/>
      <c r="D5" s="35"/>
      <c r="E5" s="18"/>
      <c r="F5" s="18"/>
      <c r="G5" s="18"/>
      <c r="H5" s="18"/>
      <c r="I5" s="18"/>
      <c r="J5" s="18"/>
      <c r="K5" s="18"/>
      <c r="L5" s="18"/>
      <c r="M5" s="34"/>
      <c r="N5" s="51"/>
      <c r="O5" s="51"/>
      <c r="P5" s="51"/>
      <c r="Q5" s="51"/>
      <c r="R5" s="51"/>
      <c r="S5" s="51"/>
      <c r="T5" s="51"/>
      <c r="U5" s="51"/>
      <c r="V5" s="51"/>
    </row>
    <row r="6" spans="1:22" customFormat="1" ht="15.6">
      <c r="A6" s="60"/>
      <c r="B6" s="61"/>
      <c r="C6" s="35"/>
      <c r="D6" s="35"/>
      <c r="E6" s="18"/>
      <c r="F6" s="18"/>
      <c r="G6" s="18"/>
      <c r="H6" s="18"/>
      <c r="I6" s="18"/>
      <c r="J6" s="18"/>
      <c r="K6" s="18"/>
      <c r="L6" s="18"/>
      <c r="M6" s="34"/>
      <c r="N6" s="51"/>
      <c r="O6" s="51"/>
      <c r="P6" s="51"/>
      <c r="Q6" s="51"/>
      <c r="R6" s="51"/>
      <c r="S6" s="51"/>
      <c r="T6" s="51"/>
      <c r="U6" s="51"/>
      <c r="V6" s="51"/>
    </row>
    <row r="7" spans="1:22" s="51" customFormat="1" ht="15.6">
      <c r="A7" s="19" t="s">
        <v>7</v>
      </c>
      <c r="B7" s="20"/>
      <c r="C7" s="20"/>
      <c r="D7" s="21"/>
      <c r="E7" s="18"/>
      <c r="F7" s="18"/>
      <c r="G7" s="18"/>
      <c r="H7" s="18"/>
      <c r="I7" s="18"/>
      <c r="J7" s="18"/>
      <c r="K7" s="18"/>
      <c r="L7" s="18"/>
      <c r="M7" s="34"/>
    </row>
    <row r="8" spans="1:22" s="51" customFormat="1" ht="15.6">
      <c r="A8" s="66" t="s">
        <v>38</v>
      </c>
      <c r="B8" s="22"/>
      <c r="C8" s="23"/>
      <c r="D8" s="23"/>
      <c r="E8" s="18"/>
      <c r="F8" s="18"/>
      <c r="G8" s="18"/>
      <c r="H8" s="18"/>
      <c r="I8" s="18"/>
      <c r="J8" s="18"/>
      <c r="K8" s="18"/>
      <c r="L8" s="18"/>
      <c r="M8" s="34"/>
    </row>
    <row r="9" spans="1:22" s="51" customFormat="1" ht="15.6">
      <c r="A9" s="33" t="s">
        <v>39</v>
      </c>
      <c r="B9" s="6"/>
      <c r="C9" s="6"/>
      <c r="D9" s="6"/>
      <c r="E9" s="18"/>
      <c r="F9" s="18"/>
      <c r="G9" s="18"/>
      <c r="H9" s="18"/>
      <c r="I9" s="18"/>
      <c r="J9" s="18"/>
      <c r="K9" s="18"/>
      <c r="L9" s="18"/>
      <c r="M9" s="34"/>
    </row>
    <row r="10" spans="1:22" s="51" customFormat="1" ht="15.6">
      <c r="A10" s="33" t="s">
        <v>40</v>
      </c>
      <c r="B10" s="6"/>
      <c r="C10" s="6"/>
      <c r="D10" s="6"/>
      <c r="E10" s="18"/>
      <c r="F10" s="18"/>
      <c r="G10" s="18"/>
      <c r="H10" s="18"/>
      <c r="I10" s="18"/>
      <c r="J10" s="18"/>
      <c r="K10" s="18"/>
      <c r="L10" s="18"/>
      <c r="M10" s="34"/>
    </row>
    <row r="11" spans="1:22" s="51" customFormat="1" ht="15.6">
      <c r="A11" s="32" t="s">
        <v>41</v>
      </c>
      <c r="B11" s="6"/>
      <c r="C11" s="6"/>
      <c r="D11" s="6"/>
      <c r="E11" s="18"/>
      <c r="F11" s="18"/>
      <c r="G11" s="18"/>
      <c r="H11" s="18"/>
      <c r="I11" s="18"/>
      <c r="J11" s="18"/>
      <c r="K11" s="18"/>
      <c r="L11" s="18"/>
      <c r="M11" s="34"/>
    </row>
    <row r="12" spans="1:22" s="51" customFormat="1" ht="15.6">
      <c r="A12" s="6"/>
      <c r="B12" s="58" t="s">
        <v>3</v>
      </c>
      <c r="C12" s="104" t="s">
        <v>4</v>
      </c>
      <c r="D12" s="104"/>
      <c r="E12" s="57"/>
      <c r="F12" s="18"/>
      <c r="G12" s="18"/>
      <c r="H12" s="18"/>
      <c r="I12" s="18"/>
      <c r="J12" s="18"/>
      <c r="K12" s="18"/>
      <c r="L12" s="18"/>
      <c r="M12" s="34"/>
    </row>
    <row r="13" spans="1:22" s="51" customFormat="1" ht="15.6">
      <c r="A13" s="6"/>
      <c r="B13" s="39" t="s">
        <v>5</v>
      </c>
      <c r="C13" s="105">
        <v>18.149999999999999</v>
      </c>
      <c r="D13" s="106"/>
      <c r="E13" s="64"/>
      <c r="F13" s="110" t="s">
        <v>29</v>
      </c>
      <c r="G13" s="18"/>
      <c r="H13" s="18"/>
      <c r="I13" s="18"/>
      <c r="J13" s="18"/>
      <c r="K13" s="18"/>
      <c r="L13" s="18"/>
      <c r="M13" s="34"/>
    </row>
    <row r="14" spans="1:22" s="51" customFormat="1" ht="15.75" customHeight="1">
      <c r="A14" s="6"/>
      <c r="B14" s="39" t="s">
        <v>6</v>
      </c>
      <c r="C14" s="107">
        <v>19.920000000000002</v>
      </c>
      <c r="D14" s="108"/>
      <c r="E14" s="64"/>
      <c r="F14" s="110"/>
      <c r="G14" s="18"/>
      <c r="H14" s="18"/>
      <c r="I14" s="18"/>
      <c r="J14" s="18"/>
      <c r="K14" s="18"/>
      <c r="L14" s="18"/>
      <c r="M14" s="34"/>
    </row>
    <row r="15" spans="1:22" s="51" customFormat="1" ht="15.6">
      <c r="A15" s="6"/>
      <c r="B15" s="39" t="s">
        <v>8</v>
      </c>
      <c r="C15" s="107">
        <v>22.49</v>
      </c>
      <c r="D15" s="108"/>
      <c r="E15" s="64"/>
      <c r="F15" s="110"/>
      <c r="G15" s="18"/>
      <c r="H15" s="18"/>
      <c r="I15" s="18"/>
      <c r="J15" s="18"/>
      <c r="K15" s="18"/>
      <c r="L15" s="18"/>
      <c r="M15" s="34"/>
    </row>
    <row r="16" spans="1:22" s="51" customFormat="1" ht="15.6">
      <c r="A16" s="24"/>
      <c r="B16" s="17"/>
      <c r="C16" s="35"/>
      <c r="D16" s="35"/>
      <c r="E16" s="18"/>
      <c r="F16" s="18"/>
      <c r="G16" s="18"/>
      <c r="H16" s="18"/>
      <c r="I16" s="18"/>
      <c r="J16" s="18"/>
      <c r="K16" s="18"/>
      <c r="L16" s="18"/>
      <c r="M16" s="34"/>
    </row>
    <row r="17" spans="1:17" customFormat="1" ht="15.6">
      <c r="A17" s="8"/>
      <c r="B17" s="9"/>
      <c r="C17" s="46"/>
      <c r="D17" s="46"/>
      <c r="E17" s="109" t="s">
        <v>9</v>
      </c>
      <c r="F17" s="109"/>
      <c r="G17" s="109"/>
      <c r="H17" s="109" t="s">
        <v>10</v>
      </c>
      <c r="I17" s="109"/>
      <c r="J17" s="109"/>
      <c r="K17" s="109" t="s">
        <v>11</v>
      </c>
      <c r="L17" s="109"/>
      <c r="M17" s="111"/>
      <c r="N17" s="42" t="s">
        <v>13</v>
      </c>
      <c r="O17" s="51"/>
      <c r="P17" s="51"/>
    </row>
    <row r="18" spans="1:17" ht="31.2">
      <c r="A18" s="8" t="s">
        <v>0</v>
      </c>
      <c r="B18" s="9" t="s">
        <v>23</v>
      </c>
      <c r="C18" s="46" t="s">
        <v>1</v>
      </c>
      <c r="D18" s="46" t="s">
        <v>19</v>
      </c>
      <c r="E18" s="46" t="s">
        <v>12</v>
      </c>
      <c r="F18" s="12" t="s">
        <v>17</v>
      </c>
      <c r="G18" s="12" t="s">
        <v>32</v>
      </c>
      <c r="H18" s="46" t="s">
        <v>14</v>
      </c>
      <c r="I18" s="12" t="s">
        <v>17</v>
      </c>
      <c r="J18" s="12" t="s">
        <v>30</v>
      </c>
      <c r="K18" s="46" t="s">
        <v>14</v>
      </c>
      <c r="L18" s="12" t="s">
        <v>17</v>
      </c>
      <c r="M18" s="12" t="s">
        <v>31</v>
      </c>
      <c r="N18" s="43" t="s">
        <v>18</v>
      </c>
      <c r="O18" s="44" t="s">
        <v>20</v>
      </c>
      <c r="P18" s="45" t="s">
        <v>34</v>
      </c>
      <c r="Q18" s="45" t="s">
        <v>35</v>
      </c>
    </row>
    <row r="19" spans="1:17" s="93" customFormat="1" ht="15.6">
      <c r="A19" s="89">
        <v>1</v>
      </c>
      <c r="B19" s="87" t="s">
        <v>45</v>
      </c>
      <c r="C19" s="95" t="s">
        <v>37</v>
      </c>
      <c r="D19" s="96">
        <v>0</v>
      </c>
      <c r="E19" s="90"/>
      <c r="F19" s="97">
        <v>0</v>
      </c>
      <c r="G19" s="98">
        <f t="shared" ref="G19:G34" si="0">F19*E19</f>
        <v>0</v>
      </c>
      <c r="H19" s="90">
        <v>0</v>
      </c>
      <c r="I19" s="97">
        <v>0</v>
      </c>
      <c r="J19" s="98">
        <f t="shared" ref="J19:J34" si="1">I19*H19</f>
        <v>0</v>
      </c>
      <c r="K19" s="90">
        <v>0</v>
      </c>
      <c r="L19" s="97">
        <v>0</v>
      </c>
      <c r="M19" s="98">
        <f t="shared" ref="M19:M34" si="2">L19*K19</f>
        <v>0</v>
      </c>
      <c r="N19" s="36">
        <f t="shared" ref="N19:N34" si="3">M19+J19+G19</f>
        <v>0</v>
      </c>
      <c r="O19" s="99">
        <f t="shared" ref="O19:O34" si="4">D62*N19</f>
        <v>0</v>
      </c>
      <c r="P19" s="91"/>
      <c r="Q19" s="92"/>
    </row>
    <row r="20" spans="1:17" ht="15.6">
      <c r="A20" s="84" t="s">
        <v>48</v>
      </c>
      <c r="B20" s="88" t="s">
        <v>42</v>
      </c>
      <c r="C20" s="85" t="s">
        <v>37</v>
      </c>
      <c r="D20" s="63">
        <v>0</v>
      </c>
      <c r="E20" s="26">
        <v>1</v>
      </c>
      <c r="F20" s="62">
        <v>0</v>
      </c>
      <c r="G20" s="13">
        <f t="shared" si="0"/>
        <v>0</v>
      </c>
      <c r="H20" s="26">
        <v>1</v>
      </c>
      <c r="I20" s="62">
        <v>0</v>
      </c>
      <c r="J20" s="13">
        <f t="shared" si="1"/>
        <v>0</v>
      </c>
      <c r="K20" s="26">
        <v>1</v>
      </c>
      <c r="L20" s="62">
        <v>0</v>
      </c>
      <c r="M20" s="13">
        <f t="shared" si="2"/>
        <v>0</v>
      </c>
      <c r="N20" s="36">
        <f t="shared" si="3"/>
        <v>0</v>
      </c>
      <c r="O20" s="53">
        <f t="shared" si="4"/>
        <v>0</v>
      </c>
      <c r="P20" s="68"/>
      <c r="Q20" s="67"/>
    </row>
    <row r="21" spans="1:17" ht="15.6">
      <c r="A21" s="84" t="s">
        <v>49</v>
      </c>
      <c r="B21" s="88" t="s">
        <v>42</v>
      </c>
      <c r="C21" s="85" t="s">
        <v>37</v>
      </c>
      <c r="D21" s="63">
        <v>0</v>
      </c>
      <c r="E21" s="26">
        <v>1</v>
      </c>
      <c r="F21" s="62">
        <v>0</v>
      </c>
      <c r="G21" s="13">
        <f t="shared" si="0"/>
        <v>0</v>
      </c>
      <c r="H21" s="26">
        <v>1</v>
      </c>
      <c r="I21" s="62">
        <v>0</v>
      </c>
      <c r="J21" s="13">
        <f t="shared" si="1"/>
        <v>0</v>
      </c>
      <c r="K21" s="26">
        <v>1</v>
      </c>
      <c r="L21" s="62">
        <v>0</v>
      </c>
      <c r="M21" s="13">
        <f t="shared" si="2"/>
        <v>0</v>
      </c>
      <c r="N21" s="36">
        <f t="shared" si="3"/>
        <v>0</v>
      </c>
      <c r="O21" s="53">
        <f t="shared" si="4"/>
        <v>0</v>
      </c>
      <c r="P21" s="68"/>
      <c r="Q21" s="67"/>
    </row>
    <row r="22" spans="1:17" ht="15.6">
      <c r="A22" s="84" t="s">
        <v>50</v>
      </c>
      <c r="B22" s="88" t="s">
        <v>42</v>
      </c>
      <c r="C22" s="85" t="s">
        <v>37</v>
      </c>
      <c r="D22" s="63">
        <v>0</v>
      </c>
      <c r="E22" s="26">
        <v>1</v>
      </c>
      <c r="F22" s="62">
        <v>0</v>
      </c>
      <c r="G22" s="13">
        <f t="shared" si="0"/>
        <v>0</v>
      </c>
      <c r="H22" s="26">
        <v>1</v>
      </c>
      <c r="I22" s="62">
        <v>0</v>
      </c>
      <c r="J22" s="13">
        <f t="shared" si="1"/>
        <v>0</v>
      </c>
      <c r="K22" s="26">
        <v>1</v>
      </c>
      <c r="L22" s="62">
        <v>0</v>
      </c>
      <c r="M22" s="13">
        <f t="shared" si="2"/>
        <v>0</v>
      </c>
      <c r="N22" s="36">
        <f t="shared" si="3"/>
        <v>0</v>
      </c>
      <c r="O22" s="53">
        <f t="shared" si="4"/>
        <v>0</v>
      </c>
      <c r="P22" s="68"/>
      <c r="Q22" s="67"/>
    </row>
    <row r="23" spans="1:17" ht="15.6">
      <c r="A23" s="84" t="s">
        <v>51</v>
      </c>
      <c r="B23" s="88" t="s">
        <v>42</v>
      </c>
      <c r="C23" s="85" t="s">
        <v>37</v>
      </c>
      <c r="D23" s="63">
        <v>0</v>
      </c>
      <c r="E23" s="26">
        <v>1</v>
      </c>
      <c r="F23" s="62">
        <v>0</v>
      </c>
      <c r="G23" s="13">
        <f t="shared" si="0"/>
        <v>0</v>
      </c>
      <c r="H23" s="26">
        <v>1</v>
      </c>
      <c r="I23" s="62">
        <v>0</v>
      </c>
      <c r="J23" s="13">
        <f t="shared" si="1"/>
        <v>0</v>
      </c>
      <c r="K23" s="26">
        <v>1</v>
      </c>
      <c r="L23" s="62">
        <v>0</v>
      </c>
      <c r="M23" s="13">
        <f t="shared" si="2"/>
        <v>0</v>
      </c>
      <c r="N23" s="36">
        <f t="shared" si="3"/>
        <v>0</v>
      </c>
      <c r="O23" s="53">
        <f t="shared" si="4"/>
        <v>0</v>
      </c>
      <c r="P23" s="68"/>
      <c r="Q23" s="67"/>
    </row>
    <row r="24" spans="1:17" ht="15.6">
      <c r="A24" s="84" t="s">
        <v>52</v>
      </c>
      <c r="B24" s="88" t="s">
        <v>43</v>
      </c>
      <c r="C24" s="85" t="s">
        <v>37</v>
      </c>
      <c r="D24" s="63">
        <v>0</v>
      </c>
      <c r="E24" s="26">
        <v>1</v>
      </c>
      <c r="F24" s="62">
        <v>0</v>
      </c>
      <c r="G24" s="13">
        <f t="shared" si="0"/>
        <v>0</v>
      </c>
      <c r="H24" s="26">
        <v>1</v>
      </c>
      <c r="I24" s="62">
        <v>0</v>
      </c>
      <c r="J24" s="13">
        <f t="shared" si="1"/>
        <v>0</v>
      </c>
      <c r="K24" s="26">
        <v>1</v>
      </c>
      <c r="L24" s="62">
        <v>0</v>
      </c>
      <c r="M24" s="13">
        <f t="shared" si="2"/>
        <v>0</v>
      </c>
      <c r="N24" s="36">
        <f t="shared" si="3"/>
        <v>0</v>
      </c>
      <c r="O24" s="53">
        <f t="shared" si="4"/>
        <v>0</v>
      </c>
      <c r="P24" s="68"/>
      <c r="Q24" s="67"/>
    </row>
    <row r="25" spans="1:17" ht="15.6">
      <c r="A25" s="84" t="s">
        <v>53</v>
      </c>
      <c r="B25" s="88" t="s">
        <v>43</v>
      </c>
      <c r="C25" s="85" t="s">
        <v>37</v>
      </c>
      <c r="D25" s="63">
        <v>0</v>
      </c>
      <c r="E25" s="26">
        <v>1</v>
      </c>
      <c r="F25" s="62">
        <v>0</v>
      </c>
      <c r="G25" s="13">
        <f t="shared" si="0"/>
        <v>0</v>
      </c>
      <c r="H25" s="26">
        <v>1</v>
      </c>
      <c r="I25" s="62">
        <v>0</v>
      </c>
      <c r="J25" s="13">
        <f t="shared" si="1"/>
        <v>0</v>
      </c>
      <c r="K25" s="26">
        <v>1</v>
      </c>
      <c r="L25" s="62">
        <v>0</v>
      </c>
      <c r="M25" s="13">
        <f t="shared" si="2"/>
        <v>0</v>
      </c>
      <c r="N25" s="36">
        <f t="shared" si="3"/>
        <v>0</v>
      </c>
      <c r="O25" s="53">
        <f t="shared" si="4"/>
        <v>0</v>
      </c>
      <c r="P25" s="68"/>
      <c r="Q25" s="67"/>
    </row>
    <row r="26" spans="1:17" ht="15.6">
      <c r="A26" s="84" t="s">
        <v>54</v>
      </c>
      <c r="B26" s="88" t="s">
        <v>44</v>
      </c>
      <c r="C26" s="85" t="s">
        <v>37</v>
      </c>
      <c r="D26" s="63">
        <v>0</v>
      </c>
      <c r="E26" s="26">
        <v>1</v>
      </c>
      <c r="F26" s="62">
        <v>0</v>
      </c>
      <c r="G26" s="13">
        <f t="shared" si="0"/>
        <v>0</v>
      </c>
      <c r="H26" s="26">
        <v>1</v>
      </c>
      <c r="I26" s="62">
        <v>0</v>
      </c>
      <c r="J26" s="13">
        <f t="shared" si="1"/>
        <v>0</v>
      </c>
      <c r="K26" s="26">
        <v>1</v>
      </c>
      <c r="L26" s="62">
        <v>0</v>
      </c>
      <c r="M26" s="13">
        <f t="shared" si="2"/>
        <v>0</v>
      </c>
      <c r="N26" s="36">
        <f t="shared" si="3"/>
        <v>0</v>
      </c>
      <c r="O26" s="53">
        <f t="shared" si="4"/>
        <v>0</v>
      </c>
      <c r="P26" s="68"/>
      <c r="Q26" s="67"/>
    </row>
    <row r="27" spans="1:17" ht="15.6">
      <c r="A27" s="84" t="s">
        <v>55</v>
      </c>
      <c r="B27" s="88" t="s">
        <v>44</v>
      </c>
      <c r="C27" s="85" t="s">
        <v>37</v>
      </c>
      <c r="D27" s="63">
        <v>0</v>
      </c>
      <c r="E27" s="26">
        <v>1</v>
      </c>
      <c r="F27" s="62">
        <v>0</v>
      </c>
      <c r="G27" s="13">
        <f t="shared" si="0"/>
        <v>0</v>
      </c>
      <c r="H27" s="26">
        <v>1</v>
      </c>
      <c r="I27" s="62">
        <v>0</v>
      </c>
      <c r="J27" s="13">
        <f t="shared" si="1"/>
        <v>0</v>
      </c>
      <c r="K27" s="26">
        <v>1</v>
      </c>
      <c r="L27" s="62">
        <v>0</v>
      </c>
      <c r="M27" s="13">
        <f t="shared" si="2"/>
        <v>0</v>
      </c>
      <c r="N27" s="36">
        <f t="shared" si="3"/>
        <v>0</v>
      </c>
      <c r="O27" s="53">
        <f t="shared" si="4"/>
        <v>0</v>
      </c>
      <c r="P27" s="68"/>
      <c r="Q27" s="67"/>
    </row>
    <row r="28" spans="1:17" ht="15.6">
      <c r="A28" s="84" t="s">
        <v>56</v>
      </c>
      <c r="B28" s="88" t="s">
        <v>44</v>
      </c>
      <c r="C28" s="85" t="s">
        <v>37</v>
      </c>
      <c r="D28" s="63">
        <v>0</v>
      </c>
      <c r="E28" s="26">
        <v>1</v>
      </c>
      <c r="F28" s="62">
        <v>0</v>
      </c>
      <c r="G28" s="13">
        <f t="shared" si="0"/>
        <v>0</v>
      </c>
      <c r="H28" s="26">
        <v>1</v>
      </c>
      <c r="I28" s="62">
        <v>0</v>
      </c>
      <c r="J28" s="13">
        <f t="shared" si="1"/>
        <v>0</v>
      </c>
      <c r="K28" s="26">
        <v>1</v>
      </c>
      <c r="L28" s="62">
        <v>0</v>
      </c>
      <c r="M28" s="13">
        <f t="shared" si="2"/>
        <v>0</v>
      </c>
      <c r="N28" s="36">
        <f t="shared" si="3"/>
        <v>0</v>
      </c>
      <c r="O28" s="53">
        <f t="shared" si="4"/>
        <v>0</v>
      </c>
      <c r="P28" s="68"/>
      <c r="Q28" s="67"/>
    </row>
    <row r="29" spans="1:17" ht="15.6">
      <c r="A29" s="84" t="s">
        <v>57</v>
      </c>
      <c r="B29" s="88" t="s">
        <v>44</v>
      </c>
      <c r="C29" s="85" t="s">
        <v>37</v>
      </c>
      <c r="D29" s="63">
        <v>0</v>
      </c>
      <c r="E29" s="26">
        <v>1</v>
      </c>
      <c r="F29" s="62">
        <v>0</v>
      </c>
      <c r="G29" s="13">
        <f t="shared" si="0"/>
        <v>0</v>
      </c>
      <c r="H29" s="26">
        <v>1</v>
      </c>
      <c r="I29" s="62">
        <v>0</v>
      </c>
      <c r="J29" s="13">
        <f t="shared" si="1"/>
        <v>0</v>
      </c>
      <c r="K29" s="26">
        <v>1</v>
      </c>
      <c r="L29" s="62">
        <v>0</v>
      </c>
      <c r="M29" s="13">
        <f t="shared" si="2"/>
        <v>0</v>
      </c>
      <c r="N29" s="36">
        <f t="shared" si="3"/>
        <v>0</v>
      </c>
      <c r="O29" s="53">
        <f t="shared" si="4"/>
        <v>0</v>
      </c>
      <c r="P29" s="68"/>
      <c r="Q29" s="67"/>
    </row>
    <row r="30" spans="1:17" ht="15.6">
      <c r="A30" s="84" t="s">
        <v>58</v>
      </c>
      <c r="B30" s="88" t="s">
        <v>43</v>
      </c>
      <c r="C30" s="85" t="s">
        <v>37</v>
      </c>
      <c r="D30" s="63">
        <v>0</v>
      </c>
      <c r="E30" s="26">
        <v>1</v>
      </c>
      <c r="F30" s="62">
        <v>0</v>
      </c>
      <c r="G30" s="13">
        <f t="shared" si="0"/>
        <v>0</v>
      </c>
      <c r="H30" s="26">
        <v>1</v>
      </c>
      <c r="I30" s="62">
        <v>0</v>
      </c>
      <c r="J30" s="13">
        <f t="shared" si="1"/>
        <v>0</v>
      </c>
      <c r="K30" s="26">
        <v>1</v>
      </c>
      <c r="L30" s="62">
        <v>0</v>
      </c>
      <c r="M30" s="13">
        <f t="shared" si="2"/>
        <v>0</v>
      </c>
      <c r="N30" s="36">
        <f t="shared" si="3"/>
        <v>0</v>
      </c>
      <c r="O30" s="53">
        <f t="shared" si="4"/>
        <v>0</v>
      </c>
      <c r="P30" s="68"/>
      <c r="Q30" s="67"/>
    </row>
    <row r="31" spans="1:17" ht="15.6">
      <c r="A31" s="84" t="s">
        <v>59</v>
      </c>
      <c r="B31" s="88" t="s">
        <v>43</v>
      </c>
      <c r="C31" s="85" t="s">
        <v>37</v>
      </c>
      <c r="D31" s="63">
        <v>0</v>
      </c>
      <c r="E31" s="26">
        <v>1</v>
      </c>
      <c r="F31" s="62">
        <v>0</v>
      </c>
      <c r="G31" s="13">
        <f t="shared" si="0"/>
        <v>0</v>
      </c>
      <c r="H31" s="26">
        <v>1</v>
      </c>
      <c r="I31" s="62">
        <v>0</v>
      </c>
      <c r="J31" s="13">
        <f t="shared" si="1"/>
        <v>0</v>
      </c>
      <c r="K31" s="26">
        <v>1</v>
      </c>
      <c r="L31" s="62">
        <v>0</v>
      </c>
      <c r="M31" s="13">
        <f t="shared" si="2"/>
        <v>0</v>
      </c>
      <c r="N31" s="36">
        <f t="shared" si="3"/>
        <v>0</v>
      </c>
      <c r="O31" s="53">
        <f t="shared" si="4"/>
        <v>0</v>
      </c>
      <c r="P31" s="68"/>
      <c r="Q31" s="67"/>
    </row>
    <row r="32" spans="1:17" ht="15.6">
      <c r="A32" s="84"/>
      <c r="B32" s="88"/>
      <c r="C32" s="85"/>
      <c r="D32" s="63"/>
      <c r="E32" s="26"/>
      <c r="F32" s="62"/>
      <c r="G32" s="13"/>
      <c r="H32" s="26"/>
      <c r="I32" s="62">
        <v>0</v>
      </c>
      <c r="J32" s="13">
        <f t="shared" si="1"/>
        <v>0</v>
      </c>
      <c r="K32" s="26">
        <v>1</v>
      </c>
      <c r="L32" s="62">
        <v>0</v>
      </c>
      <c r="M32" s="13">
        <f t="shared" si="2"/>
        <v>0</v>
      </c>
      <c r="N32" s="36">
        <f t="shared" si="3"/>
        <v>0</v>
      </c>
      <c r="O32" s="53">
        <f t="shared" si="4"/>
        <v>0</v>
      </c>
      <c r="P32" s="68"/>
      <c r="Q32" s="67"/>
    </row>
    <row r="33" spans="1:17" ht="15.6">
      <c r="A33" s="89">
        <v>2</v>
      </c>
      <c r="B33" s="87" t="s">
        <v>47</v>
      </c>
      <c r="C33" s="85"/>
      <c r="D33" s="63"/>
      <c r="E33" s="90"/>
      <c r="F33" s="62"/>
      <c r="G33" s="13"/>
      <c r="H33" s="26"/>
      <c r="I33" s="62"/>
      <c r="J33" s="13"/>
      <c r="K33" s="26"/>
      <c r="L33" s="62"/>
      <c r="M33" s="13"/>
      <c r="N33" s="36"/>
      <c r="O33" s="53"/>
      <c r="P33" s="91"/>
      <c r="Q33" s="92"/>
    </row>
    <row r="34" spans="1:17" ht="26.4">
      <c r="A34" s="84" t="s">
        <v>60</v>
      </c>
      <c r="B34" s="94" t="s">
        <v>46</v>
      </c>
      <c r="C34" s="85" t="s">
        <v>37</v>
      </c>
      <c r="D34" s="63">
        <v>0</v>
      </c>
      <c r="E34" s="26">
        <v>500</v>
      </c>
      <c r="F34" s="62">
        <v>0</v>
      </c>
      <c r="G34" s="13">
        <f t="shared" si="0"/>
        <v>0</v>
      </c>
      <c r="H34" s="26">
        <v>0</v>
      </c>
      <c r="I34" s="62">
        <v>0</v>
      </c>
      <c r="J34" s="13">
        <f t="shared" si="1"/>
        <v>0</v>
      </c>
      <c r="K34" s="26">
        <v>0</v>
      </c>
      <c r="L34" s="62">
        <v>0</v>
      </c>
      <c r="M34" s="13">
        <f t="shared" si="2"/>
        <v>0</v>
      </c>
      <c r="N34" s="36">
        <f t="shared" si="3"/>
        <v>0</v>
      </c>
      <c r="O34" s="53">
        <f t="shared" si="4"/>
        <v>0</v>
      </c>
      <c r="P34" s="68"/>
      <c r="Q34" s="67"/>
    </row>
    <row r="35" spans="1:17" ht="15.6">
      <c r="A35" s="84"/>
      <c r="B35" s="88"/>
      <c r="C35" s="85"/>
      <c r="D35" s="63"/>
      <c r="E35" s="26"/>
      <c r="F35" s="62"/>
      <c r="G35" s="13"/>
      <c r="H35" s="26"/>
      <c r="I35" s="62"/>
      <c r="J35" s="13"/>
      <c r="K35" s="26"/>
      <c r="L35" s="62"/>
      <c r="M35" s="13"/>
      <c r="N35" s="36"/>
      <c r="O35" s="53"/>
      <c r="P35" s="68"/>
      <c r="Q35" s="67"/>
    </row>
    <row r="36" spans="1:17" ht="15.6">
      <c r="A36" s="84"/>
      <c r="B36" s="88"/>
      <c r="C36" s="85"/>
      <c r="D36" s="63"/>
      <c r="E36" s="26"/>
      <c r="F36" s="62"/>
      <c r="G36" s="13"/>
      <c r="H36" s="26"/>
      <c r="I36" s="62"/>
      <c r="J36" s="13"/>
      <c r="K36" s="26"/>
      <c r="L36" s="62"/>
      <c r="M36" s="13"/>
      <c r="N36" s="36"/>
      <c r="O36" s="53"/>
      <c r="P36" s="68"/>
      <c r="Q36" s="67"/>
    </row>
    <row r="37" spans="1:17" ht="16.2" thickBot="1">
      <c r="A37" s="84"/>
      <c r="B37" s="88"/>
      <c r="C37" s="85"/>
      <c r="D37" s="63"/>
      <c r="E37" s="26"/>
      <c r="F37" s="62"/>
      <c r="G37" s="13"/>
      <c r="H37" s="26"/>
      <c r="I37" s="62"/>
      <c r="J37" s="13"/>
      <c r="K37" s="26"/>
      <c r="L37" s="62"/>
      <c r="M37" s="13"/>
      <c r="N37" s="36"/>
      <c r="O37" s="53"/>
      <c r="P37" s="68"/>
      <c r="Q37" s="67"/>
    </row>
    <row r="38" spans="1:17" ht="16.2" thickBot="1">
      <c r="A38" s="10"/>
      <c r="B38" s="86" t="s">
        <v>24</v>
      </c>
      <c r="C38" s="14"/>
      <c r="D38" s="63"/>
      <c r="E38" s="15"/>
      <c r="F38" s="29"/>
      <c r="G38" s="16">
        <f>SUM(G19:G37)</f>
        <v>0</v>
      </c>
      <c r="H38" s="28"/>
      <c r="I38" s="28"/>
      <c r="J38" s="16">
        <f>SUM(J19:J37)</f>
        <v>0</v>
      </c>
      <c r="K38" s="28"/>
      <c r="L38" s="28"/>
      <c r="M38" s="16">
        <f>SUM(M19:M37)</f>
        <v>0</v>
      </c>
      <c r="N38" s="16">
        <f>SUM(N19:N37)</f>
        <v>0</v>
      </c>
      <c r="O38" s="76">
        <f>SUBTOTAL(9,O19:O37)</f>
        <v>0</v>
      </c>
      <c r="P38" s="74"/>
      <c r="Q38" s="67"/>
    </row>
    <row r="39" spans="1:17" ht="15.6">
      <c r="A39" s="10"/>
      <c r="B39" s="11" t="s">
        <v>2</v>
      </c>
      <c r="C39" s="14"/>
      <c r="D39" s="63"/>
      <c r="E39" s="15"/>
      <c r="F39" s="29"/>
      <c r="G39" s="30">
        <f>G38*0.15</f>
        <v>0</v>
      </c>
      <c r="H39" s="28"/>
      <c r="I39" s="27"/>
      <c r="J39" s="30">
        <f>J38*0.15</f>
        <v>0</v>
      </c>
      <c r="K39" s="28"/>
      <c r="L39" s="27"/>
      <c r="M39" s="30">
        <f>M38*0.15</f>
        <v>0</v>
      </c>
      <c r="N39" s="30">
        <f>N38*0.15</f>
        <v>0</v>
      </c>
      <c r="O39" s="75"/>
      <c r="P39" s="68"/>
      <c r="Q39" s="67"/>
    </row>
    <row r="40" spans="1:17" ht="16.2" thickBot="1">
      <c r="A40" s="10"/>
      <c r="B40" s="11" t="s">
        <v>25</v>
      </c>
      <c r="C40" s="14"/>
      <c r="D40" s="14"/>
      <c r="E40" s="15"/>
      <c r="F40" s="29"/>
      <c r="G40" s="31">
        <f>G38+G39</f>
        <v>0</v>
      </c>
      <c r="H40" s="28"/>
      <c r="I40" s="27"/>
      <c r="J40" s="31">
        <f>J38+J39</f>
        <v>0</v>
      </c>
      <c r="K40" s="28"/>
      <c r="L40" s="27"/>
      <c r="M40" s="31">
        <f>M38+M39</f>
        <v>0</v>
      </c>
      <c r="N40" s="31">
        <f>N38+N39</f>
        <v>0</v>
      </c>
      <c r="O40" s="54"/>
      <c r="P40" s="68"/>
      <c r="Q40" s="67"/>
    </row>
    <row r="41" spans="1:17" ht="15.6">
      <c r="A41" s="69"/>
      <c r="B41" s="70"/>
      <c r="C41" s="71"/>
      <c r="D41" s="14"/>
      <c r="E41" s="71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</row>
    <row r="42" spans="1:17" ht="16.2" thickBot="1">
      <c r="A42" s="69"/>
      <c r="B42" s="72"/>
      <c r="C42" s="71"/>
      <c r="D42" s="14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</row>
    <row r="43" spans="1:17">
      <c r="A43" s="69"/>
      <c r="B43" s="112" t="s">
        <v>33</v>
      </c>
      <c r="C43" s="77"/>
      <c r="D43" s="78"/>
      <c r="E43" s="117"/>
      <c r="F43" s="118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</row>
    <row r="44" spans="1:17">
      <c r="A44" s="69"/>
      <c r="B44" s="113"/>
      <c r="C44" s="79" t="s">
        <v>26</v>
      </c>
      <c r="D44" s="80"/>
      <c r="E44" s="47" t="s">
        <v>28</v>
      </c>
      <c r="F44" s="41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7">
      <c r="A45" s="69"/>
      <c r="B45" s="113"/>
      <c r="C45" s="47"/>
      <c r="D45" s="81"/>
      <c r="E45" s="115"/>
      <c r="F45" s="116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ht="15" thickBot="1">
      <c r="A46" s="69"/>
      <c r="B46" s="114"/>
      <c r="C46" s="82" t="s">
        <v>36</v>
      </c>
      <c r="D46" s="83"/>
      <c r="E46" s="119" t="s">
        <v>27</v>
      </c>
      <c r="F46" s="120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>
      <c r="A47" s="69"/>
      <c r="B47" s="72"/>
      <c r="C47" s="71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>
      <c r="A48" s="69"/>
      <c r="B48" s="72"/>
      <c r="C48" s="71"/>
      <c r="E48" s="71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4:4">
      <c r="D49" s="71"/>
    </row>
    <row r="50" spans="4:4">
      <c r="D50" s="71"/>
    </row>
    <row r="75" spans="1:17" s="93" customFormat="1">
      <c r="A75" s="55"/>
      <c r="B75" s="52"/>
      <c r="C75" s="56"/>
      <c r="D75" s="56"/>
      <c r="E75" s="56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s="100" customFormat="1">
      <c r="A76" s="55"/>
      <c r="B76" s="52"/>
      <c r="C76" s="56"/>
      <c r="D76" s="56"/>
      <c r="E76" s="56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</row>
    <row r="79" spans="1:17" s="93" customFormat="1">
      <c r="A79" s="55"/>
      <c r="B79" s="52"/>
      <c r="C79" s="56"/>
      <c r="D79" s="56"/>
      <c r="E79" s="56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</row>
    <row r="83" spans="1:17" s="93" customFormat="1">
      <c r="A83" s="55"/>
      <c r="B83" s="52"/>
      <c r="C83" s="56"/>
      <c r="D83" s="56"/>
      <c r="E83" s="56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</row>
    <row r="87" spans="1:17" s="93" customFormat="1">
      <c r="A87" s="55"/>
      <c r="B87" s="52"/>
      <c r="C87" s="56"/>
      <c r="D87" s="56"/>
      <c r="E87" s="56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 s="93" customFormat="1">
      <c r="A88" s="55"/>
      <c r="B88" s="52"/>
      <c r="C88" s="56"/>
      <c r="D88" s="56"/>
      <c r="E88" s="56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</row>
    <row r="98" spans="1:17" s="101" customFormat="1">
      <c r="A98" s="55"/>
      <c r="B98" s="52"/>
      <c r="C98" s="56"/>
      <c r="D98" s="56"/>
      <c r="E98" s="56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</row>
    <row r="116" spans="1:17" s="100" customFormat="1">
      <c r="A116" s="55"/>
      <c r="B116" s="52"/>
      <c r="C116" s="56"/>
      <c r="D116" s="56"/>
      <c r="E116" s="56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39" spans="1:17" s="93" customFormat="1">
      <c r="A139" s="55"/>
      <c r="B139" s="52"/>
      <c r="C139" s="56"/>
      <c r="D139" s="56"/>
      <c r="E139" s="56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</row>
    <row r="149" ht="26.25" customHeight="1"/>
    <row r="150" ht="17.55" customHeight="1"/>
    <row r="151" ht="35.25" customHeight="1"/>
    <row r="152" ht="19.5" customHeight="1"/>
  </sheetData>
  <sheetProtection formatCells="0" formatColumns="0" formatRows="0" insertRows="0" deleteRows="0"/>
  <protectedRanges>
    <protectedRange sqref="D43:D45 C43:C45 E43:F45" name="Range7"/>
    <protectedRange sqref="P19:Q40" name="Range6"/>
    <protectedRange sqref="K19:K37" name="Range5"/>
    <protectedRange sqref="H19:H37" name="Range4"/>
    <protectedRange sqref="C35:C37 D35:D39 E35:F37 C19:F34 A19:B37 I19:I37 L19:L37" name="Range3"/>
    <protectedRange sqref="C13:E15" name="Range2"/>
    <protectedRange sqref="B3:B5" name="Range1"/>
  </protectedRanges>
  <mergeCells count="12">
    <mergeCell ref="H17:J17"/>
    <mergeCell ref="K17:M17"/>
    <mergeCell ref="B43:B46"/>
    <mergeCell ref="E45:F45"/>
    <mergeCell ref="E43:F43"/>
    <mergeCell ref="E46:F46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C13:D15 K19:L37 E19:F37 H19:I37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SCHEDULE_02 Existing Ex</vt:lpstr>
      <vt:lpstr>'PRICING SCHEDULE_02 Existing Ex'!Print_Area</vt:lpstr>
      <vt:lpstr>'PRICING SCHEDULE_02 Existing Ex'!Print_Titles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Muditambi Gangazhe</cp:lastModifiedBy>
  <cp:lastPrinted>2020-07-02T18:44:36Z</cp:lastPrinted>
  <dcterms:created xsi:type="dcterms:W3CDTF">2017-06-15T23:28:53Z</dcterms:created>
  <dcterms:modified xsi:type="dcterms:W3CDTF">2023-05-09T10:50:38Z</dcterms:modified>
</cp:coreProperties>
</file>