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colbert makhubele.METSI\Documents\TCTA\Projects\Current Projects\053-2022-EWSS-CONSUMABLES-RFB - Office Kitchen Consumables\"/>
    </mc:Choice>
  </mc:AlternateContent>
  <xr:revisionPtr revIDLastSave="0" documentId="13_ncr:1_{CAFFD257-B387-430B-9A00-99BEE125D7C5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25" i="1" l="1"/>
  <c r="I25" i="1" s="1"/>
  <c r="J25" i="1" s="1"/>
  <c r="H41" i="1"/>
  <c r="H40" i="1"/>
  <c r="H39" i="1"/>
  <c r="H38" i="1"/>
  <c r="H37" i="1"/>
  <c r="H7" i="1"/>
  <c r="I7" i="1" s="1"/>
  <c r="H55" i="1"/>
  <c r="I55" i="1" s="1"/>
  <c r="J55" i="1" s="1"/>
  <c r="H56" i="1"/>
  <c r="I56" i="1" s="1"/>
  <c r="J56" i="1" s="1"/>
  <c r="H57" i="1"/>
  <c r="I57" i="1" s="1"/>
  <c r="J57" i="1" s="1"/>
  <c r="H54" i="1"/>
  <c r="I54" i="1" s="1"/>
  <c r="J54" i="1" s="1"/>
  <c r="H44" i="1"/>
  <c r="I44" i="1" s="1"/>
  <c r="J44" i="1" s="1"/>
  <c r="H45" i="1"/>
  <c r="I45" i="1" s="1"/>
  <c r="J45" i="1" s="1"/>
  <c r="H46" i="1"/>
  <c r="I46" i="1" s="1"/>
  <c r="J46" i="1" s="1"/>
  <c r="H47" i="1"/>
  <c r="I47" i="1" s="1"/>
  <c r="J47" i="1" s="1"/>
  <c r="H48" i="1"/>
  <c r="I48" i="1" s="1"/>
  <c r="J48" i="1" s="1"/>
  <c r="H49" i="1"/>
  <c r="I49" i="1" s="1"/>
  <c r="J49" i="1" s="1"/>
  <c r="H50" i="1"/>
  <c r="I50" i="1" s="1"/>
  <c r="J50" i="1" s="1"/>
  <c r="H51" i="1"/>
  <c r="I51" i="1" s="1"/>
  <c r="J51" i="1" s="1"/>
  <c r="H52" i="1"/>
  <c r="I52" i="1" s="1"/>
  <c r="J52" i="1" s="1"/>
  <c r="H43" i="1"/>
  <c r="I43" i="1" s="1"/>
  <c r="J43" i="1" s="1"/>
  <c r="H58" i="1" l="1"/>
  <c r="H31" i="1"/>
  <c r="I31" i="1" s="1"/>
  <c r="H32" i="1"/>
  <c r="I32" i="1" s="1"/>
  <c r="H30" i="1"/>
  <c r="H21" i="1"/>
  <c r="I21" i="1" s="1"/>
  <c r="H22" i="1"/>
  <c r="I22" i="1" s="1"/>
  <c r="H23" i="1"/>
  <c r="I23" i="1" s="1"/>
  <c r="H24" i="1"/>
  <c r="H26" i="1"/>
  <c r="H20" i="1"/>
  <c r="I20" i="1" s="1"/>
  <c r="H18" i="1"/>
  <c r="I18" i="1" s="1"/>
  <c r="H17" i="1"/>
  <c r="I17" i="1" s="1"/>
  <c r="H16" i="1"/>
  <c r="I16" i="1" s="1"/>
  <c r="H15" i="1"/>
  <c r="I15" i="1" s="1"/>
  <c r="H14" i="1"/>
  <c r="I14" i="1" s="1"/>
  <c r="H13" i="1"/>
  <c r="I13" i="1" s="1"/>
  <c r="H12" i="1"/>
  <c r="I12" i="1" s="1"/>
  <c r="H11" i="1"/>
  <c r="I11" i="1" s="1"/>
  <c r="H10" i="1"/>
  <c r="I10" i="1" s="1"/>
  <c r="H9" i="1"/>
  <c r="I9" i="1" s="1"/>
  <c r="H8" i="1"/>
  <c r="I8" i="1" s="1"/>
  <c r="H6" i="1"/>
  <c r="I6" i="1" s="1"/>
  <c r="I30" i="1" l="1"/>
  <c r="I33" i="1" s="1"/>
  <c r="H33" i="1"/>
  <c r="H27" i="1"/>
  <c r="J32" i="1"/>
  <c r="I26" i="1"/>
  <c r="J26" i="1" s="1"/>
  <c r="I24" i="1"/>
  <c r="J24" i="1" s="1"/>
  <c r="J31" i="1"/>
  <c r="J30" i="1" l="1"/>
  <c r="J33" i="1" s="1"/>
  <c r="I27" i="1"/>
  <c r="J14" i="1"/>
  <c r="J23" i="1" l="1"/>
  <c r="I38" i="1" l="1"/>
  <c r="J38" i="1" s="1"/>
  <c r="I39" i="1"/>
  <c r="J39" i="1" s="1"/>
  <c r="I40" i="1"/>
  <c r="J40" i="1" s="1"/>
  <c r="I41" i="1"/>
  <c r="J41" i="1" s="1"/>
  <c r="I37" i="1"/>
  <c r="I58" i="1" s="1"/>
  <c r="C61" i="1" s="1"/>
  <c r="J37" i="1" l="1"/>
  <c r="J58" i="1" s="1"/>
  <c r="J12" i="1"/>
  <c r="J7" i="1"/>
  <c r="J8" i="1"/>
  <c r="J9" i="1"/>
  <c r="J10" i="1"/>
  <c r="J11" i="1"/>
  <c r="J13" i="1"/>
  <c r="J15" i="1"/>
  <c r="J16" i="1"/>
  <c r="J17" i="1"/>
  <c r="J20" i="1"/>
  <c r="J21" i="1"/>
  <c r="J18" i="1"/>
  <c r="J22" i="1"/>
  <c r="J6" i="1"/>
  <c r="J27" i="1" l="1"/>
  <c r="C62" i="1" s="1"/>
  <c r="C63" i="1" l="1"/>
</calcChain>
</file>

<file path=xl/sharedStrings.xml><?xml version="1.0" encoding="utf-8"?>
<sst xmlns="http://schemas.openxmlformats.org/spreadsheetml/2006/main" count="244" uniqueCount="141">
  <si>
    <t>1 litre</t>
  </si>
  <si>
    <t>5 litre</t>
  </si>
  <si>
    <t>1kg</t>
  </si>
  <si>
    <t>200g</t>
  </si>
  <si>
    <t>300ml</t>
  </si>
  <si>
    <t>ITEM</t>
  </si>
  <si>
    <t>DESCRIPTION</t>
  </si>
  <si>
    <t>VOLUME</t>
  </si>
  <si>
    <t>Monthly</t>
  </si>
  <si>
    <t>Units</t>
  </si>
  <si>
    <t>6 pcs per pack</t>
  </si>
  <si>
    <t>6 units per pack</t>
  </si>
  <si>
    <t>24 per box</t>
  </si>
  <si>
    <t>Unit</t>
  </si>
  <si>
    <t>Per unit</t>
  </si>
  <si>
    <t>Per box</t>
  </si>
  <si>
    <t>per box</t>
  </si>
  <si>
    <t>CLEANING MATERIALS</t>
  </si>
  <si>
    <t>KITCHEN CONSUMABLES</t>
  </si>
  <si>
    <t>FREQUENCY</t>
  </si>
  <si>
    <t>KC1</t>
  </si>
  <si>
    <t>KC2</t>
  </si>
  <si>
    <t>KC3</t>
  </si>
  <si>
    <t>KC4</t>
  </si>
  <si>
    <t>KC5</t>
  </si>
  <si>
    <t>KC6</t>
  </si>
  <si>
    <t>KC7</t>
  </si>
  <si>
    <t>KC8</t>
  </si>
  <si>
    <t>KC9</t>
  </si>
  <si>
    <t>KC10</t>
  </si>
  <si>
    <t>KC11</t>
  </si>
  <si>
    <t>KC12</t>
  </si>
  <si>
    <t>CM1</t>
  </si>
  <si>
    <t>CM2</t>
  </si>
  <si>
    <t>CM3</t>
  </si>
  <si>
    <t>CM4</t>
  </si>
  <si>
    <t>CM5</t>
  </si>
  <si>
    <t>SO1</t>
  </si>
  <si>
    <t>SO2</t>
  </si>
  <si>
    <t>CT1</t>
  </si>
  <si>
    <t>CT2</t>
  </si>
  <si>
    <t>CT3</t>
  </si>
  <si>
    <t>CT4</t>
  </si>
  <si>
    <t>CT5</t>
  </si>
  <si>
    <t>CR1</t>
  </si>
  <si>
    <t>CR8</t>
  </si>
  <si>
    <t>CR2</t>
  </si>
  <si>
    <t>CR3</t>
  </si>
  <si>
    <t>CR4</t>
  </si>
  <si>
    <t>CR5</t>
  </si>
  <si>
    <t>CR6</t>
  </si>
  <si>
    <t>CR7</t>
  </si>
  <si>
    <t>CR9</t>
  </si>
  <si>
    <t>CR10</t>
  </si>
  <si>
    <t>UNIT COST INCL VAT</t>
  </si>
  <si>
    <t>MONTHLY QTY</t>
  </si>
  <si>
    <t>1 x 200s</t>
  </si>
  <si>
    <t>ONLY COMPLETE THE YELLOW CELLS.</t>
  </si>
  <si>
    <t>COSTING 
METHODOLOGY</t>
  </si>
  <si>
    <t>per pack of 6</t>
  </si>
  <si>
    <t>6 per box</t>
  </si>
  <si>
    <t>The volumes are indicative only and will only be used to do the financial evaluation, but they do not create an obligation to TCTA to incur these transaction volumes.</t>
  </si>
  <si>
    <t>AP1</t>
  </si>
  <si>
    <t>1.8 l stainless steel cordless kettle</t>
  </si>
  <si>
    <t>4 slice stainless steel toaster</t>
  </si>
  <si>
    <t>AP2</t>
  </si>
  <si>
    <t>TOTAL CONTRACT COST</t>
  </si>
  <si>
    <t>250g</t>
  </si>
  <si>
    <t>Low fat long life milk with added vitamin D UHT process</t>
  </si>
  <si>
    <t>KC13</t>
  </si>
  <si>
    <t>60% fat spread margarine (e.g. Rama, Ole, Flora, etc or equivalent)</t>
  </si>
  <si>
    <t>1 kg tub</t>
  </si>
  <si>
    <t>Insectiside for flying and crawling insects</t>
  </si>
  <si>
    <t>300mm x 300mm</t>
  </si>
  <si>
    <t>per pack of 200</t>
  </si>
  <si>
    <t>1 ply white serviettes 300 units</t>
  </si>
  <si>
    <t>Individually wrapped toothpicks</t>
  </si>
  <si>
    <t>Tagged tea bags 100s per package individually wrapped/ packed</t>
  </si>
  <si>
    <t>Table spoons stainless steel 200mm (L) x 40mm (W)</t>
  </si>
  <si>
    <t>Teaspoons stainless steel 130mm (L) x 50mm (W) x 190mm (H)</t>
  </si>
  <si>
    <t>Dinner Forks stainless steel 220mm (L) x 20mm (W) x 15mm (H)</t>
  </si>
  <si>
    <t>Dinner Knives stainless steel 181mm (L) x 85mm (W) x 25mm (H)</t>
  </si>
  <si>
    <t>Bread knives stainless steel with plastic handle 375mm (L) x 55mm (W) x 25mm (H)</t>
  </si>
  <si>
    <t>AP3</t>
  </si>
  <si>
    <t>Opal glass round dinner plates microwave safe and dishwasher safe 290mm (L) x 170mm (W) x 300mm (H)</t>
  </si>
  <si>
    <t>Tea cup saucers to match CR4 microwave safe and dishwasher safe</t>
  </si>
  <si>
    <t>White coffee mug saucers to match CR5</t>
  </si>
  <si>
    <t>1.5 litre stainless steel vacuum jug and and plastic cap</t>
  </si>
  <si>
    <t>1.3 litre glass water jug with plastic lid</t>
  </si>
  <si>
    <t>4 compartment wooden coffee and sugar drawer 50mm (H) x 240 (W) x 300 (L)</t>
  </si>
  <si>
    <t>Rooibos tea bags 100s per package  individually wrapped/ packed</t>
  </si>
  <si>
    <t>Brown sugar sachets / tubes 5g</t>
  </si>
  <si>
    <t>White sugar sachets / tubes 5g</t>
  </si>
  <si>
    <t>Percolated blend of coffee and chicory sachets / tubes 200 x 2 g - 2,7g</t>
  </si>
  <si>
    <t>540g</t>
  </si>
  <si>
    <t>Instant hot chocolate with 30% milk</t>
  </si>
  <si>
    <t>Instant 100% coffee freeze dried</t>
  </si>
  <si>
    <t xml:space="preserve">Instant 100% coffee freeze dried decaf </t>
  </si>
  <si>
    <t>Concentrated orange squash 1:3 dilution ratio</t>
  </si>
  <si>
    <t>1 box</t>
  </si>
  <si>
    <t>pack of 10</t>
  </si>
  <si>
    <t>Dish washing cloths app. 390mm x 390mm</t>
  </si>
  <si>
    <t>Dish drying cloths app. 450mm x 750mm</t>
  </si>
  <si>
    <t>350ml</t>
  </si>
  <si>
    <t>per pack of 12</t>
  </si>
  <si>
    <t>Delivery cost</t>
  </si>
  <si>
    <t>Liquid hand sanitiser minimum 70% alcohol content</t>
  </si>
  <si>
    <t>White cereal bowls microwave safe and dishwasher safe 500ml</t>
  </si>
  <si>
    <t>Drinking glasses / water glasses 375ml</t>
  </si>
  <si>
    <t>Tea cups 200 ml to match CR 5 microwave safe and dishwasher safe 225ml</t>
  </si>
  <si>
    <t>White coffee mugs 350 ml microwave safe and dishwasher safe</t>
  </si>
  <si>
    <t>Whisky glasses 275ml</t>
  </si>
  <si>
    <t>per order</t>
  </si>
  <si>
    <t>CM6</t>
  </si>
  <si>
    <t>SO3</t>
  </si>
  <si>
    <t>AP4</t>
  </si>
  <si>
    <t>MONTHLY COST</t>
  </si>
  <si>
    <t>YEAR1</t>
  </si>
  <si>
    <t>YEAR2</t>
  </si>
  <si>
    <t>2,5 kg box</t>
  </si>
  <si>
    <t xml:space="preserve"> Full cream long life milk with added vitamin D UHT process</t>
  </si>
  <si>
    <t>Quarterly</t>
  </si>
  <si>
    <t>Table salt satches 500 per box</t>
  </si>
  <si>
    <t>CROCKERY QUARTERLY</t>
  </si>
  <si>
    <t>CUTLERY QUARTERLY</t>
  </si>
  <si>
    <t>SPECIAL ORDERS TWICE A YEAR</t>
  </si>
  <si>
    <t>Estimated Cost Year 1</t>
  </si>
  <si>
    <t>Estimated Cost Year 2</t>
  </si>
  <si>
    <t>QUARTERLY  QTY</t>
  </si>
  <si>
    <t>TOTAL COST FOR KITCHEN CONSUMABLES AND CLEANING MATERIALS</t>
  </si>
  <si>
    <t>TOTAL COST FOR SPECIAL ORDERS</t>
  </si>
  <si>
    <t>APPLIANCES</t>
  </si>
  <si>
    <t>ADHOC</t>
  </si>
  <si>
    <t>TOTAL COST ON CROCKERY, CUTLERY AND APPLIANCES</t>
  </si>
  <si>
    <t>CM7</t>
  </si>
  <si>
    <t>Scotch brite or equivalent</t>
  </si>
  <si>
    <t>pack of 3</t>
  </si>
  <si>
    <t>pack of 4</t>
  </si>
  <si>
    <t>1 off</t>
  </si>
  <si>
    <r>
      <t xml:space="preserve">PRICE SCHEDULE
</t>
    </r>
    <r>
      <rPr>
        <b/>
        <u/>
        <sz val="10"/>
        <color theme="1"/>
        <rFont val="Arial"/>
        <family val="2"/>
      </rPr>
      <t xml:space="preserve"> (MARKUP TO BE INCLUDED IN THE ACTUAL COST)</t>
    </r>
  </si>
  <si>
    <t>ANNEXURE F - RFQ COST SCHEDULE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</si>
</sst>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R&quot;#,##0.00"/>
  </numFmts>
  <fonts count="9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4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left" vertical="top" wrapText="1"/>
    </xf>
    <xf numFmtId="0" fontId="4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/>
    </xf>
    <xf numFmtId="164" fontId="4" fillId="4" borderId="1" xfId="0" applyNumberFormat="1" applyFont="1" applyFill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4" fillId="0" borderId="4" xfId="0" applyFont="1" applyBorder="1" applyAlignment="1">
      <alignment horizontal="center" vertical="top"/>
    </xf>
    <xf numFmtId="0" fontId="4" fillId="0" borderId="1" xfId="0" applyFont="1" applyBorder="1" applyAlignment="1">
      <alignment vertical="top" wrapText="1"/>
    </xf>
    <xf numFmtId="0" fontId="4" fillId="0" borderId="4" xfId="0" applyFont="1" applyFill="1" applyBorder="1" applyAlignment="1">
      <alignment horizontal="center" vertical="top"/>
    </xf>
    <xf numFmtId="0" fontId="4" fillId="5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vertical="top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64" fontId="6" fillId="3" borderId="0" xfId="0" applyNumberFormat="1" applyFont="1" applyFill="1" applyBorder="1" applyAlignment="1">
      <alignment vertical="top"/>
    </xf>
    <xf numFmtId="0" fontId="4" fillId="3" borderId="0" xfId="0" applyFont="1" applyFill="1" applyAlignment="1">
      <alignment vertical="top"/>
    </xf>
    <xf numFmtId="0" fontId="4" fillId="2" borderId="1" xfId="0" applyFont="1" applyFill="1" applyBorder="1" applyAlignment="1">
      <alignment horizontal="center" vertical="top"/>
    </xf>
    <xf numFmtId="164" fontId="4" fillId="2" borderId="1" xfId="0" applyNumberFormat="1" applyFont="1" applyFill="1" applyBorder="1" applyAlignment="1">
      <alignment vertical="top"/>
    </xf>
    <xf numFmtId="0" fontId="4" fillId="2" borderId="0" xfId="0" applyFont="1" applyFill="1" applyAlignment="1">
      <alignment vertical="top"/>
    </xf>
    <xf numFmtId="0" fontId="4" fillId="0" borderId="1" xfId="0" applyFont="1" applyBorder="1" applyAlignment="1">
      <alignment horizontal="center" vertical="top" wrapText="1"/>
    </xf>
    <xf numFmtId="164" fontId="4" fillId="0" borderId="1" xfId="0" applyNumberFormat="1" applyFont="1" applyFill="1" applyBorder="1" applyAlignment="1">
      <alignment vertical="top"/>
    </xf>
    <xf numFmtId="0" fontId="4" fillId="0" borderId="1" xfId="0" applyFont="1" applyBorder="1" applyAlignment="1">
      <alignment horizontal="left" vertical="top" wrapText="1"/>
    </xf>
    <xf numFmtId="0" fontId="6" fillId="2" borderId="1" xfId="0" applyFont="1" applyFill="1" applyBorder="1" applyAlignment="1">
      <alignment vertical="top"/>
    </xf>
    <xf numFmtId="0" fontId="4" fillId="3" borderId="3" xfId="0" applyFont="1" applyFill="1" applyBorder="1" applyAlignment="1">
      <alignment vertical="center"/>
    </xf>
    <xf numFmtId="0" fontId="4" fillId="3" borderId="4" xfId="0" applyFont="1" applyFill="1" applyBorder="1" applyAlignment="1">
      <alignment vertical="center"/>
    </xf>
    <xf numFmtId="0" fontId="4" fillId="0" borderId="2" xfId="0" applyFont="1" applyBorder="1" applyAlignment="1">
      <alignment vertical="top"/>
    </xf>
    <xf numFmtId="0" fontId="4" fillId="0" borderId="4" xfId="0" applyFont="1" applyBorder="1" applyAlignment="1">
      <alignment vertical="top"/>
    </xf>
    <xf numFmtId="0" fontId="4" fillId="0" borderId="3" xfId="0" applyFont="1" applyBorder="1" applyAlignment="1">
      <alignment vertical="top"/>
    </xf>
    <xf numFmtId="0" fontId="4" fillId="0" borderId="3" xfId="0" applyFont="1" applyBorder="1" applyAlignment="1">
      <alignment horizontal="center" vertical="top"/>
    </xf>
    <xf numFmtId="0" fontId="4" fillId="0" borderId="0" xfId="0" applyFont="1" applyFill="1" applyAlignment="1">
      <alignment vertical="top"/>
    </xf>
    <xf numFmtId="0" fontId="4" fillId="0" borderId="2" xfId="0" applyFont="1" applyBorder="1" applyAlignment="1">
      <alignment horizontal="center" vertical="top"/>
    </xf>
    <xf numFmtId="0" fontId="6" fillId="2" borderId="4" xfId="0" applyFont="1" applyFill="1" applyBorder="1" applyAlignment="1">
      <alignment vertical="top"/>
    </xf>
    <xf numFmtId="0" fontId="7" fillId="3" borderId="3" xfId="0" applyFont="1" applyFill="1" applyBorder="1" applyAlignment="1">
      <alignment vertical="center"/>
    </xf>
    <xf numFmtId="0" fontId="4" fillId="3" borderId="3" xfId="0" applyFont="1" applyFill="1" applyBorder="1" applyAlignment="1">
      <alignment vertical="top"/>
    </xf>
    <xf numFmtId="0" fontId="4" fillId="3" borderId="4" xfId="0" applyFont="1" applyFill="1" applyBorder="1" applyAlignment="1">
      <alignment vertical="top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top"/>
    </xf>
    <xf numFmtId="164" fontId="4" fillId="3" borderId="0" xfId="0" applyNumberFormat="1" applyFont="1" applyFill="1" applyAlignment="1">
      <alignment horizontal="center" vertical="top"/>
    </xf>
    <xf numFmtId="0" fontId="5" fillId="3" borderId="0" xfId="0" applyFont="1" applyFill="1" applyAlignment="1">
      <alignment vertical="center"/>
    </xf>
    <xf numFmtId="164" fontId="5" fillId="3" borderId="0" xfId="0" applyNumberFormat="1" applyFont="1" applyFill="1" applyAlignment="1">
      <alignment horizontal="center" vertical="top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top"/>
    </xf>
    <xf numFmtId="0" fontId="6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/>
    </xf>
    <xf numFmtId="0" fontId="6" fillId="2" borderId="2" xfId="0" applyFont="1" applyFill="1" applyBorder="1" applyAlignment="1">
      <alignment horizontal="center" vertical="top"/>
    </xf>
    <xf numFmtId="0" fontId="6" fillId="2" borderId="3" xfId="0" applyFont="1" applyFill="1" applyBorder="1" applyAlignment="1">
      <alignment horizontal="center" vertical="top"/>
    </xf>
    <xf numFmtId="0" fontId="6" fillId="2" borderId="4" xfId="0" applyFont="1" applyFill="1" applyBorder="1" applyAlignment="1">
      <alignment horizontal="center" vertical="top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8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65"/>
  <sheetViews>
    <sheetView tabSelected="1" topLeftCell="A41" zoomScale="85" zoomScaleNormal="85" workbookViewId="0">
      <selection activeCell="L49" sqref="L49"/>
    </sheetView>
  </sheetViews>
  <sheetFormatPr defaultColWidth="9.1796875" defaultRowHeight="12.5" x14ac:dyDescent="0.35"/>
  <cols>
    <col min="1" max="1" width="6.54296875" style="51" customWidth="1"/>
    <col min="2" max="2" width="55.1796875" style="3" customWidth="1"/>
    <col min="3" max="3" width="17.6328125" style="52" customWidth="1"/>
    <col min="4" max="4" width="20.54296875" style="52" customWidth="1"/>
    <col min="5" max="6" width="14.1796875" style="52" customWidth="1"/>
    <col min="7" max="7" width="14.36328125" style="3" customWidth="1"/>
    <col min="8" max="8" width="14.08984375" style="3" customWidth="1"/>
    <col min="9" max="9" width="14.453125" style="3" customWidth="1"/>
    <col min="10" max="10" width="14.36328125" style="3" customWidth="1"/>
    <col min="11" max="16384" width="9.1796875" style="3"/>
  </cols>
  <sheetData>
    <row r="1" spans="1:10" ht="18" x14ac:dyDescent="0.35">
      <c r="C1" s="67" t="s">
        <v>140</v>
      </c>
    </row>
    <row r="2" spans="1:10" ht="25.75" customHeight="1" x14ac:dyDescent="0.35">
      <c r="A2" s="54" t="s">
        <v>139</v>
      </c>
      <c r="B2" s="54"/>
      <c r="C2" s="54"/>
      <c r="D2" s="54"/>
      <c r="E2" s="54"/>
      <c r="F2" s="54"/>
      <c r="G2" s="54"/>
      <c r="H2" s="54"/>
      <c r="I2" s="54"/>
      <c r="J2" s="54"/>
    </row>
    <row r="3" spans="1:10" ht="13" x14ac:dyDescent="0.35">
      <c r="A3" s="61" t="s">
        <v>57</v>
      </c>
      <c r="B3" s="61"/>
      <c r="C3" s="61"/>
      <c r="D3" s="61"/>
      <c r="E3" s="61"/>
      <c r="F3" s="61"/>
      <c r="G3" s="61"/>
      <c r="H3" s="61"/>
      <c r="I3" s="61"/>
      <c r="J3" s="61"/>
    </row>
    <row r="4" spans="1:10" ht="32.4" customHeight="1" x14ac:dyDescent="0.35">
      <c r="A4" s="4" t="s">
        <v>5</v>
      </c>
      <c r="B4" s="4" t="s">
        <v>6</v>
      </c>
      <c r="C4" s="4" t="s">
        <v>7</v>
      </c>
      <c r="D4" s="5" t="s">
        <v>58</v>
      </c>
      <c r="E4" s="4" t="s">
        <v>19</v>
      </c>
      <c r="F4" s="5" t="s">
        <v>55</v>
      </c>
      <c r="G4" s="6" t="s">
        <v>54</v>
      </c>
      <c r="H4" s="5" t="s">
        <v>116</v>
      </c>
      <c r="I4" s="5" t="s">
        <v>117</v>
      </c>
      <c r="J4" s="5" t="s">
        <v>118</v>
      </c>
    </row>
    <row r="5" spans="1:10" ht="18.649999999999999" customHeight="1" x14ac:dyDescent="0.35">
      <c r="A5" s="62" t="s">
        <v>18</v>
      </c>
      <c r="B5" s="63"/>
      <c r="C5" s="63"/>
      <c r="D5" s="7"/>
      <c r="E5" s="7"/>
      <c r="F5" s="7"/>
      <c r="G5" s="8"/>
      <c r="H5" s="9"/>
      <c r="I5" s="9"/>
      <c r="J5" s="10"/>
    </row>
    <row r="6" spans="1:10" ht="21" customHeight="1" x14ac:dyDescent="0.35">
      <c r="A6" s="11" t="s">
        <v>20</v>
      </c>
      <c r="B6" s="12" t="s">
        <v>120</v>
      </c>
      <c r="C6" s="13" t="s">
        <v>0</v>
      </c>
      <c r="D6" s="13" t="s">
        <v>14</v>
      </c>
      <c r="E6" s="13" t="s">
        <v>8</v>
      </c>
      <c r="F6" s="13">
        <v>100</v>
      </c>
      <c r="G6" s="14"/>
      <c r="H6" s="15">
        <f t="shared" ref="H6:H18" si="0">F6*G6</f>
        <v>0</v>
      </c>
      <c r="I6" s="15">
        <f>H6*12</f>
        <v>0</v>
      </c>
      <c r="J6" s="15">
        <f>I6</f>
        <v>0</v>
      </c>
    </row>
    <row r="7" spans="1:10" ht="21" customHeight="1" x14ac:dyDescent="0.35">
      <c r="A7" s="11" t="s">
        <v>21</v>
      </c>
      <c r="B7" s="12" t="s">
        <v>68</v>
      </c>
      <c r="C7" s="13" t="s">
        <v>0</v>
      </c>
      <c r="D7" s="13" t="s">
        <v>14</v>
      </c>
      <c r="E7" s="13" t="s">
        <v>8</v>
      </c>
      <c r="F7" s="13">
        <v>40</v>
      </c>
      <c r="G7" s="14"/>
      <c r="H7" s="15">
        <f t="shared" si="0"/>
        <v>0</v>
      </c>
      <c r="I7" s="15">
        <f t="shared" ref="I7:I17" si="1">H7*12</f>
        <v>0</v>
      </c>
      <c r="J7" s="15">
        <f t="shared" ref="J7" si="2">I7</f>
        <v>0</v>
      </c>
    </row>
    <row r="8" spans="1:10" ht="19.75" customHeight="1" x14ac:dyDescent="0.35">
      <c r="A8" s="11" t="s">
        <v>22</v>
      </c>
      <c r="B8" s="1" t="s">
        <v>91</v>
      </c>
      <c r="C8" s="16" t="s">
        <v>119</v>
      </c>
      <c r="D8" s="13" t="s">
        <v>15</v>
      </c>
      <c r="E8" s="13" t="s">
        <v>8</v>
      </c>
      <c r="F8" s="13">
        <v>1</v>
      </c>
      <c r="G8" s="14"/>
      <c r="H8" s="15">
        <f t="shared" si="0"/>
        <v>0</v>
      </c>
      <c r="I8" s="15">
        <f t="shared" si="1"/>
        <v>0</v>
      </c>
      <c r="J8" s="15">
        <f t="shared" ref="J8" si="3">I8</f>
        <v>0</v>
      </c>
    </row>
    <row r="9" spans="1:10" ht="19.75" customHeight="1" x14ac:dyDescent="0.35">
      <c r="A9" s="11" t="s">
        <v>23</v>
      </c>
      <c r="B9" s="1" t="s">
        <v>92</v>
      </c>
      <c r="C9" s="16" t="s">
        <v>119</v>
      </c>
      <c r="D9" s="13" t="s">
        <v>15</v>
      </c>
      <c r="E9" s="13" t="s">
        <v>8</v>
      </c>
      <c r="F9" s="13">
        <v>1</v>
      </c>
      <c r="G9" s="14"/>
      <c r="H9" s="15">
        <f t="shared" si="0"/>
        <v>0</v>
      </c>
      <c r="I9" s="15">
        <f t="shared" si="1"/>
        <v>0</v>
      </c>
      <c r="J9" s="15">
        <f t="shared" ref="J9" si="4">I9</f>
        <v>0</v>
      </c>
    </row>
    <row r="10" spans="1:10" ht="28.75" customHeight="1" x14ac:dyDescent="0.35">
      <c r="A10" s="11" t="s">
        <v>24</v>
      </c>
      <c r="B10" s="17" t="s">
        <v>77</v>
      </c>
      <c r="C10" s="18" t="s">
        <v>67</v>
      </c>
      <c r="D10" s="13" t="s">
        <v>15</v>
      </c>
      <c r="E10" s="13" t="s">
        <v>8</v>
      </c>
      <c r="F10" s="13">
        <v>10</v>
      </c>
      <c r="G10" s="14"/>
      <c r="H10" s="15">
        <f t="shared" si="0"/>
        <v>0</v>
      </c>
      <c r="I10" s="15">
        <f t="shared" si="1"/>
        <v>0</v>
      </c>
      <c r="J10" s="15">
        <f t="shared" ref="J10" si="5">I10</f>
        <v>0</v>
      </c>
    </row>
    <row r="11" spans="1:10" ht="31" customHeight="1" x14ac:dyDescent="0.35">
      <c r="A11" s="11" t="s">
        <v>25</v>
      </c>
      <c r="B11" s="17" t="s">
        <v>90</v>
      </c>
      <c r="C11" s="18" t="s">
        <v>67</v>
      </c>
      <c r="D11" s="13" t="s">
        <v>15</v>
      </c>
      <c r="E11" s="13" t="s">
        <v>8</v>
      </c>
      <c r="F11" s="13">
        <v>10</v>
      </c>
      <c r="G11" s="14"/>
      <c r="H11" s="15">
        <f t="shared" si="0"/>
        <v>0</v>
      </c>
      <c r="I11" s="15">
        <f t="shared" si="1"/>
        <v>0</v>
      </c>
      <c r="J11" s="15">
        <f t="shared" ref="J11" si="6">I11</f>
        <v>0</v>
      </c>
    </row>
    <row r="12" spans="1:10" ht="30.65" customHeight="1" x14ac:dyDescent="0.35">
      <c r="A12" s="11" t="s">
        <v>26</v>
      </c>
      <c r="B12" s="2" t="s">
        <v>93</v>
      </c>
      <c r="C12" s="16" t="s">
        <v>94</v>
      </c>
      <c r="D12" s="13" t="s">
        <v>14</v>
      </c>
      <c r="E12" s="13" t="s">
        <v>8</v>
      </c>
      <c r="F12" s="13">
        <v>4</v>
      </c>
      <c r="G12" s="14"/>
      <c r="H12" s="15">
        <f t="shared" si="0"/>
        <v>0</v>
      </c>
      <c r="I12" s="15">
        <f t="shared" si="1"/>
        <v>0</v>
      </c>
      <c r="J12" s="15">
        <f t="shared" ref="J12" si="7">I12</f>
        <v>0</v>
      </c>
    </row>
    <row r="13" spans="1:10" ht="19.25" customHeight="1" x14ac:dyDescent="0.35">
      <c r="A13" s="11" t="s">
        <v>27</v>
      </c>
      <c r="B13" s="1" t="s">
        <v>96</v>
      </c>
      <c r="C13" s="16" t="s">
        <v>3</v>
      </c>
      <c r="D13" s="13" t="s">
        <v>14</v>
      </c>
      <c r="E13" s="13" t="s">
        <v>8</v>
      </c>
      <c r="F13" s="13">
        <v>10</v>
      </c>
      <c r="G13" s="14"/>
      <c r="H13" s="15">
        <f t="shared" si="0"/>
        <v>0</v>
      </c>
      <c r="I13" s="15">
        <f t="shared" si="1"/>
        <v>0</v>
      </c>
      <c r="J13" s="15">
        <f t="shared" ref="J13" si="8">I13</f>
        <v>0</v>
      </c>
    </row>
    <row r="14" spans="1:10" ht="19.25" customHeight="1" x14ac:dyDescent="0.35">
      <c r="A14" s="11" t="s">
        <v>28</v>
      </c>
      <c r="B14" s="1" t="s">
        <v>97</v>
      </c>
      <c r="C14" s="16" t="s">
        <v>3</v>
      </c>
      <c r="D14" s="13" t="s">
        <v>14</v>
      </c>
      <c r="E14" s="13" t="s">
        <v>8</v>
      </c>
      <c r="F14" s="13">
        <v>10</v>
      </c>
      <c r="G14" s="14"/>
      <c r="H14" s="15">
        <f t="shared" si="0"/>
        <v>0</v>
      </c>
      <c r="I14" s="15">
        <f t="shared" si="1"/>
        <v>0</v>
      </c>
      <c r="J14" s="15">
        <f t="shared" ref="J14" si="9">I14</f>
        <v>0</v>
      </c>
    </row>
    <row r="15" spans="1:10" ht="19.25" customHeight="1" x14ac:dyDescent="0.35">
      <c r="A15" s="11" t="s">
        <v>29</v>
      </c>
      <c r="B15" s="1" t="s">
        <v>95</v>
      </c>
      <c r="C15" s="13" t="s">
        <v>2</v>
      </c>
      <c r="D15" s="13" t="s">
        <v>14</v>
      </c>
      <c r="E15" s="13" t="s">
        <v>8</v>
      </c>
      <c r="F15" s="13">
        <v>5</v>
      </c>
      <c r="G15" s="14"/>
      <c r="H15" s="15">
        <f t="shared" si="0"/>
        <v>0</v>
      </c>
      <c r="I15" s="15">
        <f t="shared" si="1"/>
        <v>0</v>
      </c>
      <c r="J15" s="15">
        <f t="shared" ref="J15" si="10">I15</f>
        <v>0</v>
      </c>
    </row>
    <row r="16" spans="1:10" ht="18" customHeight="1" x14ac:dyDescent="0.35">
      <c r="A16" s="11" t="s">
        <v>30</v>
      </c>
      <c r="B16" s="12" t="s">
        <v>98</v>
      </c>
      <c r="C16" s="13" t="s">
        <v>1</v>
      </c>
      <c r="D16" s="13" t="s">
        <v>14</v>
      </c>
      <c r="E16" s="13" t="s">
        <v>8</v>
      </c>
      <c r="F16" s="13">
        <v>10</v>
      </c>
      <c r="G16" s="14"/>
      <c r="H16" s="15">
        <f t="shared" si="0"/>
        <v>0</v>
      </c>
      <c r="I16" s="15">
        <f t="shared" si="1"/>
        <v>0</v>
      </c>
      <c r="J16" s="15">
        <f t="shared" ref="J16" si="11">I16</f>
        <v>0</v>
      </c>
    </row>
    <row r="17" spans="1:10" ht="31.75" customHeight="1" x14ac:dyDescent="0.35">
      <c r="A17" s="11" t="s">
        <v>31</v>
      </c>
      <c r="B17" s="17" t="s">
        <v>70</v>
      </c>
      <c r="C17" s="13" t="s">
        <v>71</v>
      </c>
      <c r="D17" s="13" t="s">
        <v>14</v>
      </c>
      <c r="E17" s="13" t="s">
        <v>8</v>
      </c>
      <c r="F17" s="13">
        <v>10</v>
      </c>
      <c r="G17" s="14"/>
      <c r="H17" s="15">
        <f t="shared" si="0"/>
        <v>0</v>
      </c>
      <c r="I17" s="15">
        <f t="shared" si="1"/>
        <v>0</v>
      </c>
      <c r="J17" s="15">
        <f t="shared" ref="J17" si="12">I17</f>
        <v>0</v>
      </c>
    </row>
    <row r="18" spans="1:10" ht="22.75" customHeight="1" x14ac:dyDescent="0.35">
      <c r="A18" s="11" t="s">
        <v>69</v>
      </c>
      <c r="B18" s="12" t="s">
        <v>122</v>
      </c>
      <c r="C18" s="13" t="s">
        <v>99</v>
      </c>
      <c r="D18" s="13" t="s">
        <v>16</v>
      </c>
      <c r="E18" s="13" t="s">
        <v>121</v>
      </c>
      <c r="F18" s="13">
        <v>1</v>
      </c>
      <c r="G18" s="14"/>
      <c r="H18" s="15">
        <f t="shared" si="0"/>
        <v>0</v>
      </c>
      <c r="I18" s="15">
        <f>H18*4</f>
        <v>0</v>
      </c>
      <c r="J18" s="15">
        <f t="shared" ref="J18" si="13">I18</f>
        <v>0</v>
      </c>
    </row>
    <row r="19" spans="1:10" ht="18" customHeight="1" x14ac:dyDescent="0.35">
      <c r="A19" s="62" t="s">
        <v>17</v>
      </c>
      <c r="B19" s="63"/>
      <c r="C19" s="64"/>
      <c r="D19" s="9"/>
      <c r="E19" s="9"/>
      <c r="F19" s="9"/>
      <c r="G19" s="9"/>
      <c r="H19" s="9"/>
      <c r="I19" s="9"/>
      <c r="J19" s="9"/>
    </row>
    <row r="20" spans="1:10" ht="18.649999999999999" customHeight="1" x14ac:dyDescent="0.35">
      <c r="A20" s="11" t="s">
        <v>32</v>
      </c>
      <c r="B20" s="12" t="s">
        <v>72</v>
      </c>
      <c r="C20" s="13" t="s">
        <v>4</v>
      </c>
      <c r="D20" s="13" t="s">
        <v>14</v>
      </c>
      <c r="E20" s="13" t="s">
        <v>8</v>
      </c>
      <c r="F20" s="13">
        <v>8</v>
      </c>
      <c r="G20" s="14"/>
      <c r="H20" s="15">
        <f>F20*G20</f>
        <v>0</v>
      </c>
      <c r="I20" s="15">
        <f t="shared" ref="I20:I26" si="14">H20*12</f>
        <v>0</v>
      </c>
      <c r="J20" s="15">
        <f t="shared" ref="J20" si="15">I20</f>
        <v>0</v>
      </c>
    </row>
    <row r="21" spans="1:10" ht="18.649999999999999" customHeight="1" x14ac:dyDescent="0.35">
      <c r="A21" s="11" t="s">
        <v>33</v>
      </c>
      <c r="B21" s="12" t="s">
        <v>75</v>
      </c>
      <c r="C21" s="13" t="s">
        <v>73</v>
      </c>
      <c r="D21" s="13" t="s">
        <v>74</v>
      </c>
      <c r="E21" s="13" t="s">
        <v>8</v>
      </c>
      <c r="F21" s="13">
        <v>4</v>
      </c>
      <c r="G21" s="14"/>
      <c r="H21" s="15">
        <f t="shared" ref="H21:H26" si="16">F21*G21</f>
        <v>0</v>
      </c>
      <c r="I21" s="15">
        <f t="shared" si="14"/>
        <v>0</v>
      </c>
      <c r="J21" s="15">
        <f t="shared" ref="J21" si="17">I21</f>
        <v>0</v>
      </c>
    </row>
    <row r="22" spans="1:10" ht="18.649999999999999" customHeight="1" x14ac:dyDescent="0.35">
      <c r="A22" s="11" t="s">
        <v>34</v>
      </c>
      <c r="B22" s="12" t="s">
        <v>76</v>
      </c>
      <c r="C22" s="13" t="s">
        <v>56</v>
      </c>
      <c r="D22" s="13" t="s">
        <v>74</v>
      </c>
      <c r="E22" s="13" t="s">
        <v>8</v>
      </c>
      <c r="F22" s="13">
        <v>4</v>
      </c>
      <c r="G22" s="14"/>
      <c r="H22" s="15">
        <f t="shared" si="16"/>
        <v>0</v>
      </c>
      <c r="I22" s="15">
        <f t="shared" si="14"/>
        <v>0</v>
      </c>
      <c r="J22" s="15">
        <f t="shared" ref="J22:J26" si="18">I22</f>
        <v>0</v>
      </c>
    </row>
    <row r="23" spans="1:10" ht="18.649999999999999" customHeight="1" x14ac:dyDescent="0.35">
      <c r="A23" s="11" t="s">
        <v>35</v>
      </c>
      <c r="B23" s="12" t="s">
        <v>101</v>
      </c>
      <c r="C23" s="13" t="s">
        <v>100</v>
      </c>
      <c r="D23" s="13" t="s">
        <v>59</v>
      </c>
      <c r="E23" s="13" t="s">
        <v>8</v>
      </c>
      <c r="F23" s="13">
        <v>5</v>
      </c>
      <c r="G23" s="14"/>
      <c r="H23" s="15">
        <f t="shared" si="16"/>
        <v>0</v>
      </c>
      <c r="I23" s="15">
        <f t="shared" si="14"/>
        <v>0</v>
      </c>
      <c r="J23" s="15">
        <f t="shared" si="18"/>
        <v>0</v>
      </c>
    </row>
    <row r="24" spans="1:10" ht="18.649999999999999" customHeight="1" x14ac:dyDescent="0.35">
      <c r="A24" s="11" t="s">
        <v>36</v>
      </c>
      <c r="B24" s="12" t="s">
        <v>102</v>
      </c>
      <c r="C24" s="13" t="s">
        <v>100</v>
      </c>
      <c r="D24" s="13" t="s">
        <v>100</v>
      </c>
      <c r="E24" s="13" t="s">
        <v>8</v>
      </c>
      <c r="F24" s="13">
        <v>4</v>
      </c>
      <c r="G24" s="14"/>
      <c r="H24" s="15">
        <f t="shared" si="16"/>
        <v>0</v>
      </c>
      <c r="I24" s="15">
        <f t="shared" si="14"/>
        <v>0</v>
      </c>
      <c r="J24" s="15">
        <f t="shared" si="18"/>
        <v>0</v>
      </c>
    </row>
    <row r="25" spans="1:10" ht="18.649999999999999" customHeight="1" x14ac:dyDescent="0.35">
      <c r="A25" s="11" t="s">
        <v>113</v>
      </c>
      <c r="B25" s="12" t="s">
        <v>135</v>
      </c>
      <c r="C25" s="13" t="s">
        <v>136</v>
      </c>
      <c r="D25" s="13" t="s">
        <v>137</v>
      </c>
      <c r="E25" s="13" t="s">
        <v>8</v>
      </c>
      <c r="F25" s="13">
        <v>10</v>
      </c>
      <c r="G25" s="14"/>
      <c r="H25" s="15">
        <f t="shared" si="16"/>
        <v>0</v>
      </c>
      <c r="I25" s="15">
        <f t="shared" si="14"/>
        <v>0</v>
      </c>
      <c r="J25" s="15">
        <f t="shared" si="18"/>
        <v>0</v>
      </c>
    </row>
    <row r="26" spans="1:10" ht="30" customHeight="1" x14ac:dyDescent="0.35">
      <c r="A26" s="11" t="s">
        <v>134</v>
      </c>
      <c r="B26" s="17" t="s">
        <v>105</v>
      </c>
      <c r="C26" s="19"/>
      <c r="D26" s="13" t="s">
        <v>112</v>
      </c>
      <c r="E26" s="13" t="s">
        <v>112</v>
      </c>
      <c r="F26" s="13">
        <v>2</v>
      </c>
      <c r="G26" s="14"/>
      <c r="H26" s="15">
        <f t="shared" si="16"/>
        <v>0</v>
      </c>
      <c r="I26" s="15">
        <f t="shared" si="14"/>
        <v>0</v>
      </c>
      <c r="J26" s="15">
        <f t="shared" si="18"/>
        <v>0</v>
      </c>
    </row>
    <row r="27" spans="1:10" ht="19.75" customHeight="1" x14ac:dyDescent="0.35">
      <c r="A27" s="53" t="s">
        <v>129</v>
      </c>
      <c r="B27" s="53"/>
      <c r="C27" s="53"/>
      <c r="D27" s="53"/>
      <c r="E27" s="53"/>
      <c r="F27" s="53"/>
      <c r="G27" s="53"/>
      <c r="H27" s="20">
        <f>SUM(H6:H26)</f>
        <v>0</v>
      </c>
      <c r="I27" s="20">
        <f>SUM(I6:I26)</f>
        <v>0</v>
      </c>
      <c r="J27" s="20">
        <f>SUM(J6:J26)</f>
        <v>0</v>
      </c>
    </row>
    <row r="28" spans="1:10" s="26" customFormat="1" ht="10.75" customHeight="1" x14ac:dyDescent="0.35">
      <c r="A28" s="21"/>
      <c r="B28" s="22"/>
      <c r="C28" s="23"/>
      <c r="D28" s="24"/>
      <c r="E28" s="24"/>
      <c r="F28" s="24"/>
      <c r="G28" s="24"/>
      <c r="H28" s="25"/>
      <c r="I28" s="25"/>
      <c r="J28" s="25"/>
    </row>
    <row r="29" spans="1:10" ht="13" x14ac:dyDescent="0.35">
      <c r="A29" s="62" t="s">
        <v>125</v>
      </c>
      <c r="B29" s="63"/>
      <c r="C29" s="64"/>
      <c r="D29" s="27"/>
      <c r="E29" s="27"/>
      <c r="F29" s="27"/>
      <c r="G29" s="28"/>
      <c r="H29" s="29"/>
      <c r="I29" s="29"/>
      <c r="J29" s="29"/>
    </row>
    <row r="30" spans="1:10" ht="19.25" customHeight="1" x14ac:dyDescent="0.35">
      <c r="A30" s="11" t="s">
        <v>37</v>
      </c>
      <c r="B30" s="12" t="s">
        <v>106</v>
      </c>
      <c r="C30" s="30" t="s">
        <v>103</v>
      </c>
      <c r="D30" s="13" t="s">
        <v>104</v>
      </c>
      <c r="E30" s="13" t="s">
        <v>8</v>
      </c>
      <c r="F30" s="13">
        <v>10</v>
      </c>
      <c r="G30" s="14"/>
      <c r="H30" s="15">
        <f>F30*G30</f>
        <v>0</v>
      </c>
      <c r="I30" s="31">
        <f>H30*2</f>
        <v>0</v>
      </c>
      <c r="J30" s="15">
        <f t="shared" ref="J30" si="19">I30</f>
        <v>0</v>
      </c>
    </row>
    <row r="31" spans="1:10" ht="19.25" customHeight="1" x14ac:dyDescent="0.35">
      <c r="A31" s="13" t="s">
        <v>38</v>
      </c>
      <c r="B31" s="12" t="s">
        <v>106</v>
      </c>
      <c r="C31" s="30" t="s">
        <v>1</v>
      </c>
      <c r="D31" s="13" t="s">
        <v>14</v>
      </c>
      <c r="E31" s="13" t="s">
        <v>8</v>
      </c>
      <c r="F31" s="13">
        <v>5</v>
      </c>
      <c r="G31" s="14"/>
      <c r="H31" s="15">
        <f t="shared" ref="H31:H32" si="20">F31*G31</f>
        <v>0</v>
      </c>
      <c r="I31" s="31">
        <f>H31*2</f>
        <v>0</v>
      </c>
      <c r="J31" s="15">
        <f t="shared" ref="J31:J32" si="21">I31</f>
        <v>0</v>
      </c>
    </row>
    <row r="32" spans="1:10" ht="19.25" customHeight="1" x14ac:dyDescent="0.35">
      <c r="A32" s="13" t="s">
        <v>114</v>
      </c>
      <c r="B32" s="32" t="s">
        <v>105</v>
      </c>
      <c r="C32" s="19"/>
      <c r="D32" s="13" t="s">
        <v>112</v>
      </c>
      <c r="E32" s="13" t="s">
        <v>112</v>
      </c>
      <c r="F32" s="13">
        <v>2</v>
      </c>
      <c r="G32" s="14"/>
      <c r="H32" s="15">
        <f t="shared" si="20"/>
        <v>0</v>
      </c>
      <c r="I32" s="31">
        <f>H32*2</f>
        <v>0</v>
      </c>
      <c r="J32" s="15">
        <f t="shared" si="21"/>
        <v>0</v>
      </c>
    </row>
    <row r="33" spans="1:10" ht="15" customHeight="1" x14ac:dyDescent="0.35">
      <c r="A33" s="56" t="s">
        <v>130</v>
      </c>
      <c r="B33" s="57"/>
      <c r="C33" s="57"/>
      <c r="D33" s="57"/>
      <c r="E33" s="57"/>
      <c r="F33" s="58"/>
      <c r="G33" s="33"/>
      <c r="H33" s="20">
        <f>SUM(H30:H32)</f>
        <v>0</v>
      </c>
      <c r="I33" s="20">
        <f>SUM(I30:I32)</f>
        <v>0</v>
      </c>
      <c r="J33" s="20">
        <f>SUM(J30:J32)</f>
        <v>0</v>
      </c>
    </row>
    <row r="34" spans="1:10" ht="8" customHeight="1" x14ac:dyDescent="0.35">
      <c r="A34" s="65"/>
      <c r="B34" s="66"/>
      <c r="C34" s="66"/>
      <c r="D34" s="66"/>
      <c r="E34" s="66"/>
      <c r="F34" s="66"/>
      <c r="G34" s="34"/>
      <c r="H34" s="35"/>
      <c r="I34" s="36"/>
      <c r="J34" s="37"/>
    </row>
    <row r="35" spans="1:10" ht="35.4" customHeight="1" x14ac:dyDescent="0.35">
      <c r="A35" s="4" t="s">
        <v>5</v>
      </c>
      <c r="B35" s="4" t="s">
        <v>6</v>
      </c>
      <c r="C35" s="4" t="s">
        <v>7</v>
      </c>
      <c r="D35" s="5" t="s">
        <v>58</v>
      </c>
      <c r="E35" s="4" t="s">
        <v>19</v>
      </c>
      <c r="F35" s="5" t="s">
        <v>128</v>
      </c>
      <c r="G35" s="6" t="s">
        <v>54</v>
      </c>
      <c r="H35" s="5" t="s">
        <v>116</v>
      </c>
      <c r="I35" s="5" t="s">
        <v>117</v>
      </c>
      <c r="J35" s="5" t="s">
        <v>118</v>
      </c>
    </row>
    <row r="36" spans="1:10" ht="14.4" customHeight="1" x14ac:dyDescent="0.35">
      <c r="A36" s="56" t="s">
        <v>124</v>
      </c>
      <c r="B36" s="57"/>
      <c r="C36" s="58"/>
      <c r="D36" s="33"/>
      <c r="E36" s="33"/>
      <c r="F36" s="33"/>
      <c r="G36" s="33"/>
      <c r="H36" s="33"/>
      <c r="I36" s="33"/>
      <c r="J36" s="33"/>
    </row>
    <row r="37" spans="1:10" ht="28.75" customHeight="1" x14ac:dyDescent="0.35">
      <c r="A37" s="11" t="s">
        <v>39</v>
      </c>
      <c r="B37" s="17" t="s">
        <v>79</v>
      </c>
      <c r="C37" s="13" t="s">
        <v>10</v>
      </c>
      <c r="D37" s="13" t="s">
        <v>9</v>
      </c>
      <c r="E37" s="13" t="s">
        <v>121</v>
      </c>
      <c r="F37" s="13">
        <v>10</v>
      </c>
      <c r="G37" s="14"/>
      <c r="H37" s="15">
        <f>F37*G37</f>
        <v>0</v>
      </c>
      <c r="I37" s="31">
        <f>H37*4</f>
        <v>0</v>
      </c>
      <c r="J37" s="31">
        <f>I37</f>
        <v>0</v>
      </c>
    </row>
    <row r="38" spans="1:10" ht="18.649999999999999" customHeight="1" x14ac:dyDescent="0.35">
      <c r="A38" s="11" t="s">
        <v>40</v>
      </c>
      <c r="B38" s="17" t="s">
        <v>78</v>
      </c>
      <c r="C38" s="13" t="s">
        <v>10</v>
      </c>
      <c r="D38" s="13" t="s">
        <v>9</v>
      </c>
      <c r="E38" s="13" t="s">
        <v>121</v>
      </c>
      <c r="F38" s="13">
        <v>10</v>
      </c>
      <c r="G38" s="14"/>
      <c r="H38" s="15">
        <f>F38*G38</f>
        <v>0</v>
      </c>
      <c r="I38" s="31">
        <f>H38*4</f>
        <v>0</v>
      </c>
      <c r="J38" s="31">
        <f t="shared" ref="J38:J41" si="22">I38</f>
        <v>0</v>
      </c>
    </row>
    <row r="39" spans="1:10" ht="28.25" customHeight="1" x14ac:dyDescent="0.35">
      <c r="A39" s="11" t="s">
        <v>41</v>
      </c>
      <c r="B39" s="17" t="s">
        <v>80</v>
      </c>
      <c r="C39" s="13" t="s">
        <v>10</v>
      </c>
      <c r="D39" s="13" t="s">
        <v>9</v>
      </c>
      <c r="E39" s="13" t="s">
        <v>121</v>
      </c>
      <c r="F39" s="13">
        <v>10</v>
      </c>
      <c r="G39" s="14"/>
      <c r="H39" s="15">
        <f>F39*G39</f>
        <v>0</v>
      </c>
      <c r="I39" s="31">
        <f>H39*4</f>
        <v>0</v>
      </c>
      <c r="J39" s="31">
        <f t="shared" si="22"/>
        <v>0</v>
      </c>
    </row>
    <row r="40" spans="1:10" ht="30" customHeight="1" x14ac:dyDescent="0.35">
      <c r="A40" s="11" t="s">
        <v>42</v>
      </c>
      <c r="B40" s="17" t="s">
        <v>81</v>
      </c>
      <c r="C40" s="13" t="s">
        <v>10</v>
      </c>
      <c r="D40" s="13" t="s">
        <v>9</v>
      </c>
      <c r="E40" s="13" t="s">
        <v>121</v>
      </c>
      <c r="F40" s="13">
        <v>10</v>
      </c>
      <c r="G40" s="14"/>
      <c r="H40" s="15">
        <f>F40*G40</f>
        <v>0</v>
      </c>
      <c r="I40" s="31">
        <f>H40*4</f>
        <v>0</v>
      </c>
      <c r="J40" s="31">
        <f t="shared" si="22"/>
        <v>0</v>
      </c>
    </row>
    <row r="41" spans="1:10" ht="32" customHeight="1" x14ac:dyDescent="0.35">
      <c r="A41" s="11" t="s">
        <v>43</v>
      </c>
      <c r="B41" s="17" t="s">
        <v>82</v>
      </c>
      <c r="C41" s="13" t="s">
        <v>13</v>
      </c>
      <c r="D41" s="13" t="s">
        <v>9</v>
      </c>
      <c r="E41" s="13" t="s">
        <v>121</v>
      </c>
      <c r="F41" s="13">
        <v>10</v>
      </c>
      <c r="G41" s="14"/>
      <c r="H41" s="15">
        <f>F41*G41</f>
        <v>0</v>
      </c>
      <c r="I41" s="31">
        <f>H41*4</f>
        <v>0</v>
      </c>
      <c r="J41" s="31">
        <f t="shared" si="22"/>
        <v>0</v>
      </c>
    </row>
    <row r="42" spans="1:10" ht="18" customHeight="1" x14ac:dyDescent="0.35">
      <c r="A42" s="56" t="s">
        <v>123</v>
      </c>
      <c r="B42" s="57"/>
      <c r="C42" s="58"/>
      <c r="D42" s="33"/>
      <c r="E42" s="33"/>
      <c r="F42" s="33"/>
      <c r="G42" s="33"/>
      <c r="H42" s="33"/>
      <c r="I42" s="33"/>
      <c r="J42" s="33"/>
    </row>
    <row r="43" spans="1:10" ht="29.4" customHeight="1" x14ac:dyDescent="0.35">
      <c r="A43" s="11" t="s">
        <v>44</v>
      </c>
      <c r="B43" s="17" t="s">
        <v>84</v>
      </c>
      <c r="C43" s="13" t="s">
        <v>11</v>
      </c>
      <c r="D43" s="13" t="s">
        <v>9</v>
      </c>
      <c r="E43" s="13" t="s">
        <v>121</v>
      </c>
      <c r="F43" s="11">
        <v>40</v>
      </c>
      <c r="G43" s="14"/>
      <c r="H43" s="15">
        <f>F43*G43</f>
        <v>0</v>
      </c>
      <c r="I43" s="31">
        <f t="shared" ref="I43:I48" si="23">H43*4</f>
        <v>0</v>
      </c>
      <c r="J43" s="31">
        <f>I43</f>
        <v>0</v>
      </c>
    </row>
    <row r="44" spans="1:10" x14ac:dyDescent="0.35">
      <c r="A44" s="11" t="s">
        <v>46</v>
      </c>
      <c r="B44" s="17" t="s">
        <v>107</v>
      </c>
      <c r="C44" s="13" t="s">
        <v>11</v>
      </c>
      <c r="D44" s="13" t="s">
        <v>9</v>
      </c>
      <c r="E44" s="13" t="s">
        <v>121</v>
      </c>
      <c r="F44" s="11">
        <v>40</v>
      </c>
      <c r="G44" s="14"/>
      <c r="H44" s="15">
        <f t="shared" ref="H44:H52" si="24">F44*G44</f>
        <v>0</v>
      </c>
      <c r="I44" s="31">
        <f t="shared" si="23"/>
        <v>0</v>
      </c>
      <c r="J44" s="31">
        <f t="shared" ref="J44:J52" si="25">I44</f>
        <v>0</v>
      </c>
    </row>
    <row r="45" spans="1:10" ht="17.399999999999999" customHeight="1" x14ac:dyDescent="0.35">
      <c r="A45" s="11" t="s">
        <v>47</v>
      </c>
      <c r="B45" s="17" t="s">
        <v>108</v>
      </c>
      <c r="C45" s="13" t="s">
        <v>12</v>
      </c>
      <c r="D45" s="13" t="s">
        <v>9</v>
      </c>
      <c r="E45" s="13" t="s">
        <v>121</v>
      </c>
      <c r="F45" s="11">
        <v>40</v>
      </c>
      <c r="G45" s="14"/>
      <c r="H45" s="15">
        <f t="shared" si="24"/>
        <v>0</v>
      </c>
      <c r="I45" s="31">
        <f t="shared" si="23"/>
        <v>0</v>
      </c>
      <c r="J45" s="31">
        <f t="shared" si="25"/>
        <v>0</v>
      </c>
    </row>
    <row r="46" spans="1:10" ht="33" customHeight="1" x14ac:dyDescent="0.35">
      <c r="A46" s="11" t="s">
        <v>48</v>
      </c>
      <c r="B46" s="17" t="s">
        <v>109</v>
      </c>
      <c r="C46" s="13" t="s">
        <v>11</v>
      </c>
      <c r="D46" s="13" t="s">
        <v>9</v>
      </c>
      <c r="E46" s="13" t="s">
        <v>121</v>
      </c>
      <c r="F46" s="11">
        <v>40</v>
      </c>
      <c r="G46" s="14"/>
      <c r="H46" s="15">
        <f t="shared" si="24"/>
        <v>0</v>
      </c>
      <c r="I46" s="31">
        <f t="shared" si="23"/>
        <v>0</v>
      </c>
      <c r="J46" s="31">
        <f t="shared" si="25"/>
        <v>0</v>
      </c>
    </row>
    <row r="47" spans="1:10" ht="31.25" customHeight="1" x14ac:dyDescent="0.35">
      <c r="A47" s="11" t="s">
        <v>49</v>
      </c>
      <c r="B47" s="17" t="s">
        <v>85</v>
      </c>
      <c r="C47" s="13" t="s">
        <v>11</v>
      </c>
      <c r="D47" s="13" t="s">
        <v>9</v>
      </c>
      <c r="E47" s="13" t="s">
        <v>121</v>
      </c>
      <c r="F47" s="11">
        <v>40</v>
      </c>
      <c r="G47" s="14"/>
      <c r="H47" s="15">
        <f t="shared" si="24"/>
        <v>0</v>
      </c>
      <c r="I47" s="31">
        <f t="shared" si="23"/>
        <v>0</v>
      </c>
      <c r="J47" s="31">
        <f t="shared" si="25"/>
        <v>0</v>
      </c>
    </row>
    <row r="48" spans="1:10" ht="31.25" customHeight="1" x14ac:dyDescent="0.35">
      <c r="A48" s="11" t="s">
        <v>50</v>
      </c>
      <c r="B48" s="17" t="s">
        <v>110</v>
      </c>
      <c r="C48" s="13" t="s">
        <v>11</v>
      </c>
      <c r="D48" s="13" t="s">
        <v>9</v>
      </c>
      <c r="E48" s="13" t="s">
        <v>121</v>
      </c>
      <c r="F48" s="11">
        <v>40</v>
      </c>
      <c r="G48" s="14"/>
      <c r="H48" s="15">
        <f t="shared" si="24"/>
        <v>0</v>
      </c>
      <c r="I48" s="31">
        <f t="shared" si="23"/>
        <v>0</v>
      </c>
      <c r="J48" s="31">
        <f t="shared" si="25"/>
        <v>0</v>
      </c>
    </row>
    <row r="49" spans="1:10" ht="19.25" customHeight="1" x14ac:dyDescent="0.35">
      <c r="A49" s="11" t="s">
        <v>51</v>
      </c>
      <c r="B49" s="12" t="s">
        <v>86</v>
      </c>
      <c r="C49" s="13" t="s">
        <v>11</v>
      </c>
      <c r="D49" s="13" t="s">
        <v>9</v>
      </c>
      <c r="E49" s="13" t="s">
        <v>121</v>
      </c>
      <c r="F49" s="11">
        <v>40</v>
      </c>
      <c r="G49" s="14"/>
      <c r="H49" s="15">
        <f t="shared" si="24"/>
        <v>0</v>
      </c>
      <c r="I49" s="31">
        <f t="shared" ref="I49:I52" si="26">H49*4</f>
        <v>0</v>
      </c>
      <c r="J49" s="31">
        <f t="shared" si="25"/>
        <v>0</v>
      </c>
    </row>
    <row r="50" spans="1:10" ht="18" customHeight="1" x14ac:dyDescent="0.35">
      <c r="A50" s="11" t="s">
        <v>45</v>
      </c>
      <c r="B50" s="12" t="s">
        <v>87</v>
      </c>
      <c r="C50" s="13" t="s">
        <v>13</v>
      </c>
      <c r="D50" s="13" t="s">
        <v>9</v>
      </c>
      <c r="E50" s="13" t="s">
        <v>121</v>
      </c>
      <c r="F50" s="13">
        <v>10</v>
      </c>
      <c r="G50" s="14"/>
      <c r="H50" s="15">
        <f t="shared" si="24"/>
        <v>0</v>
      </c>
      <c r="I50" s="31">
        <f t="shared" si="26"/>
        <v>0</v>
      </c>
      <c r="J50" s="31">
        <f t="shared" si="25"/>
        <v>0</v>
      </c>
    </row>
    <row r="51" spans="1:10" ht="18" customHeight="1" x14ac:dyDescent="0.35">
      <c r="A51" s="11" t="s">
        <v>52</v>
      </c>
      <c r="B51" s="12" t="s">
        <v>111</v>
      </c>
      <c r="C51" s="13" t="s">
        <v>11</v>
      </c>
      <c r="D51" s="13" t="s">
        <v>9</v>
      </c>
      <c r="E51" s="13" t="s">
        <v>121</v>
      </c>
      <c r="F51" s="13">
        <v>40</v>
      </c>
      <c r="G51" s="14"/>
      <c r="H51" s="15">
        <f t="shared" si="24"/>
        <v>0</v>
      </c>
      <c r="I51" s="31">
        <f t="shared" si="26"/>
        <v>0</v>
      </c>
      <c r="J51" s="31">
        <f t="shared" si="25"/>
        <v>0</v>
      </c>
    </row>
    <row r="52" spans="1:10" ht="18.649999999999999" customHeight="1" x14ac:dyDescent="0.35">
      <c r="A52" s="11" t="s">
        <v>53</v>
      </c>
      <c r="B52" s="38" t="s">
        <v>88</v>
      </c>
      <c r="C52" s="13" t="s">
        <v>60</v>
      </c>
      <c r="D52" s="39" t="s">
        <v>13</v>
      </c>
      <c r="E52" s="13" t="s">
        <v>121</v>
      </c>
      <c r="F52" s="39">
        <v>20</v>
      </c>
      <c r="G52" s="14"/>
      <c r="H52" s="15">
        <f t="shared" si="24"/>
        <v>0</v>
      </c>
      <c r="I52" s="31">
        <f t="shared" si="26"/>
        <v>0</v>
      </c>
      <c r="J52" s="31">
        <f t="shared" si="25"/>
        <v>0</v>
      </c>
    </row>
    <row r="53" spans="1:10" s="40" customFormat="1" ht="13" x14ac:dyDescent="0.35">
      <c r="A53" s="56" t="s">
        <v>131</v>
      </c>
      <c r="B53" s="57"/>
      <c r="C53" s="57"/>
      <c r="D53" s="57"/>
      <c r="E53" s="57"/>
      <c r="F53" s="58"/>
      <c r="G53" s="33"/>
      <c r="H53" s="33"/>
      <c r="I53" s="33"/>
      <c r="J53" s="33"/>
    </row>
    <row r="54" spans="1:10" s="40" customFormat="1" ht="21" customHeight="1" x14ac:dyDescent="0.35">
      <c r="A54" s="11" t="s">
        <v>62</v>
      </c>
      <c r="B54" s="12" t="s">
        <v>63</v>
      </c>
      <c r="C54" s="13" t="s">
        <v>138</v>
      </c>
      <c r="D54" s="13" t="s">
        <v>13</v>
      </c>
      <c r="E54" s="13" t="s">
        <v>132</v>
      </c>
      <c r="F54" s="41">
        <v>32</v>
      </c>
      <c r="G54" s="14"/>
      <c r="H54" s="15">
        <f>F54*G54</f>
        <v>0</v>
      </c>
      <c r="I54" s="31">
        <f>H54</f>
        <v>0</v>
      </c>
      <c r="J54" s="31">
        <f>I54</f>
        <v>0</v>
      </c>
    </row>
    <row r="55" spans="1:10" s="40" customFormat="1" ht="19.25" customHeight="1" x14ac:dyDescent="0.35">
      <c r="A55" s="11" t="s">
        <v>65</v>
      </c>
      <c r="B55" s="12" t="s">
        <v>64</v>
      </c>
      <c r="C55" s="13" t="s">
        <v>138</v>
      </c>
      <c r="D55" s="13" t="s">
        <v>13</v>
      </c>
      <c r="E55" s="13" t="s">
        <v>132</v>
      </c>
      <c r="F55" s="41">
        <v>32</v>
      </c>
      <c r="G55" s="14"/>
      <c r="H55" s="15">
        <f t="shared" ref="H55:H57" si="27">F55*G55</f>
        <v>0</v>
      </c>
      <c r="I55" s="31">
        <f t="shared" ref="I55:J57" si="28">H55</f>
        <v>0</v>
      </c>
      <c r="J55" s="31">
        <f t="shared" si="28"/>
        <v>0</v>
      </c>
    </row>
    <row r="56" spans="1:10" s="40" customFormat="1" ht="31" customHeight="1" x14ac:dyDescent="0.35">
      <c r="A56" s="11" t="s">
        <v>83</v>
      </c>
      <c r="B56" s="17" t="s">
        <v>89</v>
      </c>
      <c r="C56" s="13" t="s">
        <v>138</v>
      </c>
      <c r="D56" s="13" t="s">
        <v>13</v>
      </c>
      <c r="E56" s="13" t="s">
        <v>132</v>
      </c>
      <c r="F56" s="39">
        <v>12</v>
      </c>
      <c r="G56" s="14"/>
      <c r="H56" s="15">
        <f t="shared" si="27"/>
        <v>0</v>
      </c>
      <c r="I56" s="31">
        <f t="shared" si="28"/>
        <v>0</v>
      </c>
      <c r="J56" s="31">
        <f t="shared" si="28"/>
        <v>0</v>
      </c>
    </row>
    <row r="57" spans="1:10" s="40" customFormat="1" ht="18.649999999999999" customHeight="1" x14ac:dyDescent="0.35">
      <c r="A57" s="11" t="s">
        <v>115</v>
      </c>
      <c r="B57" s="17" t="s">
        <v>105</v>
      </c>
      <c r="C57" s="13" t="s">
        <v>138</v>
      </c>
      <c r="D57" s="13" t="s">
        <v>13</v>
      </c>
      <c r="E57" s="13" t="s">
        <v>132</v>
      </c>
      <c r="F57" s="13">
        <v>1</v>
      </c>
      <c r="G57" s="14"/>
      <c r="H57" s="15">
        <f t="shared" si="27"/>
        <v>0</v>
      </c>
      <c r="I57" s="31">
        <f t="shared" si="28"/>
        <v>0</v>
      </c>
      <c r="J57" s="31">
        <f t="shared" si="28"/>
        <v>0</v>
      </c>
    </row>
    <row r="58" spans="1:10" s="40" customFormat="1" ht="18" customHeight="1" x14ac:dyDescent="0.35">
      <c r="A58" s="56" t="s">
        <v>133</v>
      </c>
      <c r="B58" s="57"/>
      <c r="C58" s="57"/>
      <c r="D58" s="57"/>
      <c r="E58" s="57"/>
      <c r="F58" s="57"/>
      <c r="G58" s="42"/>
      <c r="H58" s="20">
        <f>SUM(H37:H57)</f>
        <v>0</v>
      </c>
      <c r="I58" s="20">
        <f>SUM(I37:I57)</f>
        <v>0</v>
      </c>
      <c r="J58" s="20">
        <f>SUM(J37:J57)</f>
        <v>0</v>
      </c>
    </row>
    <row r="59" spans="1:10" ht="8" customHeight="1" x14ac:dyDescent="0.35">
      <c r="A59" s="59"/>
      <c r="B59" s="60"/>
      <c r="C59" s="60"/>
      <c r="D59" s="60"/>
      <c r="E59" s="60"/>
      <c r="F59" s="60"/>
      <c r="G59" s="43"/>
      <c r="H59" s="43"/>
      <c r="I59" s="44"/>
      <c r="J59" s="45"/>
    </row>
    <row r="60" spans="1:10" x14ac:dyDescent="0.35">
      <c r="A60" s="46"/>
      <c r="B60" s="26"/>
      <c r="C60" s="47"/>
      <c r="D60" s="47"/>
      <c r="E60" s="47"/>
      <c r="F60" s="47"/>
      <c r="G60" s="26"/>
      <c r="H60" s="26"/>
      <c r="I60" s="26"/>
      <c r="J60" s="26"/>
    </row>
    <row r="61" spans="1:10" x14ac:dyDescent="0.35">
      <c r="A61" s="46"/>
      <c r="B61" s="26" t="s">
        <v>126</v>
      </c>
      <c r="C61" s="48">
        <f>I27+I33+I58</f>
        <v>0</v>
      </c>
      <c r="D61" s="47"/>
      <c r="E61" s="47"/>
      <c r="F61" s="47"/>
      <c r="G61" s="26"/>
      <c r="H61" s="26"/>
      <c r="I61" s="26"/>
      <c r="J61" s="26"/>
    </row>
    <row r="62" spans="1:10" x14ac:dyDescent="0.35">
      <c r="A62" s="46"/>
      <c r="B62" s="26" t="s">
        <v>127</v>
      </c>
      <c r="C62" s="48">
        <f>J27+J33+J58</f>
        <v>0</v>
      </c>
      <c r="D62" s="47"/>
      <c r="E62" s="47"/>
      <c r="F62" s="47"/>
      <c r="G62" s="26"/>
      <c r="H62" s="26"/>
      <c r="I62" s="26"/>
      <c r="J62" s="26"/>
    </row>
    <row r="63" spans="1:10" ht="13" x14ac:dyDescent="0.35">
      <c r="A63" s="46"/>
      <c r="B63" s="49" t="s">
        <v>66</v>
      </c>
      <c r="C63" s="50">
        <f>SUM(C61:C62)</f>
        <v>0</v>
      </c>
      <c r="D63" s="47"/>
      <c r="E63" s="47"/>
      <c r="F63" s="47"/>
      <c r="G63" s="26"/>
      <c r="H63" s="26"/>
      <c r="I63" s="26"/>
      <c r="J63" s="26"/>
    </row>
    <row r="64" spans="1:10" x14ac:dyDescent="0.35">
      <c r="A64" s="55" t="s">
        <v>61</v>
      </c>
      <c r="B64" s="55"/>
      <c r="C64" s="55"/>
      <c r="D64" s="55"/>
      <c r="E64" s="55"/>
      <c r="F64" s="55"/>
      <c r="G64" s="55"/>
      <c r="H64" s="55"/>
      <c r="I64" s="55"/>
      <c r="J64" s="55"/>
    </row>
    <row r="65" spans="1:10" x14ac:dyDescent="0.35">
      <c r="A65" s="55"/>
      <c r="B65" s="55"/>
      <c r="C65" s="55"/>
      <c r="D65" s="55"/>
      <c r="E65" s="55"/>
      <c r="F65" s="55"/>
      <c r="G65" s="55"/>
      <c r="H65" s="55"/>
      <c r="I65" s="55"/>
      <c r="J65" s="55"/>
    </row>
  </sheetData>
  <sortState xmlns:xlrd2="http://schemas.microsoft.com/office/spreadsheetml/2017/richdata2" ref="B19:E20">
    <sortCondition ref="B19"/>
  </sortState>
  <mergeCells count="14">
    <mergeCell ref="A27:G27"/>
    <mergeCell ref="A2:J2"/>
    <mergeCell ref="A64:J65"/>
    <mergeCell ref="A58:F58"/>
    <mergeCell ref="A42:C42"/>
    <mergeCell ref="A59:F59"/>
    <mergeCell ref="A3:J3"/>
    <mergeCell ref="A5:C5"/>
    <mergeCell ref="A36:C36"/>
    <mergeCell ref="A29:C29"/>
    <mergeCell ref="A33:F33"/>
    <mergeCell ref="A34:F34"/>
    <mergeCell ref="A53:F53"/>
    <mergeCell ref="A19:C19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Rashid Marillier</dc:creator>
  <cp:lastModifiedBy>Colbert Makhubele</cp:lastModifiedBy>
  <dcterms:created xsi:type="dcterms:W3CDTF">2019-09-25T11:26:06Z</dcterms:created>
  <dcterms:modified xsi:type="dcterms:W3CDTF">2022-11-29T11:24:10Z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610fff3f-e1c2-4b1e-bdc0-751a7bde0765_Enabled">
    <vt:lpwstr>true</vt:lpwstr>
  </property>
  <property fmtid="{D5CDD505-2E9C-101B-9397-08002B2CF9AE}" pid="3" name="MSIP_Label_610fff3f-e1c2-4b1e-bdc0-751a7bde0765_SetDate">
    <vt:lpwstr>2022-11-29T10:42:56Z</vt:lpwstr>
  </property>
  <property fmtid="{D5CDD505-2E9C-101B-9397-08002B2CF9AE}" pid="4" name="MSIP_Label_610fff3f-e1c2-4b1e-bdc0-751a7bde0765_Method">
    <vt:lpwstr>Standard</vt:lpwstr>
  </property>
  <property fmtid="{D5CDD505-2E9C-101B-9397-08002B2CF9AE}" pid="5" name="MSIP_Label_610fff3f-e1c2-4b1e-bdc0-751a7bde0765_Name">
    <vt:lpwstr>defa4170-0d19-0005-0004-bc88714345d2</vt:lpwstr>
  </property>
  <property fmtid="{D5CDD505-2E9C-101B-9397-08002B2CF9AE}" pid="6" name="MSIP_Label_610fff3f-e1c2-4b1e-bdc0-751a7bde0765_SiteId">
    <vt:lpwstr>65749c96-419f-4ed3-9b54-c51eb4b7dd53</vt:lpwstr>
  </property>
  <property fmtid="{D5CDD505-2E9C-101B-9397-08002B2CF9AE}" pid="7" name="MSIP_Label_610fff3f-e1c2-4b1e-bdc0-751a7bde0765_ActionId">
    <vt:lpwstr>ae4150ee-b5a1-4ddf-8a0d-80b069edc672</vt:lpwstr>
  </property>
  <property fmtid="{D5CDD505-2E9C-101B-9397-08002B2CF9AE}" pid="8" name="MSIP_Label_610fff3f-e1c2-4b1e-bdc0-751a7bde0765_ContentBits">
    <vt:lpwstr>0</vt:lpwstr>
  </property>
</Properties>
</file>