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ficgovza.sharepoint.com/sites/SupplyChainManagement451/Shared Documents/General/1. Acquisition (RFQ's and Tenders)/2. Tenders/10. FY2526/2.Travel Management Services/3. Tender documents published/"/>
    </mc:Choice>
  </mc:AlternateContent>
  <xr:revisionPtr revIDLastSave="53" documentId="13_ncr:101_{06D153E2-0BE3-45DB-8A96-6DAE84C381ED}" xr6:coauthVersionLast="47" xr6:coauthVersionMax="47" xr10:uidLastSave="{0F4DFC8C-5B83-47F4-8FC5-A162D631C19D}"/>
  <bookViews>
    <workbookView xWindow="20" yWindow="20" windowWidth="19180" windowHeight="10060" tabRatio="653" xr2:uid="{00000000-000D-0000-FFFF-FFFF00000000}"/>
  </bookViews>
  <sheets>
    <sheet name="COVER SHEET" sheetId="33" r:id="rId1"/>
    <sheet name="2. TRANSACTION FEE OFFSITE "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'!$A$1:$I$75</definedName>
    <definedName name="_xlnm.Print_Area" localSheetId="0">'COVER SHEET'!$A$1:$M$47</definedName>
    <definedName name="_xlnm.Print_Area" localSheetId="2">'Price Declaration '!$A$1:$I$43</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35" l="1"/>
  <c r="C63" i="35"/>
  <c r="C62" i="35"/>
  <c r="C43" i="35"/>
  <c r="C42" i="35"/>
  <c r="C15" i="35"/>
  <c r="C33" i="35"/>
  <c r="C31" i="35"/>
  <c r="C26" i="35"/>
  <c r="C64" i="35" l="1"/>
  <c r="H63" i="35"/>
  <c r="I63" i="35" s="1"/>
  <c r="E63" i="35"/>
  <c r="F63" i="35" s="1"/>
  <c r="H62" i="35"/>
  <c r="I62" i="35" s="1"/>
  <c r="E62" i="35"/>
  <c r="F62" i="35" s="1"/>
  <c r="H61" i="35"/>
  <c r="I61" i="35" s="1"/>
  <c r="E61" i="35"/>
  <c r="F61" i="35" s="1"/>
  <c r="H60" i="35"/>
  <c r="I60" i="35" s="1"/>
  <c r="E60" i="35"/>
  <c r="F60" i="35" s="1"/>
  <c r="H59" i="35"/>
  <c r="I59" i="35" s="1"/>
  <c r="E59" i="35"/>
  <c r="F59" i="35" s="1"/>
  <c r="H58" i="35"/>
  <c r="I58" i="35" s="1"/>
  <c r="E58" i="35"/>
  <c r="F58" i="35" s="1"/>
  <c r="H57" i="35"/>
  <c r="I57" i="35" s="1"/>
  <c r="E57" i="35"/>
  <c r="F57" i="35" s="1"/>
  <c r="H56" i="35"/>
  <c r="I56" i="35" s="1"/>
  <c r="E56" i="35"/>
  <c r="F56" i="35" s="1"/>
  <c r="H55" i="35"/>
  <c r="I55" i="35" s="1"/>
  <c r="E55" i="35"/>
  <c r="F55" i="35" s="1"/>
  <c r="H54" i="35"/>
  <c r="I54" i="35" s="1"/>
  <c r="E54" i="35"/>
  <c r="F54" i="35" s="1"/>
  <c r="H53" i="35"/>
  <c r="I53" i="35" s="1"/>
  <c r="E53" i="35"/>
  <c r="F53" i="35" s="1"/>
  <c r="H52" i="35"/>
  <c r="I52" i="35" s="1"/>
  <c r="E52" i="35"/>
  <c r="F52" i="35" s="1"/>
  <c r="H51" i="35"/>
  <c r="I51" i="35" s="1"/>
  <c r="E51" i="35"/>
  <c r="F51" i="35" s="1"/>
  <c r="H50" i="35"/>
  <c r="I50" i="35" s="1"/>
  <c r="E50" i="35"/>
  <c r="F50" i="35" s="1"/>
  <c r="H49" i="35"/>
  <c r="I49" i="35" s="1"/>
  <c r="E49" i="35"/>
  <c r="F49" i="35" s="1"/>
  <c r="H48" i="35"/>
  <c r="I48" i="35" s="1"/>
  <c r="E48" i="35"/>
  <c r="F48" i="35" s="1"/>
  <c r="H47" i="35"/>
  <c r="I47" i="35" s="1"/>
  <c r="E47" i="35"/>
  <c r="F47" i="35" s="1"/>
  <c r="H46" i="35"/>
  <c r="I46" i="35" s="1"/>
  <c r="E46" i="35"/>
  <c r="F46" i="35" s="1"/>
  <c r="H45" i="35"/>
  <c r="I45" i="35" s="1"/>
  <c r="E45" i="35"/>
  <c r="F45" i="35" s="1"/>
  <c r="H44" i="35"/>
  <c r="I44" i="35" s="1"/>
  <c r="E44" i="35"/>
  <c r="F44" i="35" s="1"/>
  <c r="H43" i="35"/>
  <c r="I43" i="35" s="1"/>
  <c r="E43" i="35"/>
  <c r="F43" i="35" s="1"/>
  <c r="H42" i="35"/>
  <c r="I42" i="35" s="1"/>
  <c r="E42" i="35"/>
  <c r="F42" i="35" s="1"/>
  <c r="H41" i="35"/>
  <c r="I41" i="35" s="1"/>
  <c r="E41" i="35"/>
  <c r="F41" i="35" s="1"/>
  <c r="H40" i="35"/>
  <c r="I40" i="35" s="1"/>
  <c r="E40" i="35"/>
  <c r="F40" i="35" s="1"/>
  <c r="H14" i="35"/>
  <c r="H15" i="35"/>
  <c r="H16" i="35"/>
  <c r="H17" i="35"/>
  <c r="H18" i="35"/>
  <c r="H19" i="35"/>
  <c r="H20" i="35"/>
  <c r="H21" i="35"/>
  <c r="H22" i="35"/>
  <c r="H23" i="35"/>
  <c r="H24" i="35"/>
  <c r="H25" i="35"/>
  <c r="H26" i="35"/>
  <c r="H27" i="35"/>
  <c r="H28" i="35"/>
  <c r="H29" i="35"/>
  <c r="H30" i="35"/>
  <c r="H31" i="35"/>
  <c r="H32" i="35"/>
  <c r="H33" i="35"/>
  <c r="E14" i="35"/>
  <c r="E15" i="35"/>
  <c r="E16" i="35"/>
  <c r="E17" i="35"/>
  <c r="E18" i="35"/>
  <c r="E19" i="35"/>
  <c r="E20" i="35"/>
  <c r="E21" i="35"/>
  <c r="E22" i="35"/>
  <c r="E23" i="35"/>
  <c r="E24" i="35"/>
  <c r="E25" i="35"/>
  <c r="E26" i="35"/>
  <c r="E27" i="35"/>
  <c r="E28" i="35"/>
  <c r="E29" i="35"/>
  <c r="E30" i="35"/>
  <c r="E31" i="35"/>
  <c r="E32" i="35"/>
  <c r="E33" i="35"/>
  <c r="F64" i="35" l="1"/>
  <c r="F65" i="35" s="1"/>
  <c r="I64" i="35"/>
  <c r="I65" i="35" s="1"/>
  <c r="C10" i="26"/>
  <c r="C9" i="26"/>
  <c r="C8" i="26"/>
  <c r="E66" i="35" l="1"/>
  <c r="C34" i="35"/>
  <c r="I14" i="35"/>
  <c r="I15" i="35"/>
  <c r="I16" i="35"/>
  <c r="I17" i="35"/>
  <c r="I18" i="35"/>
  <c r="I19" i="35"/>
  <c r="I20" i="35"/>
  <c r="I21" i="35"/>
  <c r="I22" i="35"/>
  <c r="I23" i="35"/>
  <c r="I24" i="35"/>
  <c r="I25" i="35"/>
  <c r="I26" i="35"/>
  <c r="I27" i="35"/>
  <c r="I28" i="35"/>
  <c r="I29" i="35"/>
  <c r="I30" i="35"/>
  <c r="I31" i="35"/>
  <c r="I32" i="35"/>
  <c r="I33" i="35"/>
  <c r="F14" i="35"/>
  <c r="F15" i="35"/>
  <c r="F16" i="35"/>
  <c r="F17" i="35"/>
  <c r="F18" i="35"/>
  <c r="F19" i="35"/>
  <c r="F20" i="35"/>
  <c r="F21" i="35"/>
  <c r="F22" i="35"/>
  <c r="F23" i="35"/>
  <c r="F24" i="35"/>
  <c r="F25" i="35"/>
  <c r="F26" i="35"/>
  <c r="F27" i="35"/>
  <c r="F28" i="35"/>
  <c r="F29" i="35"/>
  <c r="F30" i="35"/>
  <c r="F31" i="35"/>
  <c r="F32" i="35"/>
  <c r="F33" i="35"/>
  <c r="C8" i="35"/>
  <c r="C7" i="35"/>
  <c r="F34" i="35" l="1"/>
  <c r="I34" i="35"/>
  <c r="I35" i="35" l="1"/>
  <c r="F35" i="35"/>
  <c r="E36" i="35" l="1"/>
  <c r="A20" i="26" s="1"/>
</calcChain>
</file>

<file path=xl/sharedStrings.xml><?xml version="1.0" encoding="utf-8"?>
<sst xmlns="http://schemas.openxmlformats.org/spreadsheetml/2006/main" count="139" uniqueCount="105">
  <si>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</si>
  <si>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</si>
  <si>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</si>
  <si>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</si>
  <si>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</si>
  <si>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</si>
  <si>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</si>
  <si>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</si>
  <si>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</si>
  <si>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</si>
  <si>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</si>
  <si>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</si>
  <si>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</si>
  <si>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</si>
  <si>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</si>
  <si>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</si>
  <si>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</si>
  <si>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</si>
  <si>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t>ITEM</t>
  </si>
  <si>
    <t>Air Travel – International</t>
  </si>
  <si>
    <t>Air Travel – Regional</t>
  </si>
  <si>
    <t xml:space="preserve">Air Travel – Domestic </t>
  </si>
  <si>
    <t>Air Travel – International (Re-issue)</t>
  </si>
  <si>
    <t>Air Travel – Regional (Re-issue)</t>
  </si>
  <si>
    <t>Air Travel – Domestic (Re-issue)</t>
  </si>
  <si>
    <t>Car Rental – Domestic</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</si>
  <si>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</si>
  <si>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</si>
  <si>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</si>
  <si>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</si>
  <si>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</si>
  <si>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</si>
  <si>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</si>
  <si>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</si>
  <si>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</si>
  <si>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</si>
  <si>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</si>
  <si>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</si>
  <si>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</si>
  <si>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</si>
  <si>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</si>
  <si>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</si>
  <si>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</si>
  <si>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</si>
  <si>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</si>
  <si>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</si>
  <si>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</si>
  <si>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</si>
  <si>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Unit Price
(incl VAT)</t>
  </si>
  <si>
    <t>TOTAL Price
(incl VAT)</t>
  </si>
  <si>
    <t>TRADITIONAL BOOKINGS</t>
  </si>
  <si>
    <t>ONLINE BOOKINGS</t>
  </si>
  <si>
    <t>1.2  CONFERENCE TRANSACTION FEE</t>
  </si>
  <si>
    <t>Comment</t>
  </si>
  <si>
    <t>TEMPLATE 2: TRANSACTION FEE MODEL</t>
  </si>
  <si>
    <t>OFF-SITE SERVICES</t>
  </si>
  <si>
    <t>1.  STRUCTURE OF THE TENDER</t>
  </si>
  <si>
    <t>2.  GENERAL INSTRUCTIONS FOR COMPLETING THE PRICING SCHEDULE TEMPLATES</t>
  </si>
  <si>
    <t>2.1  Tender submission format</t>
  </si>
  <si>
    <t>2.2  Input spreadsheets</t>
  </si>
  <si>
    <t>2.3  Currency and VAT</t>
  </si>
  <si>
    <t>In words:</t>
  </si>
  <si>
    <t>(incl. VAT)</t>
  </si>
  <si>
    <t>Template 2: Transaction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</si>
  <si>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</si>
  <si>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</si>
  <si>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</si>
  <si>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</si>
  <si>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</si>
  <si>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</si>
  <si>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</si>
  <si>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</si>
  <si>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</si>
  <si>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</si>
  <si>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</si>
  <si>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</si>
  <si>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</si>
  <si>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</si>
  <si>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</si>
  <si>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</si>
  <si>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</si>
  <si>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r>
      <t xml:space="preserve">2.3.3 The Pricing Schedule template is designed such that VAT (15%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</si>
  <si>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2.1.3 Bidders must complete and submit the templates attached ,which is transactional fee offsite</t>
  </si>
  <si>
    <t>Transfers domestic</t>
  </si>
  <si>
    <t>Transfers International</t>
  </si>
  <si>
    <t>Forex</t>
  </si>
  <si>
    <r>
      <t xml:space="preserve">Having read through and examined the Request For Proposal (RFP) Document, the General Conditions, The Requirement and all other Annexures to the RFP Document, we offer to provide </t>
    </r>
    <r>
      <rPr>
        <b/>
        <sz val="10"/>
        <rFont val="Arial"/>
        <family val="2"/>
      </rPr>
      <t xml:space="preserve">OFF-SITE </t>
    </r>
    <r>
      <rPr>
        <sz val="10"/>
        <rFont val="Arial"/>
        <family val="2"/>
      </rPr>
      <t>travel management service to the Financial Intelligence Centre at the following total amounts (including VAT)</t>
    </r>
  </si>
  <si>
    <r>
      <t>We undertake to hold this offer open for acceptance for a period of 90</t>
    </r>
    <r>
      <rPr>
        <b/>
        <sz val="10"/>
        <color rgb="FF00B0F0"/>
        <rFont val="Arial"/>
        <family val="2"/>
      </rPr>
      <t xml:space="preserve"> </t>
    </r>
    <r>
      <rPr>
        <b/>
        <sz val="10"/>
        <rFont val="Arial"/>
        <family val="2"/>
      </rPr>
      <t>days</t>
    </r>
    <r>
      <rPr>
        <sz val="10"/>
        <rFont val="Arial"/>
        <family val="2"/>
      </rPr>
      <t xml:space="preserve"> from the date of submission of offers. We further undertake that upon final acceptance of our offer, we will commence with the provision of service when required to do so by the Financial Intelligence Centre</t>
    </r>
  </si>
  <si>
    <r>
      <t>We understand that the Financial Intelligence Centre</t>
    </r>
    <r>
      <rPr>
        <sz val="10"/>
        <rFont val="Arial"/>
        <family val="2"/>
      </rPr>
      <t xml:space="preserve"> are not bound to accept the lowest or any offer and that we must bear all costs which we have incurred in connection with preparing and submitting this bid.</t>
    </r>
  </si>
  <si>
    <t>2.1.1 Bidders must submit  a paper copy of the Pricing Schedule.</t>
  </si>
  <si>
    <t>Travel Insurance</t>
  </si>
  <si>
    <t xml:space="preserve">Group Accomodation       2. </t>
  </si>
  <si>
    <t xml:space="preserve">NOTE </t>
  </si>
  <si>
    <t>Conference and events   1.2</t>
  </si>
  <si>
    <t>1.3 GROUP ACCOMODATION</t>
  </si>
  <si>
    <t>Please provide a detailed description of the calculation of the transaction cost for group bookings (2-8)</t>
  </si>
  <si>
    <t>Please provide a detailed description of the calculation transaction cost for the arrangement of conferences</t>
  </si>
  <si>
    <t>THE PROVISION OF TRAVEL MANAGEMENT SERVICES FOR A PERIOD OF FIVE (5) YEARS TO THE FINANCIAL INTELLIGENCE CENTRE.</t>
  </si>
  <si>
    <t>ANNEXURE A2</t>
  </si>
  <si>
    <t>1.1  LOCAL TRANSACTION FEES</t>
  </si>
  <si>
    <t>1.2 INTERNATIONAL TRANSACTION FEES</t>
  </si>
  <si>
    <t>2.1.5 The transactional fee must be an all inclusive rate per service for period of five (5) years, this fee must be all inclusive no additional fees outside this rate will be acceptable.</t>
  </si>
  <si>
    <t>2.1.4 Bidders must reference RFP/BID main document section 3.2 for current travel volumes.</t>
  </si>
  <si>
    <t>FIC/RFB/TRAVEL MANAGEMENT SERVICES/01/2025/26</t>
  </si>
  <si>
    <r>
      <t xml:space="preserve">This spreadsheet for </t>
    </r>
    <r>
      <rPr>
        <b/>
        <sz val="11"/>
        <rFont val="Arial"/>
        <family val="2"/>
      </rPr>
      <t>FIC/RFB/TRAVEL MANAGEMENT SERVICES/01/2025/26</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</si>
</sst>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8"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b/>
      <sz val="10"/>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78">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8" fillId="3" borderId="0" xfId="0" applyFont="1" applyFill="1"/>
    <xf numFmtId="0" fontId="4" fillId="3" borderId="0" xfId="0" applyFont="1" applyFill="1"/>
    <xf numFmtId="0" fontId="8" fillId="0" borderId="0" xfId="0" applyFont="1" applyAlignment="1">
      <alignment horizontal="justify" vertical="center" wrapText="1"/>
    </xf>
    <xf numFmtId="0" fontId="8" fillId="0" borderId="0" xfId="0" applyFont="1" applyAlignment="1">
      <alignment horizontal="left" vertical="center" wrapText="1"/>
    </xf>
    <xf numFmtId="0" fontId="1"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8" fillId="0" borderId="0"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8" xfId="0" applyFont="1" applyFill="1" applyBorder="1"/>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6" fillId="4" borderId="25" xfId="0" applyFont="1" applyFill="1" applyBorder="1" applyAlignment="1">
      <alignment wrapText="1"/>
    </xf>
    <xf numFmtId="0" fontId="6" fillId="4" borderId="26" xfId="0" applyFont="1" applyFill="1" applyBorder="1" applyAlignment="1">
      <alignment horizontal="center" wrapText="1"/>
    </xf>
    <xf numFmtId="0" fontId="8" fillId="0" borderId="21" xfId="0" applyFont="1" applyBorder="1" applyAlignment="1">
      <alignment horizontal="center"/>
    </xf>
    <xf numFmtId="164" fontId="8" fillId="0" borderId="27" xfId="1" applyFont="1" applyBorder="1"/>
    <xf numFmtId="0" fontId="6" fillId="0" borderId="23" xfId="0" applyFont="1" applyBorder="1"/>
    <xf numFmtId="164" fontId="6" fillId="0" borderId="26" xfId="1" applyFont="1" applyBorder="1"/>
    <xf numFmtId="0" fontId="6" fillId="4" borderId="25" xfId="0" applyFont="1" applyFill="1" applyBorder="1" applyAlignment="1">
      <alignment horizontal="center"/>
    </xf>
    <xf numFmtId="0" fontId="8" fillId="0" borderId="25" xfId="0" applyFont="1" applyBorder="1" applyAlignment="1">
      <alignment horizontal="center"/>
    </xf>
    <xf numFmtId="0" fontId="8" fillId="3" borderId="29" xfId="0" applyFont="1" applyFill="1" applyBorder="1"/>
    <xf numFmtId="0" fontId="8" fillId="3" borderId="30"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8" fillId="0" borderId="0" xfId="0" applyFont="1" applyAlignment="1">
      <alignment vertical="top" wrapText="1"/>
    </xf>
    <xf numFmtId="164" fontId="8" fillId="0" borderId="27" xfId="1" applyFont="1" applyBorder="1" applyAlignment="1">
      <alignment vertical="top"/>
    </xf>
    <xf numFmtId="0" fontId="8" fillId="6" borderId="2" xfId="0" applyFont="1" applyFill="1" applyBorder="1"/>
    <xf numFmtId="0" fontId="8" fillId="3" borderId="0" xfId="0" applyFont="1" applyFill="1" applyAlignment="1">
      <alignment horizontal="left"/>
    </xf>
    <xf numFmtId="0" fontId="6" fillId="3" borderId="21" xfId="0" applyFont="1" applyFill="1" applyBorder="1" applyAlignment="1">
      <alignment horizontal="left"/>
    </xf>
    <xf numFmtId="0" fontId="6" fillId="3" borderId="21"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7" xfId="2" applyNumberFormat="1" applyFont="1" applyFill="1" applyBorder="1" applyAlignment="1">
      <alignment horizontal="center" vertical="center"/>
    </xf>
    <xf numFmtId="10" fontId="6" fillId="7" borderId="17" xfId="0" applyNumberFormat="1" applyFont="1" applyFill="1" applyBorder="1" applyAlignment="1">
      <alignment horizontal="center" vertical="center"/>
    </xf>
    <xf numFmtId="0" fontId="6" fillId="3" borderId="17" xfId="0"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0" fontId="6" fillId="4" borderId="17" xfId="0" applyFont="1" applyFill="1" applyBorder="1" applyAlignment="1">
      <alignment horizontal="center" wrapText="1"/>
    </xf>
    <xf numFmtId="0" fontId="6" fillId="7" borderId="1" xfId="0" applyFont="1" applyFill="1" applyBorder="1" applyAlignment="1">
      <alignment horizontal="center"/>
    </xf>
    <xf numFmtId="164" fontId="8" fillId="6" borderId="1" xfId="1" applyFont="1" applyFill="1" applyBorder="1"/>
    <xf numFmtId="164" fontId="8" fillId="0" borderId="1" xfId="1" applyFont="1" applyBorder="1"/>
    <xf numFmtId="164" fontId="8" fillId="6" borderId="1" xfId="1" applyFont="1" applyFill="1" applyBorder="1" applyAlignment="1">
      <alignment vertical="top"/>
    </xf>
    <xf numFmtId="164" fontId="8" fillId="0" borderId="1" xfId="1" applyFont="1" applyBorder="1" applyAlignment="1">
      <alignment vertical="top"/>
    </xf>
    <xf numFmtId="0" fontId="6" fillId="0" borderId="16" xfId="0" applyFont="1" applyBorder="1"/>
    <xf numFmtId="164" fontId="6" fillId="0" borderId="14" xfId="1" applyFont="1" applyBorder="1"/>
    <xf numFmtId="164" fontId="6" fillId="0" borderId="16" xfId="1" applyFont="1" applyBorder="1"/>
    <xf numFmtId="0" fontId="16" fillId="3" borderId="0" xfId="0" applyFont="1" applyFill="1" applyAlignment="1">
      <alignment horizontal="left" vertical="center" wrapText="1"/>
    </xf>
    <xf numFmtId="164" fontId="17" fillId="3" borderId="0" xfId="1" applyFont="1" applyFill="1" applyBorder="1" applyAlignment="1">
      <alignment vertical="center"/>
    </xf>
    <xf numFmtId="0" fontId="15" fillId="3" borderId="0" xfId="0" applyFont="1" applyFill="1" applyAlignment="1">
      <alignment horizontal="center"/>
    </xf>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9" fillId="3" borderId="3" xfId="0" applyFont="1" applyFill="1" applyBorder="1" applyAlignment="1">
      <alignment wrapText="1"/>
    </xf>
    <xf numFmtId="0" fontId="9" fillId="3" borderId="0" xfId="0" applyFont="1" applyFill="1" applyAlignment="1">
      <alignment wrapText="1"/>
    </xf>
    <xf numFmtId="0" fontId="9" fillId="3" borderId="8" xfId="0" applyFont="1" applyFill="1" applyBorder="1" applyAlignment="1">
      <alignment wrapText="1"/>
    </xf>
    <xf numFmtId="0" fontId="8" fillId="0" borderId="3" xfId="0" applyFont="1" applyBorder="1" applyAlignment="1">
      <alignment wrapText="1"/>
    </xf>
    <xf numFmtId="0" fontId="8" fillId="0" borderId="0" xfId="0" applyFont="1" applyAlignment="1">
      <alignment wrapText="1"/>
    </xf>
    <xf numFmtId="0" fontId="8" fillId="0" borderId="8" xfId="0" applyFont="1" applyBorder="1" applyAlignment="1">
      <alignment wrapText="1"/>
    </xf>
    <xf numFmtId="0" fontId="8" fillId="3" borderId="3" xfId="0" applyFont="1" applyFill="1" applyBorder="1" applyAlignment="1">
      <alignment horizontal="left" wrapText="1"/>
    </xf>
    <xf numFmtId="0" fontId="8" fillId="3" borderId="0" xfId="0" applyFont="1" applyFill="1" applyAlignment="1">
      <alignment horizontal="left" wrapText="1"/>
    </xf>
    <xf numFmtId="0" fontId="8" fillId="3" borderId="8" xfId="0" applyFont="1" applyFill="1" applyBorder="1" applyAlignment="1">
      <alignment horizontal="left" wrapText="1"/>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9" fillId="3" borderId="3" xfId="0" applyFont="1" applyFill="1" applyBorder="1"/>
    <xf numFmtId="0" fontId="9" fillId="3" borderId="0" xfId="0" applyFont="1" applyFill="1"/>
    <xf numFmtId="0" fontId="9"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8" fillId="6" borderId="2" xfId="0" applyFont="1" applyFill="1" applyBorder="1" applyAlignment="1">
      <alignment horizontal="left" wrapText="1"/>
    </xf>
    <xf numFmtId="0" fontId="8" fillId="6" borderId="26" xfId="0" applyFont="1" applyFill="1" applyBorder="1" applyAlignment="1">
      <alignment horizontal="left" wrapText="1"/>
    </xf>
    <xf numFmtId="0" fontId="6" fillId="3" borderId="28" xfId="0" applyFont="1" applyFill="1" applyBorder="1" applyAlignment="1">
      <alignment horizontal="left"/>
    </xf>
    <xf numFmtId="0" fontId="6" fillId="3" borderId="14" xfId="0" applyFont="1" applyFill="1" applyBorder="1" applyAlignment="1">
      <alignment horizontal="left"/>
    </xf>
    <xf numFmtId="0" fontId="7" fillId="3" borderId="19" xfId="0" applyFont="1" applyFill="1" applyBorder="1" applyAlignment="1">
      <alignment horizontal="center"/>
    </xf>
    <xf numFmtId="0" fontId="7" fillId="3" borderId="0" xfId="0" applyFont="1" applyFill="1" applyAlignment="1">
      <alignment horizontal="center"/>
    </xf>
    <xf numFmtId="0" fontId="10" fillId="3" borderId="0" xfId="0" applyFont="1" applyFill="1" applyAlignment="1">
      <alignment horizontal="center"/>
    </xf>
    <xf numFmtId="0" fontId="6" fillId="4" borderId="2" xfId="0" applyFont="1" applyFill="1" applyBorder="1" applyAlignment="1">
      <alignment horizontal="center"/>
    </xf>
    <xf numFmtId="0" fontId="6" fillId="4" borderId="26" xfId="0" applyFont="1" applyFill="1" applyBorder="1" applyAlignment="1">
      <alignment horizontal="center"/>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4"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3"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16" fillId="3" borderId="9"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6" fillId="3" borderId="10" xfId="0" applyFont="1" applyFill="1" applyBorder="1" applyAlignment="1">
      <alignment horizontal="left" vertical="center" wrapText="1"/>
    </xf>
    <xf numFmtId="164" fontId="17" fillId="3" borderId="9" xfId="1" applyFont="1" applyFill="1" applyBorder="1" applyAlignment="1">
      <alignment vertical="center"/>
    </xf>
    <xf numFmtId="164" fontId="17" fillId="3" borderId="15" xfId="1" applyFont="1" applyFill="1" applyBorder="1" applyAlignment="1">
      <alignment vertical="center"/>
    </xf>
    <xf numFmtId="164" fontId="17" fillId="3" borderId="10" xfId="1" applyFont="1" applyFill="1" applyBorder="1" applyAlignment="1">
      <alignment vertical="center"/>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Alignment="1">
      <alignment vertical="top" wrapText="1"/>
    </xf>
    <xf numFmtId="0" fontId="1" fillId="3" borderId="8" xfId="0" applyFont="1" applyFill="1" applyBorder="1" applyAlignment="1">
      <alignment vertical="top" wrapText="1"/>
    </xf>
    <xf numFmtId="0" fontId="8" fillId="3" borderId="2" xfId="0" applyFont="1" applyFill="1" applyBorder="1" applyAlignment="1">
      <alignment horizontal="center" wrapText="1"/>
    </xf>
    <xf numFmtId="0" fontId="0" fillId="3" borderId="3" xfId="0" applyFill="1" applyBorder="1"/>
    <xf numFmtId="0" fontId="0" fillId="3" borderId="0" xfId="0" applyFill="1"/>
    <xf numFmtId="0" fontId="0" fillId="3" borderId="8" xfId="0" applyFill="1" applyBorder="1"/>
    <xf numFmtId="0" fontId="2" fillId="4" borderId="31" xfId="0" applyFont="1" applyFill="1" applyBorder="1" applyAlignment="1">
      <alignment horizontal="center"/>
    </xf>
    <xf numFmtId="0" fontId="2" fillId="4" borderId="32" xfId="0" applyFont="1" applyFill="1" applyBorder="1" applyAlignment="1">
      <alignment horizontal="center"/>
    </xf>
    <xf numFmtId="0" fontId="2" fillId="4" borderId="33" xfId="0" applyFont="1" applyFill="1" applyBorder="1" applyAlignment="1">
      <alignment horizontal="center"/>
    </xf>
    <xf numFmtId="0" fontId="0" fillId="3" borderId="0" xfId="0" applyFill="1" applyAlignment="1">
      <alignment vertical="top" wrapText="1"/>
    </xf>
    <xf numFmtId="0" fontId="0" fillId="3" borderId="8" xfId="0" applyFill="1" applyBorder="1" applyAlignment="1">
      <alignment vertical="top" wrapText="1"/>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0" borderId="34" xfId="0" applyFont="1" applyBorder="1" applyAlignment="1">
      <alignment horizontal="left" vertical="top" wrapText="1"/>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12" fillId="3" borderId="9" xfId="0" applyFont="1" applyFill="1" applyBorder="1" applyAlignment="1">
      <alignment horizontal="left"/>
    </xf>
    <xf numFmtId="0" fontId="12" fillId="3" borderId="15" xfId="0" applyFont="1" applyFill="1" applyBorder="1" applyAlignment="1">
      <alignment horizontal="left"/>
    </xf>
    <xf numFmtId="0" fontId="12" fillId="3" borderId="10" xfId="0" applyFont="1" applyFill="1" applyBorder="1" applyAlignment="1">
      <alignment horizontal="left"/>
    </xf>
  </cellXfs>
  <cellStyles count="3">
    <cellStyle name="Currency" xfId="1" builtinId="4"/>
    <cellStyle name="Normal" xfId="0" builtinId="0"/>
    <cellStyle name="Per 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7</xdr:col>
      <xdr:colOff>225226</xdr:colOff>
      <xdr:row>9</xdr:row>
      <xdr:rowOff>141998</xdr:rowOff>
    </xdr:to>
    <xdr:pic>
      <xdr:nvPicPr>
        <xdr:cNvPr id="7" name="Picture 6">
          <a:extLst>
            <a:ext uri="{FF2B5EF4-FFF2-40B4-BE49-F238E27FC236}">
              <a16:creationId xmlns:a16="http://schemas.microsoft.com/office/drawing/2014/main" id="{914FF9BE-0ED6-409F-9844-493EB59C3BEE}"/>
            </a:ext>
          </a:extLst>
        </xdr:cNvPr>
        <xdr:cNvPicPr>
          <a:picLocks noChangeAspect="1"/>
        </xdr:cNvPicPr>
      </xdr:nvPicPr>
      <xdr:blipFill>
        <a:blip xmlns:r="http://schemas.openxmlformats.org/officeDocument/2006/relationships" r:embed="rId1"/>
        <a:stretch>
          <a:fillRect/>
        </a:stretch>
      </xdr:blipFill>
      <xdr:spPr>
        <a:xfrm>
          <a:off x="3033889" y="550333"/>
          <a:ext cx="1438781" cy="1115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465454</xdr:colOff>
      <xdr:row>4</xdr:row>
      <xdr:rowOff>85725</xdr:rowOff>
    </xdr:to>
    <xdr:pic>
      <xdr:nvPicPr>
        <xdr:cNvPr id="2" name="Picture 1" descr="coatofarms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247650</xdr:colOff>
      <xdr:row>1</xdr:row>
      <xdr:rowOff>0</xdr:rowOff>
    </xdr:from>
    <xdr:to>
      <xdr:col>4</xdr:col>
      <xdr:colOff>332105</xdr:colOff>
      <xdr:row>6</xdr:row>
      <xdr:rowOff>38100</xdr:rowOff>
    </xdr:to>
    <xdr:pic>
      <xdr:nvPicPr>
        <xdr:cNvPr id="2" name="Picture 1" descr="coatofarms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0" y="161925"/>
          <a:ext cx="694055" cy="84772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8"/>
  <sheetViews>
    <sheetView tabSelected="1" view="pageBreakPreview" zoomScale="96" zoomScaleNormal="90" zoomScaleSheetLayoutView="96" workbookViewId="0">
      <selection activeCell="A31" sqref="A31:M31"/>
    </sheetView>
  </sheetViews>
  <sheetFormatPr defaultRowHeight="12.5" x14ac:dyDescent="0.25"/>
  <cols>
    <col min="14" max="14" width="55.453125" customWidth="1"/>
  </cols>
  <sheetData>
    <row r="1" spans="1:13" x14ac:dyDescent="0.25">
      <c r="A1" s="4"/>
      <c r="B1" s="5"/>
      <c r="C1" s="5"/>
      <c r="D1" s="5"/>
      <c r="E1" s="5"/>
      <c r="F1" s="5"/>
      <c r="G1" s="5"/>
      <c r="H1" s="5"/>
      <c r="I1" s="5"/>
      <c r="J1" s="5"/>
      <c r="K1" s="5"/>
      <c r="L1" s="5"/>
      <c r="M1" s="6"/>
    </row>
    <row r="2" spans="1:13" ht="18" x14ac:dyDescent="0.4">
      <c r="A2" s="7"/>
      <c r="B2" s="8"/>
      <c r="C2" s="8"/>
      <c r="D2" s="8"/>
      <c r="E2" s="8"/>
      <c r="F2" s="8"/>
      <c r="G2" s="8"/>
      <c r="H2" s="8"/>
      <c r="I2" s="8"/>
      <c r="J2" s="73" t="s">
        <v>98</v>
      </c>
      <c r="K2" s="73"/>
      <c r="L2" s="73"/>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 thickBot="1" x14ac:dyDescent="0.3">
      <c r="A13" s="7"/>
      <c r="B13" s="8"/>
      <c r="C13" s="8"/>
      <c r="D13" s="8"/>
      <c r="E13" s="8"/>
      <c r="F13" s="8"/>
      <c r="G13" s="8"/>
      <c r="H13" s="8"/>
      <c r="I13" s="8"/>
      <c r="J13" s="8"/>
      <c r="K13" s="8"/>
      <c r="L13" s="8"/>
      <c r="M13" s="9"/>
    </row>
    <row r="14" spans="1:13" ht="20.5" thickBot="1" x14ac:dyDescent="0.45">
      <c r="A14" s="77" t="s">
        <v>1</v>
      </c>
      <c r="B14" s="78"/>
      <c r="C14" s="78"/>
      <c r="D14" s="78"/>
      <c r="E14" s="78"/>
      <c r="F14" s="78"/>
      <c r="G14" s="78"/>
      <c r="H14" s="78"/>
      <c r="I14" s="78"/>
      <c r="J14" s="78"/>
      <c r="K14" s="78"/>
      <c r="L14" s="78"/>
      <c r="M14" s="79"/>
    </row>
    <row r="15" spans="1:13" x14ac:dyDescent="0.25">
      <c r="A15" s="7"/>
      <c r="B15" s="8"/>
      <c r="C15" s="8"/>
      <c r="D15" s="8"/>
      <c r="E15" s="8"/>
      <c r="F15" s="8"/>
      <c r="G15" s="8"/>
      <c r="H15" s="8"/>
      <c r="I15" s="8"/>
      <c r="J15" s="8"/>
      <c r="K15" s="8"/>
      <c r="L15" s="8"/>
      <c r="M15" s="9"/>
    </row>
    <row r="16" spans="1:13" ht="13" thickBot="1" x14ac:dyDescent="0.3">
      <c r="A16" s="7"/>
      <c r="B16" s="8"/>
      <c r="C16" s="8"/>
      <c r="D16" s="8"/>
      <c r="E16" s="8"/>
      <c r="F16" s="8"/>
      <c r="G16" s="8"/>
      <c r="H16" s="8"/>
      <c r="I16" s="8"/>
      <c r="J16" s="8"/>
      <c r="K16" s="8"/>
      <c r="L16" s="8"/>
      <c r="M16" s="9"/>
    </row>
    <row r="17" spans="1:13" ht="20.5" thickBot="1" x14ac:dyDescent="0.45">
      <c r="A17" s="10" t="s">
        <v>14</v>
      </c>
      <c r="B17" s="8"/>
      <c r="C17" s="8"/>
      <c r="D17" s="8"/>
      <c r="E17" s="80" t="s">
        <v>103</v>
      </c>
      <c r="F17" s="81"/>
      <c r="G17" s="81"/>
      <c r="H17" s="81"/>
      <c r="I17" s="81"/>
      <c r="J17" s="81"/>
      <c r="K17" s="81"/>
      <c r="L17" s="82"/>
      <c r="M17" s="9"/>
    </row>
    <row r="18" spans="1:13" ht="16" thickBot="1" x14ac:dyDescent="0.4">
      <c r="A18" s="7"/>
      <c r="B18" s="8"/>
      <c r="C18" s="8"/>
      <c r="D18" s="8"/>
      <c r="E18" s="13"/>
      <c r="F18" s="13"/>
      <c r="G18" s="13"/>
      <c r="H18" s="13"/>
      <c r="I18" s="13"/>
      <c r="J18" s="13"/>
      <c r="K18" s="13"/>
      <c r="L18" s="13"/>
      <c r="M18" s="9"/>
    </row>
    <row r="19" spans="1:13" ht="46.5" customHeight="1" thickBot="1" x14ac:dyDescent="0.45">
      <c r="A19" s="10" t="s">
        <v>15</v>
      </c>
      <c r="B19" s="8"/>
      <c r="C19" s="8"/>
      <c r="D19" s="8"/>
      <c r="E19" s="83" t="s">
        <v>97</v>
      </c>
      <c r="F19" s="84"/>
      <c r="G19" s="84"/>
      <c r="H19" s="84"/>
      <c r="I19" s="84"/>
      <c r="J19" s="84"/>
      <c r="K19" s="84"/>
      <c r="L19" s="85"/>
      <c r="M19" s="9"/>
    </row>
    <row r="20" spans="1:13" ht="16" thickBot="1" x14ac:dyDescent="0.4">
      <c r="A20" s="7"/>
      <c r="B20" s="8"/>
      <c r="C20" s="8"/>
      <c r="D20" s="8"/>
      <c r="E20" s="13"/>
      <c r="F20" s="13"/>
      <c r="G20" s="13"/>
      <c r="H20" s="13"/>
      <c r="I20" s="13"/>
      <c r="J20" s="13"/>
      <c r="K20" s="13"/>
      <c r="L20" s="13"/>
      <c r="M20" s="9"/>
    </row>
    <row r="21" spans="1:13" ht="45.75" customHeight="1" thickBot="1" x14ac:dyDescent="0.45">
      <c r="A21" s="10" t="s">
        <v>2</v>
      </c>
      <c r="B21" s="8"/>
      <c r="C21" s="8"/>
      <c r="D21" s="8"/>
      <c r="E21" s="86"/>
      <c r="F21" s="87"/>
      <c r="G21" s="87"/>
      <c r="H21" s="87"/>
      <c r="I21" s="87"/>
      <c r="J21" s="87"/>
      <c r="K21" s="87"/>
      <c r="L21" s="88"/>
      <c r="M21" s="9"/>
    </row>
    <row r="22" spans="1:13" x14ac:dyDescent="0.25">
      <c r="A22" s="7"/>
      <c r="B22" s="8"/>
      <c r="C22" s="8"/>
      <c r="D22" s="8"/>
      <c r="E22" s="8"/>
      <c r="F22" s="8"/>
      <c r="G22" s="8"/>
      <c r="H22" s="8"/>
      <c r="I22" s="8"/>
      <c r="J22" s="8"/>
      <c r="K22" s="8"/>
      <c r="L22" s="8"/>
      <c r="M22" s="9"/>
    </row>
    <row r="23" spans="1:13" ht="13" thickBot="1" x14ac:dyDescent="0.3">
      <c r="A23" s="7"/>
      <c r="B23" s="8"/>
      <c r="C23" s="8"/>
      <c r="D23" s="8"/>
      <c r="E23" s="8"/>
      <c r="F23" s="8"/>
      <c r="G23" s="8"/>
      <c r="H23" s="8"/>
      <c r="I23" s="8"/>
      <c r="J23" s="8"/>
      <c r="K23" s="8"/>
      <c r="L23" s="8"/>
      <c r="M23" s="9"/>
    </row>
    <row r="24" spans="1:13" ht="20.5" thickBot="1" x14ac:dyDescent="0.45">
      <c r="A24" s="77" t="s">
        <v>16</v>
      </c>
      <c r="B24" s="78"/>
      <c r="C24" s="78"/>
      <c r="D24" s="78"/>
      <c r="E24" s="78"/>
      <c r="F24" s="78"/>
      <c r="G24" s="78"/>
      <c r="H24" s="78"/>
      <c r="I24" s="78"/>
      <c r="J24" s="78"/>
      <c r="K24" s="78"/>
      <c r="L24" s="78"/>
      <c r="M24" s="79"/>
    </row>
    <row r="25" spans="1:13" x14ac:dyDescent="0.25">
      <c r="A25" s="7"/>
      <c r="B25" s="8"/>
      <c r="C25" s="8"/>
      <c r="D25" s="8"/>
      <c r="E25" s="8"/>
      <c r="F25" s="8"/>
      <c r="G25" s="8"/>
      <c r="H25" s="8"/>
      <c r="I25" s="8"/>
      <c r="J25" s="8"/>
      <c r="K25" s="8"/>
      <c r="L25" s="8"/>
      <c r="M25" s="9"/>
    </row>
    <row r="26" spans="1:13" s="2" customFormat="1" ht="14" x14ac:dyDescent="0.3">
      <c r="A26" s="89" t="s">
        <v>56</v>
      </c>
      <c r="B26" s="90"/>
      <c r="C26" s="90"/>
      <c r="D26" s="90"/>
      <c r="E26" s="90"/>
      <c r="F26" s="90"/>
      <c r="G26" s="90"/>
      <c r="H26" s="90"/>
      <c r="I26" s="90"/>
      <c r="J26" s="90"/>
      <c r="K26" s="90"/>
      <c r="L26" s="90"/>
      <c r="M26" s="91"/>
    </row>
    <row r="27" spans="1:13" s="2" customFormat="1" ht="45" customHeight="1" x14ac:dyDescent="0.3">
      <c r="A27" s="74" t="s">
        <v>104</v>
      </c>
      <c r="B27" s="75"/>
      <c r="C27" s="75"/>
      <c r="D27" s="75"/>
      <c r="E27" s="75"/>
      <c r="F27" s="75"/>
      <c r="G27" s="75"/>
      <c r="H27" s="75"/>
      <c r="I27" s="75"/>
      <c r="J27" s="75"/>
      <c r="K27" s="75"/>
      <c r="L27" s="75"/>
      <c r="M27" s="76"/>
    </row>
    <row r="28" spans="1:13" s="2" customFormat="1" ht="14" x14ac:dyDescent="0.3">
      <c r="A28" s="74"/>
      <c r="B28" s="75"/>
      <c r="C28" s="75"/>
      <c r="D28" s="75"/>
      <c r="E28" s="75"/>
      <c r="F28" s="75"/>
      <c r="G28" s="75"/>
      <c r="H28" s="75"/>
      <c r="I28" s="75"/>
      <c r="J28" s="75"/>
      <c r="K28" s="75"/>
      <c r="L28" s="75"/>
      <c r="M28" s="76"/>
    </row>
    <row r="29" spans="1:13" s="2" customFormat="1" ht="14" x14ac:dyDescent="0.3">
      <c r="A29" s="89" t="s">
        <v>57</v>
      </c>
      <c r="B29" s="90"/>
      <c r="C29" s="90"/>
      <c r="D29" s="90"/>
      <c r="E29" s="90"/>
      <c r="F29" s="90"/>
      <c r="G29" s="90"/>
      <c r="H29" s="90"/>
      <c r="I29" s="90"/>
      <c r="J29" s="90"/>
      <c r="K29" s="90"/>
      <c r="L29" s="90"/>
      <c r="M29" s="91"/>
    </row>
    <row r="30" spans="1:13" s="2" customFormat="1" ht="14" x14ac:dyDescent="0.3">
      <c r="A30" s="92" t="s">
        <v>58</v>
      </c>
      <c r="B30" s="93"/>
      <c r="C30" s="93"/>
      <c r="D30" s="93"/>
      <c r="E30" s="93"/>
      <c r="F30" s="93"/>
      <c r="G30" s="93"/>
      <c r="H30" s="93"/>
      <c r="I30" s="93"/>
      <c r="J30" s="93"/>
      <c r="K30" s="93"/>
      <c r="L30" s="93"/>
      <c r="M30" s="94"/>
    </row>
    <row r="31" spans="1:13" s="2" customFormat="1" ht="38.25" customHeight="1" x14ac:dyDescent="0.3">
      <c r="A31" s="74" t="s">
        <v>89</v>
      </c>
      <c r="B31" s="75"/>
      <c r="C31" s="75"/>
      <c r="D31" s="75"/>
      <c r="E31" s="75"/>
      <c r="F31" s="75"/>
      <c r="G31" s="75"/>
      <c r="H31" s="75"/>
      <c r="I31" s="75"/>
      <c r="J31" s="75"/>
      <c r="K31" s="75"/>
      <c r="L31" s="75"/>
      <c r="M31" s="76"/>
    </row>
    <row r="32" spans="1:13" s="2" customFormat="1" ht="19.5" customHeight="1" x14ac:dyDescent="0.3">
      <c r="A32" s="74" t="s">
        <v>17</v>
      </c>
      <c r="B32" s="75"/>
      <c r="C32" s="75"/>
      <c r="D32" s="75"/>
      <c r="E32" s="75"/>
      <c r="F32" s="75"/>
      <c r="G32" s="75"/>
      <c r="H32" s="75"/>
      <c r="I32" s="75"/>
      <c r="J32" s="75"/>
      <c r="K32" s="75"/>
      <c r="L32" s="75"/>
      <c r="M32" s="76"/>
    </row>
    <row r="33" spans="1:13" s="2" customFormat="1" ht="35.25" customHeight="1" x14ac:dyDescent="0.3">
      <c r="A33" s="74" t="s">
        <v>82</v>
      </c>
      <c r="B33" s="75"/>
      <c r="C33" s="75"/>
      <c r="D33" s="75"/>
      <c r="E33" s="75"/>
      <c r="F33" s="75"/>
      <c r="G33" s="75"/>
      <c r="H33" s="75"/>
      <c r="I33" s="75"/>
      <c r="J33" s="75"/>
      <c r="K33" s="75"/>
      <c r="L33" s="75"/>
      <c r="M33" s="76"/>
    </row>
    <row r="34" spans="1:13" s="2" customFormat="1" ht="21" customHeight="1" x14ac:dyDescent="0.3">
      <c r="A34" s="95" t="s">
        <v>102</v>
      </c>
      <c r="B34" s="96"/>
      <c r="C34" s="96"/>
      <c r="D34" s="96"/>
      <c r="E34" s="96"/>
      <c r="F34" s="96"/>
      <c r="G34" s="96"/>
      <c r="H34" s="96"/>
      <c r="I34" s="96"/>
      <c r="J34" s="96"/>
      <c r="K34" s="96"/>
      <c r="L34" s="96"/>
      <c r="M34" s="97"/>
    </row>
    <row r="35" spans="1:13" s="2" customFormat="1" ht="44" customHeight="1" x14ac:dyDescent="0.3">
      <c r="A35" s="98" t="s">
        <v>101</v>
      </c>
      <c r="B35" s="99"/>
      <c r="C35" s="99"/>
      <c r="D35" s="99"/>
      <c r="E35" s="99"/>
      <c r="F35" s="99"/>
      <c r="G35" s="99"/>
      <c r="H35" s="99"/>
      <c r="I35" s="99"/>
      <c r="J35" s="99"/>
      <c r="K35" s="99"/>
      <c r="L35" s="99"/>
      <c r="M35" s="100"/>
    </row>
    <row r="36" spans="1:13" s="2" customFormat="1" ht="30.75" customHeight="1" x14ac:dyDescent="0.3">
      <c r="A36" s="92" t="s">
        <v>59</v>
      </c>
      <c r="B36" s="93"/>
      <c r="C36" s="93"/>
      <c r="D36" s="93"/>
      <c r="E36" s="93"/>
      <c r="F36" s="93"/>
      <c r="G36" s="93"/>
      <c r="H36" s="93"/>
      <c r="I36" s="93"/>
      <c r="J36" s="93"/>
      <c r="K36" s="93"/>
      <c r="L36" s="93"/>
      <c r="M36" s="94"/>
    </row>
    <row r="37" spans="1:13" s="2" customFormat="1" ht="21.75" customHeight="1" x14ac:dyDescent="0.3">
      <c r="A37" s="74" t="s">
        <v>74</v>
      </c>
      <c r="B37" s="75"/>
      <c r="C37" s="75"/>
      <c r="D37" s="75"/>
      <c r="E37" s="75"/>
      <c r="F37" s="75"/>
      <c r="G37" s="75"/>
      <c r="H37" s="75"/>
      <c r="I37" s="75"/>
      <c r="J37" s="75"/>
      <c r="K37" s="75"/>
      <c r="L37" s="75"/>
      <c r="M37" s="76"/>
    </row>
    <row r="38" spans="1:13" s="2" customFormat="1" ht="24" customHeight="1" x14ac:dyDescent="0.3">
      <c r="A38" s="74" t="s">
        <v>75</v>
      </c>
      <c r="B38" s="75"/>
      <c r="C38" s="75"/>
      <c r="D38" s="75"/>
      <c r="E38" s="75"/>
      <c r="F38" s="75"/>
      <c r="G38" s="75"/>
      <c r="H38" s="75"/>
      <c r="I38" s="75"/>
      <c r="J38" s="75"/>
      <c r="K38" s="75"/>
      <c r="L38" s="75"/>
      <c r="M38" s="76"/>
    </row>
    <row r="39" spans="1:13" s="2" customFormat="1" ht="36" customHeight="1" x14ac:dyDescent="0.3">
      <c r="A39" s="74" t="s">
        <v>76</v>
      </c>
      <c r="B39" s="75"/>
      <c r="C39" s="75"/>
      <c r="D39" s="75"/>
      <c r="E39" s="75"/>
      <c r="F39" s="75"/>
      <c r="G39" s="75"/>
      <c r="H39" s="75"/>
      <c r="I39" s="75"/>
      <c r="J39" s="75"/>
      <c r="K39" s="75"/>
      <c r="L39" s="75"/>
      <c r="M39" s="76"/>
    </row>
    <row r="40" spans="1:13" s="2" customFormat="1" ht="36" customHeight="1" x14ac:dyDescent="0.3">
      <c r="A40" s="74" t="s">
        <v>78</v>
      </c>
      <c r="B40" s="75"/>
      <c r="C40" s="75"/>
      <c r="D40" s="75"/>
      <c r="E40" s="75"/>
      <c r="F40" s="75"/>
      <c r="G40" s="75"/>
      <c r="H40" s="75"/>
      <c r="I40" s="75"/>
      <c r="J40" s="75"/>
      <c r="K40" s="75"/>
      <c r="L40" s="75"/>
      <c r="M40" s="76"/>
    </row>
    <row r="41" spans="1:13" s="2" customFormat="1" ht="45.65" customHeight="1" x14ac:dyDescent="0.3">
      <c r="A41" s="74" t="s">
        <v>77</v>
      </c>
      <c r="B41" s="75"/>
      <c r="C41" s="75"/>
      <c r="D41" s="75"/>
      <c r="E41" s="75"/>
      <c r="F41" s="75"/>
      <c r="G41" s="75"/>
      <c r="H41" s="75"/>
      <c r="I41" s="75"/>
      <c r="J41" s="75"/>
      <c r="K41" s="75"/>
      <c r="L41" s="75"/>
      <c r="M41" s="76"/>
    </row>
    <row r="42" spans="1:13" s="2" customFormat="1" ht="14" x14ac:dyDescent="0.3">
      <c r="A42" s="74"/>
      <c r="B42" s="75"/>
      <c r="C42" s="75"/>
      <c r="D42" s="75"/>
      <c r="E42" s="75"/>
      <c r="F42" s="75"/>
      <c r="G42" s="75"/>
      <c r="H42" s="75"/>
      <c r="I42" s="75"/>
      <c r="J42" s="75"/>
      <c r="K42" s="75"/>
      <c r="L42" s="75"/>
      <c r="M42" s="76"/>
    </row>
    <row r="43" spans="1:13" s="2" customFormat="1" ht="14" x14ac:dyDescent="0.3">
      <c r="A43" s="74"/>
      <c r="B43" s="75"/>
      <c r="C43" s="75"/>
      <c r="D43" s="75"/>
      <c r="E43" s="75"/>
      <c r="F43" s="75"/>
      <c r="G43" s="75"/>
      <c r="H43" s="75"/>
      <c r="I43" s="75"/>
      <c r="J43" s="75"/>
      <c r="K43" s="75"/>
      <c r="L43" s="75"/>
      <c r="M43" s="76"/>
    </row>
    <row r="44" spans="1:13" s="2" customFormat="1" ht="14" x14ac:dyDescent="0.3">
      <c r="A44" s="105" t="s">
        <v>60</v>
      </c>
      <c r="B44" s="106"/>
      <c r="C44" s="106"/>
      <c r="D44" s="106"/>
      <c r="E44" s="106"/>
      <c r="F44" s="106"/>
      <c r="G44" s="106"/>
      <c r="H44" s="106"/>
      <c r="I44" s="106"/>
      <c r="J44" s="106"/>
      <c r="K44" s="106"/>
      <c r="L44" s="106"/>
      <c r="M44" s="107"/>
    </row>
    <row r="45" spans="1:13" s="2" customFormat="1" ht="20.25" customHeight="1" x14ac:dyDescent="0.3">
      <c r="A45" s="108" t="s">
        <v>79</v>
      </c>
      <c r="B45" s="109"/>
      <c r="C45" s="109"/>
      <c r="D45" s="109"/>
      <c r="E45" s="109"/>
      <c r="F45" s="109"/>
      <c r="G45" s="109"/>
      <c r="H45" s="109"/>
      <c r="I45" s="109"/>
      <c r="J45" s="109"/>
      <c r="K45" s="109"/>
      <c r="L45" s="109"/>
      <c r="M45" s="110"/>
    </row>
    <row r="46" spans="1:13" s="2" customFormat="1" ht="48.75" customHeight="1" x14ac:dyDescent="0.3">
      <c r="A46" s="74" t="s">
        <v>81</v>
      </c>
      <c r="B46" s="75"/>
      <c r="C46" s="75"/>
      <c r="D46" s="75"/>
      <c r="E46" s="75"/>
      <c r="F46" s="75"/>
      <c r="G46" s="75"/>
      <c r="H46" s="75"/>
      <c r="I46" s="75"/>
      <c r="J46" s="75"/>
      <c r="K46" s="75"/>
      <c r="L46" s="75"/>
      <c r="M46" s="76"/>
    </row>
    <row r="47" spans="1:13" s="2" customFormat="1" ht="14.5" thickBot="1" x14ac:dyDescent="0.35">
      <c r="A47" s="101"/>
      <c r="B47" s="102"/>
      <c r="C47" s="102"/>
      <c r="D47" s="102"/>
      <c r="E47" s="102"/>
      <c r="F47" s="102"/>
      <c r="G47" s="102"/>
      <c r="H47" s="102"/>
      <c r="I47" s="102"/>
      <c r="J47" s="102"/>
      <c r="K47" s="102"/>
      <c r="L47" s="102"/>
      <c r="M47" s="103"/>
    </row>
    <row r="48" spans="1:13" s="2" customFormat="1" ht="14" x14ac:dyDescent="0.3">
      <c r="A48" s="104"/>
      <c r="B48" s="104"/>
      <c r="C48" s="104"/>
      <c r="D48" s="104"/>
      <c r="E48" s="104"/>
      <c r="F48" s="104"/>
      <c r="G48" s="104"/>
      <c r="H48" s="104"/>
      <c r="I48" s="104"/>
      <c r="J48" s="104"/>
      <c r="K48" s="104"/>
      <c r="L48" s="104"/>
      <c r="M48" s="104"/>
    </row>
  </sheetData>
  <mergeCells count="29">
    <mergeCell ref="A47:M47"/>
    <mergeCell ref="A48:M48"/>
    <mergeCell ref="A41:M41"/>
    <mergeCell ref="A42:M42"/>
    <mergeCell ref="A43:M43"/>
    <mergeCell ref="A44:M44"/>
    <mergeCell ref="A45:M45"/>
    <mergeCell ref="A46:M46"/>
    <mergeCell ref="A39:M39"/>
    <mergeCell ref="A40:M40"/>
    <mergeCell ref="A33:M33"/>
    <mergeCell ref="A34:M34"/>
    <mergeCell ref="A36:M36"/>
    <mergeCell ref="A35:M35"/>
    <mergeCell ref="J2:L2"/>
    <mergeCell ref="A37:M37"/>
    <mergeCell ref="A38:M38"/>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73" fitToHeight="18" orientation="portrait"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4"/>
  <sheetViews>
    <sheetView view="pageBreakPreview" topLeftCell="A68" zoomScale="75" zoomScaleNormal="80" zoomScaleSheetLayoutView="75" workbookViewId="0">
      <selection activeCell="B22" sqref="B22"/>
    </sheetView>
  </sheetViews>
  <sheetFormatPr defaultColWidth="9.1796875" defaultRowHeight="14" x14ac:dyDescent="0.3"/>
  <cols>
    <col min="1" max="1" width="7" style="2" customWidth="1"/>
    <col min="2" max="2" width="41.26953125" style="2" customWidth="1"/>
    <col min="3" max="3" width="14.7265625" style="2" customWidth="1"/>
    <col min="4" max="5" width="13.7265625" style="2" customWidth="1"/>
    <col min="6" max="6" width="18.54296875" style="2" customWidth="1"/>
    <col min="7" max="7" width="15.81640625" style="2" customWidth="1"/>
    <col min="8" max="8" width="12.54296875" style="2" customWidth="1"/>
    <col min="9" max="9" width="19" style="2" customWidth="1"/>
    <col min="10" max="16384" width="9.1796875" style="2"/>
  </cols>
  <sheetData>
    <row r="1" spans="1:9" ht="14.5" thickTop="1" x14ac:dyDescent="0.3">
      <c r="A1" s="28"/>
      <c r="B1" s="29"/>
      <c r="C1" s="117" t="s">
        <v>54</v>
      </c>
      <c r="D1" s="117"/>
      <c r="E1" s="117"/>
      <c r="F1" s="117"/>
      <c r="G1" s="117"/>
      <c r="H1" s="117"/>
      <c r="I1" s="30"/>
    </row>
    <row r="2" spans="1:9" x14ac:dyDescent="0.3">
      <c r="A2" s="31"/>
      <c r="B2" s="12"/>
      <c r="C2" s="118"/>
      <c r="D2" s="118"/>
      <c r="E2" s="118"/>
      <c r="F2" s="118"/>
      <c r="G2" s="118"/>
      <c r="H2" s="118"/>
      <c r="I2" s="32"/>
    </row>
    <row r="3" spans="1:9" x14ac:dyDescent="0.3">
      <c r="A3" s="31"/>
      <c r="B3" s="12"/>
      <c r="C3" s="118"/>
      <c r="D3" s="118"/>
      <c r="E3" s="118"/>
      <c r="F3" s="118"/>
      <c r="G3" s="118"/>
      <c r="H3" s="118"/>
      <c r="I3" s="32"/>
    </row>
    <row r="4" spans="1:9" ht="21.75" customHeight="1" x14ac:dyDescent="0.4">
      <c r="A4" s="31"/>
      <c r="B4" s="12"/>
      <c r="C4" s="119" t="s">
        <v>55</v>
      </c>
      <c r="D4" s="119"/>
      <c r="E4" s="119"/>
      <c r="F4" s="119"/>
      <c r="G4" s="119"/>
      <c r="H4" s="119"/>
      <c r="I4" s="32"/>
    </row>
    <row r="5" spans="1:9" ht="14.25" customHeight="1" x14ac:dyDescent="0.3">
      <c r="A5" s="31"/>
      <c r="B5" s="12"/>
      <c r="C5" s="27"/>
      <c r="D5" s="27"/>
      <c r="E5" s="27"/>
      <c r="F5" s="27"/>
      <c r="G5" s="27"/>
      <c r="H5" s="27"/>
      <c r="I5" s="32"/>
    </row>
    <row r="6" spans="1:9" ht="14.25" customHeight="1" x14ac:dyDescent="0.3">
      <c r="A6" s="31"/>
      <c r="B6" s="12"/>
      <c r="C6" s="27"/>
      <c r="D6" s="27"/>
      <c r="E6" s="27"/>
      <c r="F6" s="27"/>
      <c r="G6" s="27"/>
      <c r="H6" s="27"/>
      <c r="I6" s="32"/>
    </row>
    <row r="7" spans="1:9" ht="22.5" customHeight="1" x14ac:dyDescent="0.3">
      <c r="A7" s="52" t="s">
        <v>14</v>
      </c>
      <c r="B7" s="17"/>
      <c r="C7" s="127" t="str">
        <f>'COVER SHEET'!$E17</f>
        <v>FIC/RFB/TRAVEL MANAGEMENT SERVICES/01/2025/26</v>
      </c>
      <c r="D7" s="127"/>
      <c r="E7" s="127"/>
      <c r="F7" s="127"/>
      <c r="G7" s="127"/>
      <c r="H7" s="127"/>
      <c r="I7" s="32"/>
    </row>
    <row r="8" spans="1:9" ht="36.75" customHeight="1" x14ac:dyDescent="0.3">
      <c r="A8" s="52" t="s">
        <v>15</v>
      </c>
      <c r="B8" s="17"/>
      <c r="C8" s="128" t="str">
        <f>'COVER SHEET'!$E19</f>
        <v>THE PROVISION OF TRAVEL MANAGEMENT SERVICES FOR A PERIOD OF FIVE (5) YEARS TO THE FINANCIAL INTELLIGENCE CENTRE.</v>
      </c>
      <c r="D8" s="128"/>
      <c r="E8" s="128"/>
      <c r="F8" s="128"/>
      <c r="G8" s="128"/>
      <c r="H8" s="128"/>
      <c r="I8" s="32"/>
    </row>
    <row r="9" spans="1:9" ht="29.25" customHeight="1" x14ac:dyDescent="0.3">
      <c r="A9" s="52" t="s">
        <v>2</v>
      </c>
      <c r="B9" s="17"/>
      <c r="C9" s="127"/>
      <c r="D9" s="127"/>
      <c r="E9" s="127"/>
      <c r="F9" s="127"/>
      <c r="G9" s="127"/>
      <c r="H9" s="127"/>
      <c r="I9" s="32"/>
    </row>
    <row r="10" spans="1:9" ht="29.25" customHeight="1" x14ac:dyDescent="0.3">
      <c r="A10" s="52"/>
      <c r="B10" s="17"/>
      <c r="C10" s="18"/>
      <c r="D10" s="18"/>
      <c r="E10" s="18"/>
      <c r="F10" s="18"/>
      <c r="G10" s="18"/>
      <c r="H10" s="18"/>
      <c r="I10" s="32"/>
    </row>
    <row r="11" spans="1:9" ht="29.25" customHeight="1" thickBot="1" x14ac:dyDescent="0.45">
      <c r="A11" s="52" t="s">
        <v>99</v>
      </c>
      <c r="B11" s="17"/>
      <c r="C11" s="18"/>
      <c r="D11" s="119"/>
      <c r="E11" s="119"/>
      <c r="F11" s="18"/>
      <c r="G11" s="18"/>
      <c r="H11" s="18"/>
      <c r="I11" s="32"/>
    </row>
    <row r="12" spans="1:9" ht="14.5" thickBot="1" x14ac:dyDescent="0.35">
      <c r="A12" s="129"/>
      <c r="B12" s="130"/>
      <c r="C12" s="131"/>
      <c r="D12" s="122" t="s">
        <v>50</v>
      </c>
      <c r="E12" s="123"/>
      <c r="F12" s="124"/>
      <c r="G12" s="125" t="s">
        <v>51</v>
      </c>
      <c r="H12" s="125"/>
      <c r="I12" s="126"/>
    </row>
    <row r="13" spans="1:9" s="3" customFormat="1" ht="28.5" thickBot="1" x14ac:dyDescent="0.35">
      <c r="A13" s="33" t="s">
        <v>18</v>
      </c>
      <c r="B13" s="22" t="s">
        <v>47</v>
      </c>
      <c r="C13" s="62" t="s">
        <v>45</v>
      </c>
      <c r="D13" s="62" t="s">
        <v>46</v>
      </c>
      <c r="E13" s="62" t="s">
        <v>48</v>
      </c>
      <c r="F13" s="62" t="s">
        <v>49</v>
      </c>
      <c r="G13" s="62" t="s">
        <v>46</v>
      </c>
      <c r="H13" s="24" t="s">
        <v>48</v>
      </c>
      <c r="I13" s="34" t="s">
        <v>49</v>
      </c>
    </row>
    <row r="14" spans="1:9" x14ac:dyDescent="0.3">
      <c r="A14" s="35">
        <v>1</v>
      </c>
      <c r="B14" s="14" t="s">
        <v>21</v>
      </c>
      <c r="C14" s="63">
        <v>884</v>
      </c>
      <c r="D14" s="64">
        <v>0</v>
      </c>
      <c r="E14" s="65">
        <f t="shared" ref="E14:E33" si="0">D14*1.15</f>
        <v>0</v>
      </c>
      <c r="F14" s="65">
        <f t="shared" ref="F14:F33" si="1">E14*C14</f>
        <v>0</v>
      </c>
      <c r="G14" s="64"/>
      <c r="H14" s="21">
        <f t="shared" ref="H14:H33" si="2">G14*1.15</f>
        <v>0</v>
      </c>
      <c r="I14" s="36">
        <f t="shared" ref="I14:I33" si="3">H14*C14</f>
        <v>0</v>
      </c>
    </row>
    <row r="15" spans="1:9" x14ac:dyDescent="0.3">
      <c r="A15" s="35">
        <v>2</v>
      </c>
      <c r="B15" s="14" t="s">
        <v>24</v>
      </c>
      <c r="C15" s="63">
        <f>5*5</f>
        <v>25</v>
      </c>
      <c r="D15" s="64"/>
      <c r="E15" s="65">
        <f t="shared" si="0"/>
        <v>0</v>
      </c>
      <c r="F15" s="65">
        <f t="shared" si="1"/>
        <v>0</v>
      </c>
      <c r="G15" s="64"/>
      <c r="H15" s="21">
        <f t="shared" si="2"/>
        <v>0</v>
      </c>
      <c r="I15" s="36">
        <f t="shared" si="3"/>
        <v>0</v>
      </c>
    </row>
    <row r="16" spans="1:9" x14ac:dyDescent="0.3">
      <c r="A16" s="35">
        <v>3</v>
      </c>
      <c r="B16" s="14" t="s">
        <v>32</v>
      </c>
      <c r="C16" s="63">
        <v>0</v>
      </c>
      <c r="D16" s="64"/>
      <c r="E16" s="65">
        <f t="shared" si="0"/>
        <v>0</v>
      </c>
      <c r="F16" s="65">
        <f t="shared" si="1"/>
        <v>0</v>
      </c>
      <c r="G16" s="64"/>
      <c r="H16" s="21">
        <f t="shared" si="2"/>
        <v>0</v>
      </c>
      <c r="I16" s="36">
        <f t="shared" si="3"/>
        <v>0</v>
      </c>
    </row>
    <row r="17" spans="1:9" x14ac:dyDescent="0.3">
      <c r="A17" s="35">
        <v>4</v>
      </c>
      <c r="B17" s="14" t="s">
        <v>25</v>
      </c>
      <c r="C17" s="63">
        <v>884</v>
      </c>
      <c r="D17" s="64">
        <v>0</v>
      </c>
      <c r="E17" s="65">
        <f t="shared" si="0"/>
        <v>0</v>
      </c>
      <c r="F17" s="65">
        <f t="shared" si="1"/>
        <v>0</v>
      </c>
      <c r="G17" s="64"/>
      <c r="H17" s="21">
        <f t="shared" si="2"/>
        <v>0</v>
      </c>
      <c r="I17" s="36">
        <f t="shared" si="3"/>
        <v>0</v>
      </c>
    </row>
    <row r="18" spans="1:9" x14ac:dyDescent="0.3">
      <c r="A18" s="35">
        <v>5</v>
      </c>
      <c r="B18" s="14" t="s">
        <v>29</v>
      </c>
      <c r="C18" s="63">
        <v>0</v>
      </c>
      <c r="D18" s="64"/>
      <c r="E18" s="65">
        <f t="shared" si="0"/>
        <v>0</v>
      </c>
      <c r="F18" s="65">
        <f t="shared" si="1"/>
        <v>0</v>
      </c>
      <c r="G18" s="64"/>
      <c r="H18" s="21">
        <f t="shared" si="2"/>
        <v>0</v>
      </c>
      <c r="I18" s="36">
        <f t="shared" si="3"/>
        <v>0</v>
      </c>
    </row>
    <row r="19" spans="1:9" x14ac:dyDescent="0.3">
      <c r="A19" s="35">
        <v>6</v>
      </c>
      <c r="B19" s="14" t="s">
        <v>26</v>
      </c>
      <c r="C19" s="63">
        <v>1249</v>
      </c>
      <c r="D19" s="64"/>
      <c r="E19" s="65">
        <f t="shared" si="0"/>
        <v>0</v>
      </c>
      <c r="F19" s="65">
        <f t="shared" si="1"/>
        <v>0</v>
      </c>
      <c r="G19" s="64"/>
      <c r="H19" s="21">
        <f t="shared" si="2"/>
        <v>0</v>
      </c>
      <c r="I19" s="36">
        <f t="shared" si="3"/>
        <v>0</v>
      </c>
    </row>
    <row r="20" spans="1:9" x14ac:dyDescent="0.3">
      <c r="A20" s="35">
        <v>7</v>
      </c>
      <c r="B20" s="14" t="s">
        <v>5</v>
      </c>
      <c r="C20" s="63">
        <v>0</v>
      </c>
      <c r="D20" s="64"/>
      <c r="E20" s="65">
        <f t="shared" si="0"/>
        <v>0</v>
      </c>
      <c r="F20" s="65">
        <f t="shared" si="1"/>
        <v>0</v>
      </c>
      <c r="G20" s="64"/>
      <c r="H20" s="21">
        <f t="shared" si="2"/>
        <v>0</v>
      </c>
      <c r="I20" s="36">
        <f t="shared" si="3"/>
        <v>0</v>
      </c>
    </row>
    <row r="21" spans="1:9" ht="13.5" customHeight="1" x14ac:dyDescent="0.3">
      <c r="A21" s="35">
        <v>8</v>
      </c>
      <c r="B21" s="15" t="s">
        <v>40</v>
      </c>
      <c r="C21" s="63">
        <v>0</v>
      </c>
      <c r="D21" s="64"/>
      <c r="E21" s="65">
        <f t="shared" si="0"/>
        <v>0</v>
      </c>
      <c r="F21" s="65">
        <f t="shared" si="1"/>
        <v>0</v>
      </c>
      <c r="G21" s="64"/>
      <c r="H21" s="21">
        <f t="shared" si="2"/>
        <v>0</v>
      </c>
      <c r="I21" s="36">
        <f t="shared" si="3"/>
        <v>0</v>
      </c>
    </row>
    <row r="22" spans="1:9" ht="31.5" customHeight="1" x14ac:dyDescent="0.3">
      <c r="A22" s="35">
        <v>9</v>
      </c>
      <c r="B22" s="48" t="s">
        <v>3</v>
      </c>
      <c r="C22" s="63">
        <v>0</v>
      </c>
      <c r="D22" s="66"/>
      <c r="E22" s="65">
        <f t="shared" si="0"/>
        <v>0</v>
      </c>
      <c r="F22" s="67">
        <f t="shared" si="1"/>
        <v>0</v>
      </c>
      <c r="G22" s="66"/>
      <c r="H22" s="21">
        <f t="shared" si="2"/>
        <v>0</v>
      </c>
      <c r="I22" s="49">
        <f t="shared" si="3"/>
        <v>0</v>
      </c>
    </row>
    <row r="23" spans="1:9" x14ac:dyDescent="0.3">
      <c r="A23" s="35">
        <v>10</v>
      </c>
      <c r="B23" s="14" t="s">
        <v>37</v>
      </c>
      <c r="C23" s="63">
        <v>0</v>
      </c>
      <c r="D23" s="64"/>
      <c r="E23" s="65">
        <f t="shared" si="0"/>
        <v>0</v>
      </c>
      <c r="F23" s="65">
        <f t="shared" si="1"/>
        <v>0</v>
      </c>
      <c r="G23" s="64"/>
      <c r="H23" s="21">
        <f t="shared" si="2"/>
        <v>0</v>
      </c>
      <c r="I23" s="36">
        <f t="shared" si="3"/>
        <v>0</v>
      </c>
    </row>
    <row r="24" spans="1:9" x14ac:dyDescent="0.3">
      <c r="A24" s="35">
        <v>11</v>
      </c>
      <c r="B24" s="14" t="s">
        <v>4</v>
      </c>
      <c r="C24" s="63">
        <v>0</v>
      </c>
      <c r="D24" s="64"/>
      <c r="E24" s="65">
        <f t="shared" si="0"/>
        <v>0</v>
      </c>
      <c r="F24" s="65">
        <f t="shared" si="1"/>
        <v>0</v>
      </c>
      <c r="G24" s="64"/>
      <c r="H24" s="21">
        <f t="shared" si="2"/>
        <v>0</v>
      </c>
      <c r="I24" s="36">
        <f t="shared" si="3"/>
        <v>0</v>
      </c>
    </row>
    <row r="25" spans="1:9" x14ac:dyDescent="0.3">
      <c r="A25" s="35">
        <v>12</v>
      </c>
      <c r="B25" s="14" t="s">
        <v>38</v>
      </c>
      <c r="C25" s="63">
        <v>0</v>
      </c>
      <c r="D25" s="64"/>
      <c r="E25" s="65">
        <f t="shared" si="0"/>
        <v>0</v>
      </c>
      <c r="F25" s="65">
        <f t="shared" si="1"/>
        <v>0</v>
      </c>
      <c r="G25" s="64"/>
      <c r="H25" s="21">
        <f t="shared" si="2"/>
        <v>0</v>
      </c>
      <c r="I25" s="36">
        <f t="shared" si="3"/>
        <v>0</v>
      </c>
    </row>
    <row r="26" spans="1:9" x14ac:dyDescent="0.3">
      <c r="A26" s="35">
        <v>13</v>
      </c>
      <c r="B26" s="14" t="s">
        <v>41</v>
      </c>
      <c r="C26" s="63">
        <f>24*5</f>
        <v>120</v>
      </c>
      <c r="D26" s="64"/>
      <c r="E26" s="65">
        <f t="shared" si="0"/>
        <v>0</v>
      </c>
      <c r="F26" s="65">
        <f t="shared" si="1"/>
        <v>0</v>
      </c>
      <c r="G26" s="64"/>
      <c r="H26" s="21">
        <f t="shared" si="2"/>
        <v>0</v>
      </c>
      <c r="I26" s="36">
        <f t="shared" si="3"/>
        <v>0</v>
      </c>
    </row>
    <row r="27" spans="1:9" x14ac:dyDescent="0.3">
      <c r="A27" s="35">
        <v>14</v>
      </c>
      <c r="B27" s="14" t="s">
        <v>43</v>
      </c>
      <c r="C27" s="63">
        <v>2</v>
      </c>
      <c r="D27" s="64"/>
      <c r="E27" s="65">
        <f t="shared" si="0"/>
        <v>0</v>
      </c>
      <c r="F27" s="65">
        <f t="shared" si="1"/>
        <v>0</v>
      </c>
      <c r="G27" s="64"/>
      <c r="H27" s="21">
        <f t="shared" si="2"/>
        <v>0</v>
      </c>
      <c r="I27" s="36">
        <f t="shared" si="3"/>
        <v>0</v>
      </c>
    </row>
    <row r="28" spans="1:9" x14ac:dyDescent="0.3">
      <c r="A28" s="35">
        <v>15</v>
      </c>
      <c r="B28" s="14" t="s">
        <v>44</v>
      </c>
      <c r="C28" s="63">
        <v>2</v>
      </c>
      <c r="D28" s="64"/>
      <c r="E28" s="65">
        <f t="shared" si="0"/>
        <v>0</v>
      </c>
      <c r="F28" s="65">
        <f t="shared" si="1"/>
        <v>0</v>
      </c>
      <c r="G28" s="64"/>
      <c r="H28" s="21">
        <f t="shared" si="2"/>
        <v>0</v>
      </c>
      <c r="I28" s="36">
        <f t="shared" si="3"/>
        <v>0</v>
      </c>
    </row>
    <row r="29" spans="1:9" ht="29.25" customHeight="1" x14ac:dyDescent="0.3">
      <c r="A29" s="35">
        <v>16</v>
      </c>
      <c r="B29" s="14" t="s">
        <v>35</v>
      </c>
      <c r="C29" s="63">
        <v>0</v>
      </c>
      <c r="D29" s="64"/>
      <c r="E29" s="65">
        <f t="shared" si="0"/>
        <v>0</v>
      </c>
      <c r="F29" s="65">
        <f t="shared" si="1"/>
        <v>0</v>
      </c>
      <c r="G29" s="64"/>
      <c r="H29" s="21">
        <f t="shared" si="2"/>
        <v>0</v>
      </c>
      <c r="I29" s="36">
        <f t="shared" si="3"/>
        <v>0</v>
      </c>
    </row>
    <row r="30" spans="1:9" x14ac:dyDescent="0.3">
      <c r="A30" s="35">
        <v>17</v>
      </c>
      <c r="B30" s="14" t="s">
        <v>36</v>
      </c>
      <c r="C30" s="63">
        <v>0</v>
      </c>
      <c r="D30" s="64"/>
      <c r="E30" s="65">
        <f t="shared" si="0"/>
        <v>0</v>
      </c>
      <c r="F30" s="65">
        <f t="shared" si="1"/>
        <v>0</v>
      </c>
      <c r="G30" s="64"/>
      <c r="H30" s="21">
        <f t="shared" si="2"/>
        <v>0</v>
      </c>
      <c r="I30" s="36">
        <f t="shared" si="3"/>
        <v>0</v>
      </c>
    </row>
    <row r="31" spans="1:9" x14ac:dyDescent="0.3">
      <c r="A31" s="35">
        <v>18</v>
      </c>
      <c r="B31" s="2" t="s">
        <v>91</v>
      </c>
      <c r="C31" s="63">
        <f>2*5</f>
        <v>10</v>
      </c>
      <c r="D31" s="64"/>
      <c r="E31" s="65">
        <f t="shared" si="0"/>
        <v>0</v>
      </c>
      <c r="F31" s="65">
        <f t="shared" si="1"/>
        <v>0</v>
      </c>
      <c r="G31" s="64"/>
      <c r="H31" s="21">
        <f t="shared" si="2"/>
        <v>0</v>
      </c>
      <c r="I31" s="36">
        <f t="shared" si="3"/>
        <v>0</v>
      </c>
    </row>
    <row r="32" spans="1:9" x14ac:dyDescent="0.3">
      <c r="A32" s="35">
        <v>19</v>
      </c>
      <c r="B32" s="2" t="s">
        <v>83</v>
      </c>
      <c r="C32" s="63">
        <v>0</v>
      </c>
      <c r="D32" s="64"/>
      <c r="E32" s="65">
        <f t="shared" si="0"/>
        <v>0</v>
      </c>
      <c r="F32" s="65">
        <f t="shared" si="1"/>
        <v>0</v>
      </c>
      <c r="G32" s="64"/>
      <c r="H32" s="21">
        <f t="shared" si="2"/>
        <v>0</v>
      </c>
      <c r="I32" s="36">
        <f t="shared" si="3"/>
        <v>0</v>
      </c>
    </row>
    <row r="33" spans="1:9" ht="14.5" thickBot="1" x14ac:dyDescent="0.35">
      <c r="A33" s="35">
        <v>20</v>
      </c>
      <c r="B33" s="2" t="s">
        <v>93</v>
      </c>
      <c r="C33" s="63">
        <f>5*5</f>
        <v>25</v>
      </c>
      <c r="D33" s="64"/>
      <c r="E33" s="65">
        <f t="shared" si="0"/>
        <v>0</v>
      </c>
      <c r="F33" s="65">
        <f t="shared" si="1"/>
        <v>0</v>
      </c>
      <c r="G33" s="64"/>
      <c r="H33" s="21">
        <f t="shared" si="2"/>
        <v>0</v>
      </c>
      <c r="I33" s="36">
        <f t="shared" si="3"/>
        <v>0</v>
      </c>
    </row>
    <row r="34" spans="1:9" s="1" customFormat="1" ht="14.5" thickBot="1" x14ac:dyDescent="0.35">
      <c r="A34" s="37"/>
      <c r="B34" s="19" t="s">
        <v>11</v>
      </c>
      <c r="C34" s="68">
        <f>SUM(C14:C33)</f>
        <v>3201</v>
      </c>
      <c r="D34" s="69"/>
      <c r="E34" s="69"/>
      <c r="F34" s="70">
        <f>SUM(F14:F33)</f>
        <v>0</v>
      </c>
      <c r="G34" s="69"/>
      <c r="H34" s="20"/>
      <c r="I34" s="38">
        <f>SUM(I14:I33)</f>
        <v>0</v>
      </c>
    </row>
    <row r="35" spans="1:9" ht="36" customHeight="1" thickBot="1" x14ac:dyDescent="0.35">
      <c r="A35" s="111" t="s">
        <v>71</v>
      </c>
      <c r="B35" s="112"/>
      <c r="C35" s="60"/>
      <c r="D35" s="61" t="s">
        <v>72</v>
      </c>
      <c r="E35" s="57">
        <v>0.1</v>
      </c>
      <c r="F35" s="59">
        <f>F34*E35</f>
        <v>0</v>
      </c>
      <c r="G35" s="11" t="s">
        <v>73</v>
      </c>
      <c r="H35" s="58">
        <v>0.9</v>
      </c>
      <c r="I35" s="59">
        <f>I34*H35</f>
        <v>0</v>
      </c>
    </row>
    <row r="36" spans="1:9" ht="36" customHeight="1" thickBot="1" x14ac:dyDescent="0.35">
      <c r="A36" s="132" t="s">
        <v>80</v>
      </c>
      <c r="B36" s="133"/>
      <c r="C36" s="133"/>
      <c r="D36" s="134"/>
      <c r="E36" s="135">
        <f>F35+I35</f>
        <v>0</v>
      </c>
      <c r="F36" s="136"/>
      <c r="G36" s="136"/>
      <c r="H36" s="136"/>
      <c r="I36" s="137"/>
    </row>
    <row r="37" spans="1:9" ht="29.25" customHeight="1" thickBot="1" x14ac:dyDescent="0.45">
      <c r="A37" s="52" t="s">
        <v>100</v>
      </c>
      <c r="B37" s="17"/>
      <c r="C37" s="18"/>
      <c r="D37" s="119"/>
      <c r="E37" s="119"/>
      <c r="F37" s="18"/>
      <c r="G37" s="18"/>
      <c r="H37" s="18"/>
      <c r="I37" s="32"/>
    </row>
    <row r="38" spans="1:9" ht="14.5" thickBot="1" x14ac:dyDescent="0.35">
      <c r="A38" s="129"/>
      <c r="B38" s="130"/>
      <c r="C38" s="131"/>
      <c r="D38" s="122" t="s">
        <v>50</v>
      </c>
      <c r="E38" s="123"/>
      <c r="F38" s="124"/>
      <c r="G38" s="125" t="s">
        <v>51</v>
      </c>
      <c r="H38" s="125"/>
      <c r="I38" s="126"/>
    </row>
    <row r="39" spans="1:9" s="3" customFormat="1" ht="28.5" thickBot="1" x14ac:dyDescent="0.35">
      <c r="A39" s="33" t="s">
        <v>18</v>
      </c>
      <c r="B39" s="22" t="s">
        <v>47</v>
      </c>
      <c r="C39" s="62" t="s">
        <v>45</v>
      </c>
      <c r="D39" s="62" t="s">
        <v>46</v>
      </c>
      <c r="E39" s="62" t="s">
        <v>48</v>
      </c>
      <c r="F39" s="62" t="s">
        <v>49</v>
      </c>
      <c r="G39" s="62" t="s">
        <v>46</v>
      </c>
      <c r="H39" s="24" t="s">
        <v>48</v>
      </c>
      <c r="I39" s="34" t="s">
        <v>49</v>
      </c>
    </row>
    <row r="40" spans="1:9" x14ac:dyDescent="0.3">
      <c r="A40" s="35">
        <v>1</v>
      </c>
      <c r="B40" s="14" t="s">
        <v>19</v>
      </c>
      <c r="C40" s="63">
        <v>276</v>
      </c>
      <c r="D40" s="64">
        <v>0</v>
      </c>
      <c r="E40" s="65">
        <f>D40*1.15</f>
        <v>0</v>
      </c>
      <c r="F40" s="65">
        <f>E40*C40</f>
        <v>0</v>
      </c>
      <c r="G40" s="64"/>
      <c r="H40" s="21">
        <f>G40*1.15</f>
        <v>0</v>
      </c>
      <c r="I40" s="36">
        <f>H40*C40</f>
        <v>0</v>
      </c>
    </row>
    <row r="41" spans="1:9" x14ac:dyDescent="0.3">
      <c r="A41" s="35">
        <v>2</v>
      </c>
      <c r="B41" s="14" t="s">
        <v>20</v>
      </c>
      <c r="C41" s="63">
        <v>0</v>
      </c>
      <c r="D41" s="64"/>
      <c r="E41" s="65">
        <f t="shared" ref="E41:E63" si="4">D41*1.15</f>
        <v>0</v>
      </c>
      <c r="F41" s="65">
        <f t="shared" ref="F41:F63" si="5">E41*C41</f>
        <v>0</v>
      </c>
      <c r="G41" s="64"/>
      <c r="H41" s="21">
        <f t="shared" ref="H41:H63" si="6">G41*1.15</f>
        <v>0</v>
      </c>
      <c r="I41" s="36">
        <f t="shared" ref="I41:I63" si="7">H41*C41</f>
        <v>0</v>
      </c>
    </row>
    <row r="42" spans="1:9" x14ac:dyDescent="0.3">
      <c r="A42" s="35">
        <v>3</v>
      </c>
      <c r="B42" s="14" t="s">
        <v>22</v>
      </c>
      <c r="C42" s="63">
        <f>2*5</f>
        <v>10</v>
      </c>
      <c r="D42" s="64">
        <v>0</v>
      </c>
      <c r="E42" s="65">
        <f t="shared" si="4"/>
        <v>0</v>
      </c>
      <c r="F42" s="65">
        <f t="shared" si="5"/>
        <v>0</v>
      </c>
      <c r="G42" s="64"/>
      <c r="H42" s="21">
        <f t="shared" si="6"/>
        <v>0</v>
      </c>
      <c r="I42" s="36">
        <f t="shared" si="7"/>
        <v>0</v>
      </c>
    </row>
    <row r="43" spans="1:9" x14ac:dyDescent="0.3">
      <c r="A43" s="35">
        <v>4</v>
      </c>
      <c r="B43" s="14" t="s">
        <v>23</v>
      </c>
      <c r="C43" s="63">
        <f>2*5</f>
        <v>10</v>
      </c>
      <c r="D43" s="64"/>
      <c r="E43" s="65">
        <f t="shared" si="4"/>
        <v>0</v>
      </c>
      <c r="F43" s="65">
        <f t="shared" si="5"/>
        <v>0</v>
      </c>
      <c r="G43" s="64"/>
      <c r="H43" s="21">
        <f t="shared" si="6"/>
        <v>0</v>
      </c>
      <c r="I43" s="36">
        <f t="shared" si="7"/>
        <v>0</v>
      </c>
    </row>
    <row r="44" spans="1:9" x14ac:dyDescent="0.3">
      <c r="A44" s="35">
        <v>5</v>
      </c>
      <c r="B44" s="14" t="s">
        <v>33</v>
      </c>
      <c r="C44" s="63">
        <v>0</v>
      </c>
      <c r="D44" s="64"/>
      <c r="E44" s="65">
        <f t="shared" si="4"/>
        <v>0</v>
      </c>
      <c r="F44" s="65">
        <f t="shared" si="5"/>
        <v>0</v>
      </c>
      <c r="G44" s="64"/>
      <c r="H44" s="21">
        <f t="shared" si="6"/>
        <v>0</v>
      </c>
      <c r="I44" s="36">
        <f t="shared" si="7"/>
        <v>0</v>
      </c>
    </row>
    <row r="45" spans="1:9" x14ac:dyDescent="0.3">
      <c r="A45" s="35">
        <v>6</v>
      </c>
      <c r="B45" s="14" t="s">
        <v>34</v>
      </c>
      <c r="C45" s="63">
        <v>0</v>
      </c>
      <c r="D45" s="64"/>
      <c r="E45" s="65">
        <f t="shared" si="4"/>
        <v>0</v>
      </c>
      <c r="F45" s="65">
        <f t="shared" si="5"/>
        <v>0</v>
      </c>
      <c r="G45" s="64"/>
      <c r="H45" s="21">
        <f t="shared" si="6"/>
        <v>0</v>
      </c>
      <c r="I45" s="36">
        <f t="shared" si="7"/>
        <v>0</v>
      </c>
    </row>
    <row r="46" spans="1:9" x14ac:dyDescent="0.3">
      <c r="A46" s="35">
        <v>7</v>
      </c>
      <c r="B46" s="14" t="s">
        <v>30</v>
      </c>
      <c r="C46" s="63">
        <v>0</v>
      </c>
      <c r="D46" s="64"/>
      <c r="E46" s="65">
        <f t="shared" si="4"/>
        <v>0</v>
      </c>
      <c r="F46" s="65">
        <f t="shared" si="5"/>
        <v>0</v>
      </c>
      <c r="G46" s="64"/>
      <c r="H46" s="21">
        <f t="shared" si="6"/>
        <v>0</v>
      </c>
      <c r="I46" s="36">
        <f t="shared" si="7"/>
        <v>0</v>
      </c>
    </row>
    <row r="47" spans="1:9" x14ac:dyDescent="0.3">
      <c r="A47" s="35">
        <v>8</v>
      </c>
      <c r="B47" s="14" t="s">
        <v>31</v>
      </c>
      <c r="C47" s="63">
        <f>1437</f>
        <v>1437</v>
      </c>
      <c r="D47" s="64"/>
      <c r="E47" s="65">
        <f t="shared" si="4"/>
        <v>0</v>
      </c>
      <c r="F47" s="65">
        <f t="shared" si="5"/>
        <v>0</v>
      </c>
      <c r="G47" s="64"/>
      <c r="H47" s="21">
        <f t="shared" si="6"/>
        <v>0</v>
      </c>
      <c r="I47" s="36">
        <f t="shared" si="7"/>
        <v>0</v>
      </c>
    </row>
    <row r="48" spans="1:9" x14ac:dyDescent="0.3">
      <c r="A48" s="35">
        <v>9</v>
      </c>
      <c r="B48" s="14" t="s">
        <v>27</v>
      </c>
      <c r="C48" s="63">
        <v>0</v>
      </c>
      <c r="D48" s="64"/>
      <c r="E48" s="65">
        <f t="shared" si="4"/>
        <v>0</v>
      </c>
      <c r="F48" s="65">
        <f t="shared" si="5"/>
        <v>0</v>
      </c>
      <c r="G48" s="64"/>
      <c r="H48" s="21">
        <f t="shared" si="6"/>
        <v>0</v>
      </c>
      <c r="I48" s="36">
        <f t="shared" si="7"/>
        <v>0</v>
      </c>
    </row>
    <row r="49" spans="1:9" x14ac:dyDescent="0.3">
      <c r="A49" s="35">
        <v>10</v>
      </c>
      <c r="B49" s="14" t="s">
        <v>28</v>
      </c>
      <c r="C49" s="63">
        <v>1437</v>
      </c>
      <c r="D49" s="64"/>
      <c r="E49" s="65">
        <f t="shared" si="4"/>
        <v>0</v>
      </c>
      <c r="F49" s="65">
        <f t="shared" si="5"/>
        <v>0</v>
      </c>
      <c r="G49" s="64"/>
      <c r="H49" s="21">
        <f t="shared" si="6"/>
        <v>0</v>
      </c>
      <c r="I49" s="36">
        <f t="shared" si="7"/>
        <v>0</v>
      </c>
    </row>
    <row r="50" spans="1:9" x14ac:dyDescent="0.3">
      <c r="A50" s="35">
        <v>11</v>
      </c>
      <c r="B50" s="14" t="s">
        <v>39</v>
      </c>
      <c r="C50" s="63">
        <v>0</v>
      </c>
      <c r="D50" s="64"/>
      <c r="E50" s="65">
        <f t="shared" si="4"/>
        <v>0</v>
      </c>
      <c r="F50" s="65">
        <f t="shared" si="5"/>
        <v>0</v>
      </c>
      <c r="G50" s="64"/>
      <c r="H50" s="21">
        <f t="shared" si="6"/>
        <v>0</v>
      </c>
      <c r="I50" s="36">
        <f t="shared" si="7"/>
        <v>0</v>
      </c>
    </row>
    <row r="51" spans="1:9" ht="28" x14ac:dyDescent="0.3">
      <c r="A51" s="35">
        <v>12</v>
      </c>
      <c r="B51" s="14" t="s">
        <v>42</v>
      </c>
      <c r="C51" s="63">
        <v>0</v>
      </c>
      <c r="D51" s="64"/>
      <c r="E51" s="65">
        <f t="shared" si="4"/>
        <v>0</v>
      </c>
      <c r="F51" s="65">
        <f t="shared" si="5"/>
        <v>0</v>
      </c>
      <c r="G51" s="64"/>
      <c r="H51" s="21">
        <f t="shared" si="6"/>
        <v>0</v>
      </c>
      <c r="I51" s="36">
        <f t="shared" si="7"/>
        <v>0</v>
      </c>
    </row>
    <row r="52" spans="1:9" ht="13.5" customHeight="1" x14ac:dyDescent="0.3">
      <c r="A52" s="35">
        <v>13</v>
      </c>
      <c r="B52" s="15" t="s">
        <v>40</v>
      </c>
      <c r="C52" s="63">
        <v>0</v>
      </c>
      <c r="D52" s="64"/>
      <c r="E52" s="65">
        <f t="shared" si="4"/>
        <v>0</v>
      </c>
      <c r="F52" s="65">
        <f t="shared" si="5"/>
        <v>0</v>
      </c>
      <c r="G52" s="64"/>
      <c r="H52" s="21">
        <f t="shared" si="6"/>
        <v>0</v>
      </c>
      <c r="I52" s="36">
        <f t="shared" si="7"/>
        <v>0</v>
      </c>
    </row>
    <row r="53" spans="1:9" ht="31.5" customHeight="1" x14ac:dyDescent="0.3">
      <c r="A53" s="35">
        <v>14</v>
      </c>
      <c r="B53" s="48" t="s">
        <v>3</v>
      </c>
      <c r="C53" s="63">
        <v>0</v>
      </c>
      <c r="D53" s="66"/>
      <c r="E53" s="65">
        <f t="shared" si="4"/>
        <v>0</v>
      </c>
      <c r="F53" s="67">
        <f t="shared" si="5"/>
        <v>0</v>
      </c>
      <c r="G53" s="66"/>
      <c r="H53" s="21">
        <f t="shared" si="6"/>
        <v>0</v>
      </c>
      <c r="I53" s="49">
        <f t="shared" si="7"/>
        <v>0</v>
      </c>
    </row>
    <row r="54" spans="1:9" x14ac:dyDescent="0.3">
      <c r="A54" s="35">
        <v>15</v>
      </c>
      <c r="B54" s="14" t="s">
        <v>4</v>
      </c>
      <c r="C54" s="63">
        <v>0</v>
      </c>
      <c r="D54" s="64"/>
      <c r="E54" s="65">
        <f t="shared" si="4"/>
        <v>0</v>
      </c>
      <c r="F54" s="65">
        <f t="shared" si="5"/>
        <v>0</v>
      </c>
      <c r="G54" s="64"/>
      <c r="H54" s="21">
        <f t="shared" si="6"/>
        <v>0</v>
      </c>
      <c r="I54" s="36">
        <f t="shared" si="7"/>
        <v>0</v>
      </c>
    </row>
    <row r="55" spans="1:9" x14ac:dyDescent="0.3">
      <c r="A55" s="35">
        <v>16</v>
      </c>
      <c r="B55" s="14" t="s">
        <v>38</v>
      </c>
      <c r="C55" s="63">
        <v>0</v>
      </c>
      <c r="D55" s="64"/>
      <c r="E55" s="65">
        <f t="shared" si="4"/>
        <v>0</v>
      </c>
      <c r="F55" s="65">
        <f t="shared" si="5"/>
        <v>0</v>
      </c>
      <c r="G55" s="64"/>
      <c r="H55" s="21">
        <f t="shared" si="6"/>
        <v>0</v>
      </c>
      <c r="I55" s="36">
        <f t="shared" si="7"/>
        <v>0</v>
      </c>
    </row>
    <row r="56" spans="1:9" x14ac:dyDescent="0.3">
      <c r="A56" s="35">
        <v>17</v>
      </c>
      <c r="B56" s="14" t="s">
        <v>41</v>
      </c>
      <c r="C56" s="63">
        <v>0</v>
      </c>
      <c r="D56" s="64"/>
      <c r="E56" s="65">
        <f t="shared" si="4"/>
        <v>0</v>
      </c>
      <c r="F56" s="65">
        <f t="shared" si="5"/>
        <v>0</v>
      </c>
      <c r="G56" s="64"/>
      <c r="H56" s="21">
        <f t="shared" si="6"/>
        <v>0</v>
      </c>
      <c r="I56" s="36">
        <f t="shared" si="7"/>
        <v>0</v>
      </c>
    </row>
    <row r="57" spans="1:9" x14ac:dyDescent="0.3">
      <c r="A57" s="35">
        <v>18</v>
      </c>
      <c r="B57" s="14" t="s">
        <v>43</v>
      </c>
      <c r="C57" s="63">
        <v>0</v>
      </c>
      <c r="D57" s="64"/>
      <c r="E57" s="65">
        <f t="shared" si="4"/>
        <v>0</v>
      </c>
      <c r="F57" s="65">
        <f t="shared" si="5"/>
        <v>0</v>
      </c>
      <c r="G57" s="64"/>
      <c r="H57" s="21">
        <f t="shared" si="6"/>
        <v>0</v>
      </c>
      <c r="I57" s="36">
        <f t="shared" si="7"/>
        <v>0</v>
      </c>
    </row>
    <row r="58" spans="1:9" x14ac:dyDescent="0.3">
      <c r="A58" s="35">
        <v>19</v>
      </c>
      <c r="B58" s="14" t="s">
        <v>44</v>
      </c>
      <c r="C58" s="63">
        <v>0</v>
      </c>
      <c r="D58" s="64"/>
      <c r="E58" s="65">
        <f t="shared" si="4"/>
        <v>0</v>
      </c>
      <c r="F58" s="65">
        <f t="shared" si="5"/>
        <v>0</v>
      </c>
      <c r="G58" s="64"/>
      <c r="H58" s="21">
        <f t="shared" si="6"/>
        <v>0</v>
      </c>
      <c r="I58" s="36">
        <f t="shared" si="7"/>
        <v>0</v>
      </c>
    </row>
    <row r="59" spans="1:9" ht="29.25" customHeight="1" x14ac:dyDescent="0.3">
      <c r="A59" s="35">
        <v>20</v>
      </c>
      <c r="B59" s="14" t="s">
        <v>35</v>
      </c>
      <c r="C59" s="63">
        <v>0</v>
      </c>
      <c r="D59" s="64"/>
      <c r="E59" s="65">
        <f t="shared" si="4"/>
        <v>0</v>
      </c>
      <c r="F59" s="65">
        <f t="shared" si="5"/>
        <v>0</v>
      </c>
      <c r="G59" s="64"/>
      <c r="H59" s="21">
        <f t="shared" si="6"/>
        <v>0</v>
      </c>
      <c r="I59" s="36">
        <f t="shared" si="7"/>
        <v>0</v>
      </c>
    </row>
    <row r="60" spans="1:9" x14ac:dyDescent="0.3">
      <c r="A60" s="35">
        <v>21</v>
      </c>
      <c r="B60" s="14" t="s">
        <v>36</v>
      </c>
      <c r="C60" s="63">
        <v>0</v>
      </c>
      <c r="D60" s="64"/>
      <c r="E60" s="65">
        <f t="shared" si="4"/>
        <v>0</v>
      </c>
      <c r="F60" s="65">
        <f t="shared" si="5"/>
        <v>0</v>
      </c>
      <c r="G60" s="64"/>
      <c r="H60" s="21">
        <f t="shared" si="6"/>
        <v>0</v>
      </c>
      <c r="I60" s="36">
        <f t="shared" si="7"/>
        <v>0</v>
      </c>
    </row>
    <row r="61" spans="1:9" x14ac:dyDescent="0.3">
      <c r="A61" s="35">
        <v>22</v>
      </c>
      <c r="B61" s="2" t="s">
        <v>84</v>
      </c>
      <c r="C61" s="63">
        <v>0</v>
      </c>
      <c r="D61" s="64"/>
      <c r="E61" s="65">
        <f t="shared" si="4"/>
        <v>0</v>
      </c>
      <c r="F61" s="65">
        <f t="shared" si="5"/>
        <v>0</v>
      </c>
      <c r="G61" s="64"/>
      <c r="H61" s="21">
        <f t="shared" si="6"/>
        <v>0</v>
      </c>
      <c r="I61" s="36">
        <f t="shared" si="7"/>
        <v>0</v>
      </c>
    </row>
    <row r="62" spans="1:9" x14ac:dyDescent="0.3">
      <c r="A62" s="35">
        <v>23</v>
      </c>
      <c r="B62" s="2" t="s">
        <v>90</v>
      </c>
      <c r="C62" s="63">
        <f>25*5</f>
        <v>125</v>
      </c>
      <c r="D62" s="64"/>
      <c r="E62" s="65">
        <f t="shared" si="4"/>
        <v>0</v>
      </c>
      <c r="F62" s="65">
        <f t="shared" si="5"/>
        <v>0</v>
      </c>
      <c r="G62" s="64"/>
      <c r="H62" s="21">
        <f t="shared" si="6"/>
        <v>0</v>
      </c>
      <c r="I62" s="36">
        <f t="shared" si="7"/>
        <v>0</v>
      </c>
    </row>
    <row r="63" spans="1:9" ht="14.5" thickBot="1" x14ac:dyDescent="0.35">
      <c r="A63" s="35">
        <v>24</v>
      </c>
      <c r="B63" s="2" t="s">
        <v>85</v>
      </c>
      <c r="C63" s="63">
        <f>25*5</f>
        <v>125</v>
      </c>
      <c r="D63" s="64"/>
      <c r="E63" s="65">
        <f t="shared" si="4"/>
        <v>0</v>
      </c>
      <c r="F63" s="65">
        <f t="shared" si="5"/>
        <v>0</v>
      </c>
      <c r="G63" s="64"/>
      <c r="H63" s="21">
        <f t="shared" si="6"/>
        <v>0</v>
      </c>
      <c r="I63" s="36">
        <f t="shared" si="7"/>
        <v>0</v>
      </c>
    </row>
    <row r="64" spans="1:9" s="1" customFormat="1" ht="14.5" thickBot="1" x14ac:dyDescent="0.35">
      <c r="A64" s="37"/>
      <c r="B64" s="19" t="s">
        <v>11</v>
      </c>
      <c r="C64" s="68">
        <f>SUM(C40:C63)</f>
        <v>3420</v>
      </c>
      <c r="D64" s="69"/>
      <c r="E64" s="69"/>
      <c r="F64" s="70">
        <f>SUM(F40:F63)</f>
        <v>0</v>
      </c>
      <c r="G64" s="69"/>
      <c r="H64" s="20"/>
      <c r="I64" s="38">
        <f>SUM(I40:I63)</f>
        <v>0</v>
      </c>
    </row>
    <row r="65" spans="1:9" ht="36" customHeight="1" thickBot="1" x14ac:dyDescent="0.35">
      <c r="A65" s="111" t="s">
        <v>71</v>
      </c>
      <c r="B65" s="112"/>
      <c r="C65" s="60"/>
      <c r="D65" s="61" t="s">
        <v>72</v>
      </c>
      <c r="E65" s="57">
        <v>1</v>
      </c>
      <c r="F65" s="59">
        <f>F64*E65</f>
        <v>0</v>
      </c>
      <c r="G65" s="11" t="s">
        <v>73</v>
      </c>
      <c r="H65" s="58">
        <v>0</v>
      </c>
      <c r="I65" s="59">
        <f>I64*H65</f>
        <v>0</v>
      </c>
    </row>
    <row r="66" spans="1:9" ht="36" customHeight="1" thickBot="1" x14ac:dyDescent="0.35">
      <c r="A66" s="132" t="s">
        <v>80</v>
      </c>
      <c r="B66" s="133"/>
      <c r="C66" s="133"/>
      <c r="D66" s="134"/>
      <c r="E66" s="135">
        <f>F65+I65</f>
        <v>0</v>
      </c>
      <c r="F66" s="136"/>
      <c r="G66" s="136"/>
      <c r="H66" s="136"/>
      <c r="I66" s="137"/>
    </row>
    <row r="67" spans="1:9" ht="36" customHeight="1" x14ac:dyDescent="0.3">
      <c r="A67" s="71"/>
      <c r="B67" s="71"/>
      <c r="C67" s="71"/>
      <c r="D67" s="71"/>
      <c r="E67" s="72"/>
      <c r="F67" s="72"/>
      <c r="G67" s="72"/>
      <c r="H67" s="72"/>
      <c r="I67" s="72"/>
    </row>
    <row r="68" spans="1:9" ht="36" customHeight="1" x14ac:dyDescent="0.3">
      <c r="A68" s="53" t="s">
        <v>92</v>
      </c>
      <c r="B68" s="54"/>
      <c r="C68" s="54"/>
      <c r="D68" s="11"/>
      <c r="E68" s="55"/>
      <c r="F68" s="12"/>
      <c r="G68" s="11"/>
      <c r="H68" s="56"/>
      <c r="I68" s="32"/>
    </row>
    <row r="69" spans="1:9" ht="29.25" customHeight="1" thickBot="1" x14ac:dyDescent="0.45">
      <c r="A69" s="115" t="s">
        <v>52</v>
      </c>
      <c r="B69" s="116"/>
      <c r="C69" s="51"/>
      <c r="D69" s="119"/>
      <c r="E69" s="119"/>
      <c r="F69" s="18"/>
      <c r="G69" s="18"/>
      <c r="H69" s="18"/>
      <c r="I69" s="32"/>
    </row>
    <row r="70" spans="1:9" ht="28.5" thickBot="1" x14ac:dyDescent="0.35">
      <c r="A70" s="39" t="s">
        <v>13</v>
      </c>
      <c r="B70" s="26" t="s">
        <v>0</v>
      </c>
      <c r="C70" s="23" t="s">
        <v>12</v>
      </c>
      <c r="D70" s="120" t="s">
        <v>53</v>
      </c>
      <c r="E70" s="120"/>
      <c r="F70" s="120"/>
      <c r="G70" s="120"/>
      <c r="H70" s="120"/>
      <c r="I70" s="121"/>
    </row>
    <row r="71" spans="1:9" ht="43.5" customHeight="1" thickBot="1" x14ac:dyDescent="0.35">
      <c r="A71" s="40">
        <v>1</v>
      </c>
      <c r="B71" s="25" t="s">
        <v>96</v>
      </c>
      <c r="C71" s="50"/>
      <c r="D71" s="113"/>
      <c r="E71" s="113"/>
      <c r="F71" s="113"/>
      <c r="G71" s="113"/>
      <c r="H71" s="113"/>
      <c r="I71" s="114"/>
    </row>
    <row r="72" spans="1:9" x14ac:dyDescent="0.3">
      <c r="A72" s="31"/>
      <c r="B72" s="12"/>
      <c r="C72" s="12"/>
      <c r="D72" s="12"/>
      <c r="E72" s="12"/>
      <c r="F72" s="12"/>
      <c r="G72" s="12"/>
      <c r="H72" s="12"/>
      <c r="I72" s="32"/>
    </row>
    <row r="73" spans="1:9" ht="14.5" thickBot="1" x14ac:dyDescent="0.35">
      <c r="A73" s="115" t="s">
        <v>94</v>
      </c>
      <c r="B73" s="116"/>
      <c r="C73" s="41"/>
      <c r="D73" s="41"/>
      <c r="E73" s="41"/>
      <c r="F73" s="41"/>
      <c r="G73" s="41"/>
      <c r="H73" s="41"/>
      <c r="I73" s="42"/>
    </row>
    <row r="74" spans="1:9" ht="42.5" thickBot="1" x14ac:dyDescent="0.35">
      <c r="A74" s="40">
        <v>2</v>
      </c>
      <c r="B74" s="25" t="s">
        <v>95</v>
      </c>
      <c r="C74" s="50"/>
      <c r="D74" s="113"/>
      <c r="E74" s="113"/>
      <c r="F74" s="113"/>
      <c r="G74" s="113"/>
      <c r="H74" s="113"/>
      <c r="I74" s="114"/>
    </row>
  </sheetData>
  <mergeCells count="25">
    <mergeCell ref="A65:B65"/>
    <mergeCell ref="A66:D66"/>
    <mergeCell ref="E66:I66"/>
    <mergeCell ref="A36:D36"/>
    <mergeCell ref="E36:I36"/>
    <mergeCell ref="D37:E37"/>
    <mergeCell ref="A38:C38"/>
    <mergeCell ref="D38:F38"/>
    <mergeCell ref="G38:I38"/>
    <mergeCell ref="A35:B35"/>
    <mergeCell ref="D74:I74"/>
    <mergeCell ref="A73:B73"/>
    <mergeCell ref="C1:H3"/>
    <mergeCell ref="C4:H4"/>
    <mergeCell ref="D69:E69"/>
    <mergeCell ref="D70:I70"/>
    <mergeCell ref="D71:I71"/>
    <mergeCell ref="D12:F12"/>
    <mergeCell ref="G12:I12"/>
    <mergeCell ref="C7:H7"/>
    <mergeCell ref="C8:H8"/>
    <mergeCell ref="C9:H9"/>
    <mergeCell ref="D11:E11"/>
    <mergeCell ref="A12:C12"/>
    <mergeCell ref="A69:B69"/>
  </mergeCells>
  <printOptions horizontalCentered="1"/>
  <pageMargins left="0.51181102362204722" right="0.11811023622047245" top="0.74803149606299213" bottom="0.74803149606299213" header="0.31496062992125984" footer="0.31496062992125984"/>
  <pageSetup paperSize="9" scale="50" fitToHeight="18" orientation="portrait"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I43"/>
  <sheetViews>
    <sheetView view="pageBreakPreview" topLeftCell="A34" zoomScaleNormal="100" zoomScaleSheetLayoutView="100" workbookViewId="0">
      <selection activeCell="E20" sqref="E20:G20"/>
    </sheetView>
  </sheetViews>
  <sheetFormatPr defaultRowHeight="12.5" x14ac:dyDescent="0.25"/>
  <cols>
    <col min="1" max="1" width="25" customWidth="1"/>
    <col min="2" max="2" width="13.54296875" customWidth="1"/>
    <col min="5" max="5" width="13.81640625" customWidth="1"/>
    <col min="7" max="7" width="11.1796875" customWidth="1"/>
    <col min="10" max="10" width="39.2695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 thickBot="1" x14ac:dyDescent="0.3">
      <c r="A7" s="7"/>
      <c r="B7" s="8"/>
      <c r="C7" s="8"/>
      <c r="D7" s="8"/>
      <c r="E7" s="8"/>
      <c r="F7" s="8"/>
      <c r="G7" s="8"/>
      <c r="H7" s="8"/>
      <c r="I7" s="9"/>
    </row>
    <row r="8" spans="1:9" ht="14.5" thickBot="1" x14ac:dyDescent="0.35">
      <c r="A8" s="138" t="s">
        <v>14</v>
      </c>
      <c r="B8" s="138"/>
      <c r="C8" s="145" t="str">
        <f>'COVER SHEET'!$E$17</f>
        <v>FIC/RFB/TRAVEL MANAGEMENT SERVICES/01/2025/26</v>
      </c>
      <c r="D8" s="145"/>
      <c r="E8" s="145"/>
      <c r="F8" s="145"/>
      <c r="G8" s="145"/>
      <c r="H8" s="145"/>
      <c r="I8" s="145"/>
    </row>
    <row r="9" spans="1:9" ht="42" customHeight="1" thickBot="1" x14ac:dyDescent="0.35">
      <c r="A9" s="138" t="s">
        <v>15</v>
      </c>
      <c r="B9" s="138"/>
      <c r="C9" s="145" t="str">
        <f>'COVER SHEET'!$E$19</f>
        <v>THE PROVISION OF TRAVEL MANAGEMENT SERVICES FOR A PERIOD OF FIVE (5) YEARS TO THE FINANCIAL INTELLIGENCE CENTRE.</v>
      </c>
      <c r="D9" s="145"/>
      <c r="E9" s="145"/>
      <c r="F9" s="145"/>
      <c r="G9" s="145"/>
      <c r="H9" s="145"/>
      <c r="I9" s="145"/>
    </row>
    <row r="10" spans="1:9" ht="22.5" customHeight="1" thickBot="1" x14ac:dyDescent="0.35">
      <c r="A10" s="138" t="s">
        <v>2</v>
      </c>
      <c r="B10" s="138"/>
      <c r="C10" s="145">
        <f>'COVER SHEET'!$E$21</f>
        <v>0</v>
      </c>
      <c r="D10" s="145"/>
      <c r="E10" s="145"/>
      <c r="F10" s="145"/>
      <c r="G10" s="145"/>
      <c r="H10" s="145"/>
      <c r="I10" s="145"/>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4" x14ac:dyDescent="0.3">
      <c r="A13" s="139" t="s">
        <v>10</v>
      </c>
      <c r="B13" s="140"/>
      <c r="C13" s="140"/>
      <c r="D13" s="140"/>
      <c r="E13" s="140"/>
      <c r="F13" s="140"/>
      <c r="G13" s="140"/>
      <c r="H13" s="140"/>
      <c r="I13" s="141"/>
    </row>
    <row r="14" spans="1:9" x14ac:dyDescent="0.25">
      <c r="A14" s="16" t="s">
        <v>9</v>
      </c>
      <c r="B14" s="8"/>
      <c r="C14" s="8"/>
      <c r="D14" s="8"/>
      <c r="E14" s="8"/>
      <c r="F14" s="8"/>
      <c r="G14" s="8"/>
      <c r="H14" s="8"/>
      <c r="I14" s="9"/>
    </row>
    <row r="15" spans="1:9" x14ac:dyDescent="0.25">
      <c r="A15" s="16"/>
      <c r="B15" s="8"/>
      <c r="C15" s="8"/>
      <c r="D15" s="8"/>
      <c r="E15" s="8"/>
      <c r="F15" s="8"/>
      <c r="G15" s="8"/>
      <c r="H15" s="8"/>
      <c r="I15" s="9"/>
    </row>
    <row r="16" spans="1:9" ht="54.75" customHeight="1" x14ac:dyDescent="0.25">
      <c r="A16" s="142" t="s">
        <v>86</v>
      </c>
      <c r="B16" s="143"/>
      <c r="C16" s="143"/>
      <c r="D16" s="143"/>
      <c r="E16" s="143"/>
      <c r="F16" s="143"/>
      <c r="G16" s="143"/>
      <c r="H16" s="143"/>
      <c r="I16" s="144"/>
    </row>
    <row r="17" spans="1:9" x14ac:dyDescent="0.25">
      <c r="A17" s="146"/>
      <c r="B17" s="147"/>
      <c r="C17" s="147"/>
      <c r="D17" s="147"/>
      <c r="E17" s="147"/>
      <c r="F17" s="147"/>
      <c r="G17" s="147"/>
      <c r="H17" s="147"/>
      <c r="I17" s="148"/>
    </row>
    <row r="18" spans="1:9" ht="13" thickBot="1" x14ac:dyDescent="0.3">
      <c r="A18" s="16"/>
      <c r="B18" s="46"/>
      <c r="C18" s="46"/>
      <c r="D18" s="46"/>
      <c r="E18" s="46"/>
      <c r="F18" s="46"/>
      <c r="G18" s="46"/>
      <c r="H18" s="46"/>
      <c r="I18" s="47"/>
    </row>
    <row r="19" spans="1:9" ht="13" x14ac:dyDescent="0.3">
      <c r="A19" s="149" t="s">
        <v>63</v>
      </c>
      <c r="B19" s="150"/>
      <c r="C19" s="150"/>
      <c r="D19" s="150"/>
      <c r="E19" s="150"/>
      <c r="F19" s="150"/>
      <c r="G19" s="150"/>
      <c r="H19" s="150"/>
      <c r="I19" s="151"/>
    </row>
    <row r="20" spans="1:9" ht="28.5" customHeight="1" x14ac:dyDescent="0.35">
      <c r="A20" s="154">
        <f>'2. TRANSACTION FEE OFFSITE '!E36</f>
        <v>0</v>
      </c>
      <c r="B20" s="155"/>
      <c r="C20" s="156" t="s">
        <v>62</v>
      </c>
      <c r="D20" s="156"/>
      <c r="E20" s="157"/>
      <c r="F20" s="157"/>
      <c r="G20" s="157"/>
      <c r="H20" s="158"/>
      <c r="I20" s="159"/>
    </row>
    <row r="21" spans="1:9" x14ac:dyDescent="0.25">
      <c r="A21" s="163" t="s">
        <v>61</v>
      </c>
      <c r="B21" s="164"/>
      <c r="C21" s="164"/>
      <c r="D21" s="164"/>
      <c r="E21" s="164"/>
      <c r="F21" s="164"/>
      <c r="G21" s="164"/>
      <c r="H21" s="164"/>
      <c r="I21" s="165"/>
    </row>
    <row r="22" spans="1:9" ht="34.5" customHeight="1" thickBot="1" x14ac:dyDescent="0.3">
      <c r="A22" s="160"/>
      <c r="B22" s="161"/>
      <c r="C22" s="161"/>
      <c r="D22" s="161"/>
      <c r="E22" s="161"/>
      <c r="F22" s="161"/>
      <c r="G22" s="161"/>
      <c r="H22" s="161"/>
      <c r="I22" s="162"/>
    </row>
    <row r="23" spans="1:9" x14ac:dyDescent="0.25">
      <c r="A23" s="16"/>
      <c r="B23" s="46"/>
      <c r="C23" s="46"/>
      <c r="D23" s="46"/>
      <c r="E23" s="46"/>
      <c r="F23" s="46"/>
      <c r="G23" s="46"/>
      <c r="H23" s="46"/>
      <c r="I23" s="47"/>
    </row>
    <row r="24" spans="1:9" ht="13" x14ac:dyDescent="0.3">
      <c r="A24" s="43"/>
      <c r="B24" s="44"/>
      <c r="C24" s="44"/>
      <c r="D24" s="44"/>
      <c r="E24" s="44"/>
      <c r="F24" s="44"/>
      <c r="G24" s="44"/>
      <c r="H24" s="44"/>
      <c r="I24" s="45"/>
    </row>
    <row r="25" spans="1:9" ht="29.25" customHeight="1" thickBot="1" x14ac:dyDescent="0.3">
      <c r="A25" s="160"/>
      <c r="B25" s="161"/>
      <c r="C25" s="161"/>
      <c r="D25" s="161"/>
      <c r="E25" s="161"/>
      <c r="F25" s="161"/>
      <c r="G25" s="161"/>
      <c r="H25" s="161"/>
      <c r="I25" s="162"/>
    </row>
    <row r="26" spans="1:9" x14ac:dyDescent="0.25">
      <c r="A26" s="146"/>
      <c r="B26" s="147"/>
      <c r="C26" s="147"/>
      <c r="D26" s="147"/>
      <c r="E26" s="147"/>
      <c r="F26" s="147"/>
      <c r="G26" s="147"/>
      <c r="H26" s="147"/>
      <c r="I26" s="148"/>
    </row>
    <row r="27" spans="1:9" ht="39" customHeight="1" x14ac:dyDescent="0.25">
      <c r="A27" s="142" t="s">
        <v>87</v>
      </c>
      <c r="B27" s="143"/>
      <c r="C27" s="143"/>
      <c r="D27" s="143"/>
      <c r="E27" s="143"/>
      <c r="F27" s="143"/>
      <c r="G27" s="143"/>
      <c r="H27" s="143"/>
      <c r="I27" s="144"/>
    </row>
    <row r="28" spans="1:9" x14ac:dyDescent="0.25">
      <c r="A28" s="146"/>
      <c r="B28" s="147"/>
      <c r="C28" s="147"/>
      <c r="D28" s="147"/>
      <c r="E28" s="147"/>
      <c r="F28" s="147"/>
      <c r="G28" s="147"/>
      <c r="H28" s="147"/>
      <c r="I28" s="148"/>
    </row>
    <row r="29" spans="1:9" ht="27.75" customHeight="1" x14ac:dyDescent="0.25">
      <c r="A29" s="142" t="s">
        <v>88</v>
      </c>
      <c r="B29" s="152"/>
      <c r="C29" s="152"/>
      <c r="D29" s="152"/>
      <c r="E29" s="152"/>
      <c r="F29" s="152"/>
      <c r="G29" s="152"/>
      <c r="H29" s="152"/>
      <c r="I29" s="153"/>
    </row>
    <row r="30" spans="1:9" ht="10.5" customHeight="1" x14ac:dyDescent="0.25">
      <c r="A30" s="169"/>
      <c r="B30" s="147"/>
      <c r="C30" s="147"/>
      <c r="D30" s="147"/>
      <c r="E30" s="147"/>
      <c r="F30" s="147"/>
      <c r="G30" s="147"/>
      <c r="H30" s="147"/>
      <c r="I30" s="148"/>
    </row>
    <row r="31" spans="1:9" ht="38.25" customHeight="1" x14ac:dyDescent="0.25">
      <c r="A31" s="142" t="s">
        <v>64</v>
      </c>
      <c r="B31" s="152"/>
      <c r="C31" s="152"/>
      <c r="D31" s="152"/>
      <c r="E31" s="152"/>
      <c r="F31" s="152"/>
      <c r="G31" s="152"/>
      <c r="H31" s="152"/>
      <c r="I31" s="153"/>
    </row>
    <row r="32" spans="1:9" ht="13" thickBot="1" x14ac:dyDescent="0.3">
      <c r="A32" s="146"/>
      <c r="B32" s="147"/>
      <c r="C32" s="147"/>
      <c r="D32" s="147"/>
      <c r="E32" s="147"/>
      <c r="F32" s="147"/>
      <c r="G32" s="147"/>
      <c r="H32" s="147"/>
      <c r="I32" s="148"/>
    </row>
    <row r="33" spans="1:9" ht="41.25" customHeight="1" thickBot="1" x14ac:dyDescent="0.35">
      <c r="A33" s="175" t="s">
        <v>65</v>
      </c>
      <c r="B33" s="176"/>
      <c r="C33" s="177"/>
      <c r="D33" s="44"/>
      <c r="E33" s="175" t="s">
        <v>66</v>
      </c>
      <c r="F33" s="176"/>
      <c r="G33" s="176"/>
      <c r="H33" s="176"/>
      <c r="I33" s="177"/>
    </row>
    <row r="34" spans="1:9" ht="22.5" customHeight="1" x14ac:dyDescent="0.25">
      <c r="A34" s="169" t="s">
        <v>67</v>
      </c>
      <c r="B34" s="147"/>
      <c r="C34" s="147"/>
      <c r="D34" s="147"/>
      <c r="E34" s="147"/>
      <c r="F34" s="147"/>
      <c r="G34" s="147"/>
      <c r="H34" s="147"/>
      <c r="I34" s="148"/>
    </row>
    <row r="35" spans="1:9" ht="23.25" customHeight="1" x14ac:dyDescent="0.25">
      <c r="A35" s="169" t="s">
        <v>68</v>
      </c>
      <c r="B35" s="147"/>
      <c r="C35" s="147"/>
      <c r="D35" s="147"/>
      <c r="E35" s="147"/>
      <c r="F35" s="147"/>
      <c r="G35" s="147"/>
      <c r="H35" s="147"/>
      <c r="I35" s="148"/>
    </row>
    <row r="36" spans="1:9" x14ac:dyDescent="0.25">
      <c r="A36" s="146"/>
      <c r="B36" s="147"/>
      <c r="C36" s="147"/>
      <c r="D36" s="147"/>
      <c r="E36" s="147"/>
      <c r="F36" s="147"/>
      <c r="G36" s="147"/>
      <c r="H36" s="147"/>
      <c r="I36" s="148"/>
    </row>
    <row r="37" spans="1:9" ht="13" x14ac:dyDescent="0.3">
      <c r="A37" s="170" t="s">
        <v>69</v>
      </c>
      <c r="B37" s="171"/>
      <c r="C37" s="171"/>
      <c r="D37" s="171"/>
      <c r="E37" s="171"/>
      <c r="F37" s="171"/>
      <c r="G37" s="171"/>
      <c r="H37" s="171"/>
      <c r="I37" s="172"/>
    </row>
    <row r="38" spans="1:9" x14ac:dyDescent="0.25">
      <c r="A38" s="146"/>
      <c r="B38" s="147"/>
      <c r="C38" s="147"/>
      <c r="D38" s="147"/>
      <c r="E38" s="147"/>
      <c r="F38" s="147"/>
      <c r="G38" s="147"/>
      <c r="H38" s="147"/>
      <c r="I38" s="148"/>
    </row>
    <row r="39" spans="1:9" x14ac:dyDescent="0.25">
      <c r="A39" s="169" t="s">
        <v>6</v>
      </c>
      <c r="B39" s="173"/>
      <c r="C39" s="173"/>
      <c r="D39" s="173"/>
      <c r="E39" s="173"/>
      <c r="F39" s="173"/>
      <c r="G39" s="173"/>
      <c r="H39" s="173"/>
      <c r="I39" s="174"/>
    </row>
    <row r="40" spans="1:9" x14ac:dyDescent="0.25">
      <c r="A40" s="169" t="s">
        <v>7</v>
      </c>
      <c r="B40" s="173"/>
      <c r="C40" s="173"/>
      <c r="D40" s="173"/>
      <c r="E40" s="173"/>
      <c r="F40" s="173"/>
      <c r="G40" s="173"/>
      <c r="H40" s="173"/>
      <c r="I40" s="174"/>
    </row>
    <row r="41" spans="1:9" x14ac:dyDescent="0.25">
      <c r="A41" s="169" t="s">
        <v>8</v>
      </c>
      <c r="B41" s="173"/>
      <c r="C41" s="173"/>
      <c r="D41" s="173"/>
      <c r="E41" s="173"/>
      <c r="F41" s="173"/>
      <c r="G41" s="173"/>
      <c r="H41" s="173"/>
      <c r="I41" s="174"/>
    </row>
    <row r="42" spans="1:9" x14ac:dyDescent="0.25">
      <c r="A42" s="169" t="s">
        <v>70</v>
      </c>
      <c r="B42" s="173"/>
      <c r="C42" s="173"/>
      <c r="D42" s="173"/>
      <c r="E42" s="173"/>
      <c r="F42" s="173"/>
      <c r="G42" s="173"/>
      <c r="H42" s="173"/>
      <c r="I42" s="174"/>
    </row>
    <row r="43" spans="1:9" ht="13" thickBot="1" x14ac:dyDescent="0.3">
      <c r="A43" s="166"/>
      <c r="B43" s="167"/>
      <c r="C43" s="167"/>
      <c r="D43" s="167"/>
      <c r="E43" s="167"/>
      <c r="F43" s="167"/>
      <c r="G43" s="167"/>
      <c r="H43" s="167"/>
      <c r="I43" s="168"/>
    </row>
  </sheetData>
  <mergeCells count="36">
    <mergeCell ref="A33:C33"/>
    <mergeCell ref="E33:I33"/>
    <mergeCell ref="A30:I30"/>
    <mergeCell ref="A31:I31"/>
    <mergeCell ref="A32:I32"/>
    <mergeCell ref="A43:I43"/>
    <mergeCell ref="A34:I34"/>
    <mergeCell ref="A35:I35"/>
    <mergeCell ref="A36:I36"/>
    <mergeCell ref="A37:I37"/>
    <mergeCell ref="A38:I38"/>
    <mergeCell ref="A39:I39"/>
    <mergeCell ref="A40:I40"/>
    <mergeCell ref="A41:I41"/>
    <mergeCell ref="A42:I42"/>
    <mergeCell ref="A17:I17"/>
    <mergeCell ref="A19:I19"/>
    <mergeCell ref="A28:I28"/>
    <mergeCell ref="A29:I29"/>
    <mergeCell ref="A20:B20"/>
    <mergeCell ref="C20:D20"/>
    <mergeCell ref="E20:G20"/>
    <mergeCell ref="H20:I20"/>
    <mergeCell ref="A26:I26"/>
    <mergeCell ref="A27:I27"/>
    <mergeCell ref="A22:I22"/>
    <mergeCell ref="A25:I25"/>
    <mergeCell ref="A21:I21"/>
    <mergeCell ref="A8:B8"/>
    <mergeCell ref="A9:B9"/>
    <mergeCell ref="A10:B10"/>
    <mergeCell ref="A13:I13"/>
    <mergeCell ref="A16:I16"/>
    <mergeCell ref="C8:I8"/>
    <mergeCell ref="C9:I9"/>
    <mergeCell ref="C10:I10"/>
  </mergeCells>
  <printOptions horizontalCentered="1"/>
  <pageMargins left="0.51181102362204722" right="0.11811023622047245" top="0.74803149606299213" bottom="0.74803149606299213" header="0.31496062992125984" footer="0.31496062992125984"/>
  <pageSetup paperSize="9" scale="79" fitToHeight="18" orientation="portrait" horizontalDpi="4294967295" verticalDpi="4294967295" r:id="rId1"/>
  <headerFooter>
    <oddFooter>&amp;L&amp;D&amp;C&amp;P of &amp;N&amp;R&amp;A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ca02b07-bf9e-4489-a2a1-66e68af6d0ef">
      <Terms xmlns="http://schemas.microsoft.com/office/infopath/2007/PartnerControls"/>
    </lcf76f155ced4ddcb4097134ff3c332f>
    <TaxCatchAll xmlns="8f14aa13-f47e-4ed2-a516-4205c6e0f7d2"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5C6463A2E7AE4785EC4EB9420E0579" ma:contentTypeVersion="20" ma:contentTypeDescription="Create a new document." ma:contentTypeScope="" ma:versionID="5f3d579a0d51faadd69631dd6bb375ca">
  <xsd:schema xmlns:xsd="http://www.w3.org/2001/XMLSchema" xmlns:xs="http://www.w3.org/2001/XMLSchema" xmlns:p="http://schemas.microsoft.com/office/2006/metadata/properties" xmlns:ns1="http://schemas.microsoft.com/sharepoint/v3" xmlns:ns2="2ca02b07-bf9e-4489-a2a1-66e68af6d0ef" xmlns:ns3="8f14aa13-f47e-4ed2-a516-4205c6e0f7d2" targetNamespace="http://schemas.microsoft.com/office/2006/metadata/properties" ma:root="true" ma:fieldsID="07b9fa3f4971b64f9ea9081b3112ea06" ns1:_="" ns2:_="" ns3:_="">
    <xsd:import namespace="http://schemas.microsoft.com/sharepoint/v3"/>
    <xsd:import namespace="2ca02b07-bf9e-4489-a2a1-66e68af6d0ef"/>
    <xsd:import namespace="8f14aa13-f47e-4ed2-a516-4205c6e0f7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a02b07-bf9e-4489-a2a1-66e68af6d0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cc7a117-d245-4fda-8fa5-140cae3d8e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4aa13-f47e-4ed2-a516-4205c6e0f7d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b6295ef-f458-44ae-9c35-b69383a4ee0b}" ma:internalName="TaxCatchAll" ma:showField="CatchAllData" ma:web="8f14aa13-f47e-4ed2-a516-4205c6e0f7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0DE30E-945B-4FC0-90BE-B39D78F16976}">
  <ds:schemaRefs>
    <ds:schemaRef ds:uri="http://schemas.openxmlformats.org/package/2006/metadata/core-properties"/>
    <ds:schemaRef ds:uri="http://schemas.microsoft.com/office/2006/documentManagement/types"/>
    <ds:schemaRef ds:uri="http://purl.org/dc/elements/1.1/"/>
    <ds:schemaRef ds:uri="http://purl.org/dc/dcmitype/"/>
    <ds:schemaRef ds:uri="e027c457-8284-4126-91db-b30d383b4b68"/>
    <ds:schemaRef ds:uri="http://purl.org/dc/terms/"/>
    <ds:schemaRef ds:uri="142e7f94-4057-451a-91d0-942c12c11bee"/>
    <ds:schemaRef ds:uri="http://schemas.microsoft.com/office/infopath/2007/PartnerControls"/>
    <ds:schemaRef ds:uri="http://schemas.microsoft.com/office/2006/metadata/properties"/>
    <ds:schemaRef ds:uri="http://www.w3.org/XML/1998/namespace"/>
    <ds:schemaRef ds:uri="2ca02b07-bf9e-4489-a2a1-66e68af6d0ef"/>
    <ds:schemaRef ds:uri="8f14aa13-f47e-4ed2-a516-4205c6e0f7d2"/>
    <ds:schemaRef ds:uri="http://schemas.microsoft.com/sharepoint/v3"/>
  </ds:schemaRefs>
</ds:datastoreItem>
</file>

<file path=customXml/itemProps2.xml><?xml version="1.0" encoding="utf-8"?>
<ds:datastoreItem xmlns:ds="http://schemas.openxmlformats.org/officeDocument/2006/customXml" ds:itemID="{0D6F5585-EB5A-4F51-B141-87CB0EC3105E}">
  <ds:schemaRefs>
    <ds:schemaRef ds:uri="http://schemas.microsoft.com/sharepoint/v3/contenttype/forms"/>
  </ds:schemaRefs>
</ds:datastoreItem>
</file>

<file path=customXml/itemProps3.xml><?xml version="1.0" encoding="utf-8"?>
<ds:datastoreItem xmlns:ds="http://schemas.openxmlformats.org/officeDocument/2006/customXml" ds:itemID="{84954DC9-9F28-4096-A985-3DE0D7BF5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ca02b07-bf9e-4489-a2a1-66e68af6d0ef"/>
    <ds:schemaRef ds:uri="8f14aa13-f47e-4ed2-a516-4205c6e0f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b5e5fe3-5ee0-4070-b87e-d86b5a4e41da}" enabled="1" method="Privileged" siteId="{1c5235b3-a463-4a01-96a7-dc2634b2aa74}"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2. TRANSACTION FEE OFFSITE </vt:lpstr>
      <vt:lpstr>Price Declaration </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Estelle Setan</dc:creator>
  <cp:lastModifiedBy>Kamogelo Rathebe</cp:lastModifiedBy>
  <cp:lastPrinted>2024-06-11T12:23:33Z</cp:lastPrinted>
  <dcterms:created xsi:type="dcterms:W3CDTF">2007-09-21T10:17:54Z</dcterms:created>
  <dcterms:modified xsi:type="dcterms:W3CDTF">2025-05-16T08:44:58Z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iteId">
    <vt:lpwstr>1a45348f-02b4-4f9a-a7a8-7786f6dd3245</vt:lpwstr>
  </property>
  <property fmtid="{D5CDD505-2E9C-101B-9397-08002B2CF9AE}" pid="4" name="MSIP_Label_93c4247e-447d-4732-af29-2e529a4288f1_Ref">
    <vt:lpwstr>https://api.informationprotection.azure.com/api/1a45348f-02b4-4f9a-a7a8-7786f6dd3245</vt:lpwstr>
  </property>
  <property fmtid="{D5CDD505-2E9C-101B-9397-08002B2CF9AE}" pid="5" name="MSIP_Label_93c4247e-447d-4732-af29-2e529a4288f1_Owner">
    <vt:lpwstr>Estelle.Setan@Treasury.gov.za</vt:lpwstr>
  </property>
  <property fmtid="{D5CDD505-2E9C-101B-9397-08002B2CF9AE}" pid="6" name="MSIP_Label_93c4247e-447d-4732-af29-2e529a4288f1_SetDate">
    <vt:lpwstr>2018-12-20T11:33:08.5019805+02:00</vt:lpwstr>
  </property>
  <property fmtid="{D5CDD505-2E9C-101B-9397-08002B2CF9AE}" pid="7" name="MSIP_Label_93c4247e-447d-4732-af29-2e529a4288f1_Name">
    <vt:lpwstr>Personal</vt:lpwstr>
  </property>
  <property fmtid="{D5CDD505-2E9C-101B-9397-08002B2CF9AE}" pid="8" name="MSIP_Label_93c4247e-447d-4732-af29-2e529a4288f1_Application">
    <vt:lpwstr>Microsoft Azure Information Protection</vt:lpwstr>
  </property>
  <property fmtid="{D5CDD505-2E9C-101B-9397-08002B2CF9AE}" pid="9" name="MSIP_Label_93c4247e-447d-4732-af29-2e529a4288f1_Extended_MSFT_Method">
    <vt:lpwstr>Automatic</vt:lpwstr>
  </property>
  <property fmtid="{D5CDD505-2E9C-101B-9397-08002B2CF9AE}" pid="10" name="MSIP_Label_af75612e-792a-4e01-a282-15cf1e626282_Enabled">
    <vt:lpwstr>true</vt:lpwstr>
  </property>
  <property fmtid="{D5CDD505-2E9C-101B-9397-08002B2CF9AE}" pid="11" name="MSIP_Label_af75612e-792a-4e01-a282-15cf1e626282_SetDate">
    <vt:lpwstr>2020-10-22T09:55:50Z</vt:lpwstr>
  </property>
  <property fmtid="{D5CDD505-2E9C-101B-9397-08002B2CF9AE}" pid="12" name="MSIP_Label_af75612e-792a-4e01-a282-15cf1e626282_Method">
    <vt:lpwstr>Standard</vt:lpwstr>
  </property>
  <property fmtid="{D5CDD505-2E9C-101B-9397-08002B2CF9AE}" pid="13" name="MSIP_Label_af75612e-792a-4e01-a282-15cf1e626282_Name">
    <vt:lpwstr>Public</vt:lpwstr>
  </property>
  <property fmtid="{D5CDD505-2E9C-101B-9397-08002B2CF9AE}" pid="14" name="MSIP_Label_af75612e-792a-4e01-a282-15cf1e626282_SiteId">
    <vt:lpwstr>1c5235b3-a463-4a01-96a7-dc2634b2aa74</vt:lpwstr>
  </property>
  <property fmtid="{D5CDD505-2E9C-101B-9397-08002B2CF9AE}" pid="15" name="MSIP_Label_af75612e-792a-4e01-a282-15cf1e626282_ActionId">
    <vt:lpwstr>59989813-6e41-41ce-935b-c2fa9f371cd0</vt:lpwstr>
  </property>
  <property fmtid="{D5CDD505-2E9C-101B-9397-08002B2CF9AE}" pid="16" name="MSIP_Label_af75612e-792a-4e01-a282-15cf1e626282_ContentBits">
    <vt:lpwstr>0</vt:lpwstr>
  </property>
  <property fmtid="{D5CDD505-2E9C-101B-9397-08002B2CF9AE}" pid="17" name="ContentTypeId">
    <vt:lpwstr>0x010100405C6463A2E7AE4785EC4EB9420E0579</vt:lpwstr>
  </property>
  <property fmtid="{D5CDD505-2E9C-101B-9397-08002B2CF9AE}" pid="18" name="MediaServiceImageTags">
    <vt:lpwstr/>
  </property>
</Properties>
</file>