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pecification for April  Tender\NIAMMS\"/>
    </mc:Choice>
  </mc:AlternateContent>
  <xr:revisionPtr revIDLastSave="0" documentId="8_{CCFFC4BD-5F19-4FBF-9992-F451CA4428EF}" xr6:coauthVersionLast="47" xr6:coauthVersionMax="47" xr10:uidLastSave="{00000000-0000-0000-0000-000000000000}"/>
  <bookViews>
    <workbookView xWindow="-120" yWindow="-120" windowWidth="20730" windowHeight="11160" tabRatio="817" activeTab="14" xr2:uid="{00000000-000D-0000-FFFF-FFFF00000000}"/>
  </bookViews>
  <sheets>
    <sheet name="1200.." sheetId="44" r:id="rId1"/>
    <sheet name="1300.. " sheetId="1" r:id="rId2"/>
    <sheet name="1500.." sheetId="3" r:id="rId3"/>
    <sheet name="1800" sheetId="83" r:id="rId4"/>
    <sheet name="2100" sheetId="97" r:id="rId5"/>
    <sheet name="2300" sheetId="51" r:id="rId6"/>
    <sheet name="3300" sheetId="52" r:id="rId7"/>
    <sheet name="3400" sheetId="54" r:id="rId8"/>
    <sheet name="3500" sheetId="55" r:id="rId9"/>
    <sheet name="5600" sheetId="64" r:id="rId10"/>
    <sheet name="5700" sheetId="65" r:id="rId11"/>
    <sheet name="5800" sheetId="33" r:id="rId12"/>
    <sheet name="7300" sheetId="74" r:id="rId13"/>
    <sheet name="8100.." sheetId="38" r:id="rId14"/>
    <sheet name="Summary" sheetId="45" r:id="rId15"/>
  </sheets>
  <definedNames>
    <definedName name="_____SEC1200">#REF!</definedName>
    <definedName name="___SEC1200">#REF!</definedName>
    <definedName name="_sec12" localSheetId="3">#REF!</definedName>
    <definedName name="_sec12">#REF!</definedName>
    <definedName name="_SEC1200" localSheetId="0">'1200..'!#REF!</definedName>
    <definedName name="_SEC1200" localSheetId="1">'1300.. '!#REF!</definedName>
    <definedName name="_SEC1200" localSheetId="2">'1500..'!#REF!</definedName>
    <definedName name="_SEC1200" localSheetId="3">'1800'!#REF!</definedName>
    <definedName name="_SEC1200" localSheetId="5">'2300'!#REF!</definedName>
    <definedName name="_SEC1200" localSheetId="6">'3300'!#REF!</definedName>
    <definedName name="_SEC1200" localSheetId="7">'3400'!#REF!</definedName>
    <definedName name="_SEC1200" localSheetId="8">'3500'!#REF!</definedName>
    <definedName name="_SEC1200" localSheetId="9">'5600'!#REF!</definedName>
    <definedName name="_SEC1200" localSheetId="10">'5700'!#REF!</definedName>
    <definedName name="_SEC1200" localSheetId="11">'5800'!#REF!</definedName>
    <definedName name="_SEC1200" localSheetId="12">'7300'!#REF!</definedName>
    <definedName name="_SEC1200" localSheetId="13">'8100..'!#REF!</definedName>
    <definedName name="_SEC1200">#REF!</definedName>
    <definedName name="_xlnm.Print_Area" localSheetId="0">'1200..'!$A$1:$I$76</definedName>
    <definedName name="_xlnm.Print_Area" localSheetId="1">'1300.. '!$A$1:$I$83</definedName>
    <definedName name="_xlnm.Print_Area" localSheetId="2">'1500..'!$A$1:$I$81</definedName>
    <definedName name="_xlnm.Print_Area" localSheetId="3">'1800'!$A$1:$I$81</definedName>
    <definedName name="_xlnm.Print_Area" localSheetId="4">'2100'!$A$1:$I$73</definedName>
    <definedName name="_xlnm.Print_Area" localSheetId="5">'2300'!$A$1:$I$82</definedName>
    <definedName name="_xlnm.Print_Area" localSheetId="6">'3300'!$A$1:$I$61</definedName>
    <definedName name="_xlnm.Print_Area" localSheetId="7">'3400'!$A$1:$I$69</definedName>
    <definedName name="_xlnm.Print_Area" localSheetId="8">'3500'!$A$1:$I$83</definedName>
    <definedName name="_xlnm.Print_Area" localSheetId="9">'5600'!$A$1:$I$83</definedName>
    <definedName name="_xlnm.Print_Area" localSheetId="10">'5700'!$A$1:$I$73</definedName>
    <definedName name="_xlnm.Print_Area" localSheetId="11">'5800'!$A$1:$I$83</definedName>
    <definedName name="_xlnm.Print_Area" localSheetId="12">'7300'!$A$1:$I$78</definedName>
    <definedName name="_xlnm.Print_Area" localSheetId="13">'8100..'!$A$1:$I$83</definedName>
    <definedName name="_xlnm.Print_Area" localSheetId="14">Summary!$A$1:$E$63</definedName>
    <definedName name="_xlnm.Print_Titles" localSheetId="3">'1800'!$1:$5</definedName>
    <definedName name="_xlnm.Print_Titles" localSheetId="5">'2300'!$1:$5</definedName>
    <definedName name="_xlnm.Print_Titles" localSheetId="6">'3300'!$1:$5</definedName>
    <definedName name="_xlnm.Print_Titles" localSheetId="7">'3400'!$1:$5</definedName>
    <definedName name="_xlnm.Print_Titles" localSheetId="8">'3500'!$1:$5</definedName>
    <definedName name="_xlnm.Print_Titles" localSheetId="9">'5600'!$1:$5</definedName>
    <definedName name="_xlnm.Print_Titles" localSheetId="10">'5700'!$1:$5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2" i="64" l="1"/>
  <c r="I82" i="55"/>
  <c r="I81" i="51"/>
  <c r="I55" i="44"/>
  <c r="E19" i="45"/>
  <c r="E27" i="45"/>
  <c r="I23" i="74"/>
  <c r="I28" i="74"/>
  <c r="G23" i="74"/>
  <c r="I12" i="52"/>
  <c r="I51" i="44"/>
  <c r="G11" i="3"/>
  <c r="I48" i="44"/>
  <c r="I27" i="97"/>
  <c r="I22" i="97"/>
  <c r="I15" i="97"/>
  <c r="I8" i="97"/>
  <c r="I7" i="97"/>
  <c r="I6" i="97"/>
  <c r="I14" i="33"/>
  <c r="I72" i="97" l="1"/>
  <c r="I18" i="55" l="1"/>
  <c r="G12" i="55"/>
  <c r="I24" i="54"/>
  <c r="I17" i="54"/>
  <c r="I20" i="3"/>
  <c r="I38" i="44"/>
  <c r="I30" i="44"/>
  <c r="I41" i="44" l="1"/>
  <c r="I16" i="55"/>
  <c r="I12" i="55"/>
  <c r="I53" i="44"/>
  <c r="I9" i="52" l="1"/>
  <c r="I10" i="52"/>
  <c r="I11" i="52"/>
  <c r="I13" i="52"/>
  <c r="I14" i="52"/>
  <c r="I15" i="52"/>
  <c r="I16" i="52"/>
  <c r="I17" i="52"/>
  <c r="I18" i="52"/>
  <c r="I20" i="52"/>
  <c r="I21" i="52"/>
  <c r="I16" i="51"/>
  <c r="I17" i="51"/>
  <c r="I18" i="51"/>
  <c r="I15" i="51"/>
  <c r="I40" i="3"/>
  <c r="I38" i="3"/>
  <c r="I15" i="3"/>
  <c r="I60" i="52" l="1"/>
  <c r="E22" i="45" s="1"/>
  <c r="I20" i="64" l="1"/>
  <c r="I15" i="65" l="1"/>
  <c r="I19" i="65"/>
  <c r="I20" i="74" l="1"/>
  <c r="I28" i="3" l="1"/>
  <c r="I23" i="65" l="1"/>
  <c r="I17" i="65"/>
  <c r="I13" i="65"/>
  <c r="I18" i="64"/>
  <c r="I15" i="64"/>
  <c r="I20" i="51"/>
  <c r="I13" i="51"/>
  <c r="I42" i="3"/>
  <c r="I34" i="3"/>
  <c r="I32" i="3"/>
  <c r="I30" i="3"/>
  <c r="I24" i="3"/>
  <c r="I22" i="3"/>
  <c r="I13" i="3"/>
  <c r="I11" i="3"/>
  <c r="I22" i="44"/>
  <c r="I26" i="44"/>
  <c r="I80" i="3" l="1"/>
  <c r="E17" i="45" s="1"/>
  <c r="B8" i="45" l="1"/>
  <c r="I9" i="38" l="1"/>
  <c r="I39" i="44"/>
  <c r="I34" i="44"/>
  <c r="I29" i="44"/>
  <c r="I24" i="44"/>
  <c r="I11" i="33"/>
  <c r="B7" i="45"/>
  <c r="B3" i="45"/>
  <c r="B1" i="45"/>
  <c r="I16" i="74" l="1"/>
  <c r="I18" i="74" l="1"/>
  <c r="I19" i="74"/>
  <c r="I17" i="74"/>
  <c r="I11" i="74" l="1"/>
  <c r="I13" i="74"/>
  <c r="I10" i="83" l="1"/>
  <c r="I9" i="83"/>
  <c r="I8" i="83"/>
  <c r="I7" i="83"/>
  <c r="I6" i="83"/>
  <c r="I80" i="83" l="1"/>
  <c r="E18" i="45" s="1"/>
  <c r="I75" i="74"/>
  <c r="I74" i="74"/>
  <c r="I73" i="74"/>
  <c r="I45" i="74"/>
  <c r="I44" i="74"/>
  <c r="I43" i="74"/>
  <c r="I40" i="74"/>
  <c r="I39" i="74"/>
  <c r="I38" i="74"/>
  <c r="I37" i="74"/>
  <c r="I36" i="74"/>
  <c r="I10" i="74"/>
  <c r="I9" i="74"/>
  <c r="I8" i="74"/>
  <c r="I7" i="74"/>
  <c r="I6" i="74"/>
  <c r="I8" i="65"/>
  <c r="I7" i="65"/>
  <c r="I6" i="65"/>
  <c r="I8" i="64"/>
  <c r="I7" i="64"/>
  <c r="I6" i="64"/>
  <c r="I8" i="55"/>
  <c r="I7" i="55"/>
  <c r="I6" i="55"/>
  <c r="I6" i="54"/>
  <c r="I68" i="54" s="1"/>
  <c r="E23" i="45" s="1"/>
  <c r="I8" i="52"/>
  <c r="I7" i="52"/>
  <c r="I6" i="52"/>
  <c r="I8" i="51"/>
  <c r="I7" i="51"/>
  <c r="I6" i="51"/>
  <c r="I6" i="38"/>
  <c r="I7" i="38"/>
  <c r="I8" i="38"/>
  <c r="I10" i="38"/>
  <c r="I6" i="33"/>
  <c r="I7" i="33"/>
  <c r="I8" i="33"/>
  <c r="I9" i="33"/>
  <c r="I13" i="33"/>
  <c r="I15" i="33"/>
  <c r="I16" i="33"/>
  <c r="I17" i="33"/>
  <c r="I30" i="33"/>
  <c r="I41" i="33"/>
  <c r="I42" i="33"/>
  <c r="I43" i="33"/>
  <c r="I71" i="33"/>
  <c r="I72" i="33"/>
  <c r="I75" i="33"/>
  <c r="I76" i="33"/>
  <c r="I77" i="33"/>
  <c r="I78" i="33"/>
  <c r="I79" i="33"/>
  <c r="I80" i="33"/>
  <c r="I6" i="3"/>
  <c r="I6" i="1"/>
  <c r="I39" i="1"/>
  <c r="I40" i="1"/>
  <c r="I41" i="1"/>
  <c r="I18" i="44"/>
  <c r="I19" i="44"/>
  <c r="I20" i="44"/>
  <c r="E24" i="45" l="1"/>
  <c r="E21" i="45"/>
  <c r="I75" i="44"/>
  <c r="E14" i="45" s="1"/>
  <c r="I82" i="38"/>
  <c r="E29" i="45" s="1"/>
  <c r="I72" i="65"/>
  <c r="E26" i="45" s="1"/>
  <c r="E25" i="45"/>
  <c r="I77" i="74"/>
  <c r="E28" i="45" s="1"/>
  <c r="I82" i="33"/>
  <c r="I12" i="1" l="1"/>
  <c r="I14" i="1" l="1"/>
  <c r="I16" i="1"/>
  <c r="I82" i="1" l="1"/>
  <c r="E16" i="45" s="1"/>
  <c r="E45" i="45" s="1"/>
  <c r="E48" i="45" s="1"/>
  <c r="E52" i="45" s="1"/>
  <c r="E55" i="45" s="1"/>
  <c r="E59" i="45" l="1"/>
  <c r="E62" i="45" s="1"/>
</calcChain>
</file>

<file path=xl/sharedStrings.xml><?xml version="1.0" encoding="utf-8"?>
<sst xmlns="http://schemas.openxmlformats.org/spreadsheetml/2006/main" count="650" uniqueCount="303">
  <si>
    <t>SECTION 1300</t>
  </si>
  <si>
    <t>ITEM</t>
  </si>
  <si>
    <t>DESCRIPTION</t>
  </si>
  <si>
    <t>UNIT</t>
  </si>
  <si>
    <t>QUANTITY</t>
  </si>
  <si>
    <t>RATE</t>
  </si>
  <si>
    <t>AMOUNT</t>
  </si>
  <si>
    <t>NO</t>
  </si>
  <si>
    <t>CONTRACTOR'S ESTABLISHMENT ON SITE</t>
  </si>
  <si>
    <t>AND GENERAL OBLIGATIONS</t>
  </si>
  <si>
    <t/>
  </si>
  <si>
    <t xml:space="preserve"> 1300</t>
  </si>
  <si>
    <t>TOTAL CARRIED TO SUMMARY</t>
  </si>
  <si>
    <t xml:space="preserve"> </t>
  </si>
  <si>
    <t xml:space="preserve"> 5900</t>
  </si>
  <si>
    <t>SECTION 8100</t>
  </si>
  <si>
    <t xml:space="preserve"> 8100</t>
  </si>
  <si>
    <t>CONTRACT NO</t>
  </si>
  <si>
    <t>FOR</t>
  </si>
  <si>
    <t>SCHEDULE OF QUANTITIES</t>
  </si>
  <si>
    <t>SECTION 1500</t>
  </si>
  <si>
    <t>ACCOMMODATION OF TRAFFIC</t>
  </si>
  <si>
    <t>EMPLOYER</t>
  </si>
  <si>
    <t>TESTING MATERIALS AND WORKMANSHIP</t>
  </si>
  <si>
    <t xml:space="preserve"> 2200</t>
  </si>
  <si>
    <t>SECTION 1200</t>
  </si>
  <si>
    <t>GENERAL REQUIREMENTS AND PROVISIONS</t>
  </si>
  <si>
    <t xml:space="preserve"> 1500</t>
  </si>
  <si>
    <t>CONTRACT TITLE</t>
  </si>
  <si>
    <t>SUMMARY OF SCHEDULE OF QUANTITIES</t>
  </si>
  <si>
    <t xml:space="preserve">CONTRACTOR'S ESTABLISHMENT ON SITE AND </t>
  </si>
  <si>
    <t>R</t>
  </si>
  <si>
    <t xml:space="preserve">                                                                              </t>
  </si>
  <si>
    <t>CALCULATION OF TENDER SUM</t>
  </si>
  <si>
    <t>VALUE-ADDED TAX (VAT)</t>
  </si>
  <si>
    <t>COLTO</t>
  </si>
  <si>
    <t>EMPLOYER:             JRA</t>
  </si>
  <si>
    <t>SCHEDULE A : ROAD CONSTRUCTION</t>
  </si>
  <si>
    <t>SECTION 2300</t>
  </si>
  <si>
    <t>CONCRETE KERBING, CHANNELLING, CHUTES</t>
  </si>
  <si>
    <t xml:space="preserve">AND DOWNPIPES, AND CONCRETE LININGS </t>
  </si>
  <si>
    <t>FOR OPEN DRAINS</t>
  </si>
  <si>
    <t>BORROW MATERIALS</t>
  </si>
  <si>
    <t>SECTION 3300</t>
  </si>
  <si>
    <t>SECTION 3400</t>
  </si>
  <si>
    <t>PAVEMENT LAYERS OF GRAVEL MATERIAL</t>
  </si>
  <si>
    <t>SECTION 3500</t>
  </si>
  <si>
    <t>STABILIZATION</t>
  </si>
  <si>
    <t>SECTION 5600</t>
  </si>
  <si>
    <t>ROAD SIGNS</t>
  </si>
  <si>
    <t>SECTION 5700</t>
  </si>
  <si>
    <t>ROAD MARKINGS</t>
  </si>
  <si>
    <t>SECTION 7300</t>
  </si>
  <si>
    <t>CONCRETE BLOCK PAVING FOR ROADS</t>
  </si>
  <si>
    <t>CONCRETE KERBING, CONCRETE CHANNELING, CHUTES AND</t>
  </si>
  <si>
    <t>DOWNPIPES, CONCRETE LININS FOR OPEN DRAINS. . . . . . . . . . . . . . . . . . . . . . . . . . . .</t>
  </si>
  <si>
    <t>GENERAL REQUIREMENTS AND PROVISIONS . . . . . .  . . . . . . . . . . . . .. . . . . . . . . . . . . . . . . . . . . . . . . . . .</t>
  </si>
  <si>
    <t>GENERAL OBLIGATIONS . . . . . . . . . . . . . . . . . . . . . . . . . . . . . . . . . . .. . . . . . . . . . . . . . . . . . . . . . . . . . . .</t>
  </si>
  <si>
    <t>ACCOMMODATION OF TRAFFIC  . . . . . . . . . . . . . . . . . . . . . . . . . . . . . . . . . . . . . . . . . . . . . . . . . . . . . . . . . . . . . . . . . . . . . . . . . . . . . . . . . . .</t>
  </si>
  <si>
    <t>MASS EARTHWORKS . . . . . . . . . . . . . . . . . . . . . . . . . . . . . . . . . . . . . . . . . . . . . . . . . . . . . . .</t>
  </si>
  <si>
    <t>PAVEMENT LAYERS OF GRAVEL MATERIALS . . . . . . . . . . . . . . . . . . . . . . . . . . . . . . . . . . . . . . . . . . . . . . . . . . . . . . .</t>
  </si>
  <si>
    <t>STABILIZATION . . . . . . . . . . . . . . . . . . . . . . . . . . . . . . . . . . . . . . . . . . . . . . . . . . . . . . .</t>
  </si>
  <si>
    <t>ROAD SIGNS . . . . . . . . . . . . . . . . . . . . . . . . . . . . . . . . . . . . . . . . . . . . . . . . . . . . . . .</t>
  </si>
  <si>
    <t>ROAD MARKINGS . . . . . . . . . . . . . . . . . . . . . . . . . . . . . . . . . . . . . . . . . . . . . . . . . . . . . . .</t>
  </si>
  <si>
    <t>CONCRETE BLOCK PAVING FOR ROADS . . . . . . . . . . . . . . . . . . . . . . . . . . . . . . . . . . . . . . . . . . . . . . . . . . . . . . .</t>
  </si>
  <si>
    <t xml:space="preserve">TESTING MATERIALS AND WORKMANSHIP </t>
  </si>
  <si>
    <t>B12.01</t>
  </si>
  <si>
    <t>(a)</t>
  </si>
  <si>
    <t>m³</t>
  </si>
  <si>
    <t xml:space="preserve">(b) </t>
  </si>
  <si>
    <t>Contractor's initial obligations in terms of the</t>
  </si>
  <si>
    <t>Occupational Health and Safety Act and</t>
  </si>
  <si>
    <t>Construction Regulations</t>
  </si>
  <si>
    <t>-</t>
  </si>
  <si>
    <t>(b)</t>
  </si>
  <si>
    <t>month</t>
  </si>
  <si>
    <t>B12.04</t>
  </si>
  <si>
    <t>(c)</t>
  </si>
  <si>
    <t>Handling cost and profit in respect of</t>
  </si>
  <si>
    <t>%</t>
  </si>
  <si>
    <t>(d)</t>
  </si>
  <si>
    <t>B12.05</t>
  </si>
  <si>
    <t>B13.01</t>
  </si>
  <si>
    <t>The Contractor's general obligations:</t>
  </si>
  <si>
    <t>Fixed obligations</t>
  </si>
  <si>
    <t>Value-related obligations</t>
  </si>
  <si>
    <t>Time-related obligations</t>
  </si>
  <si>
    <t>NB</t>
  </si>
  <si>
    <t>The combined total tendered for subitems</t>
  </si>
  <si>
    <t>Tender Sum</t>
  </si>
  <si>
    <t>(excluding VAT and Contingencies)</t>
  </si>
  <si>
    <t>m²</t>
  </si>
  <si>
    <t>(i)</t>
  </si>
  <si>
    <t>(ii)</t>
  </si>
  <si>
    <t>km</t>
  </si>
  <si>
    <t>m</t>
  </si>
  <si>
    <t>(iii)</t>
  </si>
  <si>
    <t>(iv)</t>
  </si>
  <si>
    <t>t</t>
  </si>
  <si>
    <t xml:space="preserve"> 3300</t>
  </si>
  <si>
    <t>Pavement layers constructed from gravel</t>
  </si>
  <si>
    <t xml:space="preserve">obtained from commercial sources or </t>
  </si>
  <si>
    <t>approved sources provided by the Contractor,</t>
  </si>
  <si>
    <t>including all haul:</t>
  </si>
  <si>
    <t xml:space="preserve">Chemical stabilization extra over unstabilized </t>
  </si>
  <si>
    <t>compacted layers:</t>
  </si>
  <si>
    <t>Chemical stabilizing agent:</t>
  </si>
  <si>
    <t>Provision and application of water for curing</t>
  </si>
  <si>
    <t>kilolitre</t>
  </si>
  <si>
    <t>B56.01</t>
  </si>
  <si>
    <t>Road sign boards with painted or coloured semi-matt</t>
  </si>
  <si>
    <t>Extra over item 56.05 for cement-treated soil backfill</t>
  </si>
  <si>
    <t xml:space="preserve">background.  Symbols, lettering and borders in </t>
  </si>
  <si>
    <t xml:space="preserve">diamond grade retro- reflective material, where the </t>
  </si>
  <si>
    <t>sign board is constructed from:</t>
  </si>
  <si>
    <t xml:space="preserve">Aluminum sections (extruded alloy profiles, </t>
  </si>
  <si>
    <t>200mm high), all sizes</t>
  </si>
  <si>
    <t xml:space="preserve">Excavation and backfilling for road sign supports </t>
  </si>
  <si>
    <t>(not applicable to kilometre posts)</t>
  </si>
  <si>
    <t xml:space="preserve">a) </t>
  </si>
  <si>
    <t>100 mm wide</t>
  </si>
  <si>
    <t>White lettering and symbols</t>
  </si>
  <si>
    <t xml:space="preserve">Setting out and premarking the lines </t>
  </si>
  <si>
    <t xml:space="preserve">(excluding traffic-island markings, lettering </t>
  </si>
  <si>
    <t>and symbols)</t>
  </si>
  <si>
    <t>Concrete block paving</t>
  </si>
  <si>
    <t>Other special tests requested by the engineer</t>
  </si>
  <si>
    <t>Schedule A: Road Construction</t>
  </si>
  <si>
    <t>TOTAL OF SCHEDULE OF QUANTITIES (TENDER SUM). . . . . . . . . . . . . . . . . . . . . . . . . . . . . . . . . . . . . . . . . . . . . . . . . . . . . . . . . . . . . .</t>
  </si>
  <si>
    <t>TENDER PRICE CARRIED TO FORM OF TENDER</t>
  </si>
  <si>
    <t xml:space="preserve">a)   </t>
  </si>
  <si>
    <t xml:space="preserve">b)   </t>
  </si>
  <si>
    <t xml:space="preserve">       </t>
  </si>
  <si>
    <t>Relocation and protection of existing services:</t>
  </si>
  <si>
    <t>Relocation, including lowering or raising,</t>
  </si>
  <si>
    <t>protection and/or repair of existing services</t>
  </si>
  <si>
    <t xml:space="preserve">      </t>
  </si>
  <si>
    <t>which are not allowed for under any other</t>
  </si>
  <si>
    <t>items in the schedule of quantities.</t>
  </si>
  <si>
    <t>No.</t>
  </si>
  <si>
    <t>Temporary traffic-control facilities:</t>
  </si>
  <si>
    <t>DAYWORKS</t>
  </si>
  <si>
    <t>B18.01</t>
  </si>
  <si>
    <t>Labourers:</t>
  </si>
  <si>
    <t>(i)   Unskilled</t>
  </si>
  <si>
    <t>(ii)   Semi-skilled</t>
  </si>
  <si>
    <t>(iii)   Skilled</t>
  </si>
  <si>
    <t>B18.02</t>
  </si>
  <si>
    <t>Foreman</t>
  </si>
  <si>
    <t>B18.03</t>
  </si>
  <si>
    <t>Tipper trucks:</t>
  </si>
  <si>
    <t>(i)   3 - 5 ton</t>
  </si>
  <si>
    <t>B18.04</t>
  </si>
  <si>
    <t>Loader (0,5m³)</t>
  </si>
  <si>
    <t>B18.05</t>
  </si>
  <si>
    <t>Grader (CAT 140G or similar)</t>
  </si>
  <si>
    <t>B18.06</t>
  </si>
  <si>
    <t>LDV</t>
  </si>
  <si>
    <t>B18.07</t>
  </si>
  <si>
    <t>Compaction Rollers:</t>
  </si>
  <si>
    <t>(i)   Vibrator roller</t>
  </si>
  <si>
    <t>(ii)   Tamping roller</t>
  </si>
  <si>
    <t>(iii)   Grid roller</t>
  </si>
  <si>
    <t>B18.08</t>
  </si>
  <si>
    <t>Hand controlled compactors:</t>
  </si>
  <si>
    <t>(i)   Pedestrian roller (Bomag BW90)</t>
  </si>
  <si>
    <t>(ii)   Vibratory plate</t>
  </si>
  <si>
    <t>(iii)   Rammers</t>
  </si>
  <si>
    <t>B18.09</t>
  </si>
  <si>
    <t>B18.11</t>
  </si>
  <si>
    <t>Tracked Excavator (92kw)</t>
  </si>
  <si>
    <t>hour</t>
  </si>
  <si>
    <t>Rate only</t>
  </si>
  <si>
    <t>SECTION 1800</t>
  </si>
  <si>
    <t>Provision for a Community Liaison Officer (CLO)</t>
  </si>
  <si>
    <t xml:space="preserve">Handling costs and profit in respect of </t>
  </si>
  <si>
    <t>LI</t>
  </si>
  <si>
    <t>Provision of approved herbicide and ant poison:</t>
  </si>
  <si>
    <t>Provision of materials</t>
  </si>
  <si>
    <t xml:space="preserve">b) </t>
  </si>
  <si>
    <t>Contractor's charges and profit added to</t>
  </si>
  <si>
    <t>PC</t>
  </si>
  <si>
    <t>DAYWORKS. . . . . . . . . . . . . . . . . . . . . . . . . . . . . . . . . . . . . . . . . . . . . . . . . . . . . . . . . . . . . . . . . . . . . . . . . . . . . . . . . . .</t>
  </si>
  <si>
    <t>CONTRACT NO:                092/2013</t>
  </si>
  <si>
    <t>B33.04</t>
  </si>
  <si>
    <t>SUBTOTAL  (Tender sum plus contingencies plus contract price adjustment). . . . . . . . . . . . . . . . . . . . . . . . . . . . . . . . . . . . . . . . . . . . . . . . . . . . . . . . . . . . . . . . . . . . . . . . . . . . . . . . . . . . . . . . . . . . . . . . . . .</t>
  </si>
  <si>
    <t xml:space="preserve">Flagmen </t>
  </si>
  <si>
    <t>man-day</t>
  </si>
  <si>
    <t>Portable STOP and GO-RY signs</t>
  </si>
  <si>
    <t xml:space="preserve">(j) </t>
  </si>
  <si>
    <t xml:space="preserve">(e) </t>
  </si>
  <si>
    <t xml:space="preserve">(f) </t>
  </si>
  <si>
    <t>TR103 or TR104</t>
  </si>
  <si>
    <t>Regulatory Road Signs R- and TR-series</t>
  </si>
  <si>
    <t>TW 329 or TW330</t>
  </si>
  <si>
    <t>Warning Road Signs TW-series</t>
  </si>
  <si>
    <t>Traffic Cones TD4</t>
  </si>
  <si>
    <t>TW 336</t>
  </si>
  <si>
    <t>TW 402</t>
  </si>
  <si>
    <t xml:space="preserve">                        </t>
  </si>
  <si>
    <t xml:space="preserve"> number (No.)</t>
  </si>
  <si>
    <t>Ordinary Portland Cement</t>
  </si>
  <si>
    <t xml:space="preserve">Grey interlocking precast concrete paving </t>
  </si>
  <si>
    <t xml:space="preserve">blocks type SA 60mm thick, including all cutting </t>
  </si>
  <si>
    <t xml:space="preserve">and including 20mm river sand bed , compacted </t>
  </si>
  <si>
    <t xml:space="preserve">of units to fit between edge restraints , laid on </t>
  </si>
  <si>
    <t>completion</t>
  </si>
  <si>
    <t>and plaster sand broomed into joints on</t>
  </si>
  <si>
    <t>B73.04</t>
  </si>
  <si>
    <t>Pedestrian ramps</t>
  </si>
  <si>
    <t>Pedestrian ramp "type A" including transitions</t>
  </si>
  <si>
    <t>complete</t>
  </si>
  <si>
    <t>Lump Sum</t>
  </si>
  <si>
    <t>TR201-40</t>
  </si>
  <si>
    <t>No</t>
  </si>
  <si>
    <t xml:space="preserve">CONTRACT TITLE:           </t>
  </si>
  <si>
    <t>(a), (b) and (c) shall not exceed 10% of  the</t>
  </si>
  <si>
    <t>Prov Sum</t>
  </si>
  <si>
    <t xml:space="preserve">Prov Sum  </t>
  </si>
  <si>
    <t>B12.03</t>
  </si>
  <si>
    <t>B12.02</t>
  </si>
  <si>
    <t>Occupational Health and Safety Act Administration</t>
  </si>
  <si>
    <t xml:space="preserve">cellphone and talktime, plus R250 for transport, </t>
  </si>
  <si>
    <t>sub-item B12.03(a)</t>
  </si>
  <si>
    <t xml:space="preserve">sub-item B12.04(a) </t>
  </si>
  <si>
    <t>:</t>
  </si>
  <si>
    <t>the prime cost sum</t>
  </si>
  <si>
    <t>B23.17</t>
  </si>
  <si>
    <t>Removing existing kerbing</t>
  </si>
  <si>
    <t>compacted layer thickness of 150 mm</t>
  </si>
  <si>
    <t>B34.15</t>
  </si>
  <si>
    <t>Gravel subbase, 150 mm thick</t>
  </si>
  <si>
    <t>TW 328</t>
  </si>
  <si>
    <t>TR101</t>
  </si>
  <si>
    <t xml:space="preserve">following depth ranges below the surface </t>
  </si>
  <si>
    <t>level:</t>
  </si>
  <si>
    <t>0 m up to 1,5 m</t>
  </si>
  <si>
    <t>total = R6000/CLO/month)</t>
  </si>
  <si>
    <t>Payment of one CLO (R5500/month plus R250</t>
  </si>
  <si>
    <t>300 mm wide</t>
  </si>
  <si>
    <t>(e)</t>
  </si>
  <si>
    <t>Yellow lettering and symbols</t>
  </si>
  <si>
    <t>Retro-reflective road marking paint:</t>
  </si>
  <si>
    <t>White lines (broken or unbroken):</t>
  </si>
  <si>
    <t xml:space="preserve">The Tenderer shall make an allowance of 10% of the tender </t>
  </si>
  <si>
    <t>sum for contingencies (Add 10% OF Tender Sum above)</t>
  </si>
  <si>
    <t>Control of dust and pollution</t>
  </si>
  <si>
    <t xml:space="preserve">(c) </t>
  </si>
  <si>
    <t>Submission and approval of Health and Safety File</t>
  </si>
  <si>
    <t>Contractor's Time related Obligations in terms of the</t>
  </si>
  <si>
    <t xml:space="preserve">Occupational Health and Safety Act, Construction </t>
  </si>
  <si>
    <t>Regulations and requirements</t>
  </si>
  <si>
    <r>
      <t>m</t>
    </r>
    <r>
      <rPr>
        <vertAlign val="superscript"/>
        <sz val="10"/>
        <rFont val="Arial"/>
        <family val="2"/>
      </rPr>
      <t>3</t>
    </r>
  </si>
  <si>
    <t>Compliance with Environment Management Plan</t>
  </si>
  <si>
    <t xml:space="preserve">(d) </t>
  </si>
  <si>
    <t>Amber flicker lights</t>
  </si>
  <si>
    <t>(h)</t>
  </si>
  <si>
    <t>Delineators (DTG50J), 150 mm x 600 mm high</t>
  </si>
  <si>
    <t>Single</t>
  </si>
  <si>
    <t>Mounted back to back</t>
  </si>
  <si>
    <t>Cast in-situ concrete edge beams Class 30/19</t>
  </si>
  <si>
    <t xml:space="preserve">     </t>
  </si>
  <si>
    <t>(100mm x 100mm) - next to paved walkways</t>
  </si>
  <si>
    <t>Intermediate excavation</t>
  </si>
  <si>
    <t>Roadbed preparation and the compaction of material:</t>
  </si>
  <si>
    <t>Cut to spoil to an approved dumping site, or sources</t>
  </si>
  <si>
    <t>provided by the Contractor, including all haul:</t>
  </si>
  <si>
    <t>Included</t>
  </si>
  <si>
    <t>93% of modified AASHTO density for a</t>
  </si>
  <si>
    <t>Gravel selected layer (G7) compacted to:</t>
  </si>
  <si>
    <t xml:space="preserve">Gravel subbase (stabilized gravel, min G5 or G6 </t>
  </si>
  <si>
    <t>stabilisation) compacted to:</t>
  </si>
  <si>
    <t>97% of modified AASHTO density for a</t>
  </si>
  <si>
    <t xml:space="preserve">before stabilisation to ensure a C4 after </t>
  </si>
  <si>
    <t>Ikhala TVET College</t>
  </si>
  <si>
    <t>Concrete kerbing</t>
  </si>
  <si>
    <t>SABS 927 Fig 8b Precast concrete kerb</t>
  </si>
  <si>
    <t>SABS 927 Fig 7 Precast concrete kerb</t>
  </si>
  <si>
    <t>SECTION 5800</t>
  </si>
  <si>
    <t>LANDSCAPING AND PLANTING PLANTS</t>
  </si>
  <si>
    <t>58.03</t>
  </si>
  <si>
    <t>Preparing the areas for grassing:</t>
  </si>
  <si>
    <t>Topsoiling within the road reserve, where the</t>
  </si>
  <si>
    <t>following materials are used:</t>
  </si>
  <si>
    <t xml:space="preserve">Topsoil obtained from other sources by </t>
  </si>
  <si>
    <t>the Contractor (including all haul)</t>
  </si>
  <si>
    <t>SECTION 2100</t>
  </si>
  <si>
    <t>EXCAVATION FOR OPEN DRAINS</t>
  </si>
  <si>
    <t>Excavation for open drains:</t>
  </si>
  <si>
    <t>Pipes in subsoil drainage systems</t>
  </si>
  <si>
    <t>High-density type poly-ethylene pressure pipes</t>
  </si>
  <si>
    <t>and fittings, complete with couplings</t>
  </si>
  <si>
    <t>110mm dia</t>
  </si>
  <si>
    <t xml:space="preserve">concrete outlet structures,manhole boxes, junction boxes and </t>
  </si>
  <si>
    <t>cleaning eyes for subsoil drainage systems:</t>
  </si>
  <si>
    <t>Outlet structures</t>
  </si>
  <si>
    <t>Ll</t>
  </si>
  <si>
    <t>Compaction to 93% of modified AASHTO to</t>
  </si>
  <si>
    <t>Excavating in all materials situated within the</t>
  </si>
  <si>
    <t>Water truck (min. 7 000 l)</t>
  </si>
  <si>
    <t>IKHALA TVET COLLEGE</t>
  </si>
  <si>
    <t>INTERSECTION UPGRADE</t>
  </si>
  <si>
    <t>The tenderer shall add 15% of the subtotal for VAT . . . . . . . . . . . . . . . . . . . . . . .  . . . . . . . . . . . . . . . . . . . . . . . . . . . . . . . . . . . . . . . . . . . . 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</si>
</sst>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£&quot;#,##0;\-&quot;£&quot;#,##0"/>
    <numFmt numFmtId="166" formatCode="_ &quot;R&quot;\ * #,##0.00_ ;_ &quot;R&quot;\ * \-#,##0.00_ ;_ &quot;R&quot;\ * &quot;-&quot;??_ ;_ @_ "/>
    <numFmt numFmtId="167" formatCode="_ * #,##0.00_ ;_ * \-#,##0.00_ ;_ * &quot;-&quot;??_ ;_ @_ "/>
    <numFmt numFmtId="168" formatCode="&quot;R&quot;#,##0.00_);\(&quot;R&quot;#,##0.00\)"/>
    <numFmt numFmtId="169" formatCode="\$#,##0.00\ ;\(\$#,##0.00\)"/>
    <numFmt numFmtId="170" formatCode="#,##0.0"/>
    <numFmt numFmtId="171" formatCode="#,##0.000"/>
    <numFmt numFmtId="172" formatCode="#,##0.000000"/>
    <numFmt numFmtId="173" formatCode="\$#,##0\ ;\(\$#,##0\)"/>
    <numFmt numFmtId="174" formatCode="[$R-1C09]\ #,##0.00"/>
    <numFmt numFmtId="175" formatCode="_-&quot;R&quot;\ * #,##0.00_-;\-&quot;R&quot;\ * #,##0.00_-;_-&quot;R&quot;\ * &quot;-&quot;??_-;_-@_-"/>
    <numFmt numFmtId="176" formatCode="&quot;R&quot;\ #,##0.00"/>
    <numFmt numFmtId="177" formatCode="_(&quot;R&quot;\ * #,##0.00_);_(&quot;R&quot;\ * \(#,##0.00\);_(&quot;R&quot;\ * &quot;-&quot;??_);_(@_)"/>
    <numFmt numFmtId="178" formatCode="_-[$R-1C09]* #,##0.00_-;\-[$R-1C09]* #,##0.00_-;_-[$R-1C09]* &quot;-&quot;??_-;_-@_-"/>
  </numFmts>
  <fonts count="59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i/>
      <u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u/>
      <sz val="10"/>
      <name val="Times New Roman"/>
      <family val="1"/>
    </font>
    <font>
      <b/>
      <sz val="11"/>
      <name val="Arial Narrow"/>
      <family val="2"/>
    </font>
    <font>
      <sz val="11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u/>
      <sz val="11"/>
      <name val="Arial"/>
      <family val="2"/>
    </font>
    <font>
      <u/>
      <sz val="11"/>
      <color indexed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u/>
      <sz val="10"/>
      <name val="Times New Roman"/>
      <family val="1"/>
    </font>
    <font>
      <sz val="10"/>
      <color rgb="FFFFFF00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u/>
      <sz val="10"/>
      <name val="Times New Roman"/>
      <family val="1"/>
    </font>
    <font>
      <sz val="12"/>
      <name val="Arial MT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796">
    <xf numFmtId="0" fontId="0" fillId="0" borderId="0"/>
    <xf numFmtId="4" fontId="9" fillId="0" borderId="1" applyProtection="0"/>
    <xf numFmtId="3" fontId="9" fillId="0" borderId="2" applyProtection="0"/>
    <xf numFmtId="170" fontId="9" fillId="0" borderId="1" applyProtection="0"/>
    <xf numFmtId="4" fontId="10" fillId="0" borderId="1" applyProtection="0"/>
    <xf numFmtId="171" fontId="9" fillId="0" borderId="1" applyProtection="0"/>
    <xf numFmtId="169" fontId="9" fillId="0" borderId="1" applyProtection="0">
      <alignment horizontal="right"/>
    </xf>
    <xf numFmtId="0" fontId="21" fillId="0" borderId="0" applyProtection="0"/>
    <xf numFmtId="0" fontId="14" fillId="0" borderId="0" applyProtection="0"/>
    <xf numFmtId="2" fontId="21" fillId="0" borderId="0" applyProtection="0"/>
    <xf numFmtId="2" fontId="14" fillId="0" borderId="0" applyProtection="0"/>
    <xf numFmtId="0" fontId="10" fillId="0" borderId="0" applyNumberFormat="0" applyFont="0" applyFill="0" applyBorder="0" applyAlignment="0" applyProtection="0">
      <protection locked="0"/>
    </xf>
    <xf numFmtId="0" fontId="8" fillId="0" borderId="0" applyProtection="0"/>
    <xf numFmtId="0" fontId="17" fillId="0" borderId="0" applyProtection="0"/>
    <xf numFmtId="0" fontId="28" fillId="0" borderId="0"/>
    <xf numFmtId="0" fontId="14" fillId="0" borderId="0"/>
    <xf numFmtId="0" fontId="23" fillId="0" borderId="0"/>
    <xf numFmtId="0" fontId="11" fillId="0" borderId="2"/>
    <xf numFmtId="9" fontId="9" fillId="0" borderId="1" applyProtection="0">
      <alignment horizontal="right"/>
    </xf>
    <xf numFmtId="0" fontId="21" fillId="0" borderId="3" applyProtection="0"/>
    <xf numFmtId="0" fontId="14" fillId="0" borderId="3" applyProtection="0"/>
    <xf numFmtId="0" fontId="9" fillId="0" borderId="0"/>
    <xf numFmtId="167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3" borderId="0"/>
    <xf numFmtId="3" fontId="9" fillId="0" borderId="2" applyProtection="0"/>
    <xf numFmtId="0" fontId="14" fillId="0" borderId="0"/>
    <xf numFmtId="4" fontId="9" fillId="0" borderId="1" applyProtection="0"/>
    <xf numFmtId="167" fontId="9" fillId="0" borderId="0" applyFont="0" applyFill="0" applyBorder="0" applyAlignment="0" applyProtection="0"/>
    <xf numFmtId="3" fontId="9" fillId="0" borderId="2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21" borderId="0" applyNumberFormat="0" applyBorder="0" applyAlignment="0" applyProtection="0"/>
    <xf numFmtId="0" fontId="31" fillId="5" borderId="0" applyNumberFormat="0" applyBorder="0" applyAlignment="0" applyProtection="0"/>
    <xf numFmtId="0" fontId="32" fillId="22" borderId="15" applyNumberFormat="0" applyAlignment="0" applyProtection="0"/>
    <xf numFmtId="0" fontId="33" fillId="23" borderId="16" applyNumberFormat="0" applyAlignment="0" applyProtection="0"/>
    <xf numFmtId="164" fontId="9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6" borderId="0" applyNumberFormat="0" applyBorder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0" applyNumberFormat="0" applyFill="0" applyBorder="0" applyAlignment="0" applyProtection="0"/>
    <xf numFmtId="0" fontId="39" fillId="9" borderId="15" applyNumberFormat="0" applyAlignment="0" applyProtection="0"/>
    <xf numFmtId="0" fontId="40" fillId="0" borderId="20" applyNumberFormat="0" applyFill="0" applyAlignment="0" applyProtection="0"/>
    <xf numFmtId="0" fontId="41" fillId="24" borderId="0" applyNumberFormat="0" applyBorder="0" applyAlignment="0" applyProtection="0"/>
    <xf numFmtId="0" fontId="9" fillId="25" borderId="21" applyNumberFormat="0" applyFont="0" applyAlignment="0" applyProtection="0"/>
    <xf numFmtId="0" fontId="42" fillId="22" borderId="22" applyNumberFormat="0" applyAlignment="0" applyProtection="0"/>
    <xf numFmtId="9" fontId="9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23" applyNumberFormat="0" applyFill="0" applyAlignment="0" applyProtection="0"/>
    <xf numFmtId="0" fontId="45" fillId="0" borderId="0" applyNumberFormat="0" applyFill="0" applyBorder="0" applyAlignment="0" applyProtection="0"/>
    <xf numFmtId="0" fontId="7" fillId="0" borderId="0"/>
    <xf numFmtId="0" fontId="47" fillId="0" borderId="0"/>
    <xf numFmtId="1" fontId="9" fillId="0" borderId="0"/>
    <xf numFmtId="0" fontId="48" fillId="0" borderId="0" applyProtection="0"/>
    <xf numFmtId="0" fontId="6" fillId="0" borderId="0"/>
    <xf numFmtId="0" fontId="6" fillId="0" borderId="0"/>
    <xf numFmtId="3" fontId="52" fillId="0" borderId="2" applyProtection="0"/>
    <xf numFmtId="4" fontId="52" fillId="0" borderId="1" applyProtection="0"/>
    <xf numFmtId="169" fontId="52" fillId="0" borderId="1" applyProtection="0">
      <alignment horizontal="right"/>
    </xf>
    <xf numFmtId="9" fontId="52" fillId="0" borderId="1" applyProtection="0">
      <alignment horizontal="right"/>
    </xf>
    <xf numFmtId="0" fontId="53" fillId="0" borderId="2"/>
    <xf numFmtId="0" fontId="5" fillId="0" borderId="0"/>
    <xf numFmtId="0" fontId="55" fillId="0" borderId="0" applyProtection="0"/>
    <xf numFmtId="0" fontId="5" fillId="0" borderId="0"/>
    <xf numFmtId="0" fontId="8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8" fillId="0" borderId="0" applyProtection="0"/>
    <xf numFmtId="0" fontId="9" fillId="0" borderId="0"/>
    <xf numFmtId="0" fontId="4" fillId="0" borderId="0"/>
    <xf numFmtId="0" fontId="4" fillId="0" borderId="0"/>
    <xf numFmtId="0" fontId="14" fillId="0" borderId="0"/>
    <xf numFmtId="0" fontId="4" fillId="0" borderId="0"/>
    <xf numFmtId="174" fontId="23" fillId="0" borderId="0"/>
    <xf numFmtId="0" fontId="57" fillId="0" borderId="0"/>
    <xf numFmtId="174" fontId="5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8" fillId="0" borderId="0"/>
    <xf numFmtId="0" fontId="3" fillId="0" borderId="0"/>
    <xf numFmtId="0" fontId="9" fillId="0" borderId="0"/>
    <xf numFmtId="166" fontId="9" fillId="0" borderId="0" applyFont="0" applyFill="0" applyBorder="0" applyAlignment="0" applyProtection="0"/>
    <xf numFmtId="165" fontId="9" fillId="0" borderId="0"/>
    <xf numFmtId="165" fontId="9" fillId="0" borderId="0"/>
    <xf numFmtId="0" fontId="9" fillId="0" borderId="0"/>
    <xf numFmtId="165" fontId="9" fillId="0" borderId="0"/>
    <xf numFmtId="165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9" fillId="0" borderId="1" applyProtection="0"/>
    <xf numFmtId="3" fontId="9" fillId="0" borderId="2" applyProtection="0"/>
    <xf numFmtId="170" fontId="9" fillId="0" borderId="1" applyProtection="0"/>
    <xf numFmtId="4" fontId="10" fillId="0" borderId="1" applyProtection="0"/>
    <xf numFmtId="171" fontId="9" fillId="0" borderId="1" applyProtection="0"/>
    <xf numFmtId="169" fontId="9" fillId="0" borderId="1" applyProtection="0">
      <alignment horizontal="right"/>
    </xf>
    <xf numFmtId="0" fontId="14" fillId="0" borderId="0" applyProtection="0"/>
    <xf numFmtId="2" fontId="14" fillId="0" borderId="0" applyProtection="0"/>
    <xf numFmtId="0" fontId="10" fillId="0" borderId="0" applyNumberFormat="0" applyFont="0" applyFill="0" applyBorder="0" applyAlignment="0" applyProtection="0">
      <protection locked="0"/>
    </xf>
    <xf numFmtId="0" fontId="8" fillId="0" borderId="0" applyProtection="0"/>
    <xf numFmtId="0" fontId="11" fillId="0" borderId="2"/>
    <xf numFmtId="9" fontId="9" fillId="0" borderId="1" applyProtection="0">
      <alignment horizontal="right"/>
    </xf>
    <xf numFmtId="0" fontId="14" fillId="0" borderId="3" applyProtection="0"/>
    <xf numFmtId="4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7" fontId="9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3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5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3" fillId="0" borderId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443"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4" fontId="12" fillId="0" borderId="0" xfId="0" applyNumberFormat="1" applyFont="1" applyProtection="1">
      <protection locked="0"/>
    </xf>
    <xf numFmtId="4" fontId="12" fillId="0" borderId="6" xfId="0" applyNumberFormat="1" applyFont="1" applyBorder="1" applyProtection="1">
      <protection locked="0"/>
    </xf>
    <xf numFmtId="4" fontId="12" fillId="0" borderId="8" xfId="0" applyNumberFormat="1" applyFont="1" applyBorder="1" applyProtection="1">
      <protection locked="0"/>
    </xf>
    <xf numFmtId="3" fontId="12" fillId="0" borderId="0" xfId="0" applyNumberFormat="1" applyFont="1" applyProtection="1">
      <protection locked="0"/>
    </xf>
    <xf numFmtId="4" fontId="12" fillId="0" borderId="6" xfId="1" applyFont="1" applyBorder="1" applyProtection="1">
      <protection locked="0"/>
    </xf>
    <xf numFmtId="4" fontId="9" fillId="0" borderId="6" xfId="0" applyNumberFormat="1" applyFont="1" applyBorder="1" applyProtection="1">
      <protection locked="0"/>
    </xf>
    <xf numFmtId="4" fontId="9" fillId="0" borderId="6" xfId="1" applyBorder="1" applyAlignment="1" applyProtection="1">
      <alignment horizontal="right"/>
      <protection locked="0"/>
    </xf>
    <xf numFmtId="4" fontId="9" fillId="0" borderId="8" xfId="15" applyNumberFormat="1" applyFont="1" applyBorder="1" applyAlignment="1" applyProtection="1">
      <alignment horizontal="right"/>
      <protection locked="0"/>
    </xf>
    <xf numFmtId="9" fontId="9" fillId="0" borderId="6" xfId="18" applyBorder="1" applyProtection="1">
      <alignment horizontal="right"/>
      <protection locked="0"/>
    </xf>
    <xf numFmtId="176" fontId="12" fillId="0" borderId="8" xfId="0" applyNumberFormat="1" applyFont="1" applyBorder="1" applyProtection="1">
      <protection locked="0"/>
    </xf>
    <xf numFmtId="176" fontId="12" fillId="0" borderId="6" xfId="0" applyNumberFormat="1" applyFont="1" applyBorder="1" applyProtection="1">
      <protection locked="0"/>
    </xf>
    <xf numFmtId="176" fontId="9" fillId="0" borderId="6" xfId="0" applyNumberFormat="1" applyFont="1" applyBorder="1" applyAlignment="1" applyProtection="1">
      <alignment horizontal="right"/>
      <protection locked="0"/>
    </xf>
    <xf numFmtId="176" fontId="9" fillId="0" borderId="6" xfId="0" applyNumberFormat="1" applyFont="1" applyBorder="1" applyProtection="1">
      <protection locked="0"/>
    </xf>
    <xf numFmtId="176" fontId="9" fillId="0" borderId="6" xfId="15" applyNumberFormat="1" applyFont="1" applyBorder="1" applyProtection="1">
      <protection locked="0"/>
    </xf>
    <xf numFmtId="176" fontId="9" fillId="0" borderId="6" xfId="1" applyNumberFormat="1" applyBorder="1" applyProtection="1">
      <protection locked="0"/>
    </xf>
    <xf numFmtId="176" fontId="12" fillId="0" borderId="6" xfId="0" applyNumberFormat="1" applyFont="1" applyBorder="1" applyAlignment="1" applyProtection="1">
      <alignment horizontal="right"/>
      <protection locked="0"/>
    </xf>
    <xf numFmtId="176" fontId="12" fillId="0" borderId="6" xfId="1" applyNumberFormat="1" applyFont="1" applyBorder="1" applyProtection="1">
      <protection locked="0"/>
    </xf>
    <xf numFmtId="176" fontId="13" fillId="0" borderId="6" xfId="2" applyNumberFormat="1" applyFont="1" applyBorder="1" applyAlignment="1" applyProtection="1">
      <alignment horizontal="right"/>
    </xf>
    <xf numFmtId="176" fontId="9" fillId="0" borderId="8" xfId="0" applyNumberFormat="1" applyFont="1" applyBorder="1" applyProtection="1">
      <protection locked="0"/>
    </xf>
    <xf numFmtId="176" fontId="12" fillId="0" borderId="12" xfId="1" applyNumberFormat="1" applyFont="1" applyBorder="1" applyProtection="1">
      <protection locked="0"/>
    </xf>
    <xf numFmtId="176" fontId="9" fillId="0" borderId="6" xfId="26" applyNumberFormat="1" applyFont="1" applyBorder="1" applyAlignment="1" applyProtection="1">
      <alignment horizontal="right"/>
      <protection locked="0"/>
    </xf>
    <xf numFmtId="176" fontId="9" fillId="0" borderId="6" xfId="1" applyNumberFormat="1" applyBorder="1" applyAlignment="1" applyProtection="1">
      <alignment horizontal="right"/>
      <protection locked="0"/>
    </xf>
    <xf numFmtId="176" fontId="9" fillId="0" borderId="6" xfId="26" applyNumberFormat="1" applyFont="1" applyBorder="1" applyProtection="1">
      <protection locked="0"/>
    </xf>
    <xf numFmtId="4" fontId="9" fillId="0" borderId="6" xfId="6" applyNumberFormat="1" applyBorder="1" applyProtection="1">
      <alignment horizontal="right"/>
    </xf>
    <xf numFmtId="176" fontId="9" fillId="0" borderId="6" xfId="18" applyNumberFormat="1" applyBorder="1" applyProtection="1">
      <alignment horizontal="right"/>
      <protection locked="0" hidden="1"/>
    </xf>
    <xf numFmtId="176" fontId="9" fillId="0" borderId="6" xfId="2" applyNumberFormat="1" applyBorder="1" applyProtection="1">
      <protection hidden="1"/>
    </xf>
    <xf numFmtId="176" fontId="12" fillId="0" borderId="6" xfId="2" applyNumberFormat="1" applyFont="1" applyBorder="1" applyProtection="1">
      <protection hidden="1"/>
    </xf>
    <xf numFmtId="176" fontId="9" fillId="0" borderId="6" xfId="0" applyNumberFormat="1" applyFont="1" applyBorder="1" applyAlignment="1" applyProtection="1">
      <alignment horizontal="right"/>
      <protection locked="0" hidden="1"/>
    </xf>
    <xf numFmtId="176" fontId="9" fillId="0" borderId="6" xfId="2" applyNumberFormat="1" applyBorder="1" applyAlignment="1" applyProtection="1">
      <alignment horizontal="right"/>
      <protection hidden="1"/>
    </xf>
    <xf numFmtId="176" fontId="9" fillId="0" borderId="6" xfId="0" applyNumberFormat="1" applyFont="1" applyBorder="1" applyAlignment="1" applyProtection="1">
      <alignment horizontal="center"/>
      <protection locked="0" hidden="1"/>
    </xf>
    <xf numFmtId="176" fontId="9" fillId="0" borderId="6" xfId="2" applyNumberFormat="1" applyBorder="1" applyAlignment="1" applyProtection="1">
      <alignment horizontal="center"/>
      <protection locked="0" hidden="1"/>
    </xf>
    <xf numFmtId="176" fontId="9" fillId="0" borderId="6" xfId="0" applyNumberFormat="1" applyFont="1" applyBorder="1" applyProtection="1">
      <protection locked="0" hidden="1"/>
    </xf>
    <xf numFmtId="9" fontId="9" fillId="0" borderId="6" xfId="18" applyBorder="1" applyProtection="1">
      <alignment horizontal="right"/>
      <protection locked="0" hidden="1"/>
    </xf>
    <xf numFmtId="176" fontId="9" fillId="0" borderId="12" xfId="0" applyNumberFormat="1" applyFont="1" applyBorder="1" applyProtection="1">
      <protection locked="0" hidden="1"/>
    </xf>
    <xf numFmtId="4" fontId="9" fillId="0" borderId="6" xfId="15" applyNumberFormat="1" applyFont="1" applyBorder="1" applyProtection="1">
      <protection locked="0" hidden="1"/>
    </xf>
    <xf numFmtId="4" fontId="9" fillId="0" borderId="6" xfId="2" applyNumberFormat="1" applyBorder="1" applyProtection="1">
      <protection hidden="1"/>
    </xf>
    <xf numFmtId="4" fontId="9" fillId="0" borderId="6" xfId="1" applyBorder="1" applyProtection="1">
      <protection locked="0" hidden="1"/>
    </xf>
    <xf numFmtId="4" fontId="9" fillId="0" borderId="6" xfId="2" applyNumberFormat="1" applyBorder="1" applyAlignment="1" applyProtection="1">
      <alignment horizontal="right"/>
      <protection hidden="1"/>
    </xf>
    <xf numFmtId="176" fontId="9" fillId="0" borderId="6" xfId="1" applyNumberFormat="1" applyBorder="1" applyProtection="1">
      <protection locked="0" hidden="1"/>
    </xf>
    <xf numFmtId="176" fontId="9" fillId="0" borderId="6" xfId="15" applyNumberFormat="1" applyFont="1" applyBorder="1" applyProtection="1">
      <protection hidden="1"/>
    </xf>
    <xf numFmtId="0" fontId="13" fillId="0" borderId="6" xfId="0" applyFont="1" applyBorder="1" applyAlignment="1">
      <alignment horizontal="right"/>
    </xf>
    <xf numFmtId="0" fontId="13" fillId="0" borderId="0" xfId="754" applyFont="1" applyAlignment="1">
      <alignment horizontal="left"/>
    </xf>
    <xf numFmtId="0" fontId="9" fillId="0" borderId="0" xfId="754" applyAlignment="1">
      <alignment horizontal="left"/>
    </xf>
    <xf numFmtId="0" fontId="9" fillId="0" borderId="6" xfId="15" applyFont="1" applyBorder="1"/>
    <xf numFmtId="0" fontId="9" fillId="0" borderId="7" xfId="0" applyFont="1" applyBorder="1" applyAlignment="1" applyProtection="1">
      <alignment horizontal="center"/>
      <protection hidden="1"/>
    </xf>
    <xf numFmtId="2" fontId="9" fillId="0" borderId="6" xfId="2" applyNumberFormat="1" applyBorder="1" applyProtection="1">
      <protection hidden="1"/>
    </xf>
    <xf numFmtId="176" fontId="9" fillId="0" borderId="12" xfId="0" applyNumberFormat="1" applyFont="1" applyBorder="1" applyAlignment="1" applyProtection="1">
      <alignment horizontal="right"/>
      <protection hidden="1"/>
    </xf>
    <xf numFmtId="0" fontId="9" fillId="0" borderId="7" xfId="0" applyFont="1" applyBorder="1" applyAlignment="1">
      <alignment horizontal="center"/>
    </xf>
    <xf numFmtId="2" fontId="9" fillId="0" borderId="6" xfId="2" applyNumberFormat="1" applyBorder="1" applyProtection="1"/>
    <xf numFmtId="176" fontId="9" fillId="0" borderId="12" xfId="0" applyNumberFormat="1" applyFont="1" applyBorder="1" applyAlignment="1">
      <alignment horizontal="right"/>
    </xf>
    <xf numFmtId="176" fontId="9" fillId="0" borderId="6" xfId="2" applyNumberFormat="1" applyBorder="1" applyProtection="1"/>
    <xf numFmtId="0" fontId="13" fillId="0" borderId="0" xfId="0" applyFont="1"/>
    <xf numFmtId="0" fontId="9" fillId="0" borderId="0" xfId="26" applyFont="1"/>
    <xf numFmtId="0" fontId="9" fillId="0" borderId="12" xfId="26" applyFont="1" applyBorder="1"/>
    <xf numFmtId="0" fontId="9" fillId="0" borderId="12" xfId="15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0" xfId="0" applyFont="1"/>
    <xf numFmtId="0" fontId="9" fillId="0" borderId="12" xfId="0" applyFont="1" applyBorder="1"/>
    <xf numFmtId="9" fontId="9" fillId="0" borderId="6" xfId="18" applyBorder="1" applyProtection="1">
      <alignment horizontal="right"/>
    </xf>
    <xf numFmtId="176" fontId="9" fillId="0" borderId="12" xfId="0" applyNumberFormat="1" applyFont="1" applyBorder="1"/>
    <xf numFmtId="0" fontId="9" fillId="0" borderId="8" xfId="15" applyFont="1" applyBorder="1"/>
    <xf numFmtId="0" fontId="9" fillId="0" borderId="10" xfId="15" applyFont="1" applyBorder="1"/>
    <xf numFmtId="0" fontId="9" fillId="0" borderId="5" xfId="15" applyFont="1" applyBorder="1"/>
    <xf numFmtId="4" fontId="9" fillId="0" borderId="5" xfId="15" applyNumberFormat="1" applyFont="1" applyBorder="1"/>
    <xf numFmtId="4" fontId="9" fillId="0" borderId="11" xfId="15" applyNumberFormat="1" applyFont="1" applyBorder="1"/>
    <xf numFmtId="176" fontId="9" fillId="0" borderId="8" xfId="15" applyNumberFormat="1" applyFont="1" applyBorder="1" applyAlignment="1">
      <alignment horizontal="right"/>
    </xf>
    <xf numFmtId="0" fontId="13" fillId="0" borderId="6" xfId="0" applyFont="1" applyBorder="1" applyAlignment="1">
      <alignment horizontal="left"/>
    </xf>
    <xf numFmtId="0" fontId="13" fillId="0" borderId="7" xfId="0" applyFont="1" applyBorder="1"/>
    <xf numFmtId="0" fontId="12" fillId="0" borderId="0" xfId="0" applyFont="1" applyAlignment="1">
      <alignment horizontal="center"/>
    </xf>
    <xf numFmtId="4" fontId="9" fillId="0" borderId="0" xfId="15" applyNumberFormat="1" applyFont="1"/>
    <xf numFmtId="4" fontId="9" fillId="0" borderId="12" xfId="15" applyNumberFormat="1" applyFont="1" applyBorder="1"/>
    <xf numFmtId="0" fontId="9" fillId="0" borderId="9" xfId="15" applyFont="1" applyBorder="1"/>
    <xf numFmtId="0" fontId="9" fillId="0" borderId="13" xfId="15" applyFont="1" applyBorder="1"/>
    <xf numFmtId="0" fontId="9" fillId="0" borderId="4" xfId="15" applyFont="1" applyBorder="1"/>
    <xf numFmtId="4" fontId="9" fillId="0" borderId="4" xfId="15" applyNumberFormat="1" applyFont="1" applyBorder="1"/>
    <xf numFmtId="4" fontId="9" fillId="0" borderId="14" xfId="15" applyNumberFormat="1" applyFont="1" applyBorder="1"/>
    <xf numFmtId="176" fontId="9" fillId="0" borderId="9" xfId="15" applyNumberFormat="1" applyFont="1" applyBorder="1" applyAlignment="1">
      <alignment horizontal="right"/>
    </xf>
    <xf numFmtId="9" fontId="9" fillId="0" borderId="6" xfId="18" applyBorder="1" applyProtection="1">
      <alignment horizontal="right"/>
      <protection hidden="1"/>
    </xf>
    <xf numFmtId="0" fontId="13" fillId="0" borderId="6" xfId="15" applyFont="1" applyBorder="1" applyAlignment="1">
      <alignment horizontal="right"/>
    </xf>
    <xf numFmtId="0" fontId="9" fillId="0" borderId="0" xfId="15" applyFont="1"/>
    <xf numFmtId="0" fontId="9" fillId="0" borderId="6" xfId="0" applyFont="1" applyBorder="1" applyAlignment="1" applyProtection="1">
      <alignment horizontal="center"/>
      <protection hidden="1"/>
    </xf>
    <xf numFmtId="4" fontId="12" fillId="0" borderId="6" xfId="0" applyNumberFormat="1" applyFont="1" applyBorder="1" applyProtection="1">
      <protection hidden="1"/>
    </xf>
    <xf numFmtId="0" fontId="13" fillId="0" borderId="6" xfId="15" applyFont="1" applyBorder="1"/>
    <xf numFmtId="0" fontId="13" fillId="0" borderId="7" xfId="15" applyFont="1" applyBorder="1"/>
    <xf numFmtId="0" fontId="9" fillId="0" borderId="6" xfId="15" applyFont="1" applyBorder="1" applyAlignment="1" applyProtection="1">
      <alignment horizontal="center"/>
      <protection hidden="1"/>
    </xf>
    <xf numFmtId="4" fontId="12" fillId="0" borderId="0" xfId="0" applyNumberFormat="1" applyFont="1" applyProtection="1">
      <protection hidden="1"/>
    </xf>
    <xf numFmtId="0" fontId="9" fillId="0" borderId="7" xfId="15" applyFont="1" applyBorder="1"/>
    <xf numFmtId="4" fontId="9" fillId="0" borderId="6" xfId="6" applyNumberFormat="1" applyBorder="1" applyProtection="1">
      <alignment horizontal="right"/>
      <protection hidden="1"/>
    </xf>
    <xf numFmtId="0" fontId="9" fillId="0" borderId="7" xfId="15" applyFont="1" applyBorder="1" applyAlignment="1" applyProtection="1">
      <alignment horizontal="center"/>
      <protection hidden="1"/>
    </xf>
    <xf numFmtId="176" fontId="12" fillId="0" borderId="6" xfId="2" applyNumberFormat="1" applyFont="1" applyBorder="1" applyProtection="1"/>
    <xf numFmtId="0" fontId="12" fillId="0" borderId="6" xfId="0" applyFont="1" applyBorder="1"/>
    <xf numFmtId="0" fontId="12" fillId="0" borderId="7" xfId="0" applyFont="1" applyBorder="1"/>
    <xf numFmtId="0" fontId="12" fillId="0" borderId="0" xfId="0" applyFont="1"/>
    <xf numFmtId="0" fontId="12" fillId="0" borderId="12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3" fontId="12" fillId="0" borderId="6" xfId="0" applyNumberFormat="1" applyFont="1" applyBorder="1"/>
    <xf numFmtId="0" fontId="9" fillId="0" borderId="6" xfId="0" applyFont="1" applyBorder="1" applyAlignment="1">
      <alignment horizontal="right"/>
    </xf>
    <xf numFmtId="0" fontId="9" fillId="0" borderId="6" xfId="0" applyFont="1" applyBorder="1" applyAlignment="1">
      <alignment horizontal="center"/>
    </xf>
    <xf numFmtId="4" fontId="9" fillId="0" borderId="6" xfId="0" applyNumberFormat="1" applyFont="1" applyBorder="1" applyProtection="1">
      <protection hidden="1"/>
    </xf>
    <xf numFmtId="0" fontId="12" fillId="0" borderId="6" xfId="0" applyFont="1" applyBorder="1" applyAlignment="1" applyProtection="1">
      <alignment horizontal="center"/>
      <protection hidden="1"/>
    </xf>
    <xf numFmtId="4" fontId="12" fillId="0" borderId="6" xfId="0" applyNumberFormat="1" applyFont="1" applyBorder="1" applyAlignment="1" applyProtection="1">
      <alignment horizontal="right"/>
      <protection hidden="1"/>
    </xf>
    <xf numFmtId="0" fontId="12" fillId="0" borderId="8" xfId="0" applyFont="1" applyBorder="1"/>
    <xf numFmtId="0" fontId="12" fillId="0" borderId="10" xfId="0" applyFont="1" applyBorder="1"/>
    <xf numFmtId="0" fontId="12" fillId="0" borderId="5" xfId="0" applyFont="1" applyBorder="1"/>
    <xf numFmtId="0" fontId="12" fillId="0" borderId="11" xfId="0" applyFont="1" applyBorder="1"/>
    <xf numFmtId="0" fontId="12" fillId="0" borderId="8" xfId="0" applyFont="1" applyBorder="1" applyAlignment="1">
      <alignment horizontal="center"/>
    </xf>
    <xf numFmtId="3" fontId="12" fillId="0" borderId="8" xfId="0" applyNumberFormat="1" applyFont="1" applyBorder="1"/>
    <xf numFmtId="0" fontId="15" fillId="0" borderId="7" xfId="0" applyFont="1" applyBorder="1"/>
    <xf numFmtId="0" fontId="12" fillId="0" borderId="12" xfId="0" applyFont="1" applyBorder="1"/>
    <xf numFmtId="3" fontId="12" fillId="0" borderId="0" xfId="0" applyNumberFormat="1" applyFont="1"/>
    <xf numFmtId="4" fontId="12" fillId="0" borderId="0" xfId="0" applyNumberFormat="1" applyFont="1"/>
    <xf numFmtId="0" fontId="51" fillId="0" borderId="0" xfId="0" applyFont="1"/>
    <xf numFmtId="0" fontId="16" fillId="0" borderId="0" xfId="0" applyFont="1"/>
    <xf numFmtId="0" fontId="13" fillId="0" borderId="0" xfId="0" applyFont="1" applyAlignment="1">
      <alignment horizontal="center"/>
    </xf>
    <xf numFmtId="49" fontId="9" fillId="0" borderId="0" xfId="0" applyNumberFormat="1" applyFont="1"/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3" fontId="12" fillId="0" borderId="0" xfId="0" applyNumberFormat="1" applyFont="1" applyAlignment="1">
      <alignment horizontal="left"/>
    </xf>
    <xf numFmtId="0" fontId="46" fillId="0" borderId="0" xfId="0" applyFont="1" applyAlignment="1">
      <alignment horizontal="left"/>
    </xf>
    <xf numFmtId="0" fontId="15" fillId="0" borderId="0" xfId="0" applyFont="1"/>
    <xf numFmtId="4" fontId="13" fillId="0" borderId="0" xfId="0" applyNumberFormat="1" applyFont="1" applyAlignment="1">
      <alignment horizontal="right"/>
    </xf>
    <xf numFmtId="0" fontId="12" fillId="0" borderId="1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3" fontId="12" fillId="0" borderId="8" xfId="0" applyNumberFormat="1" applyFont="1" applyBorder="1" applyAlignment="1">
      <alignment horizontal="center"/>
    </xf>
    <xf numFmtId="4" fontId="12" fillId="0" borderId="8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3" fontId="13" fillId="0" borderId="6" xfId="0" applyNumberFormat="1" applyFont="1" applyBorder="1" applyAlignment="1">
      <alignment horizontal="center"/>
    </xf>
    <xf numFmtId="4" fontId="13" fillId="0" borderId="6" xfId="0" applyNumberFormat="1" applyFont="1" applyBorder="1" applyAlignment="1">
      <alignment horizontal="center"/>
    </xf>
    <xf numFmtId="4" fontId="13" fillId="0" borderId="6" xfId="0" applyNumberFormat="1" applyFont="1" applyBorder="1" applyAlignment="1">
      <alignment horizontal="centerContinuous"/>
    </xf>
    <xf numFmtId="0" fontId="13" fillId="0" borderId="7" xfId="0" applyFont="1" applyBorder="1" applyAlignment="1">
      <alignment horizontal="center"/>
    </xf>
    <xf numFmtId="3" fontId="12" fillId="0" borderId="6" xfId="0" applyNumberFormat="1" applyFont="1" applyBorder="1" applyAlignment="1">
      <alignment horizontal="center"/>
    </xf>
    <xf numFmtId="4" fontId="12" fillId="0" borderId="6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3" fontId="12" fillId="0" borderId="9" xfId="0" applyNumberFormat="1" applyFont="1" applyBorder="1" applyAlignment="1">
      <alignment horizontal="center"/>
    </xf>
    <xf numFmtId="4" fontId="12" fillId="0" borderId="9" xfId="0" applyNumberFormat="1" applyFont="1" applyBorder="1" applyAlignment="1">
      <alignment horizontal="center"/>
    </xf>
    <xf numFmtId="176" fontId="12" fillId="0" borderId="8" xfId="0" applyNumberFormat="1" applyFont="1" applyBorder="1"/>
    <xf numFmtId="176" fontId="12" fillId="0" borderId="6" xfId="0" applyNumberFormat="1" applyFont="1" applyBorder="1"/>
    <xf numFmtId="176" fontId="9" fillId="0" borderId="6" xfId="0" applyNumberFormat="1" applyFont="1" applyBorder="1"/>
    <xf numFmtId="176" fontId="9" fillId="0" borderId="6" xfId="0" applyNumberFormat="1" applyFont="1" applyBorder="1" applyAlignment="1">
      <alignment horizontal="right"/>
    </xf>
    <xf numFmtId="176" fontId="9" fillId="0" borderId="12" xfId="2" applyNumberFormat="1" applyBorder="1" applyProtection="1">
      <protection hidden="1"/>
    </xf>
    <xf numFmtId="178" fontId="9" fillId="0" borderId="6" xfId="6" applyNumberFormat="1" applyBorder="1" applyProtection="1">
      <alignment horizontal="right"/>
      <protection hidden="1"/>
    </xf>
    <xf numFmtId="176" fontId="9" fillId="0" borderId="6" xfId="18" applyNumberFormat="1" applyBorder="1" applyAlignment="1" applyProtection="1">
      <alignment horizontal="center"/>
    </xf>
    <xf numFmtId="176" fontId="9" fillId="0" borderId="6" xfId="2" quotePrefix="1" applyNumberFormat="1" applyBorder="1" applyAlignment="1" applyProtection="1">
      <alignment horizontal="center"/>
    </xf>
    <xf numFmtId="176" fontId="9" fillId="0" borderId="6" xfId="18" applyNumberFormat="1" applyBorder="1" applyProtection="1">
      <alignment horizontal="right"/>
      <protection hidden="1"/>
    </xf>
    <xf numFmtId="4" fontId="12" fillId="0" borderId="5" xfId="0" applyNumberFormat="1" applyFont="1" applyBorder="1"/>
    <xf numFmtId="4" fontId="12" fillId="0" borderId="11" xfId="0" applyNumberFormat="1" applyFont="1" applyBorder="1"/>
    <xf numFmtId="0" fontId="13" fillId="0" borderId="6" xfId="0" applyFont="1" applyBorder="1"/>
    <xf numFmtId="4" fontId="12" fillId="0" borderId="12" xfId="0" applyNumberFormat="1" applyFont="1" applyBorder="1"/>
    <xf numFmtId="2" fontId="12" fillId="0" borderId="0" xfId="0" applyNumberFormat="1" applyFont="1"/>
    <xf numFmtId="0" fontId="12" fillId="0" borderId="9" xfId="0" applyFont="1" applyBorder="1"/>
    <xf numFmtId="0" fontId="12" fillId="0" borderId="13" xfId="0" applyFont="1" applyBorder="1"/>
    <xf numFmtId="0" fontId="12" fillId="0" borderId="4" xfId="0" applyFont="1" applyBorder="1"/>
    <xf numFmtId="4" fontId="12" fillId="0" borderId="4" xfId="0" applyNumberFormat="1" applyFont="1" applyBorder="1"/>
    <xf numFmtId="4" fontId="12" fillId="0" borderId="14" xfId="0" applyNumberFormat="1" applyFont="1" applyBorder="1"/>
    <xf numFmtId="176" fontId="12" fillId="0" borderId="9" xfId="0" applyNumberFormat="1" applyFont="1" applyBorder="1"/>
    <xf numFmtId="4" fontId="12" fillId="0" borderId="6" xfId="0" applyNumberFormat="1" applyFont="1" applyBorder="1"/>
    <xf numFmtId="4" fontId="12" fillId="0" borderId="6" xfId="2" applyNumberFormat="1" applyFont="1" applyBorder="1" applyProtection="1"/>
    <xf numFmtId="0" fontId="18" fillId="0" borderId="7" xfId="0" applyFont="1" applyBorder="1"/>
    <xf numFmtId="4" fontId="12" fillId="0" borderId="6" xfId="0" applyNumberFormat="1" applyFont="1" applyBorder="1" applyAlignment="1">
      <alignment horizontal="right"/>
    </xf>
    <xf numFmtId="176" fontId="12" fillId="0" borderId="6" xfId="0" applyNumberFormat="1" applyFont="1" applyBorder="1" applyAlignment="1">
      <alignment horizontal="right"/>
    </xf>
    <xf numFmtId="3" fontId="9" fillId="0" borderId="6" xfId="0" applyNumberFormat="1" applyFont="1" applyBorder="1" applyAlignment="1">
      <alignment horizontal="right"/>
    </xf>
    <xf numFmtId="3" fontId="12" fillId="0" borderId="6" xfId="0" applyNumberFormat="1" applyFont="1" applyBorder="1" applyAlignment="1">
      <alignment horizontal="right"/>
    </xf>
    <xf numFmtId="0" fontId="54" fillId="0" borderId="0" xfId="0" applyFont="1"/>
    <xf numFmtId="0" fontId="13" fillId="0" borderId="12" xfId="0" applyFont="1" applyBorder="1" applyAlignment="1">
      <alignment horizontal="center"/>
    </xf>
    <xf numFmtId="176" fontId="9" fillId="0" borderId="8" xfId="0" applyNumberFormat="1" applyFont="1" applyBorder="1"/>
    <xf numFmtId="176" fontId="12" fillId="0" borderId="6" xfId="2" applyNumberFormat="1" applyFont="1" applyBorder="1" applyProtection="1">
      <protection locked="0"/>
    </xf>
    <xf numFmtId="176" fontId="9" fillId="0" borderId="6" xfId="2" applyNumberFormat="1" applyBorder="1" applyProtection="1">
      <protection locked="0"/>
    </xf>
    <xf numFmtId="4" fontId="12" fillId="0" borderId="6" xfId="2" applyNumberFormat="1" applyFont="1" applyBorder="1" applyAlignment="1" applyProtection="1">
      <alignment horizontal="right"/>
    </xf>
    <xf numFmtId="176" fontId="12" fillId="0" borderId="6" xfId="1" applyNumberFormat="1" applyFont="1" applyBorder="1" applyProtection="1"/>
    <xf numFmtId="49" fontId="9" fillId="0" borderId="12" xfId="0" applyNumberFormat="1" applyFont="1" applyBorder="1"/>
    <xf numFmtId="4" fontId="12" fillId="0" borderId="5" xfId="0" applyNumberFormat="1" applyFont="1" applyBorder="1" applyAlignment="1">
      <alignment horizontal="right"/>
    </xf>
    <xf numFmtId="176" fontId="12" fillId="0" borderId="11" xfId="0" applyNumberFormat="1" applyFont="1" applyBorder="1"/>
    <xf numFmtId="176" fontId="12" fillId="0" borderId="8" xfId="0" applyNumberFormat="1" applyFont="1" applyBorder="1" applyAlignment="1">
      <alignment horizontal="right"/>
    </xf>
    <xf numFmtId="4" fontId="12" fillId="0" borderId="0" xfId="0" applyNumberFormat="1" applyFont="1" applyAlignment="1">
      <alignment horizontal="right"/>
    </xf>
    <xf numFmtId="176" fontId="12" fillId="0" borderId="12" xfId="0" applyNumberFormat="1" applyFont="1" applyBorder="1"/>
    <xf numFmtId="4" fontId="12" fillId="0" borderId="4" xfId="0" applyNumberFormat="1" applyFont="1" applyBorder="1" applyAlignment="1">
      <alignment horizontal="right"/>
    </xf>
    <xf numFmtId="176" fontId="12" fillId="0" borderId="14" xfId="0" applyNumberFormat="1" applyFont="1" applyBorder="1"/>
    <xf numFmtId="0" fontId="9" fillId="0" borderId="0" xfId="0" applyFont="1" applyAlignment="1">
      <alignment horizontal="left" vertical="center" indent="8"/>
    </xf>
    <xf numFmtId="0" fontId="0" fillId="0" borderId="0" xfId="0"/>
    <xf numFmtId="0" fontId="9" fillId="0" borderId="7" xfId="0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9" fillId="0" borderId="12" xfId="0" applyFont="1" applyBorder="1" applyAlignment="1">
      <alignment horizontal="center"/>
    </xf>
    <xf numFmtId="3" fontId="12" fillId="0" borderId="6" xfId="2" applyFont="1" applyBorder="1" applyAlignment="1" applyProtection="1">
      <alignment horizontal="right"/>
    </xf>
    <xf numFmtId="4" fontId="12" fillId="0" borderId="8" xfId="0" applyNumberFormat="1" applyFont="1" applyBorder="1" applyAlignment="1">
      <alignment horizontal="right"/>
    </xf>
    <xf numFmtId="4" fontId="13" fillId="0" borderId="6" xfId="0" applyNumberFormat="1" applyFont="1" applyBorder="1" applyAlignment="1">
      <alignment horizontal="right"/>
    </xf>
    <xf numFmtId="4" fontId="12" fillId="0" borderId="9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0" fontId="9" fillId="0" borderId="6" xfId="15" applyFont="1" applyBorder="1" applyAlignment="1">
      <alignment horizontal="center"/>
    </xf>
    <xf numFmtId="4" fontId="9" fillId="0" borderId="6" xfId="2" applyNumberFormat="1" applyBorder="1" applyAlignment="1" applyProtection="1">
      <alignment horizontal="right"/>
    </xf>
    <xf numFmtId="4" fontId="9" fillId="0" borderId="6" xfId="1" applyBorder="1" applyAlignment="1" applyProtection="1">
      <alignment horizontal="right"/>
    </xf>
    <xf numFmtId="0" fontId="14" fillId="0" borderId="0" xfId="15"/>
    <xf numFmtId="0" fontId="19" fillId="0" borderId="7" xfId="15" applyFont="1" applyBorder="1"/>
    <xf numFmtId="4" fontId="9" fillId="0" borderId="6" xfId="2" applyNumberFormat="1" applyBorder="1" applyProtection="1"/>
    <xf numFmtId="0" fontId="9" fillId="0" borderId="5" xfId="15" applyFont="1" applyBorder="1" applyAlignment="1">
      <alignment horizontal="center"/>
    </xf>
    <xf numFmtId="4" fontId="9" fillId="0" borderId="8" xfId="15" applyNumberFormat="1" applyFont="1" applyBorder="1"/>
    <xf numFmtId="0" fontId="13" fillId="0" borderId="0" xfId="15" applyFont="1"/>
    <xf numFmtId="0" fontId="9" fillId="0" borderId="0" xfId="15" applyFont="1" applyAlignment="1">
      <alignment horizontal="center"/>
    </xf>
    <xf numFmtId="0" fontId="9" fillId="0" borderId="4" xfId="15" applyFont="1" applyBorder="1" applyAlignment="1">
      <alignment horizontal="center"/>
    </xf>
    <xf numFmtId="4" fontId="9" fillId="0" borderId="9" xfId="15" applyNumberFormat="1" applyFont="1" applyBorder="1"/>
    <xf numFmtId="4" fontId="27" fillId="0" borderId="6" xfId="21" applyNumberFormat="1" applyFont="1" applyBorder="1" applyAlignment="1">
      <alignment horizontal="right"/>
    </xf>
    <xf numFmtId="172" fontId="14" fillId="0" borderId="0" xfId="15" applyNumberFormat="1"/>
    <xf numFmtId="0" fontId="26" fillId="0" borderId="6" xfId="21" applyFont="1" applyBorder="1" applyAlignment="1">
      <alignment horizontal="right"/>
    </xf>
    <xf numFmtId="0" fontId="27" fillId="0" borderId="7" xfId="21" applyFont="1" applyBorder="1" applyAlignment="1">
      <alignment horizontal="left"/>
    </xf>
    <xf numFmtId="0" fontId="27" fillId="0" borderId="12" xfId="21" applyFont="1" applyBorder="1" applyAlignment="1">
      <alignment horizontal="center"/>
    </xf>
    <xf numFmtId="0" fontId="27" fillId="0" borderId="6" xfId="21" applyFont="1" applyBorder="1" applyAlignment="1">
      <alignment horizontal="right"/>
    </xf>
    <xf numFmtId="0" fontId="26" fillId="0" borderId="7" xfId="21" applyFont="1" applyBorder="1" applyAlignment="1">
      <alignment horizontal="left"/>
    </xf>
    <xf numFmtId="0" fontId="13" fillId="0" borderId="12" xfId="15" applyFont="1" applyBorder="1"/>
    <xf numFmtId="0" fontId="13" fillId="0" borderId="6" xfId="15" applyFont="1" applyBorder="1" applyAlignment="1">
      <alignment horizontal="center"/>
    </xf>
    <xf numFmtId="0" fontId="27" fillId="0" borderId="0" xfId="21" applyFont="1" applyAlignment="1">
      <alignment horizontal="center"/>
    </xf>
    <xf numFmtId="0" fontId="27" fillId="0" borderId="6" xfId="21" quotePrefix="1" applyFont="1" applyBorder="1" applyAlignment="1">
      <alignment horizontal="right"/>
    </xf>
    <xf numFmtId="0" fontId="26" fillId="0" borderId="0" xfId="21" applyFont="1"/>
    <xf numFmtId="0" fontId="27" fillId="0" borderId="0" xfId="21" applyFont="1" applyAlignment="1">
      <alignment horizontal="right"/>
    </xf>
    <xf numFmtId="0" fontId="27" fillId="0" borderId="0" xfId="21" applyFont="1" applyAlignment="1">
      <alignment horizontal="left"/>
    </xf>
    <xf numFmtId="0" fontId="27" fillId="0" borderId="0" xfId="21" applyFont="1"/>
    <xf numFmtId="4" fontId="14" fillId="0" borderId="0" xfId="15" applyNumberFormat="1"/>
    <xf numFmtId="0" fontId="9" fillId="0" borderId="11" xfId="15" applyFont="1" applyBorder="1"/>
    <xf numFmtId="0" fontId="9" fillId="0" borderId="8" xfId="15" applyFont="1" applyBorder="1" applyAlignment="1">
      <alignment horizontal="center"/>
    </xf>
    <xf numFmtId="0" fontId="15" fillId="0" borderId="7" xfId="15" applyFont="1" applyBorder="1"/>
    <xf numFmtId="0" fontId="15" fillId="0" borderId="12" xfId="15" applyFont="1" applyBorder="1"/>
    <xf numFmtId="0" fontId="15" fillId="0" borderId="6" xfId="15" applyFont="1" applyBorder="1" applyAlignment="1">
      <alignment horizontal="center"/>
    </xf>
    <xf numFmtId="0" fontId="27" fillId="0" borderId="7" xfId="21" applyFont="1" applyBorder="1"/>
    <xf numFmtId="4" fontId="13" fillId="0" borderId="0" xfId="15" applyNumberFormat="1" applyFont="1" applyAlignment="1">
      <alignment horizontal="right"/>
    </xf>
    <xf numFmtId="0" fontId="13" fillId="0" borderId="8" xfId="15" applyFont="1" applyBorder="1" applyAlignment="1">
      <alignment horizontal="center"/>
    </xf>
    <xf numFmtId="0" fontId="13" fillId="0" borderId="10" xfId="15" applyFont="1" applyBorder="1" applyAlignment="1">
      <alignment horizontal="center"/>
    </xf>
    <xf numFmtId="0" fontId="13" fillId="0" borderId="5" xfId="15" applyFont="1" applyBorder="1" applyAlignment="1">
      <alignment horizontal="center"/>
    </xf>
    <xf numFmtId="0" fontId="13" fillId="0" borderId="11" xfId="15" applyFont="1" applyBorder="1" applyAlignment="1">
      <alignment horizontal="center"/>
    </xf>
    <xf numFmtId="4" fontId="13" fillId="0" borderId="8" xfId="15" applyNumberFormat="1" applyFont="1" applyBorder="1" applyAlignment="1">
      <alignment horizontal="center"/>
    </xf>
    <xf numFmtId="0" fontId="13" fillId="0" borderId="7" xfId="15" applyFont="1" applyBorder="1" applyAlignment="1">
      <alignment horizontal="centerContinuous"/>
    </xf>
    <xf numFmtId="0" fontId="13" fillId="0" borderId="0" xfId="15" applyFont="1" applyAlignment="1">
      <alignment horizontal="centerContinuous"/>
    </xf>
    <xf numFmtId="0" fontId="14" fillId="0" borderId="12" xfId="15" applyBorder="1" applyAlignment="1">
      <alignment horizontal="centerContinuous"/>
    </xf>
    <xf numFmtId="4" fontId="13" fillId="0" borderId="6" xfId="15" applyNumberFormat="1" applyFont="1" applyBorder="1" applyAlignment="1">
      <alignment horizontal="center"/>
    </xf>
    <xf numFmtId="4" fontId="13" fillId="0" borderId="6" xfId="15" applyNumberFormat="1" applyFont="1" applyBorder="1" applyAlignment="1">
      <alignment horizontal="centerContinuous"/>
    </xf>
    <xf numFmtId="0" fontId="13" fillId="0" borderId="7" xfId="15" applyFont="1" applyBorder="1" applyAlignment="1">
      <alignment horizontal="center"/>
    </xf>
    <xf numFmtId="0" fontId="13" fillId="0" borderId="0" xfId="15" applyFont="1" applyAlignment="1">
      <alignment horizontal="center"/>
    </xf>
    <xf numFmtId="4" fontId="13" fillId="0" borderId="6" xfId="15" applyNumberFormat="1" applyFont="1" applyBorder="1"/>
    <xf numFmtId="0" fontId="13" fillId="0" borderId="9" xfId="15" applyFont="1" applyBorder="1" applyAlignment="1">
      <alignment horizontal="center"/>
    </xf>
    <xf numFmtId="0" fontId="13" fillId="0" borderId="13" xfId="15" applyFont="1" applyBorder="1" applyAlignment="1">
      <alignment horizontal="center"/>
    </xf>
    <xf numFmtId="0" fontId="13" fillId="0" borderId="4" xfId="15" applyFont="1" applyBorder="1" applyAlignment="1">
      <alignment horizontal="center"/>
    </xf>
    <xf numFmtId="0" fontId="13" fillId="0" borderId="14" xfId="15" applyFont="1" applyBorder="1" applyAlignment="1">
      <alignment horizontal="center"/>
    </xf>
    <xf numFmtId="4" fontId="13" fillId="0" borderId="9" xfId="15" applyNumberFormat="1" applyFont="1" applyBorder="1" applyAlignment="1">
      <alignment horizontal="center"/>
    </xf>
    <xf numFmtId="4" fontId="13" fillId="0" borderId="9" xfId="15" applyNumberFormat="1" applyFont="1" applyBorder="1" applyAlignment="1">
      <alignment horizontal="right"/>
    </xf>
    <xf numFmtId="176" fontId="9" fillId="0" borderId="6" xfId="1" applyNumberFormat="1" applyBorder="1" applyProtection="1"/>
    <xf numFmtId="176" fontId="9" fillId="0" borderId="6" xfId="2" applyNumberFormat="1" applyBorder="1" applyAlignment="1" applyProtection="1">
      <alignment horizontal="right"/>
    </xf>
    <xf numFmtId="0" fontId="14" fillId="0" borderId="0" xfId="0" applyFont="1"/>
    <xf numFmtId="0" fontId="9" fillId="0" borderId="6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/>
    </xf>
    <xf numFmtId="0" fontId="9" fillId="0" borderId="9" xfId="0" applyFont="1" applyBorder="1"/>
    <xf numFmtId="4" fontId="9" fillId="0" borderId="9" xfId="0" applyNumberFormat="1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4" fontId="9" fillId="0" borderId="5" xfId="0" applyNumberFormat="1" applyFont="1" applyBorder="1"/>
    <xf numFmtId="4" fontId="9" fillId="0" borderId="11" xfId="0" applyNumberFormat="1" applyFont="1" applyBorder="1"/>
    <xf numFmtId="176" fontId="9" fillId="0" borderId="8" xfId="0" applyNumberFormat="1" applyFont="1" applyBorder="1" applyAlignment="1">
      <alignment horizontal="right"/>
    </xf>
    <xf numFmtId="4" fontId="9" fillId="0" borderId="0" xfId="0" applyNumberFormat="1" applyFont="1"/>
    <xf numFmtId="4" fontId="9" fillId="0" borderId="12" xfId="0" applyNumberFormat="1" applyFont="1" applyBorder="1"/>
    <xf numFmtId="0" fontId="9" fillId="0" borderId="13" xfId="0" applyFont="1" applyBorder="1"/>
    <xf numFmtId="0" fontId="9" fillId="0" borderId="4" xfId="0" applyFont="1" applyBorder="1"/>
    <xf numFmtId="4" fontId="9" fillId="0" borderId="4" xfId="0" applyNumberFormat="1" applyFont="1" applyBorder="1"/>
    <xf numFmtId="4" fontId="9" fillId="0" borderId="14" xfId="0" applyNumberFormat="1" applyFont="1" applyBorder="1"/>
    <xf numFmtId="176" fontId="9" fillId="0" borderId="9" xfId="0" applyNumberFormat="1" applyFont="1" applyBorder="1" applyAlignment="1">
      <alignment horizontal="right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4" fillId="0" borderId="7" xfId="15" applyBorder="1"/>
    <xf numFmtId="0" fontId="9" fillId="0" borderId="7" xfId="26" applyFont="1" applyBorder="1"/>
    <xf numFmtId="2" fontId="9" fillId="0" borderId="7" xfId="26" applyNumberFormat="1" applyFont="1" applyBorder="1"/>
    <xf numFmtId="0" fontId="9" fillId="0" borderId="11" xfId="0" applyFont="1" applyBorder="1"/>
    <xf numFmtId="2" fontId="9" fillId="0" borderId="8" xfId="0" applyNumberFormat="1" applyFont="1" applyBorder="1"/>
    <xf numFmtId="0" fontId="15" fillId="2" borderId="7" xfId="0" applyFont="1" applyFill="1" applyBorder="1"/>
    <xf numFmtId="0" fontId="9" fillId="2" borderId="0" xfId="0" applyFont="1" applyFill="1"/>
    <xf numFmtId="0" fontId="15" fillId="0" borderId="12" xfId="0" applyFont="1" applyBorder="1"/>
    <xf numFmtId="2" fontId="9" fillId="0" borderId="6" xfId="0" applyNumberFormat="1" applyFont="1" applyBorder="1"/>
    <xf numFmtId="0" fontId="13" fillId="0" borderId="12" xfId="0" applyFont="1" applyBorder="1"/>
    <xf numFmtId="0" fontId="20" fillId="0" borderId="12" xfId="0" applyFont="1" applyBorder="1"/>
    <xf numFmtId="0" fontId="13" fillId="0" borderId="6" xfId="26" applyFont="1" applyBorder="1" applyAlignment="1">
      <alignment horizontal="right"/>
    </xf>
    <xf numFmtId="0" fontId="9" fillId="0" borderId="6" xfId="26" applyFont="1" applyBorder="1" applyAlignment="1">
      <alignment horizontal="center"/>
    </xf>
    <xf numFmtId="0" fontId="9" fillId="0" borderId="6" xfId="26" applyFont="1" applyBorder="1" applyAlignment="1">
      <alignment horizontal="right"/>
    </xf>
    <xf numFmtId="0" fontId="13" fillId="0" borderId="7" xfId="26" applyFont="1" applyBorder="1"/>
    <xf numFmtId="2" fontId="9" fillId="0" borderId="0" xfId="0" applyNumberFormat="1" applyFont="1"/>
    <xf numFmtId="0" fontId="13" fillId="0" borderId="8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2" fontId="13" fillId="0" borderId="8" xfId="0" applyNumberFormat="1" applyFont="1" applyBorder="1" applyAlignment="1">
      <alignment horizontal="center"/>
    </xf>
    <xf numFmtId="4" fontId="13" fillId="0" borderId="8" xfId="0" applyNumberFormat="1" applyFont="1" applyBorder="1" applyAlignment="1">
      <alignment horizontal="center"/>
    </xf>
    <xf numFmtId="4" fontId="9" fillId="0" borderId="8" xfId="0" applyNumberFormat="1" applyFont="1" applyBorder="1" applyAlignment="1">
      <alignment horizontal="right"/>
    </xf>
    <xf numFmtId="2" fontId="13" fillId="0" borderId="6" xfId="0" applyNumberFormat="1" applyFont="1" applyBorder="1" applyAlignment="1">
      <alignment horizontal="center"/>
    </xf>
    <xf numFmtId="2" fontId="13" fillId="0" borderId="6" xfId="0" applyNumberFormat="1" applyFont="1" applyBorder="1"/>
    <xf numFmtId="4" fontId="13" fillId="0" borderId="6" xfId="0" applyNumberFormat="1" applyFont="1" applyBorder="1"/>
    <xf numFmtId="0" fontId="13" fillId="0" borderId="9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2" fontId="13" fillId="0" borderId="9" xfId="0" applyNumberFormat="1" applyFont="1" applyBorder="1" applyAlignment="1">
      <alignment horizontal="center"/>
    </xf>
    <xf numFmtId="4" fontId="13" fillId="0" borderId="9" xfId="0" applyNumberFormat="1" applyFont="1" applyBorder="1" applyAlignment="1">
      <alignment horizontal="center"/>
    </xf>
    <xf numFmtId="4" fontId="9" fillId="0" borderId="9" xfId="0" applyNumberFormat="1" applyFont="1" applyBorder="1" applyAlignment="1">
      <alignment horizontal="right"/>
    </xf>
    <xf numFmtId="4" fontId="12" fillId="0" borderId="6" xfId="1" applyFont="1" applyBorder="1" applyProtection="1"/>
    <xf numFmtId="2" fontId="12" fillId="0" borderId="8" xfId="0" applyNumberFormat="1" applyFont="1" applyBorder="1"/>
    <xf numFmtId="0" fontId="12" fillId="2" borderId="0" xfId="0" applyFont="1" applyFill="1"/>
    <xf numFmtId="2" fontId="12" fillId="0" borderId="6" xfId="0" applyNumberFormat="1" applyFont="1" applyBorder="1"/>
    <xf numFmtId="4" fontId="9" fillId="0" borderId="6" xfId="26" applyNumberFormat="1" applyFont="1" applyBorder="1"/>
    <xf numFmtId="0" fontId="20" fillId="0" borderId="12" xfId="26" applyFont="1" applyBorder="1"/>
    <xf numFmtId="1" fontId="9" fillId="0" borderId="6" xfId="2" applyNumberFormat="1" applyBorder="1" applyProtection="1"/>
    <xf numFmtId="0" fontId="9" fillId="0" borderId="24" xfId="0" applyFont="1" applyBorder="1"/>
    <xf numFmtId="0" fontId="9" fillId="0" borderId="25" xfId="0" applyFont="1" applyBorder="1"/>
    <xf numFmtId="1" fontId="9" fillId="0" borderId="6" xfId="26" applyNumberFormat="1" applyFont="1" applyBorder="1"/>
    <xf numFmtId="3" fontId="9" fillId="0" borderId="6" xfId="2" applyBorder="1" applyProtection="1"/>
    <xf numFmtId="0" fontId="13" fillId="0" borderId="6" xfId="26" applyFont="1" applyBorder="1"/>
    <xf numFmtId="0" fontId="13" fillId="0" borderId="12" xfId="26" applyFont="1" applyBorder="1"/>
    <xf numFmtId="0" fontId="9" fillId="0" borderId="6" xfId="26" applyFont="1" applyBorder="1"/>
    <xf numFmtId="4" fontId="9" fillId="0" borderId="6" xfId="2" applyNumberFormat="1" applyBorder="1" applyAlignment="1" applyProtection="1">
      <alignment horizontal="center"/>
    </xf>
    <xf numFmtId="176" fontId="12" fillId="0" borderId="12" xfId="1" applyNumberFormat="1" applyFont="1" applyBorder="1" applyProtection="1"/>
    <xf numFmtId="0" fontId="9" fillId="0" borderId="6" xfId="15" applyFont="1" applyBorder="1" applyAlignment="1">
      <alignment horizontal="right"/>
    </xf>
    <xf numFmtId="176" fontId="9" fillId="0" borderId="12" xfId="15" applyNumberFormat="1" applyFont="1" applyBorder="1"/>
    <xf numFmtId="176" fontId="9" fillId="0" borderId="11" xfId="15" applyNumberFormat="1" applyFont="1" applyBorder="1"/>
    <xf numFmtId="176" fontId="9" fillId="0" borderId="8" xfId="15" applyNumberFormat="1" applyFont="1" applyBorder="1"/>
    <xf numFmtId="0" fontId="13" fillId="0" borderId="9" xfId="15" applyFont="1" applyBorder="1"/>
    <xf numFmtId="0" fontId="13" fillId="0" borderId="13" xfId="15" applyFont="1" applyBorder="1"/>
    <xf numFmtId="0" fontId="13" fillId="0" borderId="4" xfId="15" applyFont="1" applyBorder="1"/>
    <xf numFmtId="176" fontId="9" fillId="0" borderId="14" xfId="15" applyNumberFormat="1" applyFont="1" applyBorder="1"/>
    <xf numFmtId="176" fontId="9" fillId="0" borderId="9" xfId="15" applyNumberFormat="1" applyFont="1" applyBorder="1"/>
    <xf numFmtId="170" fontId="9" fillId="0" borderId="6" xfId="6" applyNumberFormat="1" applyBorder="1" applyProtection="1">
      <alignment horizontal="right"/>
    </xf>
    <xf numFmtId="4" fontId="9" fillId="0" borderId="6" xfId="26" applyNumberFormat="1" applyFont="1" applyBorder="1" applyAlignment="1">
      <alignment horizontal="center"/>
    </xf>
    <xf numFmtId="4" fontId="9" fillId="0" borderId="6" xfId="26" applyNumberFormat="1" applyFont="1" applyBorder="1" applyAlignment="1">
      <alignment horizontal="right"/>
    </xf>
    <xf numFmtId="2" fontId="13" fillId="0" borderId="6" xfId="26" applyNumberFormat="1" applyFont="1" applyBorder="1" applyAlignment="1">
      <alignment horizontal="right"/>
    </xf>
    <xf numFmtId="2" fontId="13" fillId="0" borderId="7" xfId="26" applyNumberFormat="1" applyFont="1" applyBorder="1"/>
    <xf numFmtId="0" fontId="13" fillId="0" borderId="0" xfId="26" applyFont="1"/>
    <xf numFmtId="176" fontId="12" fillId="0" borderId="9" xfId="0" applyNumberFormat="1" applyFont="1" applyBorder="1" applyAlignment="1">
      <alignment horizontal="right"/>
    </xf>
    <xf numFmtId="0" fontId="15" fillId="0" borderId="7" xfId="26" applyFont="1" applyBorder="1"/>
    <xf numFmtId="0" fontId="15" fillId="0" borderId="12" xfId="26" applyFont="1" applyBorder="1"/>
    <xf numFmtId="2" fontId="9" fillId="0" borderId="6" xfId="26" applyNumberFormat="1" applyFont="1" applyBorder="1"/>
    <xf numFmtId="0" fontId="14" fillId="0" borderId="6" xfId="26" applyBorder="1"/>
    <xf numFmtId="0" fontId="14" fillId="0" borderId="0" xfId="26"/>
    <xf numFmtId="0" fontId="9" fillId="0" borderId="12" xfId="26" applyFont="1" applyBorder="1" applyAlignment="1">
      <alignment horizontal="center"/>
    </xf>
    <xf numFmtId="0" fontId="12" fillId="0" borderId="6" xfId="0" applyFont="1" applyBorder="1" applyAlignment="1">
      <alignment horizontal="right"/>
    </xf>
    <xf numFmtId="0" fontId="13" fillId="0" borderId="7" xfId="0" applyFont="1" applyBorder="1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12" xfId="0" applyFont="1" applyBorder="1" applyAlignment="1">
      <alignment horizontal="centerContinuous"/>
    </xf>
    <xf numFmtId="4" fontId="14" fillId="0" borderId="0" xfId="0" applyNumberFormat="1" applyFont="1"/>
    <xf numFmtId="0" fontId="12" fillId="0" borderId="6" xfId="0" applyFont="1" applyBorder="1" applyAlignment="1">
      <alignment horizontal="center" wrapText="1"/>
    </xf>
    <xf numFmtId="4" fontId="12" fillId="0" borderId="6" xfId="1" applyFont="1" applyBorder="1" applyAlignment="1" applyProtection="1">
      <alignment horizontal="center"/>
    </xf>
    <xf numFmtId="4" fontId="12" fillId="0" borderId="5" xfId="0" applyNumberFormat="1" applyFont="1" applyBorder="1" applyAlignment="1">
      <alignment horizontal="center"/>
    </xf>
    <xf numFmtId="4" fontId="12" fillId="0" borderId="0" xfId="0" applyNumberFormat="1" applyFont="1" applyAlignment="1">
      <alignment horizontal="center"/>
    </xf>
    <xf numFmtId="176" fontId="13" fillId="0" borderId="6" xfId="79" applyNumberFormat="1" applyFont="1" applyBorder="1" applyAlignment="1" applyProtection="1">
      <alignment horizontal="right"/>
    </xf>
    <xf numFmtId="4" fontId="12" fillId="0" borderId="4" xfId="0" applyNumberFormat="1" applyFont="1" applyBorder="1" applyAlignment="1">
      <alignment horizontal="center"/>
    </xf>
    <xf numFmtId="176" fontId="9" fillId="0" borderId="6" xfId="79" applyNumberFormat="1" applyFont="1" applyBorder="1" applyProtection="1"/>
    <xf numFmtId="2" fontId="14" fillId="0" borderId="0" xfId="0" applyNumberFormat="1" applyFont="1"/>
    <xf numFmtId="2" fontId="12" fillId="0" borderId="8" xfId="0" applyNumberFormat="1" applyFont="1" applyBorder="1" applyAlignment="1">
      <alignment horizontal="center"/>
    </xf>
    <xf numFmtId="2" fontId="12" fillId="0" borderId="6" xfId="0" applyNumberFormat="1" applyFont="1" applyBorder="1" applyAlignment="1">
      <alignment horizontal="center"/>
    </xf>
    <xf numFmtId="0" fontId="13" fillId="0" borderId="6" xfId="0" applyFont="1" applyBorder="1" applyAlignment="1">
      <alignment horizontal="right" vertical="center"/>
    </xf>
    <xf numFmtId="0" fontId="13" fillId="0" borderId="7" xfId="0" applyFont="1" applyBorder="1" applyAlignment="1">
      <alignment vertical="top"/>
    </xf>
    <xf numFmtId="2" fontId="9" fillId="0" borderId="6" xfId="0" applyNumberFormat="1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4" fontId="9" fillId="0" borderId="7" xfId="0" applyNumberFormat="1" applyFont="1" applyBorder="1" applyAlignment="1">
      <alignment horizont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wrapText="1"/>
    </xf>
    <xf numFmtId="0" fontId="20" fillId="0" borderId="6" xfId="0" applyFont="1" applyBorder="1"/>
    <xf numFmtId="0" fontId="13" fillId="0" borderId="6" xfId="0" applyFont="1" applyBorder="1" applyAlignment="1">
      <alignment vertical="top"/>
    </xf>
    <xf numFmtId="0" fontId="13" fillId="0" borderId="6" xfId="0" applyFont="1" applyBorder="1" applyAlignment="1">
      <alignment vertical="center"/>
    </xf>
    <xf numFmtId="3" fontId="12" fillId="0" borderId="6" xfId="2" applyFont="1" applyBorder="1" applyProtection="1"/>
    <xf numFmtId="3" fontId="9" fillId="0" borderId="6" xfId="0" applyNumberFormat="1" applyFont="1" applyBorder="1" applyAlignment="1">
      <alignment horizontal="center"/>
    </xf>
    <xf numFmtId="2" fontId="12" fillId="0" borderId="0" xfId="0" applyNumberFormat="1" applyFont="1" applyAlignment="1">
      <alignment horizontal="center"/>
    </xf>
    <xf numFmtId="176" fontId="13" fillId="0" borderId="8" xfId="0" applyNumberFormat="1" applyFont="1" applyBorder="1" applyAlignment="1">
      <alignment horizontal="right"/>
    </xf>
    <xf numFmtId="176" fontId="13" fillId="0" borderId="9" xfId="0" applyNumberFormat="1" applyFont="1" applyBorder="1" applyAlignment="1">
      <alignment horizontal="right"/>
    </xf>
    <xf numFmtId="2" fontId="12" fillId="0" borderId="6" xfId="0" applyNumberFormat="1" applyFont="1" applyBorder="1" applyAlignment="1">
      <alignment horizontal="right"/>
    </xf>
    <xf numFmtId="176" fontId="12" fillId="0" borderId="6" xfId="1" applyNumberFormat="1" applyFont="1" applyBorder="1" applyAlignment="1" applyProtection="1">
      <alignment horizontal="right"/>
    </xf>
    <xf numFmtId="0" fontId="13" fillId="0" borderId="9" xfId="0" applyFont="1" applyBorder="1"/>
    <xf numFmtId="0" fontId="13" fillId="0" borderId="13" xfId="0" applyFont="1" applyBorder="1"/>
    <xf numFmtId="0" fontId="13" fillId="0" borderId="4" xfId="0" applyFont="1" applyBorder="1"/>
    <xf numFmtId="0" fontId="12" fillId="0" borderId="14" xfId="0" applyFont="1" applyBorder="1"/>
    <xf numFmtId="2" fontId="12" fillId="0" borderId="9" xfId="0" applyNumberFormat="1" applyFont="1" applyBorder="1" applyAlignment="1">
      <alignment horizontal="right"/>
    </xf>
    <xf numFmtId="0" fontId="13" fillId="0" borderId="8" xfId="0" applyFont="1" applyBorder="1"/>
    <xf numFmtId="0" fontId="13" fillId="0" borderId="10" xfId="0" applyFont="1" applyBorder="1"/>
    <xf numFmtId="0" fontId="13" fillId="0" borderId="5" xfId="0" applyFont="1" applyBorder="1"/>
    <xf numFmtId="2" fontId="12" fillId="0" borderId="5" xfId="0" applyNumberFormat="1" applyFont="1" applyBorder="1" applyAlignment="1">
      <alignment horizontal="right"/>
    </xf>
    <xf numFmtId="176" fontId="12" fillId="0" borderId="11" xfId="0" applyNumberFormat="1" applyFont="1" applyBorder="1" applyAlignment="1">
      <alignment horizontal="right"/>
    </xf>
    <xf numFmtId="2" fontId="12" fillId="0" borderId="0" xfId="0" applyNumberFormat="1" applyFont="1" applyAlignment="1">
      <alignment horizontal="right"/>
    </xf>
    <xf numFmtId="176" fontId="12" fillId="0" borderId="12" xfId="0" applyNumberFormat="1" applyFont="1" applyBorder="1" applyAlignment="1">
      <alignment horizontal="right"/>
    </xf>
    <xf numFmtId="2" fontId="12" fillId="0" borderId="4" xfId="0" applyNumberFormat="1" applyFont="1" applyBorder="1" applyAlignment="1">
      <alignment horizontal="right"/>
    </xf>
    <xf numFmtId="176" fontId="12" fillId="0" borderId="14" xfId="0" applyNumberFormat="1" applyFont="1" applyBorder="1" applyAlignment="1">
      <alignment horizontal="righ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2" fontId="12" fillId="0" borderId="8" xfId="0" applyNumberFormat="1" applyFont="1" applyBorder="1" applyAlignment="1">
      <alignment horizontal="right"/>
    </xf>
    <xf numFmtId="1" fontId="9" fillId="0" borderId="6" xfId="0" applyNumberFormat="1" applyFont="1" applyBorder="1" applyAlignment="1">
      <alignment horizontal="center"/>
    </xf>
    <xf numFmtId="2" fontId="13" fillId="0" borderId="8" xfId="0" applyNumberFormat="1" applyFont="1" applyBorder="1" applyAlignment="1">
      <alignment horizontal="right"/>
    </xf>
    <xf numFmtId="4" fontId="13" fillId="0" borderId="8" xfId="0" applyNumberFormat="1" applyFont="1" applyBorder="1" applyAlignment="1">
      <alignment horizontal="right"/>
    </xf>
    <xf numFmtId="2" fontId="13" fillId="0" borderId="6" xfId="0" applyNumberFormat="1" applyFont="1" applyBorder="1" applyAlignment="1">
      <alignment horizontal="right"/>
    </xf>
    <xf numFmtId="2" fontId="13" fillId="0" borderId="9" xfId="0" applyNumberFormat="1" applyFont="1" applyBorder="1" applyAlignment="1">
      <alignment horizontal="right"/>
    </xf>
    <xf numFmtId="4" fontId="13" fillId="0" borderId="9" xfId="0" applyNumberFormat="1" applyFont="1" applyBorder="1" applyAlignment="1">
      <alignment horizontal="right"/>
    </xf>
    <xf numFmtId="2" fontId="12" fillId="0" borderId="6" xfId="2" applyNumberFormat="1" applyFont="1" applyBorder="1" applyAlignment="1" applyProtection="1">
      <alignment horizontal="right"/>
    </xf>
    <xf numFmtId="0" fontId="24" fillId="0" borderId="7" xfId="0" applyFont="1" applyBorder="1" applyAlignment="1">
      <alignment horizontal="left"/>
    </xf>
    <xf numFmtId="0" fontId="25" fillId="0" borderId="7" xfId="0" applyFont="1" applyBorder="1" applyAlignment="1">
      <alignment horizontal="left"/>
    </xf>
    <xf numFmtId="4" fontId="49" fillId="0" borderId="0" xfId="0" applyNumberFormat="1" applyFont="1" applyAlignment="1">
      <alignment horizontal="left"/>
    </xf>
    <xf numFmtId="4" fontId="50" fillId="0" borderId="0" xfId="0" applyNumberFormat="1" applyFont="1" applyAlignment="1">
      <alignment horizontal="left"/>
    </xf>
    <xf numFmtId="0" fontId="13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3" fillId="0" borderId="0" xfId="0" applyFont="1" applyAlignment="1">
      <alignment vertical="center"/>
    </xf>
    <xf numFmtId="2" fontId="9" fillId="0" borderId="6" xfId="0" applyNumberFormat="1" applyFont="1" applyBorder="1" applyAlignment="1">
      <alignment horizontal="right"/>
    </xf>
    <xf numFmtId="176" fontId="12" fillId="0" borderId="6" xfId="2" applyNumberFormat="1" applyFont="1" applyBorder="1" applyAlignment="1" applyProtection="1">
      <alignment horizontal="right"/>
    </xf>
    <xf numFmtId="0" fontId="19" fillId="0" borderId="6" xfId="0" applyFont="1" applyBorder="1"/>
    <xf numFmtId="176" fontId="12" fillId="0" borderId="6" xfId="18" applyNumberFormat="1" applyFont="1" applyBorder="1" applyProtection="1">
      <alignment horizontal="right"/>
    </xf>
    <xf numFmtId="168" fontId="12" fillId="0" borderId="6" xfId="6" applyNumberFormat="1" applyFont="1" applyBorder="1" applyProtection="1">
      <alignment horizontal="right"/>
    </xf>
    <xf numFmtId="178" fontId="9" fillId="0" borderId="7" xfId="0" applyNumberFormat="1" applyFont="1" applyBorder="1" applyAlignment="1">
      <alignment horizontal="right"/>
    </xf>
    <xf numFmtId="176" fontId="12" fillId="0" borderId="12" xfId="2" applyNumberFormat="1" applyFont="1" applyBorder="1" applyProtection="1"/>
    <xf numFmtId="4" fontId="27" fillId="0" borderId="6" xfId="21" applyNumberFormat="1" applyFont="1" applyBorder="1" applyAlignment="1" applyProtection="1">
      <alignment horizontal="right"/>
      <protection locked="0"/>
    </xf>
    <xf numFmtId="0" fontId="17" fillId="0" borderId="10" xfId="0" applyFont="1" applyBorder="1"/>
    <xf numFmtId="0" fontId="16" fillId="0" borderId="5" xfId="0" applyFont="1" applyBorder="1"/>
    <xf numFmtId="0" fontId="0" fillId="0" borderId="5" xfId="0" applyBorder="1"/>
    <xf numFmtId="0" fontId="22" fillId="0" borderId="7" xfId="0" applyFont="1" applyBorder="1"/>
    <xf numFmtId="0" fontId="15" fillId="0" borderId="0" xfId="0" applyFont="1" applyAlignment="1">
      <alignment horizontal="center"/>
    </xf>
    <xf numFmtId="0" fontId="12" fillId="0" borderId="7" xfId="0" applyFont="1" applyBorder="1" applyAlignment="1">
      <alignment horizontal="left"/>
    </xf>
    <xf numFmtId="0" fontId="9" fillId="0" borderId="0" xfId="0" applyFont="1" applyAlignment="1">
      <alignment horizontal="left"/>
    </xf>
    <xf numFmtId="4" fontId="0" fillId="0" borderId="0" xfId="0" applyNumberFormat="1"/>
    <xf numFmtId="0" fontId="12" fillId="0" borderId="4" xfId="0" applyFont="1" applyBorder="1" applyAlignment="1">
      <alignment horizontal="left"/>
    </xf>
    <xf numFmtId="0" fontId="22" fillId="0" borderId="10" xfId="0" applyFont="1" applyBorder="1"/>
    <xf numFmtId="0" fontId="12" fillId="0" borderId="5" xfId="0" applyFont="1" applyBorder="1" applyAlignment="1">
      <alignment horizontal="left"/>
    </xf>
    <xf numFmtId="0" fontId="13" fillId="0" borderId="0" xfId="0" applyFont="1" applyAlignment="1">
      <alignment horizontal="left"/>
    </xf>
    <xf numFmtId="4" fontId="13" fillId="0" borderId="12" xfId="0" applyNumberFormat="1" applyFont="1" applyBorder="1" applyAlignment="1">
      <alignment horizontal="right"/>
    </xf>
    <xf numFmtId="4" fontId="12" fillId="0" borderId="14" xfId="0" applyNumberFormat="1" applyFont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0" fontId="13" fillId="0" borderId="5" xfId="0" applyFont="1" applyBorder="1" applyAlignment="1">
      <alignment horizontal="left"/>
    </xf>
    <xf numFmtId="4" fontId="13" fillId="0" borderId="11" xfId="0" applyNumberFormat="1" applyFont="1" applyBorder="1"/>
    <xf numFmtId="4" fontId="13" fillId="0" borderId="12" xfId="0" applyNumberFormat="1" applyFont="1" applyBorder="1"/>
    <xf numFmtId="0" fontId="13" fillId="0" borderId="4" xfId="0" applyFont="1" applyBorder="1" applyAlignment="1">
      <alignment horizontal="left"/>
    </xf>
    <xf numFmtId="4" fontId="13" fillId="0" borderId="14" xfId="0" applyNumberFormat="1" applyFont="1" applyBorder="1"/>
    <xf numFmtId="4" fontId="27" fillId="0" borderId="0" xfId="21" applyNumberFormat="1" applyFont="1" applyAlignment="1">
      <alignment horizontal="right"/>
    </xf>
    <xf numFmtId="0" fontId="13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22" fillId="0" borderId="10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</cellXfs>
  <cellStyles count="796">
    <cellStyle name="20% - Accent1 2" xfId="30" xr:uid="{00000000-0005-0000-0000-000000000000}"/>
    <cellStyle name="20% - Accent2 2" xfId="31" xr:uid="{00000000-0005-0000-0000-000001000000}"/>
    <cellStyle name="20% - Accent3 2" xfId="32" xr:uid="{00000000-0005-0000-0000-000002000000}"/>
    <cellStyle name="20% - Accent4 2" xfId="33" xr:uid="{00000000-0005-0000-0000-000003000000}"/>
    <cellStyle name="20% - Accent5 2" xfId="34" xr:uid="{00000000-0005-0000-0000-000004000000}"/>
    <cellStyle name="20% - Accent6 2" xfId="35" xr:uid="{00000000-0005-0000-0000-000005000000}"/>
    <cellStyle name="40% - Accent1 2" xfId="36" xr:uid="{00000000-0005-0000-0000-000006000000}"/>
    <cellStyle name="40% - Accent2 2" xfId="37" xr:uid="{00000000-0005-0000-0000-000007000000}"/>
    <cellStyle name="40% - Accent3 2" xfId="38" xr:uid="{00000000-0005-0000-0000-000008000000}"/>
    <cellStyle name="40% - Accent4 2" xfId="39" xr:uid="{00000000-0005-0000-0000-000009000000}"/>
    <cellStyle name="40% - Accent5 2" xfId="40" xr:uid="{00000000-0005-0000-0000-00000A000000}"/>
    <cellStyle name="40% - Accent6 2" xfId="41" xr:uid="{00000000-0005-0000-0000-00000B000000}"/>
    <cellStyle name="60% - Accent1 2" xfId="42" xr:uid="{00000000-0005-0000-0000-00000C000000}"/>
    <cellStyle name="60% - Accent2 2" xfId="43" xr:uid="{00000000-0005-0000-0000-00000D000000}"/>
    <cellStyle name="60% - Accent3 2" xfId="44" xr:uid="{00000000-0005-0000-0000-00000E000000}"/>
    <cellStyle name="60% - Accent4 2" xfId="45" xr:uid="{00000000-0005-0000-0000-00000F000000}"/>
    <cellStyle name="60% - Accent5 2" xfId="46" xr:uid="{00000000-0005-0000-0000-000010000000}"/>
    <cellStyle name="60% - Accent6 2" xfId="47" xr:uid="{00000000-0005-0000-0000-000011000000}"/>
    <cellStyle name="Accent1 2" xfId="48" xr:uid="{00000000-0005-0000-0000-000012000000}"/>
    <cellStyle name="Accent2 2" xfId="49" xr:uid="{00000000-0005-0000-0000-000013000000}"/>
    <cellStyle name="Accent3 2" xfId="50" xr:uid="{00000000-0005-0000-0000-000014000000}"/>
    <cellStyle name="Accent4 2" xfId="51" xr:uid="{00000000-0005-0000-0000-000015000000}"/>
    <cellStyle name="Accent5 2" xfId="52" xr:uid="{00000000-0005-0000-0000-000016000000}"/>
    <cellStyle name="Accent6 2" xfId="53" xr:uid="{00000000-0005-0000-0000-000017000000}"/>
    <cellStyle name="Bad 2" xfId="54" xr:uid="{00000000-0005-0000-0000-000018000000}"/>
    <cellStyle name="Calculation 2" xfId="55" xr:uid="{00000000-0005-0000-0000-000019000000}"/>
    <cellStyle name="Check Cell 2" xfId="56" xr:uid="{00000000-0005-0000-0000-00001A000000}"/>
    <cellStyle name="Comma" xfId="1" builtinId="3"/>
    <cellStyle name="Comma 10" xfId="777" xr:uid="{2665D63E-41A3-4A3C-9691-B456AFA1A0B5}"/>
    <cellStyle name="Comma 11" xfId="744" xr:uid="{9874ECF0-0C43-4ECC-846B-00456B7D66F6}"/>
    <cellStyle name="Comma 2" xfId="22" xr:uid="{00000000-0005-0000-0000-00001C000000}"/>
    <cellStyle name="Comma 2 2" xfId="753" xr:uid="{B3A909CE-DF4A-49D1-8E80-079D6452CF50}"/>
    <cellStyle name="Comma 2 2 2" xfId="782" xr:uid="{91F40A2D-1B9B-4AAF-99FE-5D68DC16DBAC}"/>
    <cellStyle name="Comma 2 3" xfId="775" xr:uid="{E61E323A-ABA6-4F51-89EA-2E3A84997880}"/>
    <cellStyle name="Comma 2 4" xfId="779" xr:uid="{AF88F2EC-FF9A-411A-9A8A-8971A59154C3}"/>
    <cellStyle name="Comma 2 5" xfId="748" xr:uid="{B4119489-33ED-4842-B6D8-60699E4D3EE9}"/>
    <cellStyle name="Comma 3" xfId="27" xr:uid="{00000000-0005-0000-0000-00001D000000}"/>
    <cellStyle name="Comma 3 2" xfId="781" xr:uid="{A8AEB945-AC75-4177-BAAA-26CC7B52877F}"/>
    <cellStyle name="Comma 3 3" xfId="752" xr:uid="{B649546B-CFDA-4EE1-9046-CE661377E6B0}"/>
    <cellStyle name="Comma 4" xfId="28" xr:uid="{00000000-0005-0000-0000-00001E000000}"/>
    <cellStyle name="Comma 4 2" xfId="784" xr:uid="{E7090D53-1E78-4345-AE42-6F6FEB2B092A}"/>
    <cellStyle name="Comma 4 3" xfId="757" xr:uid="{4F55835B-C82E-410D-992C-B25E081706C8}"/>
    <cellStyle name="Comma 5" xfId="57" xr:uid="{00000000-0005-0000-0000-00001F000000}"/>
    <cellStyle name="Comma 5 2" xfId="786" xr:uid="{492BC5A3-6F9C-447C-B82B-8DC17FD6CB47}"/>
    <cellStyle name="Comma 5 3" xfId="759" xr:uid="{6FAE673E-EB9E-4415-846F-439EBAA6C84E}"/>
    <cellStyle name="Comma 6" xfId="80" xr:uid="{00000000-0005-0000-0000-000020000000}"/>
    <cellStyle name="Comma 6 2" xfId="92" xr:uid="{00000000-0005-0000-0000-000021000000}"/>
    <cellStyle name="Comma 6 2 2" xfId="726" xr:uid="{00000000-0005-0000-0000-000022000000}"/>
    <cellStyle name="Comma 6 2 3" xfId="740" xr:uid="{00000000-0005-0000-0000-000023000000}"/>
    <cellStyle name="Comma 6 2 4" xfId="790" xr:uid="{D8B3E669-7D32-4107-8524-18DE74120039}"/>
    <cellStyle name="Comma 6 3" xfId="168" xr:uid="{00000000-0005-0000-0000-000024000000}"/>
    <cellStyle name="Comma 6 4" xfId="765" xr:uid="{6F3D7B4F-42A9-48DB-B713-3695C4E19675}"/>
    <cellStyle name="Comma 7" xfId="181" xr:uid="{00000000-0005-0000-0000-000025000000}"/>
    <cellStyle name="Comma 7 2" xfId="780" xr:uid="{342CFBA3-383A-4EEA-8B71-186F6BF72C65}"/>
    <cellStyle name="Comma 7 3" xfId="750" xr:uid="{566B6706-2420-49C7-AE70-625E1E2A975C}"/>
    <cellStyle name="Comma 8" xfId="771" xr:uid="{680D1D2D-B391-4DD0-95FA-8CF61846D951}"/>
    <cellStyle name="Comma 8 2" xfId="795" xr:uid="{FB4576E7-DF9E-4F5D-BC4C-F1B24345C5AC}"/>
    <cellStyle name="Comma 9" xfId="773" xr:uid="{7DE7554B-58F8-4D45-8A64-49537ECE092C}"/>
    <cellStyle name="Comma0" xfId="2" xr:uid="{00000000-0005-0000-0000-000026000000}"/>
    <cellStyle name="Comma0 2" xfId="25" xr:uid="{00000000-0005-0000-0000-000027000000}"/>
    <cellStyle name="Comma0 2 2" xfId="755" xr:uid="{14029702-B407-4BA5-B54F-206FEF671741}"/>
    <cellStyle name="Comma0 2 3" xfId="745" xr:uid="{1F66D926-D3D1-4F4E-B6E6-2DFDE4F918F4}"/>
    <cellStyle name="Comma0 3" xfId="29" xr:uid="{00000000-0005-0000-0000-000028000000}"/>
    <cellStyle name="Comma0 3 2" xfId="774" xr:uid="{680C9A26-DA11-4F52-8DAC-E7DA341827D0}"/>
    <cellStyle name="Comma0 4" xfId="79" xr:uid="{00000000-0005-0000-0000-000029000000}"/>
    <cellStyle name="Comma0 4 2" xfId="93" xr:uid="{00000000-0005-0000-0000-00002A000000}"/>
    <cellStyle name="Comma0 4 3" xfId="169" xr:uid="{00000000-0005-0000-0000-00002B000000}"/>
    <cellStyle name="Comma0 5" xfId="182" xr:uid="{00000000-0005-0000-0000-00002C000000}"/>
    <cellStyle name="Comma1" xfId="3" xr:uid="{00000000-0005-0000-0000-00002D000000}"/>
    <cellStyle name="Comma1 2" xfId="170" xr:uid="{00000000-0005-0000-0000-00002E000000}"/>
    <cellStyle name="Comma2" xfId="4" xr:uid="{00000000-0005-0000-0000-00002F000000}"/>
    <cellStyle name="Comma2 2" xfId="171" xr:uid="{00000000-0005-0000-0000-000030000000}"/>
    <cellStyle name="Comma3" xfId="5" xr:uid="{00000000-0005-0000-0000-000031000000}"/>
    <cellStyle name="Comma3 2" xfId="172" xr:uid="{00000000-0005-0000-0000-000032000000}"/>
    <cellStyle name="Currency" xfId="6" builtinId="4"/>
    <cellStyle name="Currency 10" xfId="751" xr:uid="{6E7B202A-49B6-4B76-B0B1-E5DF54E5CFFA}"/>
    <cellStyle name="Currency 2" xfId="81" xr:uid="{00000000-0005-0000-0000-000034000000}"/>
    <cellStyle name="Currency 2 2" xfId="94" xr:uid="{00000000-0005-0000-0000-000035000000}"/>
    <cellStyle name="Currency 2 2 2" xfId="173" xr:uid="{00000000-0005-0000-0000-000036000000}"/>
    <cellStyle name="Currency 2 2 3" xfId="783" xr:uid="{8FC80E5F-4B70-4C0A-A0F1-EF65FE430609}"/>
    <cellStyle name="Currency 2 3" xfId="131" xr:uid="{00000000-0005-0000-0000-000037000000}"/>
    <cellStyle name="Currency 2 4" xfId="756" xr:uid="{331E5BA7-8716-4924-9055-91C01AA8CBD3}"/>
    <cellStyle name="Currency 3" xfId="183" xr:uid="{00000000-0005-0000-0000-000038000000}"/>
    <cellStyle name="Currency 3 2" xfId="785" xr:uid="{817B4CA1-1987-44AB-B2AE-0F83D38DC5E1}"/>
    <cellStyle name="Currency 3 3" xfId="758" xr:uid="{4835DF87-B233-4544-A977-4465C96F30EA}"/>
    <cellStyle name="Currency 4" xfId="723" xr:uid="{00000000-0005-0000-0000-000039000000}"/>
    <cellStyle name="Currency 4 2" xfId="767" xr:uid="{6F3A3B1B-0163-4F26-A0B6-0AAA79DE89EE}"/>
    <cellStyle name="Currency 5" xfId="768" xr:uid="{C9ECEE1F-3CE5-44EE-BB2D-2DCE2AC98B7E}"/>
    <cellStyle name="Currency 5 2" xfId="792" xr:uid="{CDA0265E-BC82-46E2-B2C0-7FAA0A3C900C}"/>
    <cellStyle name="Currency 6" xfId="772" xr:uid="{AE8AE9E7-731D-4514-982A-C019A0F9BE71}"/>
    <cellStyle name="Currency 7" xfId="746" xr:uid="{95A52D3E-6ABD-4C6A-9DE0-1728FDF689EB}"/>
    <cellStyle name="Currency0" xfId="23" xr:uid="{00000000-0005-0000-0000-00003A000000}"/>
    <cellStyle name="Date" xfId="7" xr:uid="{00000000-0005-0000-0000-00003B000000}"/>
    <cellStyle name="Date 2" xfId="8" xr:uid="{00000000-0005-0000-0000-00003C000000}"/>
    <cellStyle name="Date 3" xfId="174" xr:uid="{00000000-0005-0000-0000-00003D000000}"/>
    <cellStyle name="Explanatory Text 2" xfId="58" xr:uid="{00000000-0005-0000-0000-00003E000000}"/>
    <cellStyle name="F2" xfId="24" xr:uid="{00000000-0005-0000-0000-00003F000000}"/>
    <cellStyle name="Fixed" xfId="9" xr:uid="{00000000-0005-0000-0000-000040000000}"/>
    <cellStyle name="Fixed 2" xfId="10" xr:uid="{00000000-0005-0000-0000-000041000000}"/>
    <cellStyle name="Fixed 3" xfId="175" xr:uid="{00000000-0005-0000-0000-000042000000}"/>
    <cellStyle name="Good 2" xfId="59" xr:uid="{00000000-0005-0000-0000-000043000000}"/>
    <cellStyle name="Heading 1 2" xfId="60" xr:uid="{00000000-0005-0000-0000-000044000000}"/>
    <cellStyle name="Heading 2 2" xfId="61" xr:uid="{00000000-0005-0000-0000-000045000000}"/>
    <cellStyle name="Heading 3 2" xfId="62" xr:uid="{00000000-0005-0000-0000-000046000000}"/>
    <cellStyle name="Heading 4 2" xfId="63" xr:uid="{00000000-0005-0000-0000-000047000000}"/>
    <cellStyle name="HEADING1" xfId="11" xr:uid="{00000000-0005-0000-0000-000048000000}"/>
    <cellStyle name="HEADING1 2" xfId="76" xr:uid="{00000000-0005-0000-0000-000049000000}"/>
    <cellStyle name="HEADING1 3" xfId="176" xr:uid="{00000000-0005-0000-0000-00004A000000}"/>
    <cellStyle name="HEADING2" xfId="12" xr:uid="{00000000-0005-0000-0000-00004B000000}"/>
    <cellStyle name="HEADING2 2" xfId="13" xr:uid="{00000000-0005-0000-0000-00004C000000}"/>
    <cellStyle name="HEADING2 2 2" xfId="95" xr:uid="{00000000-0005-0000-0000-00004D000000}"/>
    <cellStyle name="HEADING2 2 3" xfId="87" xr:uid="{00000000-0005-0000-0000-00004E000000}"/>
    <cellStyle name="HEADING2 3" xfId="85" xr:uid="{00000000-0005-0000-0000-00004F000000}"/>
    <cellStyle name="HEADING2 3 2" xfId="177" xr:uid="{00000000-0005-0000-0000-000050000000}"/>
    <cellStyle name="Input 2" xfId="64" xr:uid="{00000000-0005-0000-0000-000051000000}"/>
    <cellStyle name="Linked Cell 2" xfId="65" xr:uid="{00000000-0005-0000-0000-000052000000}"/>
    <cellStyle name="Neutral 2" xfId="66" xr:uid="{00000000-0005-0000-0000-000053000000}"/>
    <cellStyle name="Normal" xfId="0" builtinId="0"/>
    <cellStyle name="Normal 10" xfId="128" xr:uid="{00000000-0005-0000-0000-000055000000}"/>
    <cellStyle name="Normal 10 2" xfId="754" xr:uid="{4DA2661E-0F29-4C02-ABCE-4520EF86B81A}"/>
    <cellStyle name="Normal 108" xfId="368" xr:uid="{00000000-0005-0000-0000-000056000000}"/>
    <cellStyle name="Normal 109" xfId="367" xr:uid="{00000000-0005-0000-0000-000057000000}"/>
    <cellStyle name="Normal 11" xfId="189" xr:uid="{00000000-0005-0000-0000-000058000000}"/>
    <cellStyle name="Normal 11 2" xfId="307" xr:uid="{00000000-0005-0000-0000-000059000000}"/>
    <cellStyle name="Normal 11 3" xfId="427" xr:uid="{00000000-0005-0000-0000-00005A000000}"/>
    <cellStyle name="Normal 11 4" xfId="545" xr:uid="{00000000-0005-0000-0000-00005B000000}"/>
    <cellStyle name="Normal 11 5" xfId="663" xr:uid="{00000000-0005-0000-0000-00005C000000}"/>
    <cellStyle name="Normal 12" xfId="248" xr:uid="{00000000-0005-0000-0000-00005D000000}"/>
    <cellStyle name="Normal 12 2" xfId="366" xr:uid="{00000000-0005-0000-0000-00005E000000}"/>
    <cellStyle name="Normal 12 3" xfId="486" xr:uid="{00000000-0005-0000-0000-00005F000000}"/>
    <cellStyle name="Normal 12 4" xfId="604" xr:uid="{00000000-0005-0000-0000-000060000000}"/>
    <cellStyle name="Normal 12 5" xfId="722" xr:uid="{00000000-0005-0000-0000-000061000000}"/>
    <cellStyle name="Normal 13" xfId="724" xr:uid="{00000000-0005-0000-0000-000062000000}"/>
    <cellStyle name="Normal 2" xfId="14" xr:uid="{00000000-0005-0000-0000-000063000000}"/>
    <cellStyle name="Normal 2 10" xfId="138" xr:uid="{00000000-0005-0000-0000-000064000000}"/>
    <cellStyle name="Normal 2 10 2" xfId="215" xr:uid="{00000000-0005-0000-0000-000065000000}"/>
    <cellStyle name="Normal 2 10 2 2" xfId="333" xr:uid="{00000000-0005-0000-0000-000066000000}"/>
    <cellStyle name="Normal 2 10 2 3" xfId="453" xr:uid="{00000000-0005-0000-0000-000067000000}"/>
    <cellStyle name="Normal 2 10 2 4" xfId="571" xr:uid="{00000000-0005-0000-0000-000068000000}"/>
    <cellStyle name="Normal 2 10 2 5" xfId="689" xr:uid="{00000000-0005-0000-0000-000069000000}"/>
    <cellStyle name="Normal 2 10 3" xfId="274" xr:uid="{00000000-0005-0000-0000-00006A000000}"/>
    <cellStyle name="Normal 2 10 4" xfId="394" xr:uid="{00000000-0005-0000-0000-00006B000000}"/>
    <cellStyle name="Normal 2 10 5" xfId="512" xr:uid="{00000000-0005-0000-0000-00006C000000}"/>
    <cellStyle name="Normal 2 10 6" xfId="630" xr:uid="{00000000-0005-0000-0000-00006D000000}"/>
    <cellStyle name="Normal 2 11" xfId="164" xr:uid="{00000000-0005-0000-0000-00006E000000}"/>
    <cellStyle name="Normal 2 11 2" xfId="240" xr:uid="{00000000-0005-0000-0000-00006F000000}"/>
    <cellStyle name="Normal 2 11 2 2" xfId="358" xr:uid="{00000000-0005-0000-0000-000070000000}"/>
    <cellStyle name="Normal 2 11 2 3" xfId="478" xr:uid="{00000000-0005-0000-0000-000071000000}"/>
    <cellStyle name="Normal 2 11 2 4" xfId="596" xr:uid="{00000000-0005-0000-0000-000072000000}"/>
    <cellStyle name="Normal 2 11 2 5" xfId="714" xr:uid="{00000000-0005-0000-0000-000073000000}"/>
    <cellStyle name="Normal 2 11 3" xfId="299" xr:uid="{00000000-0005-0000-0000-000074000000}"/>
    <cellStyle name="Normal 2 11 4" xfId="419" xr:uid="{00000000-0005-0000-0000-000075000000}"/>
    <cellStyle name="Normal 2 11 5" xfId="537" xr:uid="{00000000-0005-0000-0000-000076000000}"/>
    <cellStyle name="Normal 2 11 6" xfId="655" xr:uid="{00000000-0005-0000-0000-000077000000}"/>
    <cellStyle name="Normal 2 12" xfId="185" xr:uid="{00000000-0005-0000-0000-000078000000}"/>
    <cellStyle name="Normal 2 12 2" xfId="244" xr:uid="{00000000-0005-0000-0000-000079000000}"/>
    <cellStyle name="Normal 2 12 2 2" xfId="362" xr:uid="{00000000-0005-0000-0000-00007A000000}"/>
    <cellStyle name="Normal 2 12 2 3" xfId="482" xr:uid="{00000000-0005-0000-0000-00007B000000}"/>
    <cellStyle name="Normal 2 12 2 4" xfId="600" xr:uid="{00000000-0005-0000-0000-00007C000000}"/>
    <cellStyle name="Normal 2 12 2 5" xfId="718" xr:uid="{00000000-0005-0000-0000-00007D000000}"/>
    <cellStyle name="Normal 2 12 3" xfId="303" xr:uid="{00000000-0005-0000-0000-00007E000000}"/>
    <cellStyle name="Normal 2 12 4" xfId="423" xr:uid="{00000000-0005-0000-0000-00007F000000}"/>
    <cellStyle name="Normal 2 12 5" xfId="541" xr:uid="{00000000-0005-0000-0000-000080000000}"/>
    <cellStyle name="Normal 2 12 6" xfId="659" xr:uid="{00000000-0005-0000-0000-000081000000}"/>
    <cellStyle name="Normal 2 13" xfId="190" xr:uid="{00000000-0005-0000-0000-000082000000}"/>
    <cellStyle name="Normal 2 13 2" xfId="308" xr:uid="{00000000-0005-0000-0000-000083000000}"/>
    <cellStyle name="Normal 2 13 3" xfId="428" xr:uid="{00000000-0005-0000-0000-000084000000}"/>
    <cellStyle name="Normal 2 13 4" xfId="546" xr:uid="{00000000-0005-0000-0000-000085000000}"/>
    <cellStyle name="Normal 2 13 5" xfId="664" xr:uid="{00000000-0005-0000-0000-000086000000}"/>
    <cellStyle name="Normal 2 14" xfId="249" xr:uid="{00000000-0005-0000-0000-000087000000}"/>
    <cellStyle name="Normal 2 15" xfId="369" xr:uid="{00000000-0005-0000-0000-000088000000}"/>
    <cellStyle name="Normal 2 16" xfId="487" xr:uid="{00000000-0005-0000-0000-000089000000}"/>
    <cellStyle name="Normal 2 17" xfId="605" xr:uid="{00000000-0005-0000-0000-00008A000000}"/>
    <cellStyle name="Normal 2 18" xfId="104" xr:uid="{00000000-0005-0000-0000-00008B000000}"/>
    <cellStyle name="Normal 2 19" xfId="730" xr:uid="{00000000-0005-0000-0000-00008C000000}"/>
    <cellStyle name="Normal 2 2" xfId="26" xr:uid="{00000000-0005-0000-0000-00008D000000}"/>
    <cellStyle name="Normal 2 2 2" xfId="132" xr:uid="{00000000-0005-0000-0000-00008E000000}"/>
    <cellStyle name="Normal 2 20" xfId="763" xr:uid="{CF25B1EE-4C59-4E77-A52B-D23176BB959D}"/>
    <cellStyle name="Normal 2 3" xfId="73" xr:uid="{00000000-0005-0000-0000-00008F000000}"/>
    <cellStyle name="Normal 2 3 10" xfId="250" xr:uid="{00000000-0005-0000-0000-000090000000}"/>
    <cellStyle name="Normal 2 3 11" xfId="370" xr:uid="{00000000-0005-0000-0000-000091000000}"/>
    <cellStyle name="Normal 2 3 12" xfId="488" xr:uid="{00000000-0005-0000-0000-000092000000}"/>
    <cellStyle name="Normal 2 3 13" xfId="606" xr:uid="{00000000-0005-0000-0000-000093000000}"/>
    <cellStyle name="Normal 2 3 14" xfId="105" xr:uid="{00000000-0005-0000-0000-000094000000}"/>
    <cellStyle name="Normal 2 3 15" xfId="731" xr:uid="{00000000-0005-0000-0000-000095000000}"/>
    <cellStyle name="Normal 2 3 2" xfId="78" xr:uid="{00000000-0005-0000-0000-000096000000}"/>
    <cellStyle name="Normal 2 3 2 10" xfId="372" xr:uid="{00000000-0005-0000-0000-000097000000}"/>
    <cellStyle name="Normal 2 3 2 11" xfId="490" xr:uid="{00000000-0005-0000-0000-000098000000}"/>
    <cellStyle name="Normal 2 3 2 12" xfId="608" xr:uid="{00000000-0005-0000-0000-000099000000}"/>
    <cellStyle name="Normal 2 3 2 13" xfId="107" xr:uid="{00000000-0005-0000-0000-00009A000000}"/>
    <cellStyle name="Normal 2 3 2 14" xfId="733" xr:uid="{00000000-0005-0000-0000-00009B000000}"/>
    <cellStyle name="Normal 2 3 2 2" xfId="91" xr:uid="{00000000-0005-0000-0000-00009C000000}"/>
    <cellStyle name="Normal 2 3 2 2 10" xfId="739" xr:uid="{00000000-0005-0000-0000-00009D000000}"/>
    <cellStyle name="Normal 2 3 2 2 2" xfId="123" xr:uid="{00000000-0005-0000-0000-00009E000000}"/>
    <cellStyle name="Normal 2 3 2 2 2 2" xfId="157" xr:uid="{00000000-0005-0000-0000-00009F000000}"/>
    <cellStyle name="Normal 2 3 2 2 2 2 2" xfId="234" xr:uid="{00000000-0005-0000-0000-0000A0000000}"/>
    <cellStyle name="Normal 2 3 2 2 2 2 2 2" xfId="352" xr:uid="{00000000-0005-0000-0000-0000A1000000}"/>
    <cellStyle name="Normal 2 3 2 2 2 2 2 3" xfId="472" xr:uid="{00000000-0005-0000-0000-0000A2000000}"/>
    <cellStyle name="Normal 2 3 2 2 2 2 2 4" xfId="590" xr:uid="{00000000-0005-0000-0000-0000A3000000}"/>
    <cellStyle name="Normal 2 3 2 2 2 2 2 5" xfId="708" xr:uid="{00000000-0005-0000-0000-0000A4000000}"/>
    <cellStyle name="Normal 2 3 2 2 2 2 3" xfId="293" xr:uid="{00000000-0005-0000-0000-0000A5000000}"/>
    <cellStyle name="Normal 2 3 2 2 2 2 4" xfId="413" xr:uid="{00000000-0005-0000-0000-0000A6000000}"/>
    <cellStyle name="Normal 2 3 2 2 2 2 5" xfId="531" xr:uid="{00000000-0005-0000-0000-0000A7000000}"/>
    <cellStyle name="Normal 2 3 2 2 2 2 6" xfId="649" xr:uid="{00000000-0005-0000-0000-0000A8000000}"/>
    <cellStyle name="Normal 2 3 2 2 2 3" xfId="209" xr:uid="{00000000-0005-0000-0000-0000A9000000}"/>
    <cellStyle name="Normal 2 3 2 2 2 3 2" xfId="327" xr:uid="{00000000-0005-0000-0000-0000AA000000}"/>
    <cellStyle name="Normal 2 3 2 2 2 3 3" xfId="447" xr:uid="{00000000-0005-0000-0000-0000AB000000}"/>
    <cellStyle name="Normal 2 3 2 2 2 3 4" xfId="565" xr:uid="{00000000-0005-0000-0000-0000AC000000}"/>
    <cellStyle name="Normal 2 3 2 2 2 3 5" xfId="683" xr:uid="{00000000-0005-0000-0000-0000AD000000}"/>
    <cellStyle name="Normal 2 3 2 2 2 4" xfId="268" xr:uid="{00000000-0005-0000-0000-0000AE000000}"/>
    <cellStyle name="Normal 2 3 2 2 2 5" xfId="388" xr:uid="{00000000-0005-0000-0000-0000AF000000}"/>
    <cellStyle name="Normal 2 3 2 2 2 6" xfId="506" xr:uid="{00000000-0005-0000-0000-0000B0000000}"/>
    <cellStyle name="Normal 2 3 2 2 2 7" xfId="624" xr:uid="{00000000-0005-0000-0000-0000B1000000}"/>
    <cellStyle name="Normal 2 3 2 2 3" xfId="145" xr:uid="{00000000-0005-0000-0000-0000B2000000}"/>
    <cellStyle name="Normal 2 3 2 2 3 2" xfId="222" xr:uid="{00000000-0005-0000-0000-0000B3000000}"/>
    <cellStyle name="Normal 2 3 2 2 3 2 2" xfId="340" xr:uid="{00000000-0005-0000-0000-0000B4000000}"/>
    <cellStyle name="Normal 2 3 2 2 3 2 3" xfId="460" xr:uid="{00000000-0005-0000-0000-0000B5000000}"/>
    <cellStyle name="Normal 2 3 2 2 3 2 4" xfId="578" xr:uid="{00000000-0005-0000-0000-0000B6000000}"/>
    <cellStyle name="Normal 2 3 2 2 3 2 5" xfId="696" xr:uid="{00000000-0005-0000-0000-0000B7000000}"/>
    <cellStyle name="Normal 2 3 2 2 3 3" xfId="281" xr:uid="{00000000-0005-0000-0000-0000B8000000}"/>
    <cellStyle name="Normal 2 3 2 2 3 4" xfId="401" xr:uid="{00000000-0005-0000-0000-0000B9000000}"/>
    <cellStyle name="Normal 2 3 2 2 3 5" xfId="519" xr:uid="{00000000-0005-0000-0000-0000BA000000}"/>
    <cellStyle name="Normal 2 3 2 2 3 6" xfId="637" xr:uid="{00000000-0005-0000-0000-0000BB000000}"/>
    <cellStyle name="Normal 2 3 2 2 4" xfId="197" xr:uid="{00000000-0005-0000-0000-0000BC000000}"/>
    <cellStyle name="Normal 2 3 2 2 4 2" xfId="315" xr:uid="{00000000-0005-0000-0000-0000BD000000}"/>
    <cellStyle name="Normal 2 3 2 2 4 3" xfId="435" xr:uid="{00000000-0005-0000-0000-0000BE000000}"/>
    <cellStyle name="Normal 2 3 2 2 4 4" xfId="553" xr:uid="{00000000-0005-0000-0000-0000BF000000}"/>
    <cellStyle name="Normal 2 3 2 2 4 5" xfId="671" xr:uid="{00000000-0005-0000-0000-0000C0000000}"/>
    <cellStyle name="Normal 2 3 2 2 5" xfId="256" xr:uid="{00000000-0005-0000-0000-0000C1000000}"/>
    <cellStyle name="Normal 2 3 2 2 6" xfId="376" xr:uid="{00000000-0005-0000-0000-0000C2000000}"/>
    <cellStyle name="Normal 2 3 2 2 7" xfId="494" xr:uid="{00000000-0005-0000-0000-0000C3000000}"/>
    <cellStyle name="Normal 2 3 2 2 8" xfId="612" xr:uid="{00000000-0005-0000-0000-0000C4000000}"/>
    <cellStyle name="Normal 2 3 2 2 9" xfId="111" xr:uid="{00000000-0005-0000-0000-0000C5000000}"/>
    <cellStyle name="Normal 2 3 2 3" xfId="115" xr:uid="{00000000-0005-0000-0000-0000C6000000}"/>
    <cellStyle name="Normal 2 3 2 3 2" xfId="127" xr:uid="{00000000-0005-0000-0000-0000C7000000}"/>
    <cellStyle name="Normal 2 3 2 3 2 2" xfId="161" xr:uid="{00000000-0005-0000-0000-0000C8000000}"/>
    <cellStyle name="Normal 2 3 2 3 2 2 2" xfId="238" xr:uid="{00000000-0005-0000-0000-0000C9000000}"/>
    <cellStyle name="Normal 2 3 2 3 2 2 2 2" xfId="356" xr:uid="{00000000-0005-0000-0000-0000CA000000}"/>
    <cellStyle name="Normal 2 3 2 3 2 2 2 3" xfId="476" xr:uid="{00000000-0005-0000-0000-0000CB000000}"/>
    <cellStyle name="Normal 2 3 2 3 2 2 2 4" xfId="594" xr:uid="{00000000-0005-0000-0000-0000CC000000}"/>
    <cellStyle name="Normal 2 3 2 3 2 2 2 5" xfId="712" xr:uid="{00000000-0005-0000-0000-0000CD000000}"/>
    <cellStyle name="Normal 2 3 2 3 2 2 3" xfId="297" xr:uid="{00000000-0005-0000-0000-0000CE000000}"/>
    <cellStyle name="Normal 2 3 2 3 2 2 4" xfId="417" xr:uid="{00000000-0005-0000-0000-0000CF000000}"/>
    <cellStyle name="Normal 2 3 2 3 2 2 5" xfId="535" xr:uid="{00000000-0005-0000-0000-0000D0000000}"/>
    <cellStyle name="Normal 2 3 2 3 2 2 6" xfId="653" xr:uid="{00000000-0005-0000-0000-0000D1000000}"/>
    <cellStyle name="Normal 2 3 2 3 2 3" xfId="213" xr:uid="{00000000-0005-0000-0000-0000D2000000}"/>
    <cellStyle name="Normal 2 3 2 3 2 3 2" xfId="331" xr:uid="{00000000-0005-0000-0000-0000D3000000}"/>
    <cellStyle name="Normal 2 3 2 3 2 3 3" xfId="451" xr:uid="{00000000-0005-0000-0000-0000D4000000}"/>
    <cellStyle name="Normal 2 3 2 3 2 3 4" xfId="569" xr:uid="{00000000-0005-0000-0000-0000D5000000}"/>
    <cellStyle name="Normal 2 3 2 3 2 3 5" xfId="687" xr:uid="{00000000-0005-0000-0000-0000D6000000}"/>
    <cellStyle name="Normal 2 3 2 3 2 4" xfId="272" xr:uid="{00000000-0005-0000-0000-0000D7000000}"/>
    <cellStyle name="Normal 2 3 2 3 2 5" xfId="392" xr:uid="{00000000-0005-0000-0000-0000D8000000}"/>
    <cellStyle name="Normal 2 3 2 3 2 6" xfId="510" xr:uid="{00000000-0005-0000-0000-0000D9000000}"/>
    <cellStyle name="Normal 2 3 2 3 2 7" xfId="628" xr:uid="{00000000-0005-0000-0000-0000DA000000}"/>
    <cellStyle name="Normal 2 3 2 3 3" xfId="149" xr:uid="{00000000-0005-0000-0000-0000DB000000}"/>
    <cellStyle name="Normal 2 3 2 3 3 2" xfId="226" xr:uid="{00000000-0005-0000-0000-0000DC000000}"/>
    <cellStyle name="Normal 2 3 2 3 3 2 2" xfId="344" xr:uid="{00000000-0005-0000-0000-0000DD000000}"/>
    <cellStyle name="Normal 2 3 2 3 3 2 3" xfId="464" xr:uid="{00000000-0005-0000-0000-0000DE000000}"/>
    <cellStyle name="Normal 2 3 2 3 3 2 4" xfId="582" xr:uid="{00000000-0005-0000-0000-0000DF000000}"/>
    <cellStyle name="Normal 2 3 2 3 3 2 5" xfId="700" xr:uid="{00000000-0005-0000-0000-0000E0000000}"/>
    <cellStyle name="Normal 2 3 2 3 3 3" xfId="285" xr:uid="{00000000-0005-0000-0000-0000E1000000}"/>
    <cellStyle name="Normal 2 3 2 3 3 4" xfId="405" xr:uid="{00000000-0005-0000-0000-0000E2000000}"/>
    <cellStyle name="Normal 2 3 2 3 3 5" xfId="523" xr:uid="{00000000-0005-0000-0000-0000E3000000}"/>
    <cellStyle name="Normal 2 3 2 3 3 6" xfId="641" xr:uid="{00000000-0005-0000-0000-0000E4000000}"/>
    <cellStyle name="Normal 2 3 2 3 4" xfId="201" xr:uid="{00000000-0005-0000-0000-0000E5000000}"/>
    <cellStyle name="Normal 2 3 2 3 4 2" xfId="319" xr:uid="{00000000-0005-0000-0000-0000E6000000}"/>
    <cellStyle name="Normal 2 3 2 3 4 3" xfId="439" xr:uid="{00000000-0005-0000-0000-0000E7000000}"/>
    <cellStyle name="Normal 2 3 2 3 4 4" xfId="557" xr:uid="{00000000-0005-0000-0000-0000E8000000}"/>
    <cellStyle name="Normal 2 3 2 3 4 5" xfId="675" xr:uid="{00000000-0005-0000-0000-0000E9000000}"/>
    <cellStyle name="Normal 2 3 2 3 5" xfId="260" xr:uid="{00000000-0005-0000-0000-0000EA000000}"/>
    <cellStyle name="Normal 2 3 2 3 6" xfId="380" xr:uid="{00000000-0005-0000-0000-0000EB000000}"/>
    <cellStyle name="Normal 2 3 2 3 7" xfId="498" xr:uid="{00000000-0005-0000-0000-0000EC000000}"/>
    <cellStyle name="Normal 2 3 2 3 8" xfId="616" xr:uid="{00000000-0005-0000-0000-0000ED000000}"/>
    <cellStyle name="Normal 2 3 2 4" xfId="119" xr:uid="{00000000-0005-0000-0000-0000EE000000}"/>
    <cellStyle name="Normal 2 3 2 4 2" xfId="153" xr:uid="{00000000-0005-0000-0000-0000EF000000}"/>
    <cellStyle name="Normal 2 3 2 4 2 2" xfId="230" xr:uid="{00000000-0005-0000-0000-0000F0000000}"/>
    <cellStyle name="Normal 2 3 2 4 2 2 2" xfId="348" xr:uid="{00000000-0005-0000-0000-0000F1000000}"/>
    <cellStyle name="Normal 2 3 2 4 2 2 3" xfId="468" xr:uid="{00000000-0005-0000-0000-0000F2000000}"/>
    <cellStyle name="Normal 2 3 2 4 2 2 4" xfId="586" xr:uid="{00000000-0005-0000-0000-0000F3000000}"/>
    <cellStyle name="Normal 2 3 2 4 2 2 5" xfId="704" xr:uid="{00000000-0005-0000-0000-0000F4000000}"/>
    <cellStyle name="Normal 2 3 2 4 2 3" xfId="289" xr:uid="{00000000-0005-0000-0000-0000F5000000}"/>
    <cellStyle name="Normal 2 3 2 4 2 4" xfId="409" xr:uid="{00000000-0005-0000-0000-0000F6000000}"/>
    <cellStyle name="Normal 2 3 2 4 2 5" xfId="527" xr:uid="{00000000-0005-0000-0000-0000F7000000}"/>
    <cellStyle name="Normal 2 3 2 4 2 6" xfId="645" xr:uid="{00000000-0005-0000-0000-0000F8000000}"/>
    <cellStyle name="Normal 2 3 2 4 3" xfId="205" xr:uid="{00000000-0005-0000-0000-0000F9000000}"/>
    <cellStyle name="Normal 2 3 2 4 3 2" xfId="323" xr:uid="{00000000-0005-0000-0000-0000FA000000}"/>
    <cellStyle name="Normal 2 3 2 4 3 3" xfId="443" xr:uid="{00000000-0005-0000-0000-0000FB000000}"/>
    <cellStyle name="Normal 2 3 2 4 3 4" xfId="561" xr:uid="{00000000-0005-0000-0000-0000FC000000}"/>
    <cellStyle name="Normal 2 3 2 4 3 5" xfId="679" xr:uid="{00000000-0005-0000-0000-0000FD000000}"/>
    <cellStyle name="Normal 2 3 2 4 4" xfId="264" xr:uid="{00000000-0005-0000-0000-0000FE000000}"/>
    <cellStyle name="Normal 2 3 2 4 5" xfId="384" xr:uid="{00000000-0005-0000-0000-0000FF000000}"/>
    <cellStyle name="Normal 2 3 2 4 6" xfId="502" xr:uid="{00000000-0005-0000-0000-000000010000}"/>
    <cellStyle name="Normal 2 3 2 4 7" xfId="620" xr:uid="{00000000-0005-0000-0000-000001010000}"/>
    <cellStyle name="Normal 2 3 2 5" xfId="141" xr:uid="{00000000-0005-0000-0000-000002010000}"/>
    <cellStyle name="Normal 2 3 2 5 2" xfId="218" xr:uid="{00000000-0005-0000-0000-000003010000}"/>
    <cellStyle name="Normal 2 3 2 5 2 2" xfId="336" xr:uid="{00000000-0005-0000-0000-000004010000}"/>
    <cellStyle name="Normal 2 3 2 5 2 3" xfId="456" xr:uid="{00000000-0005-0000-0000-000005010000}"/>
    <cellStyle name="Normal 2 3 2 5 2 4" xfId="574" xr:uid="{00000000-0005-0000-0000-000006010000}"/>
    <cellStyle name="Normal 2 3 2 5 2 5" xfId="692" xr:uid="{00000000-0005-0000-0000-000007010000}"/>
    <cellStyle name="Normal 2 3 2 5 3" xfId="277" xr:uid="{00000000-0005-0000-0000-000008010000}"/>
    <cellStyle name="Normal 2 3 2 5 4" xfId="397" xr:uid="{00000000-0005-0000-0000-000009010000}"/>
    <cellStyle name="Normal 2 3 2 5 5" xfId="515" xr:uid="{00000000-0005-0000-0000-00000A010000}"/>
    <cellStyle name="Normal 2 3 2 5 6" xfId="633" xr:uid="{00000000-0005-0000-0000-00000B010000}"/>
    <cellStyle name="Normal 2 3 2 6" xfId="167" xr:uid="{00000000-0005-0000-0000-00000C010000}"/>
    <cellStyle name="Normal 2 3 2 6 2" xfId="243" xr:uid="{00000000-0005-0000-0000-00000D010000}"/>
    <cellStyle name="Normal 2 3 2 6 2 2" xfId="361" xr:uid="{00000000-0005-0000-0000-00000E010000}"/>
    <cellStyle name="Normal 2 3 2 6 2 3" xfId="481" xr:uid="{00000000-0005-0000-0000-00000F010000}"/>
    <cellStyle name="Normal 2 3 2 6 2 4" xfId="599" xr:uid="{00000000-0005-0000-0000-000010010000}"/>
    <cellStyle name="Normal 2 3 2 6 2 5" xfId="717" xr:uid="{00000000-0005-0000-0000-000011010000}"/>
    <cellStyle name="Normal 2 3 2 6 3" xfId="302" xr:uid="{00000000-0005-0000-0000-000012010000}"/>
    <cellStyle name="Normal 2 3 2 6 4" xfId="422" xr:uid="{00000000-0005-0000-0000-000013010000}"/>
    <cellStyle name="Normal 2 3 2 6 5" xfId="540" xr:uid="{00000000-0005-0000-0000-000014010000}"/>
    <cellStyle name="Normal 2 3 2 6 6" xfId="658" xr:uid="{00000000-0005-0000-0000-000015010000}"/>
    <cellStyle name="Normal 2 3 2 7" xfId="188" xr:uid="{00000000-0005-0000-0000-000016010000}"/>
    <cellStyle name="Normal 2 3 2 7 2" xfId="247" xr:uid="{00000000-0005-0000-0000-000017010000}"/>
    <cellStyle name="Normal 2 3 2 7 2 2" xfId="365" xr:uid="{00000000-0005-0000-0000-000018010000}"/>
    <cellStyle name="Normal 2 3 2 7 2 3" xfId="485" xr:uid="{00000000-0005-0000-0000-000019010000}"/>
    <cellStyle name="Normal 2 3 2 7 2 4" xfId="603" xr:uid="{00000000-0005-0000-0000-00001A010000}"/>
    <cellStyle name="Normal 2 3 2 7 2 5" xfId="721" xr:uid="{00000000-0005-0000-0000-00001B010000}"/>
    <cellStyle name="Normal 2 3 2 7 3" xfId="306" xr:uid="{00000000-0005-0000-0000-00001C010000}"/>
    <cellStyle name="Normal 2 3 2 7 4" xfId="426" xr:uid="{00000000-0005-0000-0000-00001D010000}"/>
    <cellStyle name="Normal 2 3 2 7 5" xfId="544" xr:uid="{00000000-0005-0000-0000-00001E010000}"/>
    <cellStyle name="Normal 2 3 2 7 6" xfId="662" xr:uid="{00000000-0005-0000-0000-00001F010000}"/>
    <cellStyle name="Normal 2 3 2 8" xfId="193" xr:uid="{00000000-0005-0000-0000-000020010000}"/>
    <cellStyle name="Normal 2 3 2 8 2" xfId="311" xr:uid="{00000000-0005-0000-0000-000021010000}"/>
    <cellStyle name="Normal 2 3 2 8 3" xfId="431" xr:uid="{00000000-0005-0000-0000-000022010000}"/>
    <cellStyle name="Normal 2 3 2 8 4" xfId="549" xr:uid="{00000000-0005-0000-0000-000023010000}"/>
    <cellStyle name="Normal 2 3 2 8 5" xfId="667" xr:uid="{00000000-0005-0000-0000-000024010000}"/>
    <cellStyle name="Normal 2 3 2 9" xfId="252" xr:uid="{00000000-0005-0000-0000-000025010000}"/>
    <cellStyle name="Normal 2 3 3" xfId="89" xr:uid="{00000000-0005-0000-0000-000026010000}"/>
    <cellStyle name="Normal 2 3 3 10" xfId="737" xr:uid="{00000000-0005-0000-0000-000027010000}"/>
    <cellStyle name="Normal 2 3 3 2" xfId="121" xr:uid="{00000000-0005-0000-0000-000028010000}"/>
    <cellStyle name="Normal 2 3 3 2 2" xfId="155" xr:uid="{00000000-0005-0000-0000-000029010000}"/>
    <cellStyle name="Normal 2 3 3 2 2 2" xfId="232" xr:uid="{00000000-0005-0000-0000-00002A010000}"/>
    <cellStyle name="Normal 2 3 3 2 2 2 2" xfId="350" xr:uid="{00000000-0005-0000-0000-00002B010000}"/>
    <cellStyle name="Normal 2 3 3 2 2 2 3" xfId="470" xr:uid="{00000000-0005-0000-0000-00002C010000}"/>
    <cellStyle name="Normal 2 3 3 2 2 2 4" xfId="588" xr:uid="{00000000-0005-0000-0000-00002D010000}"/>
    <cellStyle name="Normal 2 3 3 2 2 2 5" xfId="706" xr:uid="{00000000-0005-0000-0000-00002E010000}"/>
    <cellStyle name="Normal 2 3 3 2 2 3" xfId="291" xr:uid="{00000000-0005-0000-0000-00002F010000}"/>
    <cellStyle name="Normal 2 3 3 2 2 4" xfId="411" xr:uid="{00000000-0005-0000-0000-000030010000}"/>
    <cellStyle name="Normal 2 3 3 2 2 5" xfId="529" xr:uid="{00000000-0005-0000-0000-000031010000}"/>
    <cellStyle name="Normal 2 3 3 2 2 6" xfId="647" xr:uid="{00000000-0005-0000-0000-000032010000}"/>
    <cellStyle name="Normal 2 3 3 2 3" xfId="207" xr:uid="{00000000-0005-0000-0000-000033010000}"/>
    <cellStyle name="Normal 2 3 3 2 3 2" xfId="325" xr:uid="{00000000-0005-0000-0000-000034010000}"/>
    <cellStyle name="Normal 2 3 3 2 3 3" xfId="445" xr:uid="{00000000-0005-0000-0000-000035010000}"/>
    <cellStyle name="Normal 2 3 3 2 3 4" xfId="563" xr:uid="{00000000-0005-0000-0000-000036010000}"/>
    <cellStyle name="Normal 2 3 3 2 3 5" xfId="681" xr:uid="{00000000-0005-0000-0000-000037010000}"/>
    <cellStyle name="Normal 2 3 3 2 4" xfId="266" xr:uid="{00000000-0005-0000-0000-000038010000}"/>
    <cellStyle name="Normal 2 3 3 2 5" xfId="386" xr:uid="{00000000-0005-0000-0000-000039010000}"/>
    <cellStyle name="Normal 2 3 3 2 6" xfId="504" xr:uid="{00000000-0005-0000-0000-00003A010000}"/>
    <cellStyle name="Normal 2 3 3 2 7" xfId="622" xr:uid="{00000000-0005-0000-0000-00003B010000}"/>
    <cellStyle name="Normal 2 3 3 3" xfId="143" xr:uid="{00000000-0005-0000-0000-00003C010000}"/>
    <cellStyle name="Normal 2 3 3 3 2" xfId="220" xr:uid="{00000000-0005-0000-0000-00003D010000}"/>
    <cellStyle name="Normal 2 3 3 3 2 2" xfId="338" xr:uid="{00000000-0005-0000-0000-00003E010000}"/>
    <cellStyle name="Normal 2 3 3 3 2 3" xfId="458" xr:uid="{00000000-0005-0000-0000-00003F010000}"/>
    <cellStyle name="Normal 2 3 3 3 2 4" xfId="576" xr:uid="{00000000-0005-0000-0000-000040010000}"/>
    <cellStyle name="Normal 2 3 3 3 2 5" xfId="694" xr:uid="{00000000-0005-0000-0000-000041010000}"/>
    <cellStyle name="Normal 2 3 3 3 3" xfId="279" xr:uid="{00000000-0005-0000-0000-000042010000}"/>
    <cellStyle name="Normal 2 3 3 3 4" xfId="399" xr:uid="{00000000-0005-0000-0000-000043010000}"/>
    <cellStyle name="Normal 2 3 3 3 5" xfId="517" xr:uid="{00000000-0005-0000-0000-000044010000}"/>
    <cellStyle name="Normal 2 3 3 3 6" xfId="635" xr:uid="{00000000-0005-0000-0000-000045010000}"/>
    <cellStyle name="Normal 2 3 3 4" xfId="195" xr:uid="{00000000-0005-0000-0000-000046010000}"/>
    <cellStyle name="Normal 2 3 3 4 2" xfId="313" xr:uid="{00000000-0005-0000-0000-000047010000}"/>
    <cellStyle name="Normal 2 3 3 4 3" xfId="433" xr:uid="{00000000-0005-0000-0000-000048010000}"/>
    <cellStyle name="Normal 2 3 3 4 4" xfId="551" xr:uid="{00000000-0005-0000-0000-000049010000}"/>
    <cellStyle name="Normal 2 3 3 4 5" xfId="669" xr:uid="{00000000-0005-0000-0000-00004A010000}"/>
    <cellStyle name="Normal 2 3 3 5" xfId="254" xr:uid="{00000000-0005-0000-0000-00004B010000}"/>
    <cellStyle name="Normal 2 3 3 6" xfId="374" xr:uid="{00000000-0005-0000-0000-00004C010000}"/>
    <cellStyle name="Normal 2 3 3 7" xfId="492" xr:uid="{00000000-0005-0000-0000-00004D010000}"/>
    <cellStyle name="Normal 2 3 3 8" xfId="610" xr:uid="{00000000-0005-0000-0000-00004E010000}"/>
    <cellStyle name="Normal 2 3 3 9" xfId="109" xr:uid="{00000000-0005-0000-0000-00004F010000}"/>
    <cellStyle name="Normal 2 3 4" xfId="113" xr:uid="{00000000-0005-0000-0000-000050010000}"/>
    <cellStyle name="Normal 2 3 4 2" xfId="125" xr:uid="{00000000-0005-0000-0000-000051010000}"/>
    <cellStyle name="Normal 2 3 4 2 2" xfId="159" xr:uid="{00000000-0005-0000-0000-000052010000}"/>
    <cellStyle name="Normal 2 3 4 2 2 2" xfId="236" xr:uid="{00000000-0005-0000-0000-000053010000}"/>
    <cellStyle name="Normal 2 3 4 2 2 2 2" xfId="354" xr:uid="{00000000-0005-0000-0000-000054010000}"/>
    <cellStyle name="Normal 2 3 4 2 2 2 3" xfId="474" xr:uid="{00000000-0005-0000-0000-000055010000}"/>
    <cellStyle name="Normal 2 3 4 2 2 2 4" xfId="592" xr:uid="{00000000-0005-0000-0000-000056010000}"/>
    <cellStyle name="Normal 2 3 4 2 2 2 5" xfId="710" xr:uid="{00000000-0005-0000-0000-000057010000}"/>
    <cellStyle name="Normal 2 3 4 2 2 3" xfId="295" xr:uid="{00000000-0005-0000-0000-000058010000}"/>
    <cellStyle name="Normal 2 3 4 2 2 4" xfId="415" xr:uid="{00000000-0005-0000-0000-000059010000}"/>
    <cellStyle name="Normal 2 3 4 2 2 5" xfId="533" xr:uid="{00000000-0005-0000-0000-00005A010000}"/>
    <cellStyle name="Normal 2 3 4 2 2 6" xfId="651" xr:uid="{00000000-0005-0000-0000-00005B010000}"/>
    <cellStyle name="Normal 2 3 4 2 3" xfId="211" xr:uid="{00000000-0005-0000-0000-00005C010000}"/>
    <cellStyle name="Normal 2 3 4 2 3 2" xfId="329" xr:uid="{00000000-0005-0000-0000-00005D010000}"/>
    <cellStyle name="Normal 2 3 4 2 3 3" xfId="449" xr:uid="{00000000-0005-0000-0000-00005E010000}"/>
    <cellStyle name="Normal 2 3 4 2 3 4" xfId="567" xr:uid="{00000000-0005-0000-0000-00005F010000}"/>
    <cellStyle name="Normal 2 3 4 2 3 5" xfId="685" xr:uid="{00000000-0005-0000-0000-000060010000}"/>
    <cellStyle name="Normal 2 3 4 2 4" xfId="270" xr:uid="{00000000-0005-0000-0000-000061010000}"/>
    <cellStyle name="Normal 2 3 4 2 5" xfId="390" xr:uid="{00000000-0005-0000-0000-000062010000}"/>
    <cellStyle name="Normal 2 3 4 2 6" xfId="508" xr:uid="{00000000-0005-0000-0000-000063010000}"/>
    <cellStyle name="Normal 2 3 4 2 7" xfId="626" xr:uid="{00000000-0005-0000-0000-000064010000}"/>
    <cellStyle name="Normal 2 3 4 3" xfId="147" xr:uid="{00000000-0005-0000-0000-000065010000}"/>
    <cellStyle name="Normal 2 3 4 3 2" xfId="224" xr:uid="{00000000-0005-0000-0000-000066010000}"/>
    <cellStyle name="Normal 2 3 4 3 2 2" xfId="342" xr:uid="{00000000-0005-0000-0000-000067010000}"/>
    <cellStyle name="Normal 2 3 4 3 2 3" xfId="462" xr:uid="{00000000-0005-0000-0000-000068010000}"/>
    <cellStyle name="Normal 2 3 4 3 2 4" xfId="580" xr:uid="{00000000-0005-0000-0000-000069010000}"/>
    <cellStyle name="Normal 2 3 4 3 2 5" xfId="698" xr:uid="{00000000-0005-0000-0000-00006A010000}"/>
    <cellStyle name="Normal 2 3 4 3 3" xfId="283" xr:uid="{00000000-0005-0000-0000-00006B010000}"/>
    <cellStyle name="Normal 2 3 4 3 4" xfId="403" xr:uid="{00000000-0005-0000-0000-00006C010000}"/>
    <cellStyle name="Normal 2 3 4 3 5" xfId="521" xr:uid="{00000000-0005-0000-0000-00006D010000}"/>
    <cellStyle name="Normal 2 3 4 3 6" xfId="639" xr:uid="{00000000-0005-0000-0000-00006E010000}"/>
    <cellStyle name="Normal 2 3 4 4" xfId="199" xr:uid="{00000000-0005-0000-0000-00006F010000}"/>
    <cellStyle name="Normal 2 3 4 4 2" xfId="317" xr:uid="{00000000-0005-0000-0000-000070010000}"/>
    <cellStyle name="Normal 2 3 4 4 3" xfId="437" xr:uid="{00000000-0005-0000-0000-000071010000}"/>
    <cellStyle name="Normal 2 3 4 4 4" xfId="555" xr:uid="{00000000-0005-0000-0000-000072010000}"/>
    <cellStyle name="Normal 2 3 4 4 5" xfId="673" xr:uid="{00000000-0005-0000-0000-000073010000}"/>
    <cellStyle name="Normal 2 3 4 5" xfId="258" xr:uid="{00000000-0005-0000-0000-000074010000}"/>
    <cellStyle name="Normal 2 3 4 6" xfId="378" xr:uid="{00000000-0005-0000-0000-000075010000}"/>
    <cellStyle name="Normal 2 3 4 7" xfId="496" xr:uid="{00000000-0005-0000-0000-000076010000}"/>
    <cellStyle name="Normal 2 3 4 8" xfId="614" xr:uid="{00000000-0005-0000-0000-000077010000}"/>
    <cellStyle name="Normal 2 3 5" xfId="117" xr:uid="{00000000-0005-0000-0000-000078010000}"/>
    <cellStyle name="Normal 2 3 5 2" xfId="151" xr:uid="{00000000-0005-0000-0000-000079010000}"/>
    <cellStyle name="Normal 2 3 5 2 2" xfId="228" xr:uid="{00000000-0005-0000-0000-00007A010000}"/>
    <cellStyle name="Normal 2 3 5 2 2 2" xfId="346" xr:uid="{00000000-0005-0000-0000-00007B010000}"/>
    <cellStyle name="Normal 2 3 5 2 2 3" xfId="466" xr:uid="{00000000-0005-0000-0000-00007C010000}"/>
    <cellStyle name="Normal 2 3 5 2 2 4" xfId="584" xr:uid="{00000000-0005-0000-0000-00007D010000}"/>
    <cellStyle name="Normal 2 3 5 2 2 5" xfId="702" xr:uid="{00000000-0005-0000-0000-00007E010000}"/>
    <cellStyle name="Normal 2 3 5 2 3" xfId="287" xr:uid="{00000000-0005-0000-0000-00007F010000}"/>
    <cellStyle name="Normal 2 3 5 2 4" xfId="407" xr:uid="{00000000-0005-0000-0000-000080010000}"/>
    <cellStyle name="Normal 2 3 5 2 5" xfId="525" xr:uid="{00000000-0005-0000-0000-000081010000}"/>
    <cellStyle name="Normal 2 3 5 2 6" xfId="643" xr:uid="{00000000-0005-0000-0000-000082010000}"/>
    <cellStyle name="Normal 2 3 5 3" xfId="203" xr:uid="{00000000-0005-0000-0000-000083010000}"/>
    <cellStyle name="Normal 2 3 5 3 2" xfId="321" xr:uid="{00000000-0005-0000-0000-000084010000}"/>
    <cellStyle name="Normal 2 3 5 3 3" xfId="441" xr:uid="{00000000-0005-0000-0000-000085010000}"/>
    <cellStyle name="Normal 2 3 5 3 4" xfId="559" xr:uid="{00000000-0005-0000-0000-000086010000}"/>
    <cellStyle name="Normal 2 3 5 3 5" xfId="677" xr:uid="{00000000-0005-0000-0000-000087010000}"/>
    <cellStyle name="Normal 2 3 5 4" xfId="262" xr:uid="{00000000-0005-0000-0000-000088010000}"/>
    <cellStyle name="Normal 2 3 5 5" xfId="382" xr:uid="{00000000-0005-0000-0000-000089010000}"/>
    <cellStyle name="Normal 2 3 5 6" xfId="500" xr:uid="{00000000-0005-0000-0000-00008A010000}"/>
    <cellStyle name="Normal 2 3 5 7" xfId="618" xr:uid="{00000000-0005-0000-0000-00008B010000}"/>
    <cellStyle name="Normal 2 3 6" xfId="139" xr:uid="{00000000-0005-0000-0000-00008C010000}"/>
    <cellStyle name="Normal 2 3 6 2" xfId="216" xr:uid="{00000000-0005-0000-0000-00008D010000}"/>
    <cellStyle name="Normal 2 3 6 2 2" xfId="334" xr:uid="{00000000-0005-0000-0000-00008E010000}"/>
    <cellStyle name="Normal 2 3 6 2 3" xfId="454" xr:uid="{00000000-0005-0000-0000-00008F010000}"/>
    <cellStyle name="Normal 2 3 6 2 4" xfId="572" xr:uid="{00000000-0005-0000-0000-000090010000}"/>
    <cellStyle name="Normal 2 3 6 2 5" xfId="690" xr:uid="{00000000-0005-0000-0000-000091010000}"/>
    <cellStyle name="Normal 2 3 6 3" xfId="275" xr:uid="{00000000-0005-0000-0000-000092010000}"/>
    <cellStyle name="Normal 2 3 6 4" xfId="395" xr:uid="{00000000-0005-0000-0000-000093010000}"/>
    <cellStyle name="Normal 2 3 6 5" xfId="513" xr:uid="{00000000-0005-0000-0000-000094010000}"/>
    <cellStyle name="Normal 2 3 6 6" xfId="631" xr:uid="{00000000-0005-0000-0000-000095010000}"/>
    <cellStyle name="Normal 2 3 7" xfId="165" xr:uid="{00000000-0005-0000-0000-000096010000}"/>
    <cellStyle name="Normal 2 3 7 2" xfId="241" xr:uid="{00000000-0005-0000-0000-000097010000}"/>
    <cellStyle name="Normal 2 3 7 2 2" xfId="359" xr:uid="{00000000-0005-0000-0000-000098010000}"/>
    <cellStyle name="Normal 2 3 7 2 3" xfId="479" xr:uid="{00000000-0005-0000-0000-000099010000}"/>
    <cellStyle name="Normal 2 3 7 2 4" xfId="597" xr:uid="{00000000-0005-0000-0000-00009A010000}"/>
    <cellStyle name="Normal 2 3 7 2 5" xfId="715" xr:uid="{00000000-0005-0000-0000-00009B010000}"/>
    <cellStyle name="Normal 2 3 7 3" xfId="300" xr:uid="{00000000-0005-0000-0000-00009C010000}"/>
    <cellStyle name="Normal 2 3 7 4" xfId="420" xr:uid="{00000000-0005-0000-0000-00009D010000}"/>
    <cellStyle name="Normal 2 3 7 5" xfId="538" xr:uid="{00000000-0005-0000-0000-00009E010000}"/>
    <cellStyle name="Normal 2 3 7 6" xfId="656" xr:uid="{00000000-0005-0000-0000-00009F010000}"/>
    <cellStyle name="Normal 2 3 8" xfId="186" xr:uid="{00000000-0005-0000-0000-0000A0010000}"/>
    <cellStyle name="Normal 2 3 8 2" xfId="245" xr:uid="{00000000-0005-0000-0000-0000A1010000}"/>
    <cellStyle name="Normal 2 3 8 2 2" xfId="363" xr:uid="{00000000-0005-0000-0000-0000A2010000}"/>
    <cellStyle name="Normal 2 3 8 2 3" xfId="483" xr:uid="{00000000-0005-0000-0000-0000A3010000}"/>
    <cellStyle name="Normal 2 3 8 2 4" xfId="601" xr:uid="{00000000-0005-0000-0000-0000A4010000}"/>
    <cellStyle name="Normal 2 3 8 2 5" xfId="719" xr:uid="{00000000-0005-0000-0000-0000A5010000}"/>
    <cellStyle name="Normal 2 3 8 3" xfId="304" xr:uid="{00000000-0005-0000-0000-0000A6010000}"/>
    <cellStyle name="Normal 2 3 8 4" xfId="424" xr:uid="{00000000-0005-0000-0000-0000A7010000}"/>
    <cellStyle name="Normal 2 3 8 5" xfId="542" xr:uid="{00000000-0005-0000-0000-0000A8010000}"/>
    <cellStyle name="Normal 2 3 8 6" xfId="660" xr:uid="{00000000-0005-0000-0000-0000A9010000}"/>
    <cellStyle name="Normal 2 3 9" xfId="191" xr:uid="{00000000-0005-0000-0000-0000AA010000}"/>
    <cellStyle name="Normal 2 3 9 2" xfId="309" xr:uid="{00000000-0005-0000-0000-0000AB010000}"/>
    <cellStyle name="Normal 2 3 9 3" xfId="429" xr:uid="{00000000-0005-0000-0000-0000AC010000}"/>
    <cellStyle name="Normal 2 3 9 4" xfId="547" xr:uid="{00000000-0005-0000-0000-0000AD010000}"/>
    <cellStyle name="Normal 2 3 9 5" xfId="665" xr:uid="{00000000-0005-0000-0000-0000AE010000}"/>
    <cellStyle name="Normal 2 4" xfId="75" xr:uid="{00000000-0005-0000-0000-0000AF010000}"/>
    <cellStyle name="Normal 2 5" xfId="77" xr:uid="{00000000-0005-0000-0000-0000B0010000}"/>
    <cellStyle name="Normal 2 5 10" xfId="371" xr:uid="{00000000-0005-0000-0000-0000B1010000}"/>
    <cellStyle name="Normal 2 5 11" xfId="489" xr:uid="{00000000-0005-0000-0000-0000B2010000}"/>
    <cellStyle name="Normal 2 5 12" xfId="607" xr:uid="{00000000-0005-0000-0000-0000B3010000}"/>
    <cellStyle name="Normal 2 5 13" xfId="106" xr:uid="{00000000-0005-0000-0000-0000B4010000}"/>
    <cellStyle name="Normal 2 5 14" xfId="732" xr:uid="{00000000-0005-0000-0000-0000B5010000}"/>
    <cellStyle name="Normal 2 5 2" xfId="90" xr:uid="{00000000-0005-0000-0000-0000B6010000}"/>
    <cellStyle name="Normal 2 5 2 10" xfId="738" xr:uid="{00000000-0005-0000-0000-0000B7010000}"/>
    <cellStyle name="Normal 2 5 2 2" xfId="122" xr:uid="{00000000-0005-0000-0000-0000B8010000}"/>
    <cellStyle name="Normal 2 5 2 2 2" xfId="156" xr:uid="{00000000-0005-0000-0000-0000B9010000}"/>
    <cellStyle name="Normal 2 5 2 2 2 2" xfId="233" xr:uid="{00000000-0005-0000-0000-0000BA010000}"/>
    <cellStyle name="Normal 2 5 2 2 2 2 2" xfId="351" xr:uid="{00000000-0005-0000-0000-0000BB010000}"/>
    <cellStyle name="Normal 2 5 2 2 2 2 3" xfId="471" xr:uid="{00000000-0005-0000-0000-0000BC010000}"/>
    <cellStyle name="Normal 2 5 2 2 2 2 4" xfId="589" xr:uid="{00000000-0005-0000-0000-0000BD010000}"/>
    <cellStyle name="Normal 2 5 2 2 2 2 5" xfId="707" xr:uid="{00000000-0005-0000-0000-0000BE010000}"/>
    <cellStyle name="Normal 2 5 2 2 2 3" xfId="292" xr:uid="{00000000-0005-0000-0000-0000BF010000}"/>
    <cellStyle name="Normal 2 5 2 2 2 4" xfId="412" xr:uid="{00000000-0005-0000-0000-0000C0010000}"/>
    <cellStyle name="Normal 2 5 2 2 2 5" xfId="530" xr:uid="{00000000-0005-0000-0000-0000C1010000}"/>
    <cellStyle name="Normal 2 5 2 2 2 6" xfId="648" xr:uid="{00000000-0005-0000-0000-0000C2010000}"/>
    <cellStyle name="Normal 2 5 2 2 3" xfId="208" xr:uid="{00000000-0005-0000-0000-0000C3010000}"/>
    <cellStyle name="Normal 2 5 2 2 3 2" xfId="326" xr:uid="{00000000-0005-0000-0000-0000C4010000}"/>
    <cellStyle name="Normal 2 5 2 2 3 3" xfId="446" xr:uid="{00000000-0005-0000-0000-0000C5010000}"/>
    <cellStyle name="Normal 2 5 2 2 3 4" xfId="564" xr:uid="{00000000-0005-0000-0000-0000C6010000}"/>
    <cellStyle name="Normal 2 5 2 2 3 5" xfId="682" xr:uid="{00000000-0005-0000-0000-0000C7010000}"/>
    <cellStyle name="Normal 2 5 2 2 4" xfId="267" xr:uid="{00000000-0005-0000-0000-0000C8010000}"/>
    <cellStyle name="Normal 2 5 2 2 5" xfId="387" xr:uid="{00000000-0005-0000-0000-0000C9010000}"/>
    <cellStyle name="Normal 2 5 2 2 6" xfId="505" xr:uid="{00000000-0005-0000-0000-0000CA010000}"/>
    <cellStyle name="Normal 2 5 2 2 7" xfId="623" xr:uid="{00000000-0005-0000-0000-0000CB010000}"/>
    <cellStyle name="Normal 2 5 2 3" xfId="144" xr:uid="{00000000-0005-0000-0000-0000CC010000}"/>
    <cellStyle name="Normal 2 5 2 3 2" xfId="221" xr:uid="{00000000-0005-0000-0000-0000CD010000}"/>
    <cellStyle name="Normal 2 5 2 3 2 2" xfId="339" xr:uid="{00000000-0005-0000-0000-0000CE010000}"/>
    <cellStyle name="Normal 2 5 2 3 2 3" xfId="459" xr:uid="{00000000-0005-0000-0000-0000CF010000}"/>
    <cellStyle name="Normal 2 5 2 3 2 4" xfId="577" xr:uid="{00000000-0005-0000-0000-0000D0010000}"/>
    <cellStyle name="Normal 2 5 2 3 2 5" xfId="695" xr:uid="{00000000-0005-0000-0000-0000D1010000}"/>
    <cellStyle name="Normal 2 5 2 3 3" xfId="280" xr:uid="{00000000-0005-0000-0000-0000D2010000}"/>
    <cellStyle name="Normal 2 5 2 3 4" xfId="400" xr:uid="{00000000-0005-0000-0000-0000D3010000}"/>
    <cellStyle name="Normal 2 5 2 3 5" xfId="518" xr:uid="{00000000-0005-0000-0000-0000D4010000}"/>
    <cellStyle name="Normal 2 5 2 3 6" xfId="636" xr:uid="{00000000-0005-0000-0000-0000D5010000}"/>
    <cellStyle name="Normal 2 5 2 4" xfId="196" xr:uid="{00000000-0005-0000-0000-0000D6010000}"/>
    <cellStyle name="Normal 2 5 2 4 2" xfId="314" xr:uid="{00000000-0005-0000-0000-0000D7010000}"/>
    <cellStyle name="Normal 2 5 2 4 3" xfId="434" xr:uid="{00000000-0005-0000-0000-0000D8010000}"/>
    <cellStyle name="Normal 2 5 2 4 4" xfId="552" xr:uid="{00000000-0005-0000-0000-0000D9010000}"/>
    <cellStyle name="Normal 2 5 2 4 5" xfId="670" xr:uid="{00000000-0005-0000-0000-0000DA010000}"/>
    <cellStyle name="Normal 2 5 2 5" xfId="255" xr:uid="{00000000-0005-0000-0000-0000DB010000}"/>
    <cellStyle name="Normal 2 5 2 6" xfId="375" xr:uid="{00000000-0005-0000-0000-0000DC010000}"/>
    <cellStyle name="Normal 2 5 2 7" xfId="493" xr:uid="{00000000-0005-0000-0000-0000DD010000}"/>
    <cellStyle name="Normal 2 5 2 8" xfId="611" xr:uid="{00000000-0005-0000-0000-0000DE010000}"/>
    <cellStyle name="Normal 2 5 2 9" xfId="110" xr:uid="{00000000-0005-0000-0000-0000DF010000}"/>
    <cellStyle name="Normal 2 5 3" xfId="114" xr:uid="{00000000-0005-0000-0000-0000E0010000}"/>
    <cellStyle name="Normal 2 5 3 2" xfId="126" xr:uid="{00000000-0005-0000-0000-0000E1010000}"/>
    <cellStyle name="Normal 2 5 3 2 2" xfId="160" xr:uid="{00000000-0005-0000-0000-0000E2010000}"/>
    <cellStyle name="Normal 2 5 3 2 2 2" xfId="237" xr:uid="{00000000-0005-0000-0000-0000E3010000}"/>
    <cellStyle name="Normal 2 5 3 2 2 2 2" xfId="355" xr:uid="{00000000-0005-0000-0000-0000E4010000}"/>
    <cellStyle name="Normal 2 5 3 2 2 2 3" xfId="475" xr:uid="{00000000-0005-0000-0000-0000E5010000}"/>
    <cellStyle name="Normal 2 5 3 2 2 2 4" xfId="593" xr:uid="{00000000-0005-0000-0000-0000E6010000}"/>
    <cellStyle name="Normal 2 5 3 2 2 2 5" xfId="711" xr:uid="{00000000-0005-0000-0000-0000E7010000}"/>
    <cellStyle name="Normal 2 5 3 2 2 3" xfId="296" xr:uid="{00000000-0005-0000-0000-0000E8010000}"/>
    <cellStyle name="Normal 2 5 3 2 2 4" xfId="416" xr:uid="{00000000-0005-0000-0000-0000E9010000}"/>
    <cellStyle name="Normal 2 5 3 2 2 5" xfId="534" xr:uid="{00000000-0005-0000-0000-0000EA010000}"/>
    <cellStyle name="Normal 2 5 3 2 2 6" xfId="652" xr:uid="{00000000-0005-0000-0000-0000EB010000}"/>
    <cellStyle name="Normal 2 5 3 2 3" xfId="212" xr:uid="{00000000-0005-0000-0000-0000EC010000}"/>
    <cellStyle name="Normal 2 5 3 2 3 2" xfId="330" xr:uid="{00000000-0005-0000-0000-0000ED010000}"/>
    <cellStyle name="Normal 2 5 3 2 3 3" xfId="450" xr:uid="{00000000-0005-0000-0000-0000EE010000}"/>
    <cellStyle name="Normal 2 5 3 2 3 4" xfId="568" xr:uid="{00000000-0005-0000-0000-0000EF010000}"/>
    <cellStyle name="Normal 2 5 3 2 3 5" xfId="686" xr:uid="{00000000-0005-0000-0000-0000F0010000}"/>
    <cellStyle name="Normal 2 5 3 2 4" xfId="271" xr:uid="{00000000-0005-0000-0000-0000F1010000}"/>
    <cellStyle name="Normal 2 5 3 2 5" xfId="391" xr:uid="{00000000-0005-0000-0000-0000F2010000}"/>
    <cellStyle name="Normal 2 5 3 2 6" xfId="509" xr:uid="{00000000-0005-0000-0000-0000F3010000}"/>
    <cellStyle name="Normal 2 5 3 2 7" xfId="627" xr:uid="{00000000-0005-0000-0000-0000F4010000}"/>
    <cellStyle name="Normal 2 5 3 3" xfId="148" xr:uid="{00000000-0005-0000-0000-0000F5010000}"/>
    <cellStyle name="Normal 2 5 3 3 2" xfId="225" xr:uid="{00000000-0005-0000-0000-0000F6010000}"/>
    <cellStyle name="Normal 2 5 3 3 2 2" xfId="343" xr:uid="{00000000-0005-0000-0000-0000F7010000}"/>
    <cellStyle name="Normal 2 5 3 3 2 3" xfId="463" xr:uid="{00000000-0005-0000-0000-0000F8010000}"/>
    <cellStyle name="Normal 2 5 3 3 2 4" xfId="581" xr:uid="{00000000-0005-0000-0000-0000F9010000}"/>
    <cellStyle name="Normal 2 5 3 3 2 5" xfId="699" xr:uid="{00000000-0005-0000-0000-0000FA010000}"/>
    <cellStyle name="Normal 2 5 3 3 3" xfId="284" xr:uid="{00000000-0005-0000-0000-0000FB010000}"/>
    <cellStyle name="Normal 2 5 3 3 4" xfId="404" xr:uid="{00000000-0005-0000-0000-0000FC010000}"/>
    <cellStyle name="Normal 2 5 3 3 5" xfId="522" xr:uid="{00000000-0005-0000-0000-0000FD010000}"/>
    <cellStyle name="Normal 2 5 3 3 6" xfId="640" xr:uid="{00000000-0005-0000-0000-0000FE010000}"/>
    <cellStyle name="Normal 2 5 3 4" xfId="200" xr:uid="{00000000-0005-0000-0000-0000FF010000}"/>
    <cellStyle name="Normal 2 5 3 4 2" xfId="318" xr:uid="{00000000-0005-0000-0000-000000020000}"/>
    <cellStyle name="Normal 2 5 3 4 3" xfId="438" xr:uid="{00000000-0005-0000-0000-000001020000}"/>
    <cellStyle name="Normal 2 5 3 4 4" xfId="556" xr:uid="{00000000-0005-0000-0000-000002020000}"/>
    <cellStyle name="Normal 2 5 3 4 5" xfId="674" xr:uid="{00000000-0005-0000-0000-000003020000}"/>
    <cellStyle name="Normal 2 5 3 5" xfId="259" xr:uid="{00000000-0005-0000-0000-000004020000}"/>
    <cellStyle name="Normal 2 5 3 6" xfId="379" xr:uid="{00000000-0005-0000-0000-000005020000}"/>
    <cellStyle name="Normal 2 5 3 7" xfId="497" xr:uid="{00000000-0005-0000-0000-000006020000}"/>
    <cellStyle name="Normal 2 5 3 8" xfId="615" xr:uid="{00000000-0005-0000-0000-000007020000}"/>
    <cellStyle name="Normal 2 5 4" xfId="118" xr:uid="{00000000-0005-0000-0000-000008020000}"/>
    <cellStyle name="Normal 2 5 4 2" xfId="152" xr:uid="{00000000-0005-0000-0000-000009020000}"/>
    <cellStyle name="Normal 2 5 4 2 2" xfId="229" xr:uid="{00000000-0005-0000-0000-00000A020000}"/>
    <cellStyle name="Normal 2 5 4 2 2 2" xfId="347" xr:uid="{00000000-0005-0000-0000-00000B020000}"/>
    <cellStyle name="Normal 2 5 4 2 2 3" xfId="467" xr:uid="{00000000-0005-0000-0000-00000C020000}"/>
    <cellStyle name="Normal 2 5 4 2 2 4" xfId="585" xr:uid="{00000000-0005-0000-0000-00000D020000}"/>
    <cellStyle name="Normal 2 5 4 2 2 5" xfId="703" xr:uid="{00000000-0005-0000-0000-00000E020000}"/>
    <cellStyle name="Normal 2 5 4 2 3" xfId="288" xr:uid="{00000000-0005-0000-0000-00000F020000}"/>
    <cellStyle name="Normal 2 5 4 2 4" xfId="408" xr:uid="{00000000-0005-0000-0000-000010020000}"/>
    <cellStyle name="Normal 2 5 4 2 5" xfId="526" xr:uid="{00000000-0005-0000-0000-000011020000}"/>
    <cellStyle name="Normal 2 5 4 2 6" xfId="644" xr:uid="{00000000-0005-0000-0000-000012020000}"/>
    <cellStyle name="Normal 2 5 4 3" xfId="204" xr:uid="{00000000-0005-0000-0000-000013020000}"/>
    <cellStyle name="Normal 2 5 4 3 2" xfId="322" xr:uid="{00000000-0005-0000-0000-000014020000}"/>
    <cellStyle name="Normal 2 5 4 3 3" xfId="442" xr:uid="{00000000-0005-0000-0000-000015020000}"/>
    <cellStyle name="Normal 2 5 4 3 4" xfId="560" xr:uid="{00000000-0005-0000-0000-000016020000}"/>
    <cellStyle name="Normal 2 5 4 3 5" xfId="678" xr:uid="{00000000-0005-0000-0000-000017020000}"/>
    <cellStyle name="Normal 2 5 4 4" xfId="263" xr:uid="{00000000-0005-0000-0000-000018020000}"/>
    <cellStyle name="Normal 2 5 4 5" xfId="383" xr:uid="{00000000-0005-0000-0000-000019020000}"/>
    <cellStyle name="Normal 2 5 4 6" xfId="501" xr:uid="{00000000-0005-0000-0000-00001A020000}"/>
    <cellStyle name="Normal 2 5 4 7" xfId="619" xr:uid="{00000000-0005-0000-0000-00001B020000}"/>
    <cellStyle name="Normal 2 5 5" xfId="140" xr:uid="{00000000-0005-0000-0000-00001C020000}"/>
    <cellStyle name="Normal 2 5 5 2" xfId="217" xr:uid="{00000000-0005-0000-0000-00001D020000}"/>
    <cellStyle name="Normal 2 5 5 2 2" xfId="335" xr:uid="{00000000-0005-0000-0000-00001E020000}"/>
    <cellStyle name="Normal 2 5 5 2 3" xfId="455" xr:uid="{00000000-0005-0000-0000-00001F020000}"/>
    <cellStyle name="Normal 2 5 5 2 4" xfId="573" xr:uid="{00000000-0005-0000-0000-000020020000}"/>
    <cellStyle name="Normal 2 5 5 2 5" xfId="691" xr:uid="{00000000-0005-0000-0000-000021020000}"/>
    <cellStyle name="Normal 2 5 5 3" xfId="276" xr:uid="{00000000-0005-0000-0000-000022020000}"/>
    <cellStyle name="Normal 2 5 5 4" xfId="396" xr:uid="{00000000-0005-0000-0000-000023020000}"/>
    <cellStyle name="Normal 2 5 5 5" xfId="514" xr:uid="{00000000-0005-0000-0000-000024020000}"/>
    <cellStyle name="Normal 2 5 5 6" xfId="632" xr:uid="{00000000-0005-0000-0000-000025020000}"/>
    <cellStyle name="Normal 2 5 6" xfId="166" xr:uid="{00000000-0005-0000-0000-000026020000}"/>
    <cellStyle name="Normal 2 5 6 2" xfId="242" xr:uid="{00000000-0005-0000-0000-000027020000}"/>
    <cellStyle name="Normal 2 5 6 2 2" xfId="360" xr:uid="{00000000-0005-0000-0000-000028020000}"/>
    <cellStyle name="Normal 2 5 6 2 3" xfId="480" xr:uid="{00000000-0005-0000-0000-000029020000}"/>
    <cellStyle name="Normal 2 5 6 2 4" xfId="598" xr:uid="{00000000-0005-0000-0000-00002A020000}"/>
    <cellStyle name="Normal 2 5 6 2 5" xfId="716" xr:uid="{00000000-0005-0000-0000-00002B020000}"/>
    <cellStyle name="Normal 2 5 6 3" xfId="301" xr:uid="{00000000-0005-0000-0000-00002C020000}"/>
    <cellStyle name="Normal 2 5 6 4" xfId="421" xr:uid="{00000000-0005-0000-0000-00002D020000}"/>
    <cellStyle name="Normal 2 5 6 5" xfId="539" xr:uid="{00000000-0005-0000-0000-00002E020000}"/>
    <cellStyle name="Normal 2 5 6 6" xfId="657" xr:uid="{00000000-0005-0000-0000-00002F020000}"/>
    <cellStyle name="Normal 2 5 7" xfId="187" xr:uid="{00000000-0005-0000-0000-000030020000}"/>
    <cellStyle name="Normal 2 5 7 2" xfId="246" xr:uid="{00000000-0005-0000-0000-000031020000}"/>
    <cellStyle name="Normal 2 5 7 2 2" xfId="364" xr:uid="{00000000-0005-0000-0000-000032020000}"/>
    <cellStyle name="Normal 2 5 7 2 3" xfId="484" xr:uid="{00000000-0005-0000-0000-000033020000}"/>
    <cellStyle name="Normal 2 5 7 2 4" xfId="602" xr:uid="{00000000-0005-0000-0000-000034020000}"/>
    <cellStyle name="Normal 2 5 7 2 5" xfId="720" xr:uid="{00000000-0005-0000-0000-000035020000}"/>
    <cellStyle name="Normal 2 5 7 3" xfId="305" xr:uid="{00000000-0005-0000-0000-000036020000}"/>
    <cellStyle name="Normal 2 5 7 4" xfId="425" xr:uid="{00000000-0005-0000-0000-000037020000}"/>
    <cellStyle name="Normal 2 5 7 5" xfId="543" xr:uid="{00000000-0005-0000-0000-000038020000}"/>
    <cellStyle name="Normal 2 5 7 6" xfId="661" xr:uid="{00000000-0005-0000-0000-000039020000}"/>
    <cellStyle name="Normal 2 5 8" xfId="192" xr:uid="{00000000-0005-0000-0000-00003A020000}"/>
    <cellStyle name="Normal 2 5 8 2" xfId="310" xr:uid="{00000000-0005-0000-0000-00003B020000}"/>
    <cellStyle name="Normal 2 5 8 3" xfId="430" xr:uid="{00000000-0005-0000-0000-00003C020000}"/>
    <cellStyle name="Normal 2 5 8 4" xfId="548" xr:uid="{00000000-0005-0000-0000-00003D020000}"/>
    <cellStyle name="Normal 2 5 8 5" xfId="666" xr:uid="{00000000-0005-0000-0000-00003E020000}"/>
    <cellStyle name="Normal 2 5 9" xfId="251" xr:uid="{00000000-0005-0000-0000-00003F020000}"/>
    <cellStyle name="Normal 2 6" xfId="86" xr:uid="{00000000-0005-0000-0000-000040020000}"/>
    <cellStyle name="Normal 2 6 10" xfId="735" xr:uid="{00000000-0005-0000-0000-000041020000}"/>
    <cellStyle name="Normal 2 6 2" xfId="120" xr:uid="{00000000-0005-0000-0000-000042020000}"/>
    <cellStyle name="Normal 2 6 2 2" xfId="154" xr:uid="{00000000-0005-0000-0000-000043020000}"/>
    <cellStyle name="Normal 2 6 2 2 2" xfId="231" xr:uid="{00000000-0005-0000-0000-000044020000}"/>
    <cellStyle name="Normal 2 6 2 2 2 2" xfId="349" xr:uid="{00000000-0005-0000-0000-000045020000}"/>
    <cellStyle name="Normal 2 6 2 2 2 3" xfId="469" xr:uid="{00000000-0005-0000-0000-000046020000}"/>
    <cellStyle name="Normal 2 6 2 2 2 4" xfId="587" xr:uid="{00000000-0005-0000-0000-000047020000}"/>
    <cellStyle name="Normal 2 6 2 2 2 5" xfId="705" xr:uid="{00000000-0005-0000-0000-000048020000}"/>
    <cellStyle name="Normal 2 6 2 2 3" xfId="290" xr:uid="{00000000-0005-0000-0000-000049020000}"/>
    <cellStyle name="Normal 2 6 2 2 4" xfId="410" xr:uid="{00000000-0005-0000-0000-00004A020000}"/>
    <cellStyle name="Normal 2 6 2 2 5" xfId="528" xr:uid="{00000000-0005-0000-0000-00004B020000}"/>
    <cellStyle name="Normal 2 6 2 2 6" xfId="646" xr:uid="{00000000-0005-0000-0000-00004C020000}"/>
    <cellStyle name="Normal 2 6 2 3" xfId="206" xr:uid="{00000000-0005-0000-0000-00004D020000}"/>
    <cellStyle name="Normal 2 6 2 3 2" xfId="324" xr:uid="{00000000-0005-0000-0000-00004E020000}"/>
    <cellStyle name="Normal 2 6 2 3 3" xfId="444" xr:uid="{00000000-0005-0000-0000-00004F020000}"/>
    <cellStyle name="Normal 2 6 2 3 4" xfId="562" xr:uid="{00000000-0005-0000-0000-000050020000}"/>
    <cellStyle name="Normal 2 6 2 3 5" xfId="680" xr:uid="{00000000-0005-0000-0000-000051020000}"/>
    <cellStyle name="Normal 2 6 2 4" xfId="265" xr:uid="{00000000-0005-0000-0000-000052020000}"/>
    <cellStyle name="Normal 2 6 2 5" xfId="385" xr:uid="{00000000-0005-0000-0000-000053020000}"/>
    <cellStyle name="Normal 2 6 2 6" xfId="503" xr:uid="{00000000-0005-0000-0000-000054020000}"/>
    <cellStyle name="Normal 2 6 2 7" xfId="621" xr:uid="{00000000-0005-0000-0000-000055020000}"/>
    <cellStyle name="Normal 2 6 3" xfId="142" xr:uid="{00000000-0005-0000-0000-000056020000}"/>
    <cellStyle name="Normal 2 6 3 2" xfId="219" xr:uid="{00000000-0005-0000-0000-000057020000}"/>
    <cellStyle name="Normal 2 6 3 2 2" xfId="337" xr:uid="{00000000-0005-0000-0000-000058020000}"/>
    <cellStyle name="Normal 2 6 3 2 3" xfId="457" xr:uid="{00000000-0005-0000-0000-000059020000}"/>
    <cellStyle name="Normal 2 6 3 2 4" xfId="575" xr:uid="{00000000-0005-0000-0000-00005A020000}"/>
    <cellStyle name="Normal 2 6 3 2 5" xfId="693" xr:uid="{00000000-0005-0000-0000-00005B020000}"/>
    <cellStyle name="Normal 2 6 3 3" xfId="278" xr:uid="{00000000-0005-0000-0000-00005C020000}"/>
    <cellStyle name="Normal 2 6 3 4" xfId="398" xr:uid="{00000000-0005-0000-0000-00005D020000}"/>
    <cellStyle name="Normal 2 6 3 5" xfId="516" xr:uid="{00000000-0005-0000-0000-00005E020000}"/>
    <cellStyle name="Normal 2 6 3 6" xfId="634" xr:uid="{00000000-0005-0000-0000-00005F020000}"/>
    <cellStyle name="Normal 2 6 4" xfId="194" xr:uid="{00000000-0005-0000-0000-000060020000}"/>
    <cellStyle name="Normal 2 6 4 2" xfId="312" xr:uid="{00000000-0005-0000-0000-000061020000}"/>
    <cellStyle name="Normal 2 6 4 3" xfId="432" xr:uid="{00000000-0005-0000-0000-000062020000}"/>
    <cellStyle name="Normal 2 6 4 4" xfId="550" xr:uid="{00000000-0005-0000-0000-000063020000}"/>
    <cellStyle name="Normal 2 6 4 5" xfId="668" xr:uid="{00000000-0005-0000-0000-000064020000}"/>
    <cellStyle name="Normal 2 6 5" xfId="253" xr:uid="{00000000-0005-0000-0000-000065020000}"/>
    <cellStyle name="Normal 2 6 6" xfId="373" xr:uid="{00000000-0005-0000-0000-000066020000}"/>
    <cellStyle name="Normal 2 6 7" xfId="491" xr:uid="{00000000-0005-0000-0000-000067020000}"/>
    <cellStyle name="Normal 2 6 8" xfId="609" xr:uid="{00000000-0005-0000-0000-000068020000}"/>
    <cellStyle name="Normal 2 6 9" xfId="108" xr:uid="{00000000-0005-0000-0000-000069020000}"/>
    <cellStyle name="Normal 2 7" xfId="88" xr:uid="{00000000-0005-0000-0000-00006A020000}"/>
    <cellStyle name="Normal 2 7 10" xfId="736" xr:uid="{00000000-0005-0000-0000-00006B020000}"/>
    <cellStyle name="Normal 2 7 2" xfId="124" xr:uid="{00000000-0005-0000-0000-00006C020000}"/>
    <cellStyle name="Normal 2 7 2 2" xfId="158" xr:uid="{00000000-0005-0000-0000-00006D020000}"/>
    <cellStyle name="Normal 2 7 2 2 2" xfId="235" xr:uid="{00000000-0005-0000-0000-00006E020000}"/>
    <cellStyle name="Normal 2 7 2 2 2 2" xfId="353" xr:uid="{00000000-0005-0000-0000-00006F020000}"/>
    <cellStyle name="Normal 2 7 2 2 2 3" xfId="473" xr:uid="{00000000-0005-0000-0000-000070020000}"/>
    <cellStyle name="Normal 2 7 2 2 2 4" xfId="591" xr:uid="{00000000-0005-0000-0000-000071020000}"/>
    <cellStyle name="Normal 2 7 2 2 2 5" xfId="709" xr:uid="{00000000-0005-0000-0000-000072020000}"/>
    <cellStyle name="Normal 2 7 2 2 3" xfId="294" xr:uid="{00000000-0005-0000-0000-000073020000}"/>
    <cellStyle name="Normal 2 7 2 2 4" xfId="414" xr:uid="{00000000-0005-0000-0000-000074020000}"/>
    <cellStyle name="Normal 2 7 2 2 5" xfId="532" xr:uid="{00000000-0005-0000-0000-000075020000}"/>
    <cellStyle name="Normal 2 7 2 2 6" xfId="650" xr:uid="{00000000-0005-0000-0000-000076020000}"/>
    <cellStyle name="Normal 2 7 2 3" xfId="210" xr:uid="{00000000-0005-0000-0000-000077020000}"/>
    <cellStyle name="Normal 2 7 2 3 2" xfId="328" xr:uid="{00000000-0005-0000-0000-000078020000}"/>
    <cellStyle name="Normal 2 7 2 3 3" xfId="448" xr:uid="{00000000-0005-0000-0000-000079020000}"/>
    <cellStyle name="Normal 2 7 2 3 4" xfId="566" xr:uid="{00000000-0005-0000-0000-00007A020000}"/>
    <cellStyle name="Normal 2 7 2 3 5" xfId="684" xr:uid="{00000000-0005-0000-0000-00007B020000}"/>
    <cellStyle name="Normal 2 7 2 4" xfId="269" xr:uid="{00000000-0005-0000-0000-00007C020000}"/>
    <cellStyle name="Normal 2 7 2 5" xfId="389" xr:uid="{00000000-0005-0000-0000-00007D020000}"/>
    <cellStyle name="Normal 2 7 2 6" xfId="507" xr:uid="{00000000-0005-0000-0000-00007E020000}"/>
    <cellStyle name="Normal 2 7 2 7" xfId="625" xr:uid="{00000000-0005-0000-0000-00007F020000}"/>
    <cellStyle name="Normal 2 7 3" xfId="146" xr:uid="{00000000-0005-0000-0000-000080020000}"/>
    <cellStyle name="Normal 2 7 3 2" xfId="223" xr:uid="{00000000-0005-0000-0000-000081020000}"/>
    <cellStyle name="Normal 2 7 3 2 2" xfId="341" xr:uid="{00000000-0005-0000-0000-000082020000}"/>
    <cellStyle name="Normal 2 7 3 2 3" xfId="461" xr:uid="{00000000-0005-0000-0000-000083020000}"/>
    <cellStyle name="Normal 2 7 3 2 4" xfId="579" xr:uid="{00000000-0005-0000-0000-000084020000}"/>
    <cellStyle name="Normal 2 7 3 2 5" xfId="697" xr:uid="{00000000-0005-0000-0000-000085020000}"/>
    <cellStyle name="Normal 2 7 3 3" xfId="282" xr:uid="{00000000-0005-0000-0000-000086020000}"/>
    <cellStyle name="Normal 2 7 3 4" xfId="402" xr:uid="{00000000-0005-0000-0000-000087020000}"/>
    <cellStyle name="Normal 2 7 3 5" xfId="520" xr:uid="{00000000-0005-0000-0000-000088020000}"/>
    <cellStyle name="Normal 2 7 3 6" xfId="638" xr:uid="{00000000-0005-0000-0000-000089020000}"/>
    <cellStyle name="Normal 2 7 4" xfId="198" xr:uid="{00000000-0005-0000-0000-00008A020000}"/>
    <cellStyle name="Normal 2 7 4 2" xfId="316" xr:uid="{00000000-0005-0000-0000-00008B020000}"/>
    <cellStyle name="Normal 2 7 4 3" xfId="436" xr:uid="{00000000-0005-0000-0000-00008C020000}"/>
    <cellStyle name="Normal 2 7 4 4" xfId="554" xr:uid="{00000000-0005-0000-0000-00008D020000}"/>
    <cellStyle name="Normal 2 7 4 5" xfId="672" xr:uid="{00000000-0005-0000-0000-00008E020000}"/>
    <cellStyle name="Normal 2 7 5" xfId="257" xr:uid="{00000000-0005-0000-0000-00008F020000}"/>
    <cellStyle name="Normal 2 7 6" xfId="377" xr:uid="{00000000-0005-0000-0000-000090020000}"/>
    <cellStyle name="Normal 2 7 7" xfId="495" xr:uid="{00000000-0005-0000-0000-000091020000}"/>
    <cellStyle name="Normal 2 7 8" xfId="613" xr:uid="{00000000-0005-0000-0000-000092020000}"/>
    <cellStyle name="Normal 2 7 9" xfId="112" xr:uid="{00000000-0005-0000-0000-000093020000}"/>
    <cellStyle name="Normal 2 8" xfId="116" xr:uid="{00000000-0005-0000-0000-000094020000}"/>
    <cellStyle name="Normal 2 8 2" xfId="150" xr:uid="{00000000-0005-0000-0000-000095020000}"/>
    <cellStyle name="Normal 2 8 2 2" xfId="227" xr:uid="{00000000-0005-0000-0000-000096020000}"/>
    <cellStyle name="Normal 2 8 2 2 2" xfId="345" xr:uid="{00000000-0005-0000-0000-000097020000}"/>
    <cellStyle name="Normal 2 8 2 2 3" xfId="465" xr:uid="{00000000-0005-0000-0000-000098020000}"/>
    <cellStyle name="Normal 2 8 2 2 4" xfId="583" xr:uid="{00000000-0005-0000-0000-000099020000}"/>
    <cellStyle name="Normal 2 8 2 2 5" xfId="701" xr:uid="{00000000-0005-0000-0000-00009A020000}"/>
    <cellStyle name="Normal 2 8 2 3" xfId="286" xr:uid="{00000000-0005-0000-0000-00009B020000}"/>
    <cellStyle name="Normal 2 8 2 4" xfId="406" xr:uid="{00000000-0005-0000-0000-00009C020000}"/>
    <cellStyle name="Normal 2 8 2 5" xfId="524" xr:uid="{00000000-0005-0000-0000-00009D020000}"/>
    <cellStyle name="Normal 2 8 2 6" xfId="642" xr:uid="{00000000-0005-0000-0000-00009E020000}"/>
    <cellStyle name="Normal 2 8 3" xfId="202" xr:uid="{00000000-0005-0000-0000-00009F020000}"/>
    <cellStyle name="Normal 2 8 3 2" xfId="320" xr:uid="{00000000-0005-0000-0000-0000A0020000}"/>
    <cellStyle name="Normal 2 8 3 3" xfId="440" xr:uid="{00000000-0005-0000-0000-0000A1020000}"/>
    <cellStyle name="Normal 2 8 3 4" xfId="558" xr:uid="{00000000-0005-0000-0000-0000A2020000}"/>
    <cellStyle name="Normal 2 8 3 5" xfId="676" xr:uid="{00000000-0005-0000-0000-0000A3020000}"/>
    <cellStyle name="Normal 2 8 4" xfId="261" xr:uid="{00000000-0005-0000-0000-0000A4020000}"/>
    <cellStyle name="Normal 2 8 5" xfId="381" xr:uid="{00000000-0005-0000-0000-0000A5020000}"/>
    <cellStyle name="Normal 2 8 6" xfId="499" xr:uid="{00000000-0005-0000-0000-0000A6020000}"/>
    <cellStyle name="Normal 2 8 7" xfId="617" xr:uid="{00000000-0005-0000-0000-0000A7020000}"/>
    <cellStyle name="Normal 2 9" xfId="130" xr:uid="{00000000-0005-0000-0000-0000A8020000}"/>
    <cellStyle name="Normal 3" xfId="15" xr:uid="{00000000-0005-0000-0000-0000A9020000}"/>
    <cellStyle name="Normal 3 2" xfId="96" xr:uid="{00000000-0005-0000-0000-0000AA020000}"/>
    <cellStyle name="Normal 3 2 2" xfId="778" xr:uid="{323030CB-E285-44E7-8416-09EB7118CB83}"/>
    <cellStyle name="Normal 3 3" xfId="747" xr:uid="{DA290C3E-5344-4D26-A1A5-5C2A1405BD10}"/>
    <cellStyle name="Normal 4" xfId="21" xr:uid="{00000000-0005-0000-0000-0000AB020000}"/>
    <cellStyle name="Normal 4 2" xfId="133" xr:uid="{00000000-0005-0000-0000-0000AC020000}"/>
    <cellStyle name="Normal 4 2 2" xfId="789" xr:uid="{55544527-8729-47A1-8397-20AC6520D2FC}"/>
    <cellStyle name="Normal 4 3" xfId="764" xr:uid="{341E5871-18AD-4786-B15B-AE89F2212997}"/>
    <cellStyle name="Normal 48" xfId="761" xr:uid="{F50948D5-5990-4EE5-89D3-E4340CB40511}"/>
    <cellStyle name="Normal 49" xfId="749" xr:uid="{6849265F-3C12-49F6-8B52-950B57E5E561}"/>
    <cellStyle name="Normal 5" xfId="74" xr:uid="{00000000-0005-0000-0000-0000AD020000}"/>
    <cellStyle name="Normal 5 2" xfId="97" xr:uid="{00000000-0005-0000-0000-0000AE020000}"/>
    <cellStyle name="Normal 5 2 2" xfId="134" xr:uid="{00000000-0005-0000-0000-0000AF020000}"/>
    <cellStyle name="Normal 5 2 3" xfId="728" xr:uid="{00000000-0005-0000-0000-0000B0020000}"/>
    <cellStyle name="Normal 5 2 4" xfId="741" xr:uid="{00000000-0005-0000-0000-0000B1020000}"/>
    <cellStyle name="Normal 5 2 5" xfId="787" xr:uid="{CE433399-A4C7-4ABE-B219-D11B46EF4BC7}"/>
    <cellStyle name="Normal 5 3" xfId="760" xr:uid="{63C239A7-1233-4BF4-911A-D226AF716B31}"/>
    <cellStyle name="Normal 6" xfId="84" xr:uid="{00000000-0005-0000-0000-0000B2020000}"/>
    <cellStyle name="Normal 6 2" xfId="99" xr:uid="{00000000-0005-0000-0000-0000B3020000}"/>
    <cellStyle name="Normal 6 2 2" xfId="184" xr:uid="{00000000-0005-0000-0000-0000B4020000}"/>
    <cellStyle name="Normal 6 2 3" xfId="788" xr:uid="{18637624-64EC-4B0C-BAC5-0A14936B0B8C}"/>
    <cellStyle name="Normal 6 3" xfId="100" xr:uid="{00000000-0005-0000-0000-0000B5020000}"/>
    <cellStyle name="Normal 6 3 2" xfId="727" xr:uid="{00000000-0005-0000-0000-0000B6020000}"/>
    <cellStyle name="Normal 6 3 3" xfId="743" xr:uid="{00000000-0005-0000-0000-0000B7020000}"/>
    <cellStyle name="Normal 6 4" xfId="98" xr:uid="{00000000-0005-0000-0000-0000B8020000}"/>
    <cellStyle name="Normal 6 4 2" xfId="729" xr:uid="{00000000-0005-0000-0000-0000B9020000}"/>
    <cellStyle name="Normal 6 4 3" xfId="742" xr:uid="{00000000-0005-0000-0000-0000BA020000}"/>
    <cellStyle name="Normal 6 5" xfId="135" xr:uid="{00000000-0005-0000-0000-0000BB020000}"/>
    <cellStyle name="Normal 6 6" xfId="725" xr:uid="{00000000-0005-0000-0000-0000BC020000}"/>
    <cellStyle name="Normal 6 7" xfId="734" xr:uid="{00000000-0005-0000-0000-0000BD020000}"/>
    <cellStyle name="Normal 6 8" xfId="762" xr:uid="{920F939E-7F06-423D-BAE4-E4D243EAE928}"/>
    <cellStyle name="Normal 7" xfId="136" xr:uid="{00000000-0005-0000-0000-0000BE020000}"/>
    <cellStyle name="Normal 8" xfId="129" xr:uid="{00000000-0005-0000-0000-0000BF020000}"/>
    <cellStyle name="Normal 8 2" xfId="162" xr:uid="{00000000-0005-0000-0000-0000C0020000}"/>
    <cellStyle name="Normal 8 2 2" xfId="239" xr:uid="{00000000-0005-0000-0000-0000C1020000}"/>
    <cellStyle name="Normal 8 2 2 2" xfId="357" xr:uid="{00000000-0005-0000-0000-0000C2020000}"/>
    <cellStyle name="Normal 8 2 2 3" xfId="477" xr:uid="{00000000-0005-0000-0000-0000C3020000}"/>
    <cellStyle name="Normal 8 2 2 4" xfId="595" xr:uid="{00000000-0005-0000-0000-0000C4020000}"/>
    <cellStyle name="Normal 8 2 2 5" xfId="713" xr:uid="{00000000-0005-0000-0000-0000C5020000}"/>
    <cellStyle name="Normal 8 2 3" xfId="298" xr:uid="{00000000-0005-0000-0000-0000C6020000}"/>
    <cellStyle name="Normal 8 2 4" xfId="418" xr:uid="{00000000-0005-0000-0000-0000C7020000}"/>
    <cellStyle name="Normal 8 2 5" xfId="536" xr:uid="{00000000-0005-0000-0000-0000C8020000}"/>
    <cellStyle name="Normal 8 2 6" xfId="654" xr:uid="{00000000-0005-0000-0000-0000C9020000}"/>
    <cellStyle name="Normal 8 2 7" xfId="793" xr:uid="{9F06BAE1-2195-4977-A891-A3FF7E8EBEA7}"/>
    <cellStyle name="Normal 8 3" xfId="214" xr:uid="{00000000-0005-0000-0000-0000CA020000}"/>
    <cellStyle name="Normal 8 3 2" xfId="332" xr:uid="{00000000-0005-0000-0000-0000CB020000}"/>
    <cellStyle name="Normal 8 3 3" xfId="452" xr:uid="{00000000-0005-0000-0000-0000CC020000}"/>
    <cellStyle name="Normal 8 3 4" xfId="570" xr:uid="{00000000-0005-0000-0000-0000CD020000}"/>
    <cellStyle name="Normal 8 3 5" xfId="688" xr:uid="{00000000-0005-0000-0000-0000CE020000}"/>
    <cellStyle name="Normal 8 4" xfId="273" xr:uid="{00000000-0005-0000-0000-0000CF020000}"/>
    <cellStyle name="Normal 8 5" xfId="393" xr:uid="{00000000-0005-0000-0000-0000D0020000}"/>
    <cellStyle name="Normal 8 6" xfId="511" xr:uid="{00000000-0005-0000-0000-0000D1020000}"/>
    <cellStyle name="Normal 8 7" xfId="629" xr:uid="{00000000-0005-0000-0000-0000D2020000}"/>
    <cellStyle name="Normal 8 8" xfId="769" xr:uid="{128CED4F-BC03-4984-840C-8CC94C159E42}"/>
    <cellStyle name="Normal 9" xfId="137" xr:uid="{00000000-0005-0000-0000-0000D3020000}"/>
    <cellStyle name="Normal 9 2" xfId="163" xr:uid="{00000000-0005-0000-0000-0000D4020000}"/>
    <cellStyle name="Normal 9 2 2" xfId="794" xr:uid="{10DD8584-911B-493E-8911-4EE86333CC14}"/>
    <cellStyle name="Normal 9 3" xfId="770" xr:uid="{7E133488-20C9-4C34-8200-95D84CE2BF47}"/>
    <cellStyle name="Note 2" xfId="67" xr:uid="{00000000-0005-0000-0000-0000D5020000}"/>
    <cellStyle name="OPSKRIF" xfId="16" xr:uid="{00000000-0005-0000-0000-0000D6020000}"/>
    <cellStyle name="OPSKRIF 2" xfId="101" xr:uid="{00000000-0005-0000-0000-0000D7020000}"/>
    <cellStyle name="OPSKRIF 2 2" xfId="776" xr:uid="{204835EE-56DE-4E32-B49C-2438419B383D}"/>
    <cellStyle name="OPSKRIFTE" xfId="102" xr:uid="{00000000-0005-0000-0000-0000D8020000}"/>
    <cellStyle name="OPSKRIFTE 2" xfId="103" xr:uid="{00000000-0005-0000-0000-0000D9020000}"/>
    <cellStyle name="or" xfId="17" xr:uid="{00000000-0005-0000-0000-0000DA020000}"/>
    <cellStyle name="or 2" xfId="83" xr:uid="{00000000-0005-0000-0000-0000DB020000}"/>
    <cellStyle name="or 2 2" xfId="178" xr:uid="{00000000-0005-0000-0000-0000DC020000}"/>
    <cellStyle name="Output 2" xfId="68" xr:uid="{00000000-0005-0000-0000-0000DD020000}"/>
    <cellStyle name="Percent" xfId="18" builtinId="5"/>
    <cellStyle name="Percent 2" xfId="69" xr:uid="{00000000-0005-0000-0000-0000DF020000}"/>
    <cellStyle name="Percent 3" xfId="82" xr:uid="{00000000-0005-0000-0000-0000E0020000}"/>
    <cellStyle name="Percent 3 2" xfId="179" xr:uid="{00000000-0005-0000-0000-0000E1020000}"/>
    <cellStyle name="Percent 3 2 2" xfId="791" xr:uid="{876D7DDE-7F62-48EF-8578-ECC5338E673A}"/>
    <cellStyle name="Percent 3 3" xfId="766" xr:uid="{CC5EA700-562F-4212-9242-544B6028329D}"/>
    <cellStyle name="Title 2" xfId="70" xr:uid="{00000000-0005-0000-0000-0000E2020000}"/>
    <cellStyle name="Total" xfId="19" builtinId="25" customBuiltin="1"/>
    <cellStyle name="Total 2" xfId="20" xr:uid="{00000000-0005-0000-0000-0000E4020000}"/>
    <cellStyle name="Total 3" xfId="71" xr:uid="{00000000-0005-0000-0000-0000E5020000}"/>
    <cellStyle name="Total 4" xfId="180" xr:uid="{00000000-0005-0000-0000-0000E6020000}"/>
    <cellStyle name="Warning Text 2" xfId="72" xr:uid="{00000000-0005-0000-0000-0000E702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3"/>
  <sheetViews>
    <sheetView view="pageBreakPreview" zoomScaleNormal="100" zoomScaleSheetLayoutView="100" workbookViewId="0">
      <selection activeCell="H38" sqref="H38"/>
    </sheetView>
  </sheetViews>
  <sheetFormatPr defaultColWidth="11.109375" defaultRowHeight="12" customHeight="1"/>
  <cols>
    <col min="1" max="1" width="6.109375" style="1" customWidth="1"/>
    <col min="2" max="2" width="7.6640625" style="1" customWidth="1"/>
    <col min="3" max="3" width="3.77734375" style="1" customWidth="1"/>
    <col min="4" max="4" width="36.44140625" style="1" bestFit="1" customWidth="1"/>
    <col min="5" max="5" width="3.21875" style="1" hidden="1" customWidth="1"/>
    <col min="6" max="6" width="7.88671875" style="1" bestFit="1" customWidth="1"/>
    <col min="7" max="7" width="9.77734375" style="5" customWidth="1"/>
    <col min="8" max="8" width="12.88671875" style="2" customWidth="1"/>
    <col min="9" max="9" width="12.44140625" style="2" customWidth="1"/>
    <col min="10" max="16384" width="11.109375" style="1"/>
  </cols>
  <sheetData>
    <row r="1" spans="1:9" ht="12" customHeight="1">
      <c r="A1" s="95"/>
      <c r="B1" s="95"/>
      <c r="C1" s="95"/>
      <c r="D1" s="95"/>
      <c r="E1" s="95"/>
      <c r="F1" s="95"/>
      <c r="G1" s="112"/>
      <c r="H1" s="113"/>
      <c r="I1" s="113"/>
    </row>
    <row r="2" spans="1:9" ht="12" customHeight="1">
      <c r="A2" s="114" t="s">
        <v>22</v>
      </c>
      <c r="B2" s="115"/>
      <c r="C2" s="116" t="s">
        <v>225</v>
      </c>
      <c r="D2" s="59" t="s">
        <v>274</v>
      </c>
      <c r="E2" s="59"/>
      <c r="F2" s="95"/>
      <c r="G2" s="112"/>
      <c r="H2" s="113"/>
      <c r="I2" s="113"/>
    </row>
    <row r="3" spans="1:9" ht="12" customHeight="1">
      <c r="A3" s="95"/>
      <c r="B3" s="95"/>
      <c r="C3" s="116"/>
      <c r="D3" s="95"/>
      <c r="E3" s="95"/>
      <c r="F3" s="95"/>
      <c r="G3" s="112"/>
      <c r="H3" s="113"/>
      <c r="I3" s="113"/>
    </row>
    <row r="4" spans="1:9" ht="12" customHeight="1">
      <c r="A4" s="53" t="s">
        <v>17</v>
      </c>
      <c r="B4" s="95"/>
      <c r="C4" s="116" t="s">
        <v>225</v>
      </c>
      <c r="D4" s="117"/>
      <c r="E4" s="117"/>
      <c r="F4" s="95"/>
      <c r="G4" s="112"/>
      <c r="H4" s="113"/>
      <c r="I4" s="113"/>
    </row>
    <row r="5" spans="1:9" ht="12" customHeight="1">
      <c r="A5" s="95"/>
      <c r="B5" s="95"/>
      <c r="C5" s="116"/>
      <c r="D5" s="95"/>
      <c r="E5" s="95"/>
      <c r="F5" s="95"/>
      <c r="G5" s="112"/>
      <c r="H5" s="113"/>
      <c r="I5" s="113"/>
    </row>
    <row r="6" spans="1:9" ht="12" customHeight="1">
      <c r="A6" s="53" t="s">
        <v>18</v>
      </c>
      <c r="B6" s="95"/>
      <c r="C6" s="116"/>
      <c r="D6" s="95"/>
      <c r="E6" s="95"/>
      <c r="F6" s="95"/>
      <c r="G6" s="112"/>
      <c r="H6" s="113"/>
      <c r="I6" s="113"/>
    </row>
    <row r="7" spans="1:9" ht="12" customHeight="1">
      <c r="A7" s="95"/>
      <c r="B7" s="95"/>
      <c r="C7" s="116"/>
      <c r="D7" s="95"/>
      <c r="E7" s="95"/>
      <c r="F7" s="95"/>
      <c r="G7" s="112"/>
      <c r="H7" s="113"/>
      <c r="I7" s="113"/>
    </row>
    <row r="8" spans="1:9" ht="12" customHeight="1">
      <c r="A8" s="53" t="s">
        <v>28</v>
      </c>
      <c r="B8" s="115"/>
      <c r="C8" s="116" t="s">
        <v>225</v>
      </c>
      <c r="D8" s="118" t="s">
        <v>300</v>
      </c>
      <c r="E8" s="118"/>
      <c r="F8" s="119"/>
      <c r="G8" s="120"/>
      <c r="H8" s="113"/>
      <c r="I8" s="113"/>
    </row>
    <row r="9" spans="1:9" ht="12" customHeight="1">
      <c r="A9" s="95"/>
      <c r="B9" s="115"/>
      <c r="C9" s="115"/>
      <c r="D9" s="118" t="s">
        <v>301</v>
      </c>
      <c r="E9" s="118"/>
      <c r="F9" s="119"/>
      <c r="G9" s="120"/>
      <c r="H9" s="113"/>
      <c r="I9" s="113"/>
    </row>
    <row r="10" spans="1:9" ht="12" customHeight="1">
      <c r="A10" s="95"/>
      <c r="B10" s="95"/>
      <c r="C10" s="95"/>
      <c r="D10" s="121"/>
      <c r="E10" s="121"/>
      <c r="F10" s="119"/>
      <c r="G10" s="120"/>
      <c r="H10" s="113"/>
      <c r="I10" s="113"/>
    </row>
    <row r="11" spans="1:9" ht="12" customHeight="1">
      <c r="A11" s="122" t="s">
        <v>19</v>
      </c>
      <c r="B11" s="95"/>
      <c r="C11" s="95"/>
      <c r="D11" s="95"/>
      <c r="E11" s="95"/>
      <c r="F11" s="95"/>
      <c r="G11" s="112"/>
      <c r="H11" s="113"/>
      <c r="I11" s="113"/>
    </row>
    <row r="12" spans="1:9" ht="12" customHeight="1">
      <c r="A12" s="95"/>
      <c r="B12" s="95"/>
      <c r="C12" s="95"/>
      <c r="D12" s="95"/>
      <c r="E12" s="95"/>
      <c r="F12" s="71"/>
      <c r="G12" s="112"/>
      <c r="H12" s="113"/>
      <c r="I12" s="113"/>
    </row>
    <row r="13" spans="1:9" ht="12" customHeight="1">
      <c r="A13" s="53" t="s">
        <v>37</v>
      </c>
      <c r="B13" s="95"/>
      <c r="C13" s="95"/>
      <c r="D13" s="95"/>
      <c r="E13" s="95"/>
      <c r="F13" s="71"/>
      <c r="G13" s="112"/>
      <c r="H13" s="113"/>
      <c r="I13" s="123" t="s">
        <v>25</v>
      </c>
    </row>
    <row r="14" spans="1:9" ht="12" customHeight="1">
      <c r="A14" s="108"/>
      <c r="B14" s="124"/>
      <c r="C14" s="125"/>
      <c r="D14" s="126"/>
      <c r="E14" s="108"/>
      <c r="F14" s="108"/>
      <c r="G14" s="127"/>
      <c r="H14" s="128"/>
      <c r="I14" s="128"/>
    </row>
    <row r="15" spans="1:9" ht="12" customHeight="1">
      <c r="A15" s="129" t="s">
        <v>1</v>
      </c>
      <c r="B15" s="434" t="s">
        <v>2</v>
      </c>
      <c r="C15" s="435"/>
      <c r="D15" s="436"/>
      <c r="E15" s="129" t="s">
        <v>176</v>
      </c>
      <c r="F15" s="129" t="s">
        <v>3</v>
      </c>
      <c r="G15" s="130" t="s">
        <v>4</v>
      </c>
      <c r="H15" s="131" t="s">
        <v>5</v>
      </c>
      <c r="I15" s="132" t="s">
        <v>6</v>
      </c>
    </row>
    <row r="16" spans="1:9" ht="12" customHeight="1">
      <c r="A16" s="129" t="s">
        <v>7</v>
      </c>
      <c r="B16" s="133"/>
      <c r="C16" s="116"/>
      <c r="D16" s="96"/>
      <c r="E16" s="97"/>
      <c r="F16" s="97"/>
      <c r="G16" s="134"/>
      <c r="H16" s="135"/>
      <c r="I16" s="135"/>
    </row>
    <row r="17" spans="1:9" ht="12" customHeight="1">
      <c r="A17" s="136"/>
      <c r="B17" s="137"/>
      <c r="C17" s="138"/>
      <c r="D17" s="139"/>
      <c r="E17" s="139"/>
      <c r="F17" s="136"/>
      <c r="G17" s="140"/>
      <c r="H17" s="141"/>
      <c r="I17" s="141"/>
    </row>
    <row r="18" spans="1:9" ht="12" customHeight="1">
      <c r="A18" s="104"/>
      <c r="B18" s="105"/>
      <c r="C18" s="106"/>
      <c r="D18" s="107"/>
      <c r="E18" s="107"/>
      <c r="F18" s="108"/>
      <c r="G18" s="109"/>
      <c r="H18" s="142"/>
      <c r="I18" s="92" t="str">
        <f>IF(OR(AND(G18="Prov",H18="Sum"),(H18="PC Sum")),". . . . . . . . .00",IF(ISERR(G18*H18),"",IF(G18*H18=0,"",ROUND(G18*H18,2))))</f>
        <v/>
      </c>
    </row>
    <row r="19" spans="1:9" ht="12" customHeight="1">
      <c r="A19" s="93"/>
      <c r="B19" s="110" t="s">
        <v>26</v>
      </c>
      <c r="C19" s="95"/>
      <c r="D19" s="111"/>
      <c r="E19" s="111"/>
      <c r="F19" s="97"/>
      <c r="G19" s="98"/>
      <c r="H19" s="143"/>
      <c r="I19" s="92" t="str">
        <f>IF(OR(AND(G19="Prov",H19="Sum"),(H19="PC Sum")),". . . . . . . . .00",IF(ISERR(G19*H19),"",IF(G19*H19=0,"",ROUND(G19*H19,2))))</f>
        <v/>
      </c>
    </row>
    <row r="20" spans="1:9" ht="12" customHeight="1">
      <c r="A20" s="93"/>
      <c r="B20" s="94"/>
      <c r="C20" s="95"/>
      <c r="D20" s="96"/>
      <c r="E20" s="96"/>
      <c r="F20" s="97"/>
      <c r="G20" s="98"/>
      <c r="H20" s="143"/>
      <c r="I20" s="92" t="str">
        <f>IF(OR(AND(G20="Prov",H20="Sum"),(H20="PC Sum")),". . . . . . . . .00",IF(ISERR(G20*H20),"",IF(G20*H20=0,"",ROUND(G20*H20,2))))</f>
        <v/>
      </c>
    </row>
    <row r="21" spans="1:9" ht="12" customHeight="1">
      <c r="A21" s="99"/>
      <c r="B21" s="58"/>
      <c r="C21" s="59"/>
      <c r="D21" s="60"/>
      <c r="E21" s="60"/>
      <c r="F21" s="100"/>
      <c r="G21" s="25"/>
      <c r="H21" s="144"/>
      <c r="I21" s="52"/>
    </row>
    <row r="22" spans="1:9" ht="12" customHeight="1">
      <c r="A22" s="42" t="s">
        <v>66</v>
      </c>
      <c r="B22" s="53" t="s">
        <v>221</v>
      </c>
      <c r="C22" s="59"/>
      <c r="D22" s="60"/>
      <c r="E22" s="60"/>
      <c r="F22" s="100"/>
      <c r="G22" s="25"/>
      <c r="H22" s="145"/>
      <c r="I22" s="92" t="str">
        <f t="shared" ref="I22" si="0">IF(OR(AND(G22="Prov",H22="Sum"),(H22="PC Sum")),". . . . . . . . .00",IF(ISERR(G22*H22),"",IF(G22*H22=0,"",ROUND(G22*H22,2))))</f>
        <v/>
      </c>
    </row>
    <row r="23" spans="1:9" ht="12" customHeight="1">
      <c r="A23" s="99"/>
      <c r="B23" s="58"/>
      <c r="C23" s="59"/>
      <c r="D23" s="60"/>
      <c r="E23" s="60"/>
      <c r="F23" s="100"/>
      <c r="G23" s="25"/>
      <c r="H23" s="148"/>
      <c r="I23" s="52"/>
    </row>
    <row r="24" spans="1:9" ht="12" customHeight="1">
      <c r="A24" s="42"/>
      <c r="B24" s="58" t="s">
        <v>67</v>
      </c>
      <c r="C24" s="59" t="s">
        <v>70</v>
      </c>
      <c r="D24" s="60"/>
      <c r="E24" s="60"/>
      <c r="F24" s="100"/>
      <c r="G24" s="25"/>
      <c r="H24" s="149"/>
      <c r="I24" s="92" t="str">
        <f t="shared" ref="I24" si="1">IF(OR(AND(G24="Prov",H24="Sum"),(H24="PC Sum")),". . . . . . . . .00",IF(ISERR(G24*H24),"",IF(G24*H24=0,"",ROUND(G24*H24,2))))</f>
        <v/>
      </c>
    </row>
    <row r="25" spans="1:9" ht="12" customHeight="1">
      <c r="A25" s="99"/>
      <c r="B25" s="58"/>
      <c r="C25" s="59" t="s">
        <v>71</v>
      </c>
      <c r="D25" s="59"/>
      <c r="E25" s="57"/>
      <c r="F25" s="83"/>
      <c r="G25" s="90"/>
      <c r="H25" s="150"/>
      <c r="I25" s="27"/>
    </row>
    <row r="26" spans="1:9" ht="12" customHeight="1">
      <c r="A26" s="99"/>
      <c r="B26" s="58"/>
      <c r="C26" s="59" t="s">
        <v>72</v>
      </c>
      <c r="D26" s="60"/>
      <c r="E26" s="60"/>
      <c r="F26" s="83" t="s">
        <v>212</v>
      </c>
      <c r="G26" s="90">
        <v>1</v>
      </c>
      <c r="H26" s="26"/>
      <c r="I26" s="28" t="str">
        <f t="shared" ref="I26" si="2">IF(OR(AND(G26="Prov",H26="Sum"),(H26="PC Sum")),". . . . . . . . .00",IF(ISERR(G26*H26),"",IF(G26*H26=0,"",ROUND(G26*H26,2))))</f>
        <v/>
      </c>
    </row>
    <row r="27" spans="1:9" ht="12" customHeight="1">
      <c r="A27" s="99"/>
      <c r="B27" s="58"/>
      <c r="C27" s="59"/>
      <c r="D27" s="60"/>
      <c r="E27" s="60"/>
      <c r="F27" s="83"/>
      <c r="G27" s="90"/>
      <c r="H27" s="26"/>
      <c r="I27" s="27"/>
    </row>
    <row r="28" spans="1:9" ht="12" customHeight="1">
      <c r="A28" s="99"/>
      <c r="B28" s="58" t="s">
        <v>74</v>
      </c>
      <c r="C28" s="59" t="s">
        <v>249</v>
      </c>
      <c r="D28" s="60"/>
      <c r="E28" s="60"/>
      <c r="F28" s="83"/>
      <c r="G28" s="90"/>
      <c r="H28" s="26"/>
      <c r="I28" s="27"/>
    </row>
    <row r="29" spans="1:9" ht="12" customHeight="1">
      <c r="A29" s="99"/>
      <c r="B29" s="58"/>
      <c r="C29" s="59" t="s">
        <v>250</v>
      </c>
      <c r="D29" s="60"/>
      <c r="E29" s="60"/>
      <c r="F29" s="83"/>
      <c r="G29" s="90"/>
      <c r="H29" s="26"/>
      <c r="I29" s="28" t="str">
        <f t="shared" ref="I29" si="3">IF(OR(AND(G29="Prov",H29="Sum"),(H29="PC Sum")),". . . . . . . . .00",IF(ISERR(G29*H29),"",IF(G29*H29=0,"",ROUND(G29*H29,2))))</f>
        <v/>
      </c>
    </row>
    <row r="30" spans="1:9" ht="12" customHeight="1">
      <c r="A30" s="99"/>
      <c r="B30" s="58"/>
      <c r="C30" s="59" t="s">
        <v>251</v>
      </c>
      <c r="D30" s="60"/>
      <c r="E30" s="60"/>
      <c r="F30" s="83" t="s">
        <v>75</v>
      </c>
      <c r="G30" s="90">
        <v>3</v>
      </c>
      <c r="H30" s="26"/>
      <c r="I30" s="27">
        <f>G30*H30</f>
        <v>0</v>
      </c>
    </row>
    <row r="31" spans="1:9" ht="12" customHeight="1">
      <c r="A31" s="99"/>
      <c r="B31" s="58"/>
      <c r="C31" s="59"/>
      <c r="D31" s="60"/>
      <c r="E31" s="60"/>
      <c r="F31" s="83"/>
      <c r="G31" s="90"/>
      <c r="H31" s="26"/>
      <c r="I31" s="28"/>
    </row>
    <row r="32" spans="1:9" ht="12" customHeight="1">
      <c r="A32" s="99"/>
      <c r="B32" s="58" t="s">
        <v>247</v>
      </c>
      <c r="C32" s="59" t="s">
        <v>248</v>
      </c>
      <c r="D32" s="60"/>
      <c r="E32" s="95"/>
      <c r="F32" s="83" t="s">
        <v>212</v>
      </c>
      <c r="G32" s="90">
        <v>1</v>
      </c>
      <c r="H32" s="29" t="s">
        <v>73</v>
      </c>
      <c r="I32" s="30" t="s">
        <v>267</v>
      </c>
    </row>
    <row r="33" spans="1:9" ht="12" customHeight="1">
      <c r="A33" s="42"/>
      <c r="B33" s="70"/>
      <c r="C33" s="53"/>
      <c r="D33" s="60"/>
      <c r="E33" s="60"/>
      <c r="F33" s="83"/>
      <c r="G33" s="101"/>
      <c r="H33" s="31"/>
      <c r="I33" s="27"/>
    </row>
    <row r="34" spans="1:9" ht="12" customHeight="1">
      <c r="A34" s="42" t="s">
        <v>220</v>
      </c>
      <c r="B34" s="70" t="s">
        <v>174</v>
      </c>
      <c r="C34" s="53"/>
      <c r="D34" s="60"/>
      <c r="E34" s="60"/>
      <c r="F34" s="102"/>
      <c r="G34" s="103"/>
      <c r="H34" s="32"/>
      <c r="I34" s="28" t="str">
        <f t="shared" ref="I34" si="4">IF(OR(AND(G34="Prov",H34="Sum"),(H34="PC Sum")),". . . . . . . . .00",IF(ISERR(G34*H34),"",IF(G34*H34=0,"",ROUND(G34*H34,2))))</f>
        <v/>
      </c>
    </row>
    <row r="35" spans="1:9" ht="12" customHeight="1">
      <c r="A35" s="57"/>
      <c r="B35" s="58"/>
      <c r="C35" s="59"/>
      <c r="D35" s="60"/>
      <c r="E35" s="60"/>
      <c r="F35" s="83"/>
      <c r="G35" s="101"/>
      <c r="H35" s="33"/>
      <c r="I35" s="27"/>
    </row>
    <row r="36" spans="1:9" ht="12" customHeight="1">
      <c r="A36" s="57"/>
      <c r="B36" s="58" t="s">
        <v>67</v>
      </c>
      <c r="C36" s="59" t="s">
        <v>238</v>
      </c>
      <c r="D36" s="60"/>
      <c r="E36" s="60"/>
      <c r="F36" s="102"/>
      <c r="G36" s="103"/>
      <c r="H36" s="33"/>
      <c r="I36" s="27"/>
    </row>
    <row r="37" spans="1:9" ht="12" customHeight="1">
      <c r="A37" s="57"/>
      <c r="B37" s="58"/>
      <c r="C37" s="59" t="s">
        <v>222</v>
      </c>
      <c r="D37" s="60"/>
      <c r="E37" s="60"/>
      <c r="F37" s="102"/>
      <c r="G37" s="103"/>
      <c r="H37" s="33"/>
      <c r="I37" s="27"/>
    </row>
    <row r="38" spans="1:9" ht="12" customHeight="1">
      <c r="A38" s="57"/>
      <c r="B38" s="58"/>
      <c r="C38" s="59" t="s">
        <v>237</v>
      </c>
      <c r="D38" s="60"/>
      <c r="E38" s="60"/>
      <c r="F38" s="102" t="s">
        <v>75</v>
      </c>
      <c r="G38" s="103">
        <v>3</v>
      </c>
      <c r="H38" s="33"/>
      <c r="I38" s="28" t="str">
        <f>IF(OR(AND(G38="Prov",H38="Sum"),(H38="PC Sum")),". . . . . . . . .00",IF(ISERR(G38*H38),"",IF(G38*H38=0,"",ROUND(G38*H38,2))))</f>
        <v/>
      </c>
    </row>
    <row r="39" spans="1:9" ht="12" customHeight="1">
      <c r="A39" s="57"/>
      <c r="B39" s="58"/>
      <c r="C39" s="59"/>
      <c r="D39" s="60"/>
      <c r="E39" s="60"/>
      <c r="F39" s="102"/>
      <c r="G39" s="103"/>
      <c r="H39" s="33"/>
      <c r="I39" s="28" t="str">
        <f t="shared" ref="I39" si="5">IF(OR(AND(G39="Prov",H39="Sum"),(H39="PC Sum")),". . . . . . . . .00",IF(ISERR(G39*H39),"",IF(G39*H39=0,"",ROUND(G39*H39,2))))</f>
        <v/>
      </c>
    </row>
    <row r="40" spans="1:9" ht="12" customHeight="1">
      <c r="A40" s="57"/>
      <c r="B40" s="58" t="s">
        <v>74</v>
      </c>
      <c r="C40" s="59" t="s">
        <v>175</v>
      </c>
      <c r="D40" s="60"/>
      <c r="E40" s="60"/>
      <c r="F40" s="102"/>
      <c r="G40" s="103"/>
      <c r="H40" s="33"/>
      <c r="I40" s="27"/>
    </row>
    <row r="41" spans="1:9" ht="12" customHeight="1">
      <c r="A41" s="57"/>
      <c r="B41" s="58"/>
      <c r="C41" s="59" t="s">
        <v>223</v>
      </c>
      <c r="D41" s="60"/>
      <c r="E41" s="60"/>
      <c r="F41" s="46" t="s">
        <v>79</v>
      </c>
      <c r="G41" s="147">
        <v>18000</v>
      </c>
      <c r="H41" s="34"/>
      <c r="I41" s="146">
        <f>H41</f>
        <v>0</v>
      </c>
    </row>
    <row r="42" spans="1:9" ht="12" customHeight="1">
      <c r="A42" s="57"/>
      <c r="B42" s="58"/>
      <c r="C42" s="59"/>
      <c r="D42" s="60"/>
      <c r="E42" s="60"/>
      <c r="F42" s="46"/>
      <c r="G42" s="80"/>
      <c r="H42" s="35"/>
      <c r="I42" s="27"/>
    </row>
    <row r="43" spans="1:9" ht="12" customHeight="1">
      <c r="A43" s="81" t="s">
        <v>219</v>
      </c>
      <c r="B43" s="86" t="s">
        <v>133</v>
      </c>
      <c r="C43" s="82"/>
      <c r="D43" s="56"/>
      <c r="E43" s="56"/>
      <c r="F43" s="87"/>
      <c r="G43" s="88"/>
      <c r="H43" s="36"/>
      <c r="I43" s="37"/>
    </row>
    <row r="44" spans="1:9" ht="12" customHeight="1">
      <c r="A44" s="45"/>
      <c r="B44" s="89"/>
      <c r="C44" s="82"/>
      <c r="D44" s="56"/>
      <c r="E44" s="56"/>
      <c r="F44" s="87"/>
      <c r="G44" s="88"/>
      <c r="H44" s="38"/>
      <c r="I44" s="39"/>
    </row>
    <row r="45" spans="1:9" ht="12" customHeight="1">
      <c r="A45" s="45"/>
      <c r="B45" s="89" t="s">
        <v>130</v>
      </c>
      <c r="C45" s="82" t="s">
        <v>134</v>
      </c>
      <c r="D45" s="56"/>
      <c r="E45" s="56"/>
      <c r="F45" s="87"/>
      <c r="G45" s="84"/>
      <c r="H45" s="38"/>
      <c r="I45" s="37"/>
    </row>
    <row r="46" spans="1:9" ht="12" customHeight="1">
      <c r="A46" s="45"/>
      <c r="B46" s="89" t="s">
        <v>132</v>
      </c>
      <c r="C46" s="82" t="s">
        <v>135</v>
      </c>
      <c r="D46" s="56"/>
      <c r="E46" s="56"/>
      <c r="F46" s="87"/>
      <c r="G46" s="84"/>
      <c r="H46" s="38"/>
      <c r="I46" s="37"/>
    </row>
    <row r="47" spans="1:9" ht="12" customHeight="1">
      <c r="A47" s="45"/>
      <c r="B47" s="89" t="s">
        <v>136</v>
      </c>
      <c r="C47" s="82" t="s">
        <v>137</v>
      </c>
      <c r="D47" s="56"/>
      <c r="E47" s="56"/>
      <c r="F47" s="87"/>
      <c r="G47" s="84"/>
      <c r="H47" s="38"/>
      <c r="I47" s="37"/>
    </row>
    <row r="48" spans="1:9" ht="12" customHeight="1">
      <c r="A48" s="85"/>
      <c r="B48" s="89" t="s">
        <v>136</v>
      </c>
      <c r="C48" s="82" t="s">
        <v>138</v>
      </c>
      <c r="D48" s="56"/>
      <c r="E48" s="56"/>
      <c r="F48" s="87" t="s">
        <v>217</v>
      </c>
      <c r="G48" s="90">
        <v>1</v>
      </c>
      <c r="H48" s="39">
        <v>20000</v>
      </c>
      <c r="I48" s="28">
        <f>H48</f>
        <v>20000</v>
      </c>
    </row>
    <row r="49" spans="1:9" ht="12" customHeight="1">
      <c r="A49" s="85"/>
      <c r="B49" s="89"/>
      <c r="C49" s="82"/>
      <c r="D49" s="56"/>
      <c r="E49" s="56"/>
      <c r="F49" s="87"/>
      <c r="G49" s="90"/>
      <c r="H49" s="38"/>
      <c r="I49" s="28"/>
    </row>
    <row r="50" spans="1:9" ht="12" customHeight="1">
      <c r="A50" s="45"/>
      <c r="B50" s="89" t="s">
        <v>131</v>
      </c>
      <c r="C50" s="82" t="s">
        <v>78</v>
      </c>
      <c r="D50" s="56"/>
      <c r="E50" s="56"/>
      <c r="F50" s="87"/>
      <c r="G50" s="90"/>
      <c r="H50" s="38"/>
      <c r="I50" s="27"/>
    </row>
    <row r="51" spans="1:9" ht="12" customHeight="1">
      <c r="A51" s="45"/>
      <c r="B51" s="89" t="s">
        <v>132</v>
      </c>
      <c r="C51" s="82" t="s">
        <v>224</v>
      </c>
      <c r="D51" s="56"/>
      <c r="E51" s="56"/>
      <c r="F51" s="91" t="s">
        <v>79</v>
      </c>
      <c r="G51" s="147">
        <v>20000</v>
      </c>
      <c r="H51" s="34"/>
      <c r="I51" s="146">
        <f>H51*G51</f>
        <v>0</v>
      </c>
    </row>
    <row r="52" spans="1:9" ht="12" customHeight="1">
      <c r="A52" s="57"/>
      <c r="B52" s="58"/>
      <c r="C52" s="59"/>
      <c r="D52" s="60"/>
      <c r="E52" s="60"/>
      <c r="F52" s="46"/>
      <c r="G52" s="80"/>
      <c r="H52" s="35"/>
      <c r="I52" s="27"/>
    </row>
    <row r="53" spans="1:9" ht="12" customHeight="1">
      <c r="A53" s="81" t="s">
        <v>76</v>
      </c>
      <c r="B53" s="70" t="s">
        <v>246</v>
      </c>
      <c r="C53" s="82"/>
      <c r="D53" s="56"/>
      <c r="E53" s="56"/>
      <c r="F53" s="83" t="s">
        <v>212</v>
      </c>
      <c r="G53" s="84">
        <v>1</v>
      </c>
      <c r="H53" s="40"/>
      <c r="I53" s="41">
        <f>H53</f>
        <v>0</v>
      </c>
    </row>
    <row r="54" spans="1:9" ht="12" customHeight="1">
      <c r="A54" s="85"/>
      <c r="B54" s="86"/>
      <c r="C54" s="82"/>
      <c r="D54" s="56"/>
      <c r="E54" s="56"/>
      <c r="F54" s="87"/>
      <c r="G54" s="84"/>
      <c r="H54" s="40"/>
      <c r="I54" s="27"/>
    </row>
    <row r="55" spans="1:9" ht="12" customHeight="1">
      <c r="A55" s="42" t="s">
        <v>81</v>
      </c>
      <c r="B55" s="53" t="s">
        <v>253</v>
      </c>
      <c r="C55" s="54"/>
      <c r="D55" s="55"/>
      <c r="E55" s="56"/>
      <c r="F55" s="83" t="s">
        <v>212</v>
      </c>
      <c r="G55" s="47">
        <v>1</v>
      </c>
      <c r="H55" s="29"/>
      <c r="I55" s="27">
        <f>H55</f>
        <v>0</v>
      </c>
    </row>
    <row r="56" spans="1:9" ht="12" customHeight="1">
      <c r="A56" s="42"/>
      <c r="B56" s="53"/>
      <c r="C56" s="54"/>
      <c r="D56" s="55"/>
      <c r="E56" s="56"/>
      <c r="F56" s="46"/>
      <c r="G56" s="47"/>
      <c r="H56" s="48"/>
      <c r="I56" s="27"/>
    </row>
    <row r="57" spans="1:9" ht="12" customHeight="1">
      <c r="A57" s="42"/>
      <c r="B57" s="43"/>
      <c r="C57" s="44"/>
      <c r="D57" s="44"/>
      <c r="E57" s="45"/>
      <c r="F57" s="46"/>
      <c r="G57" s="47"/>
      <c r="H57" s="48"/>
      <c r="I57" s="27"/>
    </row>
    <row r="58" spans="1:9" ht="12" customHeight="1">
      <c r="A58" s="42"/>
      <c r="B58" s="44"/>
      <c r="C58" s="44"/>
      <c r="D58" s="43"/>
      <c r="E58" s="45"/>
      <c r="F58" s="49"/>
      <c r="G58" s="50"/>
      <c r="H58" s="51"/>
      <c r="I58" s="52"/>
    </row>
    <row r="59" spans="1:9" ht="12" customHeight="1">
      <c r="A59" s="42"/>
      <c r="B59" s="44"/>
      <c r="C59" s="44"/>
      <c r="D59" s="44"/>
      <c r="E59" s="45"/>
      <c r="F59" s="49"/>
      <c r="G59" s="50"/>
      <c r="H59" s="51"/>
      <c r="I59" s="52"/>
    </row>
    <row r="60" spans="1:9" ht="12" customHeight="1">
      <c r="A60" s="42"/>
      <c r="B60" s="53"/>
      <c r="C60" s="54"/>
      <c r="D60" s="55"/>
      <c r="E60" s="56"/>
      <c r="F60" s="49"/>
      <c r="G60" s="50"/>
      <c r="H60" s="51"/>
      <c r="I60" s="52"/>
    </row>
    <row r="61" spans="1:9" ht="12" customHeight="1">
      <c r="A61" s="42"/>
      <c r="B61" s="53"/>
      <c r="C61" s="54"/>
      <c r="D61" s="55"/>
      <c r="E61" s="56"/>
      <c r="F61" s="49"/>
      <c r="G61" s="50"/>
      <c r="H61" s="51"/>
      <c r="I61" s="52"/>
    </row>
    <row r="62" spans="1:9" ht="12" customHeight="1">
      <c r="A62" s="42"/>
      <c r="B62" s="53"/>
      <c r="C62" s="54"/>
      <c r="D62" s="55"/>
      <c r="E62" s="56"/>
      <c r="F62" s="49"/>
      <c r="G62" s="50"/>
      <c r="H62" s="51"/>
      <c r="I62" s="52"/>
    </row>
    <row r="63" spans="1:9" ht="12" customHeight="1">
      <c r="A63" s="42"/>
      <c r="B63" s="53"/>
      <c r="C63" s="54"/>
      <c r="D63" s="55"/>
      <c r="E63" s="56"/>
      <c r="F63" s="49"/>
      <c r="G63" s="50"/>
      <c r="H63" s="51"/>
      <c r="I63" s="52"/>
    </row>
    <row r="64" spans="1:9" ht="12" customHeight="1">
      <c r="A64" s="42"/>
      <c r="B64" s="53"/>
      <c r="C64" s="54"/>
      <c r="D64" s="55"/>
      <c r="E64" s="56"/>
      <c r="F64" s="49"/>
      <c r="G64" s="50"/>
      <c r="H64" s="51"/>
      <c r="I64" s="52"/>
    </row>
    <row r="65" spans="1:9" ht="12" customHeight="1">
      <c r="A65" s="42"/>
      <c r="B65" s="53"/>
      <c r="C65" s="54"/>
      <c r="D65" s="55"/>
      <c r="E65" s="56"/>
      <c r="F65" s="49"/>
      <c r="G65" s="50"/>
      <c r="H65" s="51"/>
      <c r="I65" s="52"/>
    </row>
    <row r="66" spans="1:9" ht="12" customHeight="1">
      <c r="A66" s="42"/>
      <c r="B66" s="53"/>
      <c r="C66" s="54"/>
      <c r="D66" s="55"/>
      <c r="E66" s="56"/>
      <c r="F66" s="49"/>
      <c r="G66" s="50"/>
      <c r="H66" s="51"/>
      <c r="I66" s="52"/>
    </row>
    <row r="67" spans="1:9" ht="12" customHeight="1">
      <c r="A67" s="42"/>
      <c r="B67" s="53"/>
      <c r="C67" s="54"/>
      <c r="D67" s="55"/>
      <c r="E67" s="56"/>
      <c r="F67" s="49"/>
      <c r="G67" s="50"/>
      <c r="H67" s="51"/>
      <c r="I67" s="52"/>
    </row>
    <row r="68" spans="1:9" ht="12" customHeight="1">
      <c r="A68" s="42"/>
      <c r="B68" s="53"/>
      <c r="C68" s="54"/>
      <c r="D68" s="55"/>
      <c r="E68" s="56"/>
      <c r="F68" s="49"/>
      <c r="G68" s="50"/>
      <c r="H68" s="51"/>
      <c r="I68" s="52"/>
    </row>
    <row r="69" spans="1:9" ht="12" customHeight="1">
      <c r="A69" s="42"/>
      <c r="B69" s="53"/>
      <c r="C69" s="54"/>
      <c r="D69" s="55"/>
      <c r="E69" s="56"/>
      <c r="F69" s="49"/>
      <c r="G69" s="50"/>
      <c r="H69" s="51"/>
      <c r="I69" s="52"/>
    </row>
    <row r="70" spans="1:9" ht="12" customHeight="1">
      <c r="A70" s="42"/>
      <c r="B70" s="53"/>
      <c r="C70" s="54"/>
      <c r="D70" s="55"/>
      <c r="E70" s="56"/>
      <c r="F70" s="49"/>
      <c r="G70" s="50"/>
      <c r="H70" s="51"/>
      <c r="I70" s="52"/>
    </row>
    <row r="71" spans="1:9" ht="12" customHeight="1">
      <c r="A71" s="42"/>
      <c r="B71" s="53"/>
      <c r="C71" s="54"/>
      <c r="D71" s="55"/>
      <c r="E71" s="56"/>
      <c r="F71" s="49"/>
      <c r="G71" s="50"/>
      <c r="H71" s="51"/>
      <c r="I71" s="52"/>
    </row>
    <row r="72" spans="1:9" ht="12" customHeight="1">
      <c r="A72" s="42"/>
      <c r="B72" s="53"/>
      <c r="C72" s="54"/>
      <c r="D72" s="55"/>
      <c r="E72" s="56"/>
      <c r="F72" s="49"/>
      <c r="G72" s="50"/>
      <c r="H72" s="51"/>
      <c r="I72" s="52"/>
    </row>
    <row r="73" spans="1:9" ht="12" customHeight="1">
      <c r="A73" s="57"/>
      <c r="B73" s="58"/>
      <c r="C73" s="59"/>
      <c r="D73" s="60"/>
      <c r="E73" s="60"/>
      <c r="F73" s="49"/>
      <c r="G73" s="61"/>
      <c r="H73" s="62"/>
      <c r="I73" s="52"/>
    </row>
    <row r="74" spans="1:9" ht="12" customHeight="1">
      <c r="A74" s="63"/>
      <c r="B74" s="64"/>
      <c r="C74" s="65"/>
      <c r="D74" s="65"/>
      <c r="E74" s="65"/>
      <c r="F74" s="65"/>
      <c r="G74" s="66"/>
      <c r="H74" s="67"/>
      <c r="I74" s="68"/>
    </row>
    <row r="75" spans="1:9" ht="12" customHeight="1">
      <c r="A75" s="69">
        <v>1200</v>
      </c>
      <c r="B75" s="70" t="s">
        <v>12</v>
      </c>
      <c r="C75" s="53"/>
      <c r="D75" s="53"/>
      <c r="E75" s="53"/>
      <c r="F75" s="71"/>
      <c r="G75" s="72"/>
      <c r="H75" s="73"/>
      <c r="I75" s="19">
        <f>SUM(I18:I73)</f>
        <v>20000</v>
      </c>
    </row>
    <row r="76" spans="1:9" ht="12" customHeight="1">
      <c r="A76" s="74"/>
      <c r="B76" s="75"/>
      <c r="C76" s="76"/>
      <c r="D76" s="76"/>
      <c r="E76" s="76"/>
      <c r="F76" s="76"/>
      <c r="G76" s="77"/>
      <c r="H76" s="78"/>
      <c r="I76" s="79"/>
    </row>
    <row r="90" s="1" customFormat="1" ht="12" customHeight="1"/>
    <row r="91" s="1" customFormat="1" ht="12" customHeight="1"/>
    <row r="92" s="1" customFormat="1" ht="12" customHeight="1"/>
    <row r="93" s="1" customFormat="1" ht="12" customHeight="1"/>
    <row r="94" s="1" customFormat="1" ht="12" customHeight="1"/>
    <row r="95" s="1" customFormat="1" ht="12" customHeight="1"/>
    <row r="96" s="1" customFormat="1" ht="12" customHeight="1"/>
    <row r="97" s="1" customFormat="1" ht="12" customHeight="1"/>
    <row r="98" s="1" customFormat="1" ht="12" customHeight="1"/>
    <row r="99" s="1" customFormat="1" ht="12" customHeight="1"/>
    <row r="100" s="1" customFormat="1" ht="12" customHeight="1"/>
    <row r="101" s="1" customFormat="1" ht="12" customHeight="1"/>
    <row r="102" s="1" customFormat="1" ht="12" customHeight="1"/>
    <row r="103" s="1" customFormat="1" ht="12" customHeight="1"/>
  </sheetData>
  <sheetProtection algorithmName="SHA-512" hashValue="wv0ic3sZLBvr+hp6N5cGPPYcxrzIII4a+hBIQ0qYSGi94nxkFB+MdamTTI7UjlQtvu5E7cXd5wUAvfjyKRkSUA==" saltValue="turbNe92CteuTMoLLfvQSg==" spinCount="100000" sheet="1" objects="1" scenarios="1"/>
  <mergeCells count="1">
    <mergeCell ref="B15:D15"/>
  </mergeCells>
  <phoneticPr fontId="0" type="noConversion"/>
  <printOptions horizontalCentered="1"/>
  <pageMargins left="0.19685039370078741" right="0.19685039370078741" top="0.39370078740157483" bottom="0.39370078740157483" header="0.39370078740157483" footer="0.39370078740157483"/>
  <pageSetup paperSize="9" scale="80" firstPageNumber="42" fitToWidth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0"/>
  <dimension ref="A1:K495"/>
  <sheetViews>
    <sheetView view="pageBreakPreview" zoomScale="85" zoomScaleNormal="100" zoomScaleSheetLayoutView="85" workbookViewId="0">
      <selection activeCell="I82" sqref="I82"/>
    </sheetView>
  </sheetViews>
  <sheetFormatPr defaultColWidth="11.109375" defaultRowHeight="12" customHeight="1"/>
  <cols>
    <col min="1" max="1" width="6.109375" style="95" customWidth="1"/>
    <col min="2" max="2" width="7.6640625" style="95" customWidth="1"/>
    <col min="3" max="3" width="3.77734375" style="95" customWidth="1"/>
    <col min="4" max="4" width="36.44140625" style="95" bestFit="1" customWidth="1"/>
    <col min="5" max="5" width="3.21875" style="95" hidden="1" customWidth="1"/>
    <col min="6" max="6" width="7.88671875" style="95" bestFit="1" customWidth="1"/>
    <col min="7" max="7" width="9.77734375" style="350" customWidth="1"/>
    <col min="8" max="9" width="10.77734375" style="113" customWidth="1"/>
    <col min="10" max="16384" width="11.109375" style="250"/>
  </cols>
  <sheetData>
    <row r="1" spans="1:9" ht="12" customHeight="1">
      <c r="A1" s="53" t="s">
        <v>37</v>
      </c>
      <c r="G1" s="369"/>
      <c r="I1" s="123" t="s">
        <v>48</v>
      </c>
    </row>
    <row r="2" spans="1:9" ht="12" customHeight="1">
      <c r="A2" s="287"/>
      <c r="B2" s="288"/>
      <c r="C2" s="289"/>
      <c r="D2" s="290"/>
      <c r="E2" s="290"/>
      <c r="F2" s="287"/>
      <c r="G2" s="291"/>
      <c r="H2" s="292"/>
      <c r="I2" s="190"/>
    </row>
    <row r="3" spans="1:9" ht="12" customHeight="1">
      <c r="A3" s="129" t="s">
        <v>1</v>
      </c>
      <c r="B3" s="343" t="s">
        <v>2</v>
      </c>
      <c r="C3" s="344"/>
      <c r="D3" s="345"/>
      <c r="E3" s="170" t="s">
        <v>176</v>
      </c>
      <c r="F3" s="129" t="s">
        <v>3</v>
      </c>
      <c r="G3" s="294" t="s">
        <v>4</v>
      </c>
      <c r="H3" s="131" t="s">
        <v>5</v>
      </c>
      <c r="I3" s="132" t="s">
        <v>6</v>
      </c>
    </row>
    <row r="4" spans="1:9" ht="12" customHeight="1">
      <c r="A4" s="129" t="s">
        <v>7</v>
      </c>
      <c r="B4" s="133"/>
      <c r="C4" s="116"/>
      <c r="D4" s="280"/>
      <c r="E4" s="280"/>
      <c r="F4" s="153"/>
      <c r="G4" s="294"/>
      <c r="H4" s="296"/>
      <c r="I4" s="165"/>
    </row>
    <row r="5" spans="1:9" ht="12" customHeight="1">
      <c r="A5" s="297"/>
      <c r="B5" s="298"/>
      <c r="C5" s="299"/>
      <c r="D5" s="300"/>
      <c r="E5" s="300"/>
      <c r="F5" s="297"/>
      <c r="G5" s="301"/>
      <c r="H5" s="302"/>
      <c r="I5" s="192"/>
    </row>
    <row r="6" spans="1:9" ht="12" customHeight="1">
      <c r="A6" s="104"/>
      <c r="B6" s="105"/>
      <c r="C6" s="106"/>
      <c r="D6" s="107"/>
      <c r="E6" s="107"/>
      <c r="F6" s="104"/>
      <c r="G6" s="355"/>
      <c r="H6" s="11"/>
      <c r="I6" s="92" t="str">
        <f>IF(OR(AND(G6="Prov",H6="Sum"),(H6="PC Sum")),". . . . . . . . .00",IF(ISERR(G6*H6),"",IF(G6*H6=0,"",ROUND(G6*H6,2))))</f>
        <v/>
      </c>
    </row>
    <row r="7" spans="1:9" ht="12" customHeight="1">
      <c r="A7" s="93"/>
      <c r="B7" s="110" t="s">
        <v>49</v>
      </c>
      <c r="D7" s="278"/>
      <c r="E7" s="278"/>
      <c r="F7" s="93"/>
      <c r="G7" s="356"/>
      <c r="H7" s="12"/>
      <c r="I7" s="92" t="str">
        <f>IF(OR(AND(G7="Prov",H7="Sum"),(H7="PC Sum")),". . . . . . . . .00",IF(ISERR(G7*H7),"",IF(G7*H7=0,"",ROUND(G7*H7,2))))</f>
        <v/>
      </c>
    </row>
    <row r="8" spans="1:9" ht="12" customHeight="1">
      <c r="A8" s="93"/>
      <c r="B8" s="110"/>
      <c r="D8" s="278"/>
      <c r="E8" s="278"/>
      <c r="F8" s="93"/>
      <c r="G8" s="356"/>
      <c r="H8" s="12"/>
      <c r="I8" s="92" t="str">
        <f>IF(OR(AND(G8="Prov",H8="Sum"),(H8="PC Sum")),". . . . . . . . .00",IF(ISERR(G8*H8),"",IF(G8*H8=0,"",ROUND(G8*H8,2))))</f>
        <v/>
      </c>
    </row>
    <row r="9" spans="1:9" ht="12" customHeight="1">
      <c r="A9" s="357" t="s">
        <v>109</v>
      </c>
      <c r="B9" s="358" t="s">
        <v>110</v>
      </c>
      <c r="C9" s="53"/>
      <c r="D9" s="280"/>
      <c r="E9" s="153"/>
      <c r="F9" s="188"/>
      <c r="G9" s="359"/>
      <c r="H9" s="14"/>
      <c r="I9" s="52"/>
    </row>
    <row r="10" spans="1:9" ht="12" customHeight="1">
      <c r="A10" s="42"/>
      <c r="B10" s="280" t="s">
        <v>112</v>
      </c>
      <c r="C10" s="53"/>
      <c r="D10" s="60"/>
      <c r="E10" s="57"/>
      <c r="F10" s="269"/>
      <c r="G10" s="360"/>
      <c r="H10" s="14"/>
      <c r="I10" s="52"/>
    </row>
    <row r="11" spans="1:9" ht="12" customHeight="1">
      <c r="A11" s="42"/>
      <c r="B11" s="280" t="s">
        <v>113</v>
      </c>
      <c r="C11" s="53"/>
      <c r="D11" s="60"/>
      <c r="E11" s="57"/>
      <c r="F11" s="269"/>
      <c r="G11" s="360"/>
      <c r="H11" s="14"/>
      <c r="I11" s="52"/>
    </row>
    <row r="12" spans="1:9" ht="12" customHeight="1">
      <c r="A12" s="42"/>
      <c r="B12" s="280" t="s">
        <v>114</v>
      </c>
      <c r="C12" s="53"/>
      <c r="D12" s="60"/>
      <c r="E12" s="57"/>
      <c r="F12" s="59"/>
      <c r="G12" s="361"/>
      <c r="H12" s="14"/>
      <c r="I12" s="52"/>
    </row>
    <row r="13" spans="1:9" ht="12" customHeight="1">
      <c r="A13" s="99"/>
      <c r="B13" s="58"/>
      <c r="C13" s="59"/>
      <c r="D13" s="60"/>
      <c r="E13" s="57"/>
      <c r="F13" s="269"/>
      <c r="G13" s="360"/>
      <c r="H13" s="14"/>
      <c r="I13" s="52"/>
    </row>
    <row r="14" spans="1:9" ht="12" customHeight="1">
      <c r="A14" s="99"/>
      <c r="B14" s="362" t="s">
        <v>69</v>
      </c>
      <c r="C14" s="59" t="s">
        <v>115</v>
      </c>
      <c r="D14" s="60"/>
      <c r="E14" s="57"/>
      <c r="F14" s="269"/>
      <c r="G14" s="360"/>
      <c r="H14" s="14"/>
      <c r="I14" s="52"/>
    </row>
    <row r="15" spans="1:9" ht="12" customHeight="1">
      <c r="A15" s="99"/>
      <c r="B15" s="363"/>
      <c r="C15" s="59" t="s">
        <v>116</v>
      </c>
      <c r="D15" s="60"/>
      <c r="E15" s="100" t="s">
        <v>176</v>
      </c>
      <c r="F15" s="269" t="s">
        <v>91</v>
      </c>
      <c r="G15" s="360">
        <v>39</v>
      </c>
      <c r="H15" s="14"/>
      <c r="I15" s="353" t="str">
        <f t="shared" ref="I15" si="0">IF(OR(AND(G15="Prov",H15="Sum"),(H15="PC Sum")),". . . . . . . . .00",IF(ISERR(G15*H15),"",IF(G15*H15=0,"",ROUND(G15*H15,2))))</f>
        <v/>
      </c>
    </row>
    <row r="16" spans="1:9" ht="12" customHeight="1">
      <c r="A16" s="99"/>
      <c r="B16" s="58"/>
      <c r="C16" s="59"/>
      <c r="D16" s="281"/>
      <c r="E16" s="364"/>
      <c r="F16" s="269"/>
      <c r="G16" s="318"/>
      <c r="H16" s="16"/>
      <c r="I16" s="52"/>
    </row>
    <row r="17" spans="1:11" ht="12" customHeight="1">
      <c r="A17" s="357">
        <v>56.05</v>
      </c>
      <c r="B17" s="365" t="s">
        <v>117</v>
      </c>
      <c r="C17" s="59"/>
      <c r="D17" s="60"/>
      <c r="E17" s="60"/>
      <c r="F17" s="100"/>
      <c r="G17" s="318"/>
      <c r="H17" s="16"/>
      <c r="I17" s="52"/>
    </row>
    <row r="18" spans="1:11" ht="12" customHeight="1">
      <c r="A18" s="42"/>
      <c r="B18" s="70" t="s">
        <v>118</v>
      </c>
      <c r="C18" s="59"/>
      <c r="D18" s="60"/>
      <c r="E18" s="188" t="s">
        <v>176</v>
      </c>
      <c r="F18" s="100" t="s">
        <v>68</v>
      </c>
      <c r="G18" s="318">
        <v>19</v>
      </c>
      <c r="H18" s="16"/>
      <c r="I18" s="353" t="str">
        <f t="shared" ref="I18:I20" si="1">IF(OR(AND(G18="Prov",H18="Sum"),(H18="PC Sum")),". . . . . . . . .00",IF(ISERR(G18*H18),"",IF(G18*H18=0,"",ROUND(G18*H18,2))))</f>
        <v/>
      </c>
      <c r="K18" s="354"/>
    </row>
    <row r="19" spans="1:11" ht="12" customHeight="1">
      <c r="A19" s="42"/>
      <c r="B19" s="70"/>
      <c r="C19" s="59"/>
      <c r="D19" s="60"/>
      <c r="E19" s="60"/>
      <c r="F19" s="100"/>
      <c r="G19" s="252"/>
      <c r="H19" s="16"/>
      <c r="I19" s="52"/>
    </row>
    <row r="20" spans="1:11" ht="12" customHeight="1">
      <c r="A20" s="357">
        <v>56.06</v>
      </c>
      <c r="B20" s="366" t="s">
        <v>111</v>
      </c>
      <c r="C20" s="59"/>
      <c r="D20" s="60"/>
      <c r="E20" s="188" t="s">
        <v>176</v>
      </c>
      <c r="F20" s="100" t="s">
        <v>68</v>
      </c>
      <c r="G20" s="318">
        <v>2</v>
      </c>
      <c r="H20" s="16"/>
      <c r="I20" s="353" t="str">
        <f t="shared" si="1"/>
        <v/>
      </c>
    </row>
    <row r="21" spans="1:11" ht="12" customHeight="1">
      <c r="A21" s="93"/>
      <c r="B21" s="94"/>
      <c r="E21" s="93"/>
      <c r="F21" s="93"/>
      <c r="G21" s="135"/>
      <c r="H21" s="12"/>
      <c r="I21" s="143"/>
    </row>
    <row r="22" spans="1:11" ht="12" customHeight="1">
      <c r="A22" s="42"/>
      <c r="B22" s="53"/>
      <c r="D22" s="111"/>
      <c r="E22" s="111"/>
      <c r="F22" s="367"/>
      <c r="G22" s="162"/>
      <c r="H22" s="16"/>
      <c r="I22" s="52"/>
    </row>
    <row r="23" spans="1:11" ht="12" customHeight="1">
      <c r="A23" s="93"/>
      <c r="B23" s="70"/>
      <c r="D23" s="111"/>
      <c r="E23" s="111"/>
      <c r="F23" s="163"/>
      <c r="G23" s="162"/>
      <c r="H23" s="15"/>
      <c r="I23" s="52"/>
    </row>
    <row r="24" spans="1:11" ht="12" customHeight="1">
      <c r="A24" s="93"/>
      <c r="B24" s="58"/>
      <c r="C24" s="59"/>
      <c r="D24" s="111"/>
      <c r="E24" s="111"/>
      <c r="F24" s="163"/>
      <c r="G24" s="113"/>
      <c r="H24" s="16"/>
      <c r="I24" s="249"/>
    </row>
    <row r="25" spans="1:11" ht="12" customHeight="1">
      <c r="A25" s="93"/>
      <c r="B25" s="70"/>
      <c r="D25" s="111"/>
      <c r="E25" s="111"/>
      <c r="F25" s="163"/>
      <c r="G25" s="162"/>
      <c r="H25" s="16"/>
      <c r="I25" s="249"/>
    </row>
    <row r="26" spans="1:11" ht="12" customHeight="1">
      <c r="A26" s="153"/>
      <c r="B26" s="70"/>
      <c r="C26" s="59"/>
      <c r="D26" s="60"/>
      <c r="E26" s="188"/>
      <c r="F26" s="100"/>
      <c r="G26" s="368"/>
      <c r="H26" s="16"/>
      <c r="I26" s="353"/>
    </row>
    <row r="27" spans="1:11" ht="12" customHeight="1">
      <c r="A27" s="153"/>
      <c r="B27" s="70"/>
      <c r="C27" s="59"/>
      <c r="D27" s="60"/>
      <c r="E27" s="60"/>
      <c r="F27" s="97"/>
      <c r="G27" s="162"/>
      <c r="H27" s="15"/>
      <c r="I27" s="52"/>
    </row>
    <row r="28" spans="1:11" ht="12" customHeight="1">
      <c r="A28" s="153"/>
      <c r="B28" s="70"/>
      <c r="C28" s="59"/>
      <c r="D28" s="60"/>
      <c r="E28" s="60"/>
      <c r="F28" s="97"/>
      <c r="G28" s="162"/>
      <c r="H28" s="248"/>
      <c r="I28" s="52"/>
    </row>
    <row r="29" spans="1:11" ht="12" customHeight="1">
      <c r="A29" s="153"/>
      <c r="B29" s="70"/>
      <c r="C29" s="59"/>
      <c r="D29" s="60"/>
      <c r="E29" s="60"/>
      <c r="F29" s="97"/>
      <c r="G29" s="162"/>
      <c r="H29" s="248"/>
      <c r="I29" s="52"/>
    </row>
    <row r="30" spans="1:11" ht="12" customHeight="1">
      <c r="A30" s="153"/>
      <c r="B30" s="70"/>
      <c r="C30" s="59"/>
      <c r="D30" s="60"/>
      <c r="E30" s="60"/>
      <c r="F30" s="97"/>
      <c r="G30" s="162"/>
      <c r="H30" s="248"/>
      <c r="I30" s="52"/>
    </row>
    <row r="31" spans="1:11" ht="12" customHeight="1">
      <c r="A31" s="153"/>
      <c r="B31" s="70"/>
      <c r="C31" s="59"/>
      <c r="D31" s="60"/>
      <c r="E31" s="60"/>
      <c r="F31" s="97"/>
      <c r="G31" s="162"/>
      <c r="H31" s="248"/>
      <c r="I31" s="52"/>
    </row>
    <row r="32" spans="1:11" ht="12" customHeight="1">
      <c r="A32" s="153"/>
      <c r="B32" s="70"/>
      <c r="C32" s="59"/>
      <c r="D32" s="60"/>
      <c r="E32" s="60"/>
      <c r="F32" s="97"/>
      <c r="G32" s="162"/>
      <c r="H32" s="248"/>
      <c r="I32" s="52"/>
    </row>
    <row r="33" spans="1:9" ht="12" customHeight="1">
      <c r="A33" s="153"/>
      <c r="B33" s="70"/>
      <c r="C33" s="59"/>
      <c r="D33" s="60"/>
      <c r="E33" s="60"/>
      <c r="F33" s="97"/>
      <c r="G33" s="162"/>
      <c r="H33" s="248"/>
      <c r="I33" s="52"/>
    </row>
    <row r="34" spans="1:9" ht="12" customHeight="1">
      <c r="A34" s="153"/>
      <c r="B34" s="70"/>
      <c r="C34" s="59"/>
      <c r="D34" s="60"/>
      <c r="E34" s="60"/>
      <c r="F34" s="97"/>
      <c r="G34" s="162"/>
      <c r="H34" s="248"/>
      <c r="I34" s="52"/>
    </row>
    <row r="35" spans="1:9" ht="12" customHeight="1">
      <c r="A35" s="153"/>
      <c r="B35" s="70"/>
      <c r="C35" s="59"/>
      <c r="D35" s="60"/>
      <c r="E35" s="60"/>
      <c r="F35" s="97"/>
      <c r="G35" s="162"/>
      <c r="H35" s="248"/>
      <c r="I35" s="52"/>
    </row>
    <row r="36" spans="1:9" ht="12" customHeight="1">
      <c r="A36" s="153"/>
      <c r="B36" s="70"/>
      <c r="C36" s="59"/>
      <c r="D36" s="60"/>
      <c r="E36" s="60"/>
      <c r="F36" s="97"/>
      <c r="G36" s="162"/>
      <c r="H36" s="248"/>
      <c r="I36" s="52"/>
    </row>
    <row r="37" spans="1:9" ht="12" customHeight="1">
      <c r="A37" s="153"/>
      <c r="B37" s="70"/>
      <c r="C37" s="59"/>
      <c r="D37" s="60"/>
      <c r="E37" s="60"/>
      <c r="F37" s="97"/>
      <c r="G37" s="162"/>
      <c r="H37" s="248"/>
      <c r="I37" s="52"/>
    </row>
    <row r="38" spans="1:9" ht="12" customHeight="1">
      <c r="A38" s="153"/>
      <c r="B38" s="70"/>
      <c r="C38" s="59"/>
      <c r="D38" s="60"/>
      <c r="E38" s="60"/>
      <c r="F38" s="97"/>
      <c r="G38" s="162"/>
      <c r="H38" s="248"/>
      <c r="I38" s="52"/>
    </row>
    <row r="39" spans="1:9" ht="12" customHeight="1">
      <c r="A39" s="153"/>
      <c r="B39" s="94"/>
      <c r="C39" s="59"/>
      <c r="D39" s="60"/>
      <c r="E39" s="60"/>
      <c r="F39" s="100"/>
      <c r="G39" s="162"/>
      <c r="H39" s="248"/>
      <c r="I39" s="52"/>
    </row>
    <row r="40" spans="1:9" ht="12" customHeight="1">
      <c r="A40" s="153"/>
      <c r="B40" s="70"/>
      <c r="D40" s="111"/>
      <c r="E40" s="111"/>
      <c r="F40" s="97"/>
      <c r="G40" s="162"/>
      <c r="H40" s="248"/>
      <c r="I40" s="52"/>
    </row>
    <row r="41" spans="1:9" ht="12" customHeight="1">
      <c r="A41" s="153"/>
      <c r="B41" s="94"/>
      <c r="C41" s="59"/>
      <c r="D41" s="60"/>
      <c r="E41" s="60"/>
      <c r="F41" s="100"/>
      <c r="G41" s="162"/>
      <c r="H41" s="248"/>
      <c r="I41" s="52"/>
    </row>
    <row r="42" spans="1:9" ht="12" customHeight="1">
      <c r="A42" s="153"/>
      <c r="B42" s="94"/>
      <c r="D42" s="111"/>
      <c r="E42" s="111"/>
      <c r="F42" s="347"/>
      <c r="G42" s="162"/>
      <c r="H42" s="248"/>
      <c r="I42" s="52"/>
    </row>
    <row r="43" spans="1:9" ht="12" customHeight="1">
      <c r="A43" s="153"/>
      <c r="B43" s="94"/>
      <c r="C43" s="59"/>
      <c r="D43" s="60"/>
      <c r="E43" s="60"/>
      <c r="F43" s="100"/>
      <c r="G43" s="162"/>
      <c r="H43" s="248"/>
      <c r="I43" s="52"/>
    </row>
    <row r="44" spans="1:9" ht="12" customHeight="1">
      <c r="A44" s="153"/>
      <c r="B44" s="94"/>
      <c r="D44" s="111"/>
      <c r="E44" s="111"/>
      <c r="F44" s="347"/>
      <c r="G44" s="162"/>
      <c r="H44" s="248"/>
      <c r="I44" s="52"/>
    </row>
    <row r="45" spans="1:9" ht="12" customHeight="1">
      <c r="A45" s="153"/>
      <c r="B45" s="94"/>
      <c r="C45" s="59"/>
      <c r="D45" s="176"/>
      <c r="E45" s="176"/>
      <c r="F45" s="100"/>
      <c r="G45" s="162"/>
      <c r="H45" s="248"/>
      <c r="I45" s="52"/>
    </row>
    <row r="46" spans="1:9" ht="12" customHeight="1">
      <c r="A46" s="153"/>
      <c r="B46" s="70"/>
      <c r="C46" s="59"/>
      <c r="D46" s="60"/>
      <c r="E46" s="60"/>
      <c r="F46" s="97"/>
      <c r="G46" s="348"/>
      <c r="H46" s="92"/>
      <c r="I46" s="92"/>
    </row>
    <row r="47" spans="1:9" ht="12" customHeight="1">
      <c r="A47" s="153"/>
      <c r="B47" s="58"/>
      <c r="C47" s="59"/>
      <c r="D47" s="60"/>
      <c r="E47" s="59"/>
      <c r="F47" s="93"/>
      <c r="G47" s="348"/>
      <c r="H47" s="92"/>
      <c r="I47" s="92"/>
    </row>
    <row r="48" spans="1:9" ht="12" customHeight="1">
      <c r="A48" s="153"/>
      <c r="B48" s="58"/>
      <c r="C48" s="59"/>
      <c r="D48" s="60"/>
      <c r="E48" s="59"/>
      <c r="F48" s="93"/>
      <c r="G48" s="348"/>
      <c r="H48" s="92"/>
      <c r="I48" s="92"/>
    </row>
    <row r="49" spans="1:9" ht="12" customHeight="1">
      <c r="A49" s="153"/>
      <c r="B49" s="58"/>
      <c r="C49" s="59"/>
      <c r="D49" s="60"/>
      <c r="E49" s="59"/>
      <c r="F49" s="93"/>
      <c r="G49" s="348"/>
      <c r="H49" s="92"/>
      <c r="I49" s="92"/>
    </row>
    <row r="50" spans="1:9" ht="12" customHeight="1">
      <c r="A50" s="153"/>
      <c r="B50" s="58"/>
      <c r="C50" s="59"/>
      <c r="D50" s="60"/>
      <c r="E50" s="59"/>
      <c r="F50" s="93"/>
      <c r="G50" s="348"/>
      <c r="H50" s="92"/>
      <c r="I50" s="92"/>
    </row>
    <row r="51" spans="1:9" ht="12" customHeight="1">
      <c r="A51" s="153"/>
      <c r="B51" s="58"/>
      <c r="C51" s="59"/>
      <c r="D51" s="60"/>
      <c r="E51" s="59"/>
      <c r="F51" s="93"/>
      <c r="G51" s="348"/>
      <c r="H51" s="92"/>
      <c r="I51" s="92"/>
    </row>
    <row r="52" spans="1:9" ht="12" customHeight="1">
      <c r="A52" s="153"/>
      <c r="B52" s="58"/>
      <c r="C52" s="59"/>
      <c r="D52" s="60"/>
      <c r="E52" s="59"/>
      <c r="F52" s="93"/>
      <c r="G52" s="348"/>
      <c r="H52" s="92"/>
      <c r="I52" s="92"/>
    </row>
    <row r="53" spans="1:9" ht="12" customHeight="1">
      <c r="A53" s="153"/>
      <c r="B53" s="58"/>
      <c r="C53" s="59"/>
      <c r="D53" s="60"/>
      <c r="E53" s="59"/>
      <c r="F53" s="93"/>
      <c r="G53" s="348"/>
      <c r="H53" s="92"/>
      <c r="I53" s="92"/>
    </row>
    <row r="54" spans="1:9" ht="12" customHeight="1">
      <c r="A54" s="153"/>
      <c r="B54" s="58"/>
      <c r="C54" s="59"/>
      <c r="D54" s="60"/>
      <c r="E54" s="59"/>
      <c r="F54" s="93"/>
      <c r="G54" s="348"/>
      <c r="H54" s="92"/>
      <c r="I54" s="92"/>
    </row>
    <row r="55" spans="1:9" ht="12" customHeight="1">
      <c r="A55" s="153"/>
      <c r="B55" s="58"/>
      <c r="C55" s="59"/>
      <c r="D55" s="60"/>
      <c r="E55" s="59"/>
      <c r="F55" s="93"/>
      <c r="G55" s="348"/>
      <c r="H55" s="92"/>
      <c r="I55" s="92"/>
    </row>
    <row r="56" spans="1:9" ht="12" customHeight="1">
      <c r="A56" s="153"/>
      <c r="B56" s="58"/>
      <c r="C56" s="59"/>
      <c r="D56" s="60"/>
      <c r="E56" s="59"/>
      <c r="F56" s="93"/>
      <c r="G56" s="348"/>
      <c r="H56" s="92"/>
      <c r="I56" s="92"/>
    </row>
    <row r="57" spans="1:9" ht="12" customHeight="1">
      <c r="A57" s="153"/>
      <c r="B57" s="58"/>
      <c r="C57" s="59"/>
      <c r="D57" s="60"/>
      <c r="E57" s="59"/>
      <c r="F57" s="93"/>
      <c r="G57" s="348"/>
      <c r="H57" s="92"/>
      <c r="I57" s="92"/>
    </row>
    <row r="58" spans="1:9" ht="12" customHeight="1">
      <c r="A58" s="153"/>
      <c r="B58" s="58"/>
      <c r="C58" s="59"/>
      <c r="D58" s="60"/>
      <c r="E58" s="59"/>
      <c r="F58" s="93"/>
      <c r="G58" s="348"/>
      <c r="H58" s="92"/>
      <c r="I58" s="92"/>
    </row>
    <row r="59" spans="1:9" ht="12" customHeight="1">
      <c r="A59" s="153"/>
      <c r="B59" s="58"/>
      <c r="C59" s="59"/>
      <c r="D59" s="60"/>
      <c r="E59" s="59"/>
      <c r="F59" s="93"/>
      <c r="G59" s="348"/>
      <c r="H59" s="92"/>
      <c r="I59" s="92"/>
    </row>
    <row r="60" spans="1:9" ht="12" customHeight="1">
      <c r="A60" s="153"/>
      <c r="B60" s="58"/>
      <c r="C60" s="59"/>
      <c r="D60" s="60"/>
      <c r="E60" s="59"/>
      <c r="F60" s="93"/>
      <c r="G60" s="348"/>
      <c r="H60" s="92"/>
      <c r="I60" s="92"/>
    </row>
    <row r="61" spans="1:9" ht="12" customHeight="1">
      <c r="A61" s="153"/>
      <c r="B61" s="58"/>
      <c r="C61" s="59"/>
      <c r="D61" s="60"/>
      <c r="E61" s="59"/>
      <c r="F61" s="93"/>
      <c r="G61" s="348"/>
      <c r="H61" s="92"/>
      <c r="I61" s="92"/>
    </row>
    <row r="62" spans="1:9" ht="12" customHeight="1">
      <c r="A62" s="153"/>
      <c r="B62" s="58"/>
      <c r="C62" s="59"/>
      <c r="D62" s="60"/>
      <c r="E62" s="59"/>
      <c r="F62" s="93"/>
      <c r="G62" s="348"/>
      <c r="H62" s="92"/>
      <c r="I62" s="92"/>
    </row>
    <row r="63" spans="1:9" ht="12" customHeight="1">
      <c r="A63" s="153"/>
      <c r="B63" s="58"/>
      <c r="C63" s="59"/>
      <c r="D63" s="60"/>
      <c r="E63" s="59"/>
      <c r="F63" s="93"/>
      <c r="G63" s="348"/>
      <c r="H63" s="92"/>
      <c r="I63" s="92"/>
    </row>
    <row r="64" spans="1:9" ht="12" customHeight="1">
      <c r="A64" s="153"/>
      <c r="B64" s="58"/>
      <c r="C64" s="59"/>
      <c r="D64" s="60"/>
      <c r="E64" s="59"/>
      <c r="F64" s="93"/>
      <c r="G64" s="348"/>
      <c r="H64" s="92"/>
      <c r="I64" s="92"/>
    </row>
    <row r="65" spans="1:9" ht="12" customHeight="1">
      <c r="A65" s="153"/>
      <c r="B65" s="58"/>
      <c r="C65" s="59"/>
      <c r="D65" s="60"/>
      <c r="E65" s="59"/>
      <c r="F65" s="93"/>
      <c r="G65" s="348"/>
      <c r="H65" s="92"/>
      <c r="I65" s="92"/>
    </row>
    <row r="66" spans="1:9" ht="12" customHeight="1">
      <c r="A66" s="153"/>
      <c r="B66" s="58"/>
      <c r="C66" s="59"/>
      <c r="D66" s="60"/>
      <c r="E66" s="59"/>
      <c r="F66" s="93"/>
      <c r="G66" s="348"/>
      <c r="H66" s="92"/>
      <c r="I66" s="92"/>
    </row>
    <row r="67" spans="1:9" ht="12" customHeight="1">
      <c r="A67" s="153"/>
      <c r="B67" s="58"/>
      <c r="C67" s="59"/>
      <c r="D67" s="60"/>
      <c r="E67" s="59"/>
      <c r="F67" s="93"/>
      <c r="G67" s="348"/>
      <c r="H67" s="92"/>
      <c r="I67" s="92"/>
    </row>
    <row r="68" spans="1:9" ht="12" customHeight="1">
      <c r="A68" s="153"/>
      <c r="B68" s="58"/>
      <c r="C68" s="59"/>
      <c r="D68" s="60"/>
      <c r="E68" s="59"/>
      <c r="F68" s="93"/>
      <c r="G68" s="348"/>
      <c r="H68" s="92"/>
      <c r="I68" s="92"/>
    </row>
    <row r="69" spans="1:9" ht="12" customHeight="1">
      <c r="A69" s="153"/>
      <c r="B69" s="58"/>
      <c r="C69" s="59"/>
      <c r="D69" s="60"/>
      <c r="E69" s="59"/>
      <c r="F69" s="93"/>
      <c r="G69" s="348"/>
      <c r="H69" s="92"/>
      <c r="I69" s="92"/>
    </row>
    <row r="70" spans="1:9" ht="12" customHeight="1">
      <c r="A70" s="153"/>
      <c r="B70" s="58"/>
      <c r="C70" s="59"/>
      <c r="D70" s="60"/>
      <c r="E70" s="59"/>
      <c r="F70" s="93"/>
      <c r="G70" s="348"/>
      <c r="H70" s="92"/>
      <c r="I70" s="92"/>
    </row>
    <row r="71" spans="1:9" ht="12" customHeight="1">
      <c r="A71" s="153"/>
      <c r="B71" s="58"/>
      <c r="C71" s="59"/>
      <c r="D71" s="60"/>
      <c r="E71" s="59"/>
      <c r="F71" s="93"/>
      <c r="G71" s="348"/>
      <c r="H71" s="92"/>
      <c r="I71" s="92"/>
    </row>
    <row r="72" spans="1:9" ht="12" customHeight="1">
      <c r="A72" s="153"/>
      <c r="B72" s="58"/>
      <c r="C72" s="59"/>
      <c r="D72" s="60"/>
      <c r="E72" s="59"/>
      <c r="F72" s="93"/>
      <c r="G72" s="348"/>
      <c r="H72" s="92"/>
      <c r="I72" s="92"/>
    </row>
    <row r="73" spans="1:9" ht="12" customHeight="1">
      <c r="A73" s="153"/>
      <c r="B73" s="58"/>
      <c r="C73" s="59"/>
      <c r="D73" s="60"/>
      <c r="E73" s="59"/>
      <c r="F73" s="93"/>
      <c r="G73" s="348"/>
      <c r="H73" s="92"/>
      <c r="I73" s="92"/>
    </row>
    <row r="74" spans="1:9" ht="12" customHeight="1">
      <c r="A74" s="153"/>
      <c r="B74" s="58"/>
      <c r="C74" s="59"/>
      <c r="D74" s="60"/>
      <c r="E74" s="59"/>
      <c r="F74" s="93"/>
      <c r="G74" s="348"/>
      <c r="H74" s="92"/>
      <c r="I74" s="92"/>
    </row>
    <row r="75" spans="1:9" ht="12" customHeight="1">
      <c r="A75" s="153"/>
      <c r="B75" s="58"/>
      <c r="C75" s="59"/>
      <c r="D75" s="60"/>
      <c r="E75" s="59"/>
      <c r="F75" s="93"/>
      <c r="G75" s="348"/>
      <c r="H75" s="92"/>
      <c r="I75" s="92"/>
    </row>
    <row r="76" spans="1:9" ht="12" customHeight="1">
      <c r="A76" s="153"/>
      <c r="B76" s="58"/>
      <c r="C76" s="59"/>
      <c r="D76" s="60"/>
      <c r="E76" s="59"/>
      <c r="F76" s="93"/>
      <c r="G76" s="348"/>
      <c r="H76" s="92"/>
      <c r="I76" s="92"/>
    </row>
    <row r="77" spans="1:9" ht="12" customHeight="1">
      <c r="A77" s="153"/>
      <c r="B77" s="58"/>
      <c r="C77" s="59"/>
      <c r="D77" s="60"/>
      <c r="E77" s="59"/>
      <c r="F77" s="93"/>
      <c r="G77" s="348"/>
      <c r="H77" s="92"/>
      <c r="I77" s="92"/>
    </row>
    <row r="78" spans="1:9" ht="12" customHeight="1">
      <c r="A78" s="153"/>
      <c r="B78" s="70"/>
      <c r="D78" s="111"/>
      <c r="E78" s="111"/>
      <c r="F78" s="97"/>
      <c r="G78" s="348"/>
      <c r="H78" s="92"/>
      <c r="I78" s="92"/>
    </row>
    <row r="79" spans="1:9" ht="12" customHeight="1">
      <c r="A79" s="153"/>
      <c r="B79" s="94"/>
      <c r="C79" s="59"/>
      <c r="D79" s="176"/>
      <c r="E79" s="176"/>
      <c r="F79" s="100"/>
      <c r="G79" s="348"/>
      <c r="H79" s="92"/>
      <c r="I79" s="92"/>
    </row>
    <row r="80" spans="1:9" ht="12" customHeight="1">
      <c r="A80" s="153"/>
      <c r="B80" s="94"/>
      <c r="D80" s="111"/>
      <c r="E80" s="111"/>
      <c r="F80" s="163"/>
      <c r="G80" s="348"/>
      <c r="H80" s="92"/>
      <c r="I80" s="92"/>
    </row>
    <row r="81" spans="1:9" ht="12" customHeight="1">
      <c r="A81" s="104"/>
      <c r="B81" s="105"/>
      <c r="C81" s="106"/>
      <c r="D81" s="106"/>
      <c r="E81" s="106"/>
      <c r="F81" s="125"/>
      <c r="G81" s="349"/>
      <c r="H81" s="178"/>
      <c r="I81" s="179"/>
    </row>
    <row r="82" spans="1:9" ht="12" customHeight="1">
      <c r="A82" s="69">
        <v>5600</v>
      </c>
      <c r="B82" s="70" t="s">
        <v>12</v>
      </c>
      <c r="C82" s="53"/>
      <c r="D82" s="53"/>
      <c r="E82" s="53"/>
      <c r="H82" s="181"/>
      <c r="I82" s="351">
        <f>SUM(I6:I80)</f>
        <v>0</v>
      </c>
    </row>
    <row r="83" spans="1:9" ht="12" customHeight="1">
      <c r="A83" s="156"/>
      <c r="B83" s="157"/>
      <c r="C83" s="158"/>
      <c r="D83" s="158"/>
      <c r="E83" s="158"/>
      <c r="F83" s="158"/>
      <c r="G83" s="352"/>
      <c r="H83" s="183"/>
      <c r="I83" s="335"/>
    </row>
    <row r="91" spans="1:9" ht="12" customHeight="1">
      <c r="A91" s="250"/>
      <c r="B91" s="250"/>
      <c r="C91" s="250"/>
      <c r="D91" s="250"/>
      <c r="E91" s="250"/>
      <c r="F91" s="250"/>
      <c r="G91" s="250"/>
      <c r="H91" s="250"/>
      <c r="I91" s="250"/>
    </row>
    <row r="92" spans="1:9" ht="12" customHeight="1">
      <c r="A92" s="250"/>
      <c r="B92" s="250"/>
      <c r="C92" s="250"/>
      <c r="D92" s="250"/>
      <c r="E92" s="250"/>
      <c r="F92" s="250"/>
      <c r="G92" s="250"/>
      <c r="H92" s="250"/>
      <c r="I92" s="250"/>
    </row>
    <row r="93" spans="1:9" ht="12" customHeight="1">
      <c r="A93" s="250"/>
      <c r="B93" s="250"/>
      <c r="C93" s="250"/>
      <c r="D93" s="250"/>
      <c r="E93" s="250"/>
      <c r="F93" s="250"/>
      <c r="G93" s="250"/>
      <c r="H93" s="250"/>
      <c r="I93" s="250"/>
    </row>
    <row r="94" spans="1:9" ht="12" customHeight="1">
      <c r="A94" s="250"/>
      <c r="B94" s="250"/>
      <c r="C94" s="250"/>
      <c r="D94" s="250"/>
      <c r="E94" s="250"/>
      <c r="F94" s="250"/>
      <c r="G94" s="250"/>
      <c r="H94" s="250"/>
      <c r="I94" s="250"/>
    </row>
    <row r="95" spans="1:9" ht="12" customHeight="1">
      <c r="A95" s="250"/>
      <c r="B95" s="250"/>
      <c r="C95" s="250"/>
      <c r="D95" s="250"/>
      <c r="E95" s="250"/>
      <c r="F95" s="250"/>
      <c r="G95" s="250"/>
      <c r="H95" s="250"/>
      <c r="I95" s="250"/>
    </row>
    <row r="96" spans="1:9" ht="12" customHeight="1">
      <c r="A96" s="250"/>
      <c r="B96" s="250"/>
      <c r="C96" s="250"/>
      <c r="D96" s="250"/>
      <c r="E96" s="250"/>
      <c r="F96" s="250"/>
      <c r="G96" s="250"/>
      <c r="H96" s="250"/>
      <c r="I96" s="250"/>
    </row>
    <row r="97" s="250" customFormat="1" ht="12" customHeight="1"/>
    <row r="98" s="250" customFormat="1" ht="12" customHeight="1"/>
    <row r="99" s="250" customFormat="1" ht="12" customHeight="1"/>
    <row r="100" s="250" customFormat="1" ht="12" customHeight="1"/>
    <row r="101" s="250" customFormat="1" ht="12" customHeight="1"/>
    <row r="102" s="250" customFormat="1" ht="12" customHeight="1"/>
    <row r="103" s="250" customFormat="1" ht="12" customHeight="1"/>
    <row r="104" s="250" customFormat="1" ht="12" customHeight="1"/>
    <row r="105" s="250" customFormat="1" ht="12" customHeight="1"/>
    <row r="106" s="250" customFormat="1" ht="12" customHeight="1"/>
    <row r="107" s="250" customFormat="1" ht="12" customHeight="1"/>
    <row r="108" s="250" customFormat="1" ht="12" customHeight="1"/>
    <row r="109" s="250" customFormat="1" ht="12" customHeight="1"/>
    <row r="110" s="250" customFormat="1" ht="12" customHeight="1"/>
    <row r="129" s="250" customFormat="1" ht="12" customHeight="1"/>
    <row r="130" s="250" customFormat="1" ht="12" customHeight="1"/>
    <row r="131" s="250" customFormat="1" ht="12" customHeight="1"/>
    <row r="132" s="250" customFormat="1" ht="12" customHeight="1"/>
    <row r="133" s="250" customFormat="1" ht="12" customHeight="1"/>
    <row r="138" s="250" customFormat="1" ht="12" customHeight="1"/>
    <row r="139" s="250" customFormat="1" ht="12" customHeight="1"/>
    <row r="140" s="250" customFormat="1" ht="12" customHeight="1"/>
    <row r="141" s="250" customFormat="1" ht="12" customHeight="1"/>
    <row r="142" s="250" customFormat="1" ht="12" customHeight="1"/>
    <row r="143" s="250" customFormat="1" ht="12" customHeight="1"/>
    <row r="144" s="250" customFormat="1" ht="12" customHeight="1"/>
    <row r="145" s="250" customFormat="1" ht="12" customHeight="1"/>
    <row r="146" s="250" customFormat="1" ht="12" customHeight="1"/>
    <row r="147" s="250" customFormat="1" ht="12" customHeight="1"/>
    <row r="148" s="250" customFormat="1" ht="12" customHeight="1"/>
    <row r="149" s="250" customFormat="1" ht="12" customHeight="1"/>
    <row r="150" s="250" customFormat="1" ht="12" customHeight="1"/>
    <row r="151" s="250" customFormat="1" ht="12" customHeight="1"/>
    <row r="152" s="250" customFormat="1" ht="12" customHeight="1"/>
    <row r="153" s="250" customFormat="1" ht="12" customHeight="1"/>
    <row r="154" s="250" customFormat="1" ht="12" customHeight="1"/>
    <row r="155" s="250" customFormat="1" ht="12" customHeight="1"/>
    <row r="156" s="250" customFormat="1" ht="12" customHeight="1"/>
    <row r="163" s="250" customFormat="1" ht="12" customHeight="1"/>
    <row r="164" s="250" customFormat="1" ht="12" customHeight="1"/>
    <row r="165" s="250" customFormat="1" ht="12" customHeight="1"/>
    <row r="166" s="250" customFormat="1" ht="12" customHeight="1"/>
    <row r="167" s="250" customFormat="1" ht="12" customHeight="1"/>
    <row r="168" s="250" customFormat="1" ht="12" customHeight="1"/>
    <row r="169" s="250" customFormat="1" ht="12" customHeight="1"/>
    <row r="170" s="250" customFormat="1" ht="12" customHeight="1"/>
    <row r="171" s="250" customFormat="1" ht="12" customHeight="1"/>
    <row r="172" s="250" customFormat="1" ht="12" customHeight="1"/>
    <row r="173" s="250" customFormat="1" ht="12" customHeight="1"/>
    <row r="174" s="250" customFormat="1" ht="12" customHeight="1"/>
    <row r="175" s="250" customFormat="1" ht="12" customHeight="1"/>
    <row r="176" s="250" customFormat="1" ht="12" customHeight="1"/>
    <row r="177" s="250" customFormat="1" ht="12" customHeight="1"/>
    <row r="178" s="250" customFormat="1" ht="12" customHeight="1"/>
    <row r="179" s="250" customFormat="1" ht="12" customHeight="1"/>
    <row r="180" s="250" customFormat="1" ht="12" customHeight="1"/>
    <row r="181" s="250" customFormat="1" ht="12" customHeight="1"/>
    <row r="188" s="250" customFormat="1" ht="12" customHeight="1"/>
    <row r="189" s="250" customFormat="1" ht="12" customHeight="1"/>
    <row r="190" s="250" customFormat="1" ht="12" customHeight="1"/>
    <row r="191" s="250" customFormat="1" ht="12" customHeight="1"/>
    <row r="192" s="250" customFormat="1" ht="12" customHeight="1"/>
    <row r="193" s="250" customFormat="1" ht="12" customHeight="1"/>
    <row r="194" s="250" customFormat="1" ht="12" customHeight="1"/>
    <row r="195" s="250" customFormat="1" ht="12" customHeight="1"/>
    <row r="196" s="250" customFormat="1" ht="12" customHeight="1"/>
    <row r="197" s="250" customFormat="1" ht="12" customHeight="1"/>
    <row r="198" s="250" customFormat="1" ht="12" customHeight="1"/>
    <row r="199" s="250" customFormat="1" ht="12" customHeight="1"/>
    <row r="200" s="250" customFormat="1" ht="12" customHeight="1"/>
    <row r="201" s="250" customFormat="1" ht="12" customHeight="1"/>
    <row r="202" s="250" customFormat="1" ht="12" customHeight="1"/>
    <row r="203" s="250" customFormat="1" ht="12" customHeight="1"/>
    <row r="204" s="250" customFormat="1" ht="12" customHeight="1"/>
    <row r="205" s="250" customFormat="1" ht="12" customHeight="1"/>
    <row r="206" s="250" customFormat="1" ht="12" customHeight="1"/>
    <row r="213" s="250" customFormat="1" ht="12" customHeight="1"/>
    <row r="214" s="250" customFormat="1" ht="12" customHeight="1"/>
    <row r="215" s="250" customFormat="1" ht="12" customHeight="1"/>
    <row r="216" s="250" customFormat="1" ht="12" customHeight="1"/>
    <row r="217" s="250" customFormat="1" ht="12" customHeight="1"/>
    <row r="218" s="250" customFormat="1" ht="12" customHeight="1"/>
    <row r="219" s="250" customFormat="1" ht="12" customHeight="1"/>
    <row r="220" s="250" customFormat="1" ht="12" customHeight="1"/>
    <row r="221" s="250" customFormat="1" ht="12" customHeight="1"/>
    <row r="222" s="250" customFormat="1" ht="12" customHeight="1"/>
    <row r="223" s="250" customFormat="1" ht="12" customHeight="1"/>
    <row r="224" s="250" customFormat="1" ht="12" customHeight="1"/>
    <row r="225" s="250" customFormat="1" ht="12" customHeight="1"/>
    <row r="226" s="250" customFormat="1" ht="12" customHeight="1"/>
    <row r="227" s="250" customFormat="1" ht="12" customHeight="1"/>
    <row r="228" s="250" customFormat="1" ht="12" customHeight="1"/>
    <row r="229" s="250" customFormat="1" ht="12" customHeight="1"/>
    <row r="230" s="250" customFormat="1" ht="12" customHeight="1"/>
    <row r="231" s="250" customFormat="1" ht="12" customHeight="1"/>
    <row r="238" s="250" customFormat="1" ht="12" customHeight="1"/>
    <row r="239" s="250" customFormat="1" ht="12" customHeight="1"/>
    <row r="240" s="250" customFormat="1" ht="12" customHeight="1"/>
    <row r="241" s="250" customFormat="1" ht="12" customHeight="1"/>
    <row r="242" s="250" customFormat="1" ht="12" customHeight="1"/>
    <row r="243" s="250" customFormat="1" ht="12" customHeight="1"/>
    <row r="244" s="250" customFormat="1" ht="12" customHeight="1"/>
    <row r="245" s="250" customFormat="1" ht="12" customHeight="1"/>
    <row r="246" s="250" customFormat="1" ht="12" customHeight="1"/>
    <row r="247" s="250" customFormat="1" ht="12" customHeight="1"/>
    <row r="248" s="250" customFormat="1" ht="12" customHeight="1"/>
    <row r="249" s="250" customFormat="1" ht="12" customHeight="1"/>
    <row r="250" s="250" customFormat="1" ht="12" customHeight="1"/>
    <row r="251" s="250" customFormat="1" ht="12" customHeight="1"/>
    <row r="252" s="250" customFormat="1" ht="12" customHeight="1"/>
    <row r="253" s="250" customFormat="1" ht="12" customHeight="1"/>
    <row r="254" s="250" customFormat="1" ht="12" customHeight="1"/>
    <row r="255" s="250" customFormat="1" ht="12" customHeight="1"/>
    <row r="256" s="250" customFormat="1" ht="12" customHeight="1"/>
    <row r="263" s="250" customFormat="1" ht="12" customHeight="1"/>
    <row r="264" s="250" customFormat="1" ht="12" customHeight="1"/>
    <row r="265" s="250" customFormat="1" ht="12" customHeight="1"/>
    <row r="266" s="250" customFormat="1" ht="12" customHeight="1"/>
    <row r="267" s="250" customFormat="1" ht="12" customHeight="1"/>
    <row r="268" s="250" customFormat="1" ht="12" customHeight="1"/>
    <row r="269" s="250" customFormat="1" ht="12" customHeight="1"/>
    <row r="270" s="250" customFormat="1" ht="12" customHeight="1"/>
    <row r="271" s="250" customFormat="1" ht="12" customHeight="1"/>
    <row r="272" s="250" customFormat="1" ht="12" customHeight="1"/>
    <row r="273" s="250" customFormat="1" ht="12" customHeight="1"/>
    <row r="274" s="250" customFormat="1" ht="12" customHeight="1"/>
    <row r="275" s="250" customFormat="1" ht="12" customHeight="1"/>
    <row r="276" s="250" customFormat="1" ht="12" customHeight="1"/>
    <row r="277" s="250" customFormat="1" ht="12" customHeight="1"/>
    <row r="278" s="250" customFormat="1" ht="12" customHeight="1"/>
    <row r="279" s="250" customFormat="1" ht="12" customHeight="1"/>
    <row r="280" s="250" customFormat="1" ht="12" customHeight="1"/>
    <row r="281" s="250" customFormat="1" ht="12" customHeight="1"/>
    <row r="288" s="250" customFormat="1" ht="12" customHeight="1"/>
    <row r="289" s="250" customFormat="1" ht="12" customHeight="1"/>
    <row r="290" s="250" customFormat="1" ht="12" customHeight="1"/>
    <row r="291" s="250" customFormat="1" ht="12" customHeight="1"/>
    <row r="292" s="250" customFormat="1" ht="12" customHeight="1"/>
    <row r="293" s="250" customFormat="1" ht="12" customHeight="1"/>
    <row r="294" s="250" customFormat="1" ht="12" customHeight="1"/>
    <row r="295" s="250" customFormat="1" ht="12" customHeight="1"/>
    <row r="296" s="250" customFormat="1" ht="12" customHeight="1"/>
    <row r="297" s="250" customFormat="1" ht="12" customHeight="1"/>
    <row r="298" s="250" customFormat="1" ht="12" customHeight="1"/>
    <row r="299" s="250" customFormat="1" ht="12" customHeight="1"/>
    <row r="300" s="250" customFormat="1" ht="12" customHeight="1"/>
    <row r="301" s="250" customFormat="1" ht="12" customHeight="1"/>
    <row r="302" s="250" customFormat="1" ht="12" customHeight="1"/>
    <row r="303" s="250" customFormat="1" ht="12" customHeight="1"/>
    <row r="304" s="250" customFormat="1" ht="12" customHeight="1"/>
    <row r="305" s="250" customFormat="1" ht="12" customHeight="1"/>
    <row r="306" s="250" customFormat="1" ht="12" customHeight="1"/>
    <row r="310" s="250" customFormat="1" ht="12" customHeight="1"/>
    <row r="311" s="250" customFormat="1" ht="12" customHeight="1"/>
    <row r="312" s="250" customFormat="1" ht="12" customHeight="1"/>
    <row r="317" s="250" customFormat="1" ht="12" customHeight="1"/>
    <row r="318" s="250" customFormat="1" ht="12" customHeight="1"/>
    <row r="319" s="250" customFormat="1" ht="12" customHeight="1"/>
    <row r="320" s="250" customFormat="1" ht="12" customHeight="1"/>
    <row r="321" s="250" customFormat="1" ht="12" customHeight="1"/>
    <row r="322" s="250" customFormat="1" ht="12" customHeight="1"/>
    <row r="323" s="250" customFormat="1" ht="12" customHeight="1"/>
    <row r="324" s="250" customFormat="1" ht="12" customHeight="1"/>
    <row r="325" s="250" customFormat="1" ht="12" customHeight="1"/>
    <row r="326" s="250" customFormat="1" ht="12" customHeight="1"/>
    <row r="327" s="250" customFormat="1" ht="12" customHeight="1"/>
    <row r="328" s="250" customFormat="1" ht="12" customHeight="1"/>
    <row r="329" s="250" customFormat="1" ht="12" customHeight="1"/>
    <row r="330" s="250" customFormat="1" ht="12" customHeight="1"/>
    <row r="331" s="250" customFormat="1" ht="12" customHeight="1"/>
    <row r="332" s="250" customFormat="1" ht="12" customHeight="1"/>
    <row r="333" s="250" customFormat="1" ht="12" customHeight="1"/>
    <row r="334" s="250" customFormat="1" ht="12" customHeight="1"/>
    <row r="335" s="250" customFormat="1" ht="12" customHeight="1"/>
    <row r="336" s="250" customFormat="1" ht="12" customHeight="1"/>
    <row r="337" s="250" customFormat="1" ht="12" customHeight="1"/>
    <row r="338" s="250" customFormat="1" ht="12" customHeight="1"/>
    <row r="339" s="250" customFormat="1" ht="12" customHeight="1"/>
    <row r="340" s="250" customFormat="1" ht="12" customHeight="1"/>
    <row r="341" s="250" customFormat="1" ht="12" customHeight="1"/>
    <row r="342" s="250" customFormat="1" ht="12" customHeight="1"/>
    <row r="343" s="250" customFormat="1" ht="12" customHeight="1"/>
    <row r="344" s="250" customFormat="1" ht="12" customHeight="1"/>
    <row r="345" s="250" customFormat="1" ht="12" customHeight="1"/>
    <row r="346" s="250" customFormat="1" ht="12" customHeight="1"/>
    <row r="347" s="250" customFormat="1" ht="12" customHeight="1"/>
    <row r="348" s="250" customFormat="1" ht="12" customHeight="1"/>
    <row r="349" s="250" customFormat="1" ht="12" customHeight="1"/>
    <row r="350" s="250" customFormat="1" ht="12" customHeight="1"/>
    <row r="351" s="250" customFormat="1" ht="12" customHeight="1"/>
    <row r="352" s="250" customFormat="1" ht="12" customHeight="1"/>
    <row r="353" s="250" customFormat="1" ht="12" customHeight="1"/>
    <row r="354" s="250" customFormat="1" ht="12" customHeight="1"/>
    <row r="355" s="250" customFormat="1" ht="12" customHeight="1"/>
    <row r="356" s="250" customFormat="1" ht="12" customHeight="1"/>
    <row r="357" s="250" customFormat="1" ht="12" customHeight="1"/>
    <row r="358" s="250" customFormat="1" ht="12" customHeight="1"/>
    <row r="359" s="250" customFormat="1" ht="12" customHeight="1"/>
    <row r="360" s="250" customFormat="1" ht="12" customHeight="1"/>
    <row r="361" s="250" customFormat="1" ht="12" customHeight="1"/>
    <row r="362" s="250" customFormat="1" ht="12" customHeight="1"/>
    <row r="363" s="250" customFormat="1" ht="12" customHeight="1"/>
    <row r="364" s="250" customFormat="1" ht="12" customHeight="1"/>
    <row r="365" s="250" customFormat="1" ht="12" customHeight="1"/>
    <row r="366" s="250" customFormat="1" ht="12" customHeight="1"/>
    <row r="367" s="250" customFormat="1" ht="12" customHeight="1"/>
    <row r="368" s="250" customFormat="1" ht="12" customHeight="1"/>
    <row r="369" s="250" customFormat="1" ht="12" customHeight="1"/>
    <row r="370" s="250" customFormat="1" ht="12" customHeight="1"/>
    <row r="371" s="250" customFormat="1" ht="12" customHeight="1"/>
    <row r="372" s="250" customFormat="1" ht="12" customHeight="1"/>
    <row r="373" s="250" customFormat="1" ht="12" customHeight="1"/>
    <row r="374" s="250" customFormat="1" ht="12" customHeight="1"/>
    <row r="375" s="250" customFormat="1" ht="12" customHeight="1"/>
    <row r="376" s="250" customFormat="1" ht="12" customHeight="1"/>
    <row r="377" s="250" customFormat="1" ht="12" customHeight="1"/>
    <row r="378" s="250" customFormat="1" ht="12" customHeight="1"/>
    <row r="379" s="250" customFormat="1" ht="12" customHeight="1"/>
    <row r="380" s="250" customFormat="1" ht="12" customHeight="1"/>
    <row r="381" s="250" customFormat="1" ht="12" customHeight="1"/>
    <row r="382" s="250" customFormat="1" ht="12" customHeight="1"/>
    <row r="383" s="250" customFormat="1" ht="12" customHeight="1"/>
    <row r="384" s="250" customFormat="1" ht="12" customHeight="1"/>
    <row r="385" s="250" customFormat="1" ht="12" customHeight="1"/>
    <row r="386" s="250" customFormat="1" ht="12" customHeight="1"/>
    <row r="387" s="250" customFormat="1" ht="12" customHeight="1"/>
    <row r="388" s="250" customFormat="1" ht="12" customHeight="1"/>
    <row r="389" s="250" customFormat="1" ht="12" customHeight="1"/>
    <row r="390" s="250" customFormat="1" ht="12" customHeight="1"/>
    <row r="391" s="250" customFormat="1" ht="12" customHeight="1"/>
    <row r="392" s="250" customFormat="1" ht="12" customHeight="1"/>
    <row r="393" s="250" customFormat="1" ht="12" customHeight="1"/>
    <row r="394" s="250" customFormat="1" ht="12" customHeight="1"/>
    <row r="395" s="250" customFormat="1" ht="12" customHeight="1"/>
    <row r="396" s="250" customFormat="1" ht="12" customHeight="1"/>
    <row r="397" s="250" customFormat="1" ht="12" customHeight="1"/>
    <row r="398" s="250" customFormat="1" ht="12" customHeight="1"/>
    <row r="399" s="250" customFormat="1" ht="12" customHeight="1"/>
    <row r="400" s="250" customFormat="1" ht="12" customHeight="1"/>
    <row r="401" s="250" customFormat="1" ht="12" customHeight="1"/>
    <row r="402" s="250" customFormat="1" ht="12" customHeight="1"/>
    <row r="403" s="250" customFormat="1" ht="12" customHeight="1"/>
    <row r="404" s="250" customFormat="1" ht="12" customHeight="1"/>
    <row r="405" s="250" customFormat="1" ht="12" customHeight="1"/>
    <row r="406" s="250" customFormat="1" ht="12" customHeight="1"/>
    <row r="407" s="250" customFormat="1" ht="12" customHeight="1"/>
    <row r="408" s="250" customFormat="1" ht="12" customHeight="1"/>
    <row r="409" s="250" customFormat="1" ht="12" customHeight="1"/>
    <row r="410" s="250" customFormat="1" ht="12" customHeight="1"/>
    <row r="411" s="250" customFormat="1" ht="12" customHeight="1"/>
    <row r="412" s="250" customFormat="1" ht="12" customHeight="1"/>
    <row r="413" s="250" customFormat="1" ht="12" customHeight="1"/>
    <row r="414" s="250" customFormat="1" ht="12" customHeight="1"/>
    <row r="415" s="250" customFormat="1" ht="12" customHeight="1"/>
    <row r="416" s="250" customFormat="1" ht="12" customHeight="1"/>
    <row r="417" s="250" customFormat="1" ht="12" customHeight="1"/>
    <row r="418" s="250" customFormat="1" ht="12" customHeight="1"/>
    <row r="432" s="250" customFormat="1" ht="12" customHeight="1"/>
    <row r="433" s="250" customFormat="1" ht="12" customHeight="1"/>
    <row r="434" s="250" customFormat="1" ht="12" customHeight="1"/>
    <row r="435" s="250" customFormat="1" ht="12" customHeight="1"/>
    <row r="436" s="250" customFormat="1" ht="12" customHeight="1"/>
    <row r="437" s="250" customFormat="1" ht="12" customHeight="1"/>
    <row r="438" s="250" customFormat="1" ht="12" customHeight="1"/>
    <row r="439" s="250" customFormat="1" ht="12" customHeight="1"/>
    <row r="440" s="250" customFormat="1" ht="12" customHeight="1"/>
    <row r="441" s="250" customFormat="1" ht="12" customHeight="1"/>
    <row r="442" s="250" customFormat="1" ht="12" customHeight="1"/>
    <row r="443" s="250" customFormat="1" ht="12" customHeight="1"/>
    <row r="444" s="250" customFormat="1" ht="12" customHeight="1"/>
    <row r="450" s="250" customFormat="1" ht="12" customHeight="1"/>
    <row r="451" s="250" customFormat="1" ht="12" customHeight="1"/>
    <row r="452" s="250" customFormat="1" ht="12" customHeight="1"/>
    <row r="453" s="250" customFormat="1" ht="12" customHeight="1"/>
    <row r="454" s="250" customFormat="1" ht="12" customHeight="1"/>
    <row r="455" s="250" customFormat="1" ht="12" customHeight="1"/>
    <row r="456" s="250" customFormat="1" ht="12" customHeight="1"/>
    <row r="457" s="250" customFormat="1" ht="12" customHeight="1"/>
    <row r="458" s="250" customFormat="1" ht="12" customHeight="1"/>
    <row r="459" s="250" customFormat="1" ht="12" customHeight="1"/>
    <row r="460" s="250" customFormat="1" ht="12" customHeight="1"/>
    <row r="461" s="250" customFormat="1" ht="12" customHeight="1"/>
    <row r="462" s="250" customFormat="1" ht="12" customHeight="1"/>
    <row r="463" s="250" customFormat="1" ht="12" customHeight="1"/>
    <row r="464" s="250" customFormat="1" ht="12" customHeight="1"/>
    <row r="465" s="250" customFormat="1" ht="12" customHeight="1"/>
    <row r="466" s="250" customFormat="1" ht="12" customHeight="1"/>
    <row r="467" s="250" customFormat="1" ht="12" customHeight="1"/>
    <row r="468" s="250" customFormat="1" ht="12" customHeight="1"/>
    <row r="469" s="250" customFormat="1" ht="12" customHeight="1"/>
    <row r="475" s="250" customFormat="1" ht="12" customHeight="1"/>
    <row r="476" s="250" customFormat="1" ht="12" customHeight="1"/>
    <row r="477" s="250" customFormat="1" ht="12" customHeight="1"/>
    <row r="478" s="250" customFormat="1" ht="12" customHeight="1"/>
    <row r="479" s="250" customFormat="1" ht="12" customHeight="1"/>
    <row r="480" s="250" customFormat="1" ht="12" customHeight="1"/>
    <row r="481" s="250" customFormat="1" ht="12" customHeight="1"/>
    <row r="482" s="250" customFormat="1" ht="12" customHeight="1"/>
    <row r="483" s="250" customFormat="1" ht="12" customHeight="1"/>
    <row r="484" s="250" customFormat="1" ht="12" customHeight="1"/>
    <row r="485" s="250" customFormat="1" ht="12" customHeight="1"/>
    <row r="486" s="250" customFormat="1" ht="12" customHeight="1"/>
    <row r="487" s="250" customFormat="1" ht="12" customHeight="1"/>
    <row r="488" s="250" customFormat="1" ht="12" customHeight="1"/>
    <row r="489" s="250" customFormat="1" ht="12" customHeight="1"/>
    <row r="490" s="250" customFormat="1" ht="12" customHeight="1"/>
    <row r="491" s="250" customFormat="1" ht="12" customHeight="1"/>
    <row r="492" s="250" customFormat="1" ht="12" customHeight="1"/>
    <row r="493" s="250" customFormat="1" ht="12" customHeight="1"/>
    <row r="494" s="250" customFormat="1" ht="12" customHeight="1"/>
    <row r="495" s="250" customFormat="1" ht="12" customHeight="1"/>
  </sheetData>
  <sheetProtection algorithmName="SHA-512" hashValue="1SRpUivnJs8C8ZUOVSehLZ5+bq/+oUbSTQfNB+tJFxpSOvKgP55U/LzstehXtFRAEKXFNBJ6AD3+xQOv6k9TAw==" saltValue="7OgvREDh332doDmeTdfVUg==" spinCount="100000" sheet="1" objects="1" scenarios="1"/>
  <printOptions horizontalCentered="1"/>
  <pageMargins left="0.19685039370078741" right="0.19685039370078741" top="0.39370078740157483" bottom="0.39370078740157483" header="0.39370078740157483" footer="0.39370078740157483"/>
  <pageSetup paperSize="9" scale="80" firstPageNumber="42" fitToWidth="0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/>
  <dimension ref="A1:I517"/>
  <sheetViews>
    <sheetView view="pageBreakPreview" zoomScale="85" zoomScaleNormal="100" zoomScaleSheetLayoutView="85" workbookViewId="0">
      <selection activeCell="I72" sqref="I72"/>
    </sheetView>
  </sheetViews>
  <sheetFormatPr defaultColWidth="11.109375" defaultRowHeight="12" customHeight="1"/>
  <cols>
    <col min="1" max="1" width="6.109375" style="95" customWidth="1"/>
    <col min="2" max="2" width="7.6640625" style="95" customWidth="1"/>
    <col min="3" max="3" width="3.77734375" style="95" customWidth="1"/>
    <col min="4" max="4" width="36.44140625" style="95" bestFit="1" customWidth="1"/>
    <col min="5" max="5" width="3.21875" style="95" hidden="1" customWidth="1"/>
    <col min="6" max="6" width="7.88671875" style="95" bestFit="1" customWidth="1"/>
    <col min="7" max="7" width="9.77734375" style="113" customWidth="1"/>
    <col min="8" max="9" width="10.77734375" style="113" customWidth="1"/>
    <col min="10" max="16384" width="11.109375" style="250"/>
  </cols>
  <sheetData>
    <row r="1" spans="1:9" ht="12" customHeight="1">
      <c r="A1" s="53" t="s">
        <v>37</v>
      </c>
      <c r="G1" s="155"/>
      <c r="I1" s="123" t="s">
        <v>50</v>
      </c>
    </row>
    <row r="2" spans="1:9" ht="12" customHeight="1">
      <c r="A2" s="287"/>
      <c r="B2" s="288"/>
      <c r="C2" s="289"/>
      <c r="D2" s="290"/>
      <c r="E2" s="290"/>
      <c r="F2" s="287"/>
      <c r="G2" s="291"/>
      <c r="H2" s="292"/>
      <c r="I2" s="190"/>
    </row>
    <row r="3" spans="1:9" ht="12" customHeight="1">
      <c r="A3" s="129" t="s">
        <v>1</v>
      </c>
      <c r="B3" s="434" t="s">
        <v>2</v>
      </c>
      <c r="C3" s="435"/>
      <c r="D3" s="436"/>
      <c r="E3" s="170" t="s">
        <v>176</v>
      </c>
      <c r="F3" s="129" t="s">
        <v>3</v>
      </c>
      <c r="G3" s="294" t="s">
        <v>4</v>
      </c>
      <c r="H3" s="131" t="s">
        <v>5</v>
      </c>
      <c r="I3" s="132" t="s">
        <v>6</v>
      </c>
    </row>
    <row r="4" spans="1:9" ht="12" customHeight="1">
      <c r="A4" s="129" t="s">
        <v>7</v>
      </c>
      <c r="B4" s="133"/>
      <c r="C4" s="116"/>
      <c r="D4" s="280"/>
      <c r="E4" s="280"/>
      <c r="F4" s="153"/>
      <c r="G4" s="295"/>
      <c r="H4" s="296"/>
      <c r="I4" s="165"/>
    </row>
    <row r="5" spans="1:9" ht="12" customHeight="1">
      <c r="A5" s="297"/>
      <c r="B5" s="298"/>
      <c r="C5" s="299"/>
      <c r="D5" s="300"/>
      <c r="E5" s="300"/>
      <c r="F5" s="297"/>
      <c r="G5" s="301"/>
      <c r="H5" s="302"/>
      <c r="I5" s="192"/>
    </row>
    <row r="6" spans="1:9" ht="12" customHeight="1">
      <c r="A6" s="104"/>
      <c r="B6" s="105"/>
      <c r="C6" s="106"/>
      <c r="D6" s="107"/>
      <c r="E6" s="107"/>
      <c r="F6" s="104"/>
      <c r="G6" s="305"/>
      <c r="H6" s="11"/>
      <c r="I6" s="92" t="str">
        <f>IF(OR(AND(G6="Prov",H6="Sum"),(H6="PC Sum")),". . . . . . . . .00",IF(ISERR(G6*H6),"",IF(G6*H6=0,"",ROUND(G6*H6,2))))</f>
        <v/>
      </c>
    </row>
    <row r="7" spans="1:9" ht="12" customHeight="1">
      <c r="A7" s="93"/>
      <c r="B7" s="110" t="s">
        <v>51</v>
      </c>
      <c r="D7" s="278"/>
      <c r="E7" s="278"/>
      <c r="F7" s="93"/>
      <c r="G7" s="307"/>
      <c r="H7" s="12"/>
      <c r="I7" s="92" t="str">
        <f>IF(OR(AND(G7="Prov",H7="Sum"),(H7="PC Sum")),". . . . . . . . .00",IF(ISERR(G7*H7),"",IF(G7*H7=0,"",ROUND(G7*H7,2))))</f>
        <v/>
      </c>
    </row>
    <row r="8" spans="1:9" ht="12" customHeight="1">
      <c r="A8" s="93"/>
      <c r="B8" s="110"/>
      <c r="D8" s="278"/>
      <c r="E8" s="278"/>
      <c r="F8" s="93"/>
      <c r="G8" s="307"/>
      <c r="H8" s="12"/>
      <c r="I8" s="92" t="str">
        <f>IF(OR(AND(G8="Prov",H8="Sum"),(H8="PC Sum")),". . . . . . . . .00",IF(ISERR(G8*H8),"",IF(G8*H8=0,"",ROUND(G8*H8,2))))</f>
        <v/>
      </c>
    </row>
    <row r="9" spans="1:9" ht="12" customHeight="1">
      <c r="A9" s="81">
        <v>57.03</v>
      </c>
      <c r="B9" s="86" t="s">
        <v>242</v>
      </c>
      <c r="C9" s="82"/>
      <c r="D9" s="56"/>
      <c r="E9" s="56"/>
      <c r="F9" s="194"/>
      <c r="G9" s="195"/>
      <c r="H9" s="23"/>
      <c r="I9" s="52" t="s">
        <v>10</v>
      </c>
    </row>
    <row r="10" spans="1:9" ht="12" customHeight="1">
      <c r="A10" s="320"/>
      <c r="B10" s="89"/>
      <c r="C10" s="82"/>
      <c r="D10" s="56"/>
      <c r="E10" s="56"/>
      <c r="F10" s="194"/>
      <c r="G10" s="195"/>
      <c r="H10" s="23"/>
      <c r="I10" s="52" t="s">
        <v>10</v>
      </c>
    </row>
    <row r="11" spans="1:9" ht="12" customHeight="1">
      <c r="A11" s="320"/>
      <c r="B11" s="89" t="s">
        <v>67</v>
      </c>
      <c r="C11" s="82" t="s">
        <v>243</v>
      </c>
      <c r="D11" s="56"/>
      <c r="E11" s="56"/>
      <c r="F11" s="194"/>
      <c r="G11" s="195"/>
      <c r="H11" s="23"/>
      <c r="I11" s="52" t="s">
        <v>10</v>
      </c>
    </row>
    <row r="12" spans="1:9" ht="12" customHeight="1">
      <c r="A12" s="320"/>
      <c r="B12" s="89"/>
      <c r="C12" s="82"/>
      <c r="D12" s="56"/>
      <c r="E12" s="56"/>
      <c r="F12" s="194"/>
      <c r="G12" s="195"/>
      <c r="H12" s="23"/>
      <c r="I12" s="52" t="s">
        <v>10</v>
      </c>
    </row>
    <row r="13" spans="1:9" ht="12" customHeight="1">
      <c r="A13" s="320"/>
      <c r="B13" s="89"/>
      <c r="C13" s="82" t="s">
        <v>92</v>
      </c>
      <c r="D13" s="56" t="s">
        <v>120</v>
      </c>
      <c r="E13" s="188" t="s">
        <v>176</v>
      </c>
      <c r="F13" s="194" t="s">
        <v>94</v>
      </c>
      <c r="G13" s="195">
        <v>1</v>
      </c>
      <c r="H13" s="23"/>
      <c r="I13" s="353" t="str">
        <f t="shared" ref="I13:I15" si="0">IF(OR(AND(G13="Prov",H13="Sum"),(H13="PC Sum")),". . . . . . . . .00",IF(ISERR(G13*H13),"",IF(G13*H13=0,"",ROUND(G13*H13,2))))</f>
        <v/>
      </c>
    </row>
    <row r="14" spans="1:9" ht="12" customHeight="1">
      <c r="A14" s="320"/>
      <c r="B14" s="89"/>
      <c r="C14" s="82"/>
      <c r="D14" s="56"/>
      <c r="E14" s="188"/>
      <c r="F14" s="194"/>
      <c r="G14" s="195"/>
      <c r="H14" s="23"/>
      <c r="I14" s="353"/>
    </row>
    <row r="15" spans="1:9" ht="12" customHeight="1">
      <c r="A15" s="320"/>
      <c r="B15" s="89"/>
      <c r="C15" s="82" t="s">
        <v>96</v>
      </c>
      <c r="D15" s="56" t="s">
        <v>239</v>
      </c>
      <c r="E15" s="188" t="s">
        <v>176</v>
      </c>
      <c r="F15" s="194" t="s">
        <v>94</v>
      </c>
      <c r="G15" s="195">
        <v>1</v>
      </c>
      <c r="H15" s="23"/>
      <c r="I15" s="353" t="str">
        <f t="shared" si="0"/>
        <v/>
      </c>
    </row>
    <row r="16" spans="1:9" ht="12" customHeight="1">
      <c r="A16" s="320"/>
      <c r="B16" s="89"/>
      <c r="C16" s="82"/>
      <c r="D16" s="56"/>
      <c r="E16" s="188"/>
      <c r="F16" s="194"/>
      <c r="G16" s="195"/>
      <c r="H16" s="23"/>
      <c r="I16" s="353"/>
    </row>
    <row r="17" spans="1:9" ht="12" customHeight="1">
      <c r="A17" s="99"/>
      <c r="B17" s="89" t="s">
        <v>80</v>
      </c>
      <c r="C17" s="82" t="s">
        <v>121</v>
      </c>
      <c r="D17" s="56"/>
      <c r="E17" s="188" t="s">
        <v>176</v>
      </c>
      <c r="F17" s="194" t="s">
        <v>91</v>
      </c>
      <c r="G17" s="195">
        <v>160</v>
      </c>
      <c r="H17" s="23"/>
      <c r="I17" s="353" t="str">
        <f t="shared" ref="I17:I19" si="1">IF(OR(AND(G17="Prov",H17="Sum"),(H17="PC Sum")),". . . . . . . . .00",IF(ISERR(G17*H17),"",IF(G17*H17=0,"",ROUND(G17*H17,2))))</f>
        <v/>
      </c>
    </row>
    <row r="18" spans="1:9" ht="12" customHeight="1">
      <c r="A18" s="99"/>
      <c r="B18" s="58"/>
      <c r="C18" s="59"/>
      <c r="D18" s="60"/>
      <c r="E18" s="60"/>
      <c r="F18" s="100"/>
      <c r="G18" s="314"/>
      <c r="H18" s="16"/>
      <c r="I18" s="52"/>
    </row>
    <row r="19" spans="1:9" ht="12" customHeight="1">
      <c r="A19" s="99"/>
      <c r="B19" s="89" t="s">
        <v>240</v>
      </c>
      <c r="C19" s="82" t="s">
        <v>241</v>
      </c>
      <c r="D19" s="60"/>
      <c r="E19" s="60" t="s">
        <v>176</v>
      </c>
      <c r="F19" s="194" t="s">
        <v>91</v>
      </c>
      <c r="G19" s="314">
        <v>30</v>
      </c>
      <c r="H19" s="16"/>
      <c r="I19" s="353" t="str">
        <f t="shared" si="1"/>
        <v/>
      </c>
    </row>
    <row r="20" spans="1:9" ht="12" customHeight="1">
      <c r="A20" s="99"/>
      <c r="B20" s="58"/>
      <c r="C20" s="59"/>
      <c r="D20" s="60"/>
      <c r="E20" s="60"/>
      <c r="F20" s="100"/>
      <c r="G20" s="314"/>
      <c r="H20" s="16"/>
      <c r="I20" s="52"/>
    </row>
    <row r="21" spans="1:9" ht="12" customHeight="1">
      <c r="A21" s="81">
        <v>57.06</v>
      </c>
      <c r="B21" s="86" t="s">
        <v>122</v>
      </c>
      <c r="C21" s="82"/>
      <c r="D21" s="56"/>
      <c r="E21" s="56"/>
      <c r="F21" s="194"/>
      <c r="G21" s="195"/>
      <c r="H21" s="23"/>
      <c r="I21" s="52"/>
    </row>
    <row r="22" spans="1:9" ht="12" customHeight="1">
      <c r="A22" s="81"/>
      <c r="B22" s="86" t="s">
        <v>123</v>
      </c>
      <c r="C22" s="82"/>
      <c r="D22" s="56"/>
      <c r="E22" s="56"/>
      <c r="F22" s="194"/>
      <c r="G22" s="195"/>
      <c r="H22" s="23"/>
      <c r="I22" s="52"/>
    </row>
    <row r="23" spans="1:9" ht="12" customHeight="1">
      <c r="A23" s="81"/>
      <c r="B23" s="86" t="s">
        <v>124</v>
      </c>
      <c r="C23" s="82"/>
      <c r="D23" s="56"/>
      <c r="E23" s="188" t="s">
        <v>176</v>
      </c>
      <c r="F23" s="194" t="s">
        <v>94</v>
      </c>
      <c r="G23" s="195">
        <v>2.5</v>
      </c>
      <c r="H23" s="23"/>
      <c r="I23" s="353" t="str">
        <f t="shared" ref="I23" si="2">IF(OR(AND(G23="Prov",H23="Sum"),(H23="PC Sum")),". . . . . . . . .00",IF(ISERR(G23*H23),"",IF(G23*H23=0,"",ROUND(G23*H23,2))))</f>
        <v/>
      </c>
    </row>
    <row r="24" spans="1:9" ht="12" customHeight="1">
      <c r="A24" s="57"/>
      <c r="B24" s="58"/>
      <c r="C24" s="59"/>
      <c r="D24" s="59"/>
      <c r="E24" s="57"/>
      <c r="F24" s="100"/>
      <c r="G24" s="199"/>
      <c r="H24" s="16"/>
      <c r="I24" s="52"/>
    </row>
    <row r="25" spans="1:9" ht="12" customHeight="1">
      <c r="A25" s="153"/>
      <c r="B25" s="70"/>
      <c r="C25" s="53"/>
      <c r="E25" s="93"/>
      <c r="F25" s="97"/>
      <c r="G25" s="163"/>
      <c r="H25" s="18"/>
      <c r="I25" s="52"/>
    </row>
    <row r="26" spans="1:9" ht="12" customHeight="1">
      <c r="A26" s="57"/>
      <c r="B26" s="70"/>
      <c r="E26" s="93"/>
      <c r="F26" s="97"/>
      <c r="G26" s="162"/>
      <c r="H26" s="18"/>
      <c r="I26" s="52"/>
    </row>
    <row r="27" spans="1:9" ht="12" customHeight="1">
      <c r="A27" s="93"/>
      <c r="B27" s="94"/>
      <c r="E27" s="93"/>
      <c r="F27" s="97"/>
      <c r="G27" s="163"/>
      <c r="H27" s="18"/>
      <c r="I27" s="52"/>
    </row>
    <row r="28" spans="1:9" ht="12" customHeight="1">
      <c r="A28" s="93"/>
      <c r="B28" s="58"/>
      <c r="C28" s="59"/>
      <c r="D28" s="59"/>
      <c r="E28" s="100"/>
      <c r="F28" s="194"/>
      <c r="G28" s="163"/>
      <c r="H28" s="18"/>
      <c r="I28" s="353"/>
    </row>
    <row r="29" spans="1:9" ht="12" customHeight="1">
      <c r="A29" s="93"/>
      <c r="B29" s="94"/>
      <c r="E29" s="93"/>
      <c r="F29" s="97"/>
      <c r="G29" s="163"/>
      <c r="H29" s="18"/>
      <c r="I29" s="92"/>
    </row>
    <row r="30" spans="1:9" ht="12" customHeight="1">
      <c r="A30" s="93"/>
      <c r="B30" s="94"/>
      <c r="D30" s="59"/>
      <c r="E30" s="57"/>
      <c r="F30" s="97"/>
      <c r="G30" s="163"/>
      <c r="H30" s="18"/>
      <c r="I30" s="92"/>
    </row>
    <row r="31" spans="1:9" ht="12" customHeight="1">
      <c r="A31" s="93"/>
      <c r="B31" s="94"/>
      <c r="D31" s="59"/>
      <c r="E31" s="57"/>
      <c r="F31" s="97"/>
      <c r="G31" s="163"/>
      <c r="H31" s="18"/>
      <c r="I31" s="92"/>
    </row>
    <row r="32" spans="1:9" ht="12" customHeight="1">
      <c r="A32" s="153"/>
      <c r="B32" s="70"/>
      <c r="C32" s="53"/>
      <c r="D32" s="280"/>
      <c r="E32" s="280"/>
      <c r="F32" s="97"/>
      <c r="G32" s="163"/>
      <c r="H32" s="18"/>
      <c r="I32" s="92"/>
    </row>
    <row r="33" spans="1:9" ht="12" customHeight="1">
      <c r="A33" s="69"/>
      <c r="B33" s="94"/>
      <c r="D33" s="111"/>
      <c r="E33" s="111"/>
      <c r="F33" s="97"/>
      <c r="G33" s="163"/>
      <c r="H33" s="18"/>
      <c r="I33" s="92"/>
    </row>
    <row r="34" spans="1:9" ht="12" customHeight="1">
      <c r="A34" s="69"/>
      <c r="B34" s="94"/>
      <c r="D34" s="111"/>
      <c r="E34" s="111"/>
      <c r="F34" s="97"/>
      <c r="G34" s="163"/>
      <c r="H34" s="18"/>
      <c r="I34" s="92"/>
    </row>
    <row r="35" spans="1:9" ht="12" customHeight="1">
      <c r="A35" s="69"/>
      <c r="B35" s="94"/>
      <c r="D35" s="111"/>
      <c r="E35" s="111"/>
      <c r="F35" s="97"/>
      <c r="G35" s="163"/>
      <c r="H35" s="18"/>
      <c r="I35" s="92"/>
    </row>
    <row r="36" spans="1:9" ht="12" customHeight="1">
      <c r="A36" s="69"/>
      <c r="B36" s="94"/>
      <c r="D36" s="111"/>
      <c r="E36" s="111"/>
      <c r="F36" s="97"/>
      <c r="G36" s="163"/>
      <c r="H36" s="18"/>
      <c r="I36" s="92"/>
    </row>
    <row r="37" spans="1:9" ht="12" customHeight="1">
      <c r="A37" s="69"/>
      <c r="B37" s="94"/>
      <c r="D37" s="111"/>
      <c r="E37" s="111"/>
      <c r="F37" s="97"/>
      <c r="G37" s="163"/>
      <c r="H37" s="18"/>
      <c r="I37" s="92"/>
    </row>
    <row r="38" spans="1:9" ht="12" customHeight="1">
      <c r="A38" s="69"/>
      <c r="B38" s="94"/>
      <c r="D38" s="111"/>
      <c r="E38" s="111"/>
      <c r="F38" s="97"/>
      <c r="G38" s="163"/>
      <c r="H38" s="18"/>
      <c r="I38" s="92"/>
    </row>
    <row r="39" spans="1:9" ht="12" customHeight="1">
      <c r="A39" s="69"/>
      <c r="B39" s="94"/>
      <c r="D39" s="111"/>
      <c r="E39" s="111"/>
      <c r="F39" s="97"/>
      <c r="G39" s="163"/>
      <c r="H39" s="175"/>
      <c r="I39" s="92"/>
    </row>
    <row r="40" spans="1:9" ht="12" customHeight="1">
      <c r="A40" s="69"/>
      <c r="B40" s="94"/>
      <c r="D40" s="111"/>
      <c r="E40" s="111"/>
      <c r="F40" s="97"/>
      <c r="G40" s="163"/>
      <c r="H40" s="175"/>
      <c r="I40" s="92"/>
    </row>
    <row r="41" spans="1:9" ht="12" customHeight="1">
      <c r="A41" s="69"/>
      <c r="B41" s="94"/>
      <c r="D41" s="111"/>
      <c r="E41" s="111"/>
      <c r="F41" s="97"/>
      <c r="G41" s="163"/>
      <c r="H41" s="175"/>
      <c r="I41" s="92"/>
    </row>
    <row r="42" spans="1:9" ht="12" customHeight="1">
      <c r="A42" s="69"/>
      <c r="B42" s="94"/>
      <c r="D42" s="111"/>
      <c r="E42" s="111"/>
      <c r="F42" s="97"/>
      <c r="G42" s="163"/>
      <c r="H42" s="175"/>
      <c r="I42" s="92"/>
    </row>
    <row r="43" spans="1:9" ht="12" customHeight="1">
      <c r="A43" s="69"/>
      <c r="B43" s="94"/>
      <c r="D43" s="111"/>
      <c r="E43" s="111"/>
      <c r="F43" s="97"/>
      <c r="G43" s="163"/>
      <c r="H43" s="175"/>
      <c r="I43" s="92"/>
    </row>
    <row r="44" spans="1:9" ht="12" customHeight="1">
      <c r="A44" s="69"/>
      <c r="B44" s="94"/>
      <c r="D44" s="111"/>
      <c r="E44" s="111"/>
      <c r="F44" s="97"/>
      <c r="G44" s="163"/>
      <c r="H44" s="175"/>
      <c r="I44" s="92"/>
    </row>
    <row r="45" spans="1:9" ht="12" customHeight="1">
      <c r="A45" s="69"/>
      <c r="B45" s="94"/>
      <c r="D45" s="111"/>
      <c r="E45" s="111"/>
      <c r="F45" s="97"/>
      <c r="G45" s="163"/>
      <c r="H45" s="175"/>
      <c r="I45" s="92"/>
    </row>
    <row r="46" spans="1:9" ht="12" customHeight="1">
      <c r="A46" s="69"/>
      <c r="B46" s="94"/>
      <c r="D46" s="111"/>
      <c r="E46" s="111"/>
      <c r="F46" s="97"/>
      <c r="G46" s="163"/>
      <c r="H46" s="175"/>
      <c r="I46" s="92"/>
    </row>
    <row r="47" spans="1:9" ht="12" customHeight="1">
      <c r="A47" s="69"/>
      <c r="B47" s="94"/>
      <c r="D47" s="111"/>
      <c r="E47" s="111"/>
      <c r="F47" s="97"/>
      <c r="G47" s="163"/>
      <c r="H47" s="175"/>
      <c r="I47" s="92"/>
    </row>
    <row r="48" spans="1:9" ht="12" customHeight="1">
      <c r="A48" s="69"/>
      <c r="B48" s="94"/>
      <c r="D48" s="111"/>
      <c r="E48" s="111"/>
      <c r="F48" s="97"/>
      <c r="G48" s="163"/>
      <c r="H48" s="175"/>
      <c r="I48" s="92"/>
    </row>
    <row r="49" spans="1:9" ht="12" customHeight="1">
      <c r="A49" s="69"/>
      <c r="B49" s="94"/>
      <c r="D49" s="111"/>
      <c r="E49" s="111"/>
      <c r="F49" s="97"/>
      <c r="G49" s="163"/>
      <c r="H49" s="175"/>
      <c r="I49" s="92"/>
    </row>
    <row r="50" spans="1:9" ht="12" customHeight="1">
      <c r="A50" s="69"/>
      <c r="B50" s="94"/>
      <c r="D50" s="111"/>
      <c r="E50" s="111"/>
      <c r="F50" s="97"/>
      <c r="G50" s="163"/>
      <c r="H50" s="175"/>
      <c r="I50" s="92"/>
    </row>
    <row r="51" spans="1:9" ht="12" customHeight="1">
      <c r="A51" s="69"/>
      <c r="B51" s="94"/>
      <c r="D51" s="111"/>
      <c r="E51" s="111"/>
      <c r="F51" s="97"/>
      <c r="G51" s="163"/>
      <c r="H51" s="175"/>
      <c r="I51" s="92"/>
    </row>
    <row r="52" spans="1:9" ht="12" customHeight="1">
      <c r="A52" s="69"/>
      <c r="B52" s="94"/>
      <c r="D52" s="111"/>
      <c r="E52" s="111"/>
      <c r="F52" s="97"/>
      <c r="G52" s="163"/>
      <c r="H52" s="175"/>
      <c r="I52" s="92"/>
    </row>
    <row r="53" spans="1:9" ht="12" customHeight="1">
      <c r="A53" s="69"/>
      <c r="B53" s="94"/>
      <c r="D53" s="111"/>
      <c r="E53" s="111"/>
      <c r="F53" s="97"/>
      <c r="G53" s="163"/>
      <c r="H53" s="175"/>
      <c r="I53" s="92"/>
    </row>
    <row r="54" spans="1:9" ht="12" customHeight="1">
      <c r="A54" s="69"/>
      <c r="B54" s="94"/>
      <c r="D54" s="111"/>
      <c r="E54" s="111"/>
      <c r="F54" s="97"/>
      <c r="G54" s="163"/>
      <c r="H54" s="175"/>
      <c r="I54" s="92"/>
    </row>
    <row r="55" spans="1:9" ht="12" customHeight="1">
      <c r="A55" s="69"/>
      <c r="B55" s="94"/>
      <c r="D55" s="111"/>
      <c r="E55" s="111"/>
      <c r="F55" s="97"/>
      <c r="G55" s="163"/>
      <c r="H55" s="175"/>
      <c r="I55" s="92"/>
    </row>
    <row r="56" spans="1:9" ht="12" customHeight="1">
      <c r="A56" s="69"/>
      <c r="B56" s="94"/>
      <c r="D56" s="111"/>
      <c r="E56" s="111"/>
      <c r="F56" s="97"/>
      <c r="G56" s="163"/>
      <c r="H56" s="175"/>
      <c r="I56" s="92"/>
    </row>
    <row r="57" spans="1:9" ht="12" customHeight="1">
      <c r="A57" s="69"/>
      <c r="B57" s="94"/>
      <c r="D57" s="111"/>
      <c r="E57" s="111"/>
      <c r="F57" s="97"/>
      <c r="G57" s="163"/>
      <c r="H57" s="175"/>
      <c r="I57" s="92"/>
    </row>
    <row r="58" spans="1:9" ht="12" customHeight="1">
      <c r="A58" s="69"/>
      <c r="B58" s="94"/>
      <c r="D58" s="111"/>
      <c r="E58" s="111"/>
      <c r="F58" s="97"/>
      <c r="G58" s="163"/>
      <c r="H58" s="175"/>
      <c r="I58" s="92"/>
    </row>
    <row r="59" spans="1:9" ht="12" customHeight="1">
      <c r="A59" s="69"/>
      <c r="B59" s="94"/>
      <c r="D59" s="111"/>
      <c r="E59" s="111"/>
      <c r="F59" s="97"/>
      <c r="G59" s="163"/>
      <c r="H59" s="175"/>
      <c r="I59" s="92"/>
    </row>
    <row r="60" spans="1:9" ht="12" customHeight="1">
      <c r="A60" s="69"/>
      <c r="B60" s="94"/>
      <c r="D60" s="111"/>
      <c r="E60" s="111"/>
      <c r="F60" s="97"/>
      <c r="G60" s="163"/>
      <c r="H60" s="175"/>
      <c r="I60" s="92"/>
    </row>
    <row r="61" spans="1:9" ht="12" customHeight="1">
      <c r="A61" s="69"/>
      <c r="B61" s="94"/>
      <c r="D61" s="111"/>
      <c r="E61" s="111"/>
      <c r="F61" s="97"/>
      <c r="G61" s="163"/>
      <c r="H61" s="175"/>
      <c r="I61" s="92"/>
    </row>
    <row r="62" spans="1:9" ht="12" customHeight="1">
      <c r="A62" s="69"/>
      <c r="B62" s="94"/>
      <c r="D62" s="111"/>
      <c r="E62" s="111"/>
      <c r="F62" s="97"/>
      <c r="G62" s="163"/>
      <c r="H62" s="175"/>
      <c r="I62" s="92"/>
    </row>
    <row r="63" spans="1:9" ht="12" customHeight="1">
      <c r="A63" s="69"/>
      <c r="B63" s="94"/>
      <c r="D63" s="111"/>
      <c r="E63" s="111"/>
      <c r="F63" s="97"/>
      <c r="G63" s="163"/>
      <c r="H63" s="175"/>
      <c r="I63" s="92"/>
    </row>
    <row r="64" spans="1:9" ht="12" customHeight="1">
      <c r="A64" s="69"/>
      <c r="B64" s="94"/>
      <c r="D64" s="111"/>
      <c r="E64" s="111"/>
      <c r="F64" s="97"/>
      <c r="G64" s="163"/>
      <c r="H64" s="175"/>
      <c r="I64" s="92"/>
    </row>
    <row r="65" spans="1:9" ht="12" customHeight="1">
      <c r="A65" s="69"/>
      <c r="B65" s="94"/>
      <c r="D65" s="111"/>
      <c r="E65" s="111"/>
      <c r="F65" s="97"/>
      <c r="G65" s="163"/>
      <c r="H65" s="175"/>
      <c r="I65" s="92"/>
    </row>
    <row r="66" spans="1:9" ht="12" customHeight="1">
      <c r="A66" s="69"/>
      <c r="B66" s="94"/>
      <c r="D66" s="111"/>
      <c r="E66" s="111"/>
      <c r="F66" s="97"/>
      <c r="G66" s="163"/>
      <c r="H66" s="175"/>
      <c r="I66" s="92"/>
    </row>
    <row r="67" spans="1:9" ht="12" customHeight="1">
      <c r="A67" s="69"/>
      <c r="B67" s="94"/>
      <c r="D67" s="111"/>
      <c r="E67" s="111"/>
      <c r="F67" s="97"/>
      <c r="G67" s="163"/>
      <c r="H67" s="175"/>
      <c r="I67" s="92"/>
    </row>
    <row r="68" spans="1:9" ht="12" customHeight="1">
      <c r="A68" s="93"/>
      <c r="B68" s="94"/>
      <c r="D68" s="60"/>
      <c r="E68" s="60"/>
      <c r="F68" s="97"/>
      <c r="G68" s="163"/>
      <c r="H68" s="175"/>
      <c r="I68" s="92"/>
    </row>
    <row r="69" spans="1:9" ht="12" customHeight="1">
      <c r="A69" s="93"/>
      <c r="B69" s="94"/>
      <c r="C69" s="59"/>
      <c r="D69" s="60"/>
      <c r="E69" s="60"/>
      <c r="F69" s="97"/>
      <c r="G69" s="163"/>
      <c r="H69" s="175"/>
      <c r="I69" s="92"/>
    </row>
    <row r="70" spans="1:9" ht="12" customHeight="1">
      <c r="A70" s="93"/>
      <c r="B70" s="94"/>
      <c r="D70" s="111"/>
      <c r="E70" s="111"/>
      <c r="F70" s="97"/>
      <c r="G70" s="163"/>
      <c r="H70" s="175"/>
      <c r="I70" s="92"/>
    </row>
    <row r="71" spans="1:9" ht="12" customHeight="1">
      <c r="A71" s="104"/>
      <c r="B71" s="105"/>
      <c r="C71" s="106"/>
      <c r="D71" s="106"/>
      <c r="E71" s="106"/>
      <c r="F71" s="125"/>
      <c r="G71" s="151"/>
      <c r="H71" s="178"/>
      <c r="I71" s="370"/>
    </row>
    <row r="72" spans="1:9" ht="12" customHeight="1">
      <c r="A72" s="69">
        <v>5700</v>
      </c>
      <c r="B72" s="70" t="s">
        <v>12</v>
      </c>
      <c r="C72" s="53"/>
      <c r="D72" s="53"/>
      <c r="E72" s="53"/>
      <c r="H72" s="181"/>
      <c r="I72" s="351" t="str">
        <f>IF(SUM(I1:I71)=0,"",SUM(I1:I71))</f>
        <v/>
      </c>
    </row>
    <row r="73" spans="1:9" ht="12" customHeight="1">
      <c r="A73" s="156"/>
      <c r="B73" s="157"/>
      <c r="C73" s="158"/>
      <c r="D73" s="158"/>
      <c r="E73" s="158"/>
      <c r="F73" s="158"/>
      <c r="G73" s="159"/>
      <c r="H73" s="183"/>
      <c r="I73" s="371"/>
    </row>
    <row r="87" s="250" customFormat="1" ht="12" customHeight="1"/>
    <row r="88" s="250" customFormat="1" ht="12" customHeight="1"/>
    <row r="89" s="250" customFormat="1" ht="12" customHeight="1"/>
    <row r="90" s="250" customFormat="1" ht="12" customHeight="1"/>
    <row r="91" s="250" customFormat="1" ht="12" customHeight="1"/>
    <row r="92" s="250" customFormat="1" ht="12" customHeight="1"/>
    <row r="93" s="250" customFormat="1" ht="12" customHeight="1"/>
    <row r="94" s="250" customFormat="1" ht="12" customHeight="1"/>
    <row r="95" s="250" customFormat="1" ht="12" customHeight="1"/>
    <row r="96" s="250" customFormat="1" ht="12" customHeight="1"/>
    <row r="97" s="250" customFormat="1" ht="12" customHeight="1"/>
    <row r="98" s="250" customFormat="1" ht="12" customHeight="1"/>
    <row r="99" s="250" customFormat="1" ht="12" customHeight="1"/>
    <row r="100" s="250" customFormat="1" ht="12" customHeight="1"/>
    <row r="101" s="250" customFormat="1" ht="12" customHeight="1"/>
    <row r="102" s="250" customFormat="1" ht="12" customHeight="1"/>
    <row r="103" s="250" customFormat="1" ht="12" customHeight="1"/>
    <row r="104" s="250" customFormat="1" ht="12" customHeight="1"/>
    <row r="105" s="250" customFormat="1" ht="12" customHeight="1"/>
    <row r="113" s="250" customFormat="1" ht="12" customHeight="1"/>
    <row r="114" s="250" customFormat="1" ht="12" customHeight="1"/>
    <row r="115" s="250" customFormat="1" ht="12" customHeight="1"/>
    <row r="116" s="250" customFormat="1" ht="12" customHeight="1"/>
    <row r="117" s="250" customFormat="1" ht="12" customHeight="1"/>
    <row r="118" s="250" customFormat="1" ht="12" customHeight="1"/>
    <row r="119" s="250" customFormat="1" ht="12" customHeight="1"/>
    <row r="120" s="250" customFormat="1" ht="12" customHeight="1"/>
    <row r="121" s="250" customFormat="1" ht="12" customHeight="1"/>
    <row r="122" s="250" customFormat="1" ht="12" customHeight="1"/>
    <row r="123" s="250" customFormat="1" ht="12" customHeight="1"/>
    <row r="124" s="250" customFormat="1" ht="12" customHeight="1"/>
    <row r="125" s="250" customFormat="1" ht="12" customHeight="1"/>
    <row r="126" s="250" customFormat="1" ht="12" customHeight="1"/>
    <row r="127" s="250" customFormat="1" ht="12" customHeight="1"/>
    <row r="128" s="250" customFormat="1" ht="12" customHeight="1"/>
    <row r="129" s="250" customFormat="1" ht="12" customHeight="1"/>
    <row r="130" s="250" customFormat="1" ht="12" customHeight="1"/>
    <row r="131" s="250" customFormat="1" ht="12" customHeight="1"/>
    <row r="132" s="250" customFormat="1" ht="12" customHeight="1"/>
    <row r="151" s="250" customFormat="1" ht="12" customHeight="1"/>
    <row r="152" s="250" customFormat="1" ht="12" customHeight="1"/>
    <row r="153" s="250" customFormat="1" ht="12" customHeight="1"/>
    <row r="154" s="250" customFormat="1" ht="12" customHeight="1"/>
    <row r="155" s="250" customFormat="1" ht="12" customHeight="1"/>
    <row r="160" s="250" customFormat="1" ht="12" customHeight="1"/>
    <row r="161" s="250" customFormat="1" ht="12" customHeight="1"/>
    <row r="162" s="250" customFormat="1" ht="12" customHeight="1"/>
    <row r="163" s="250" customFormat="1" ht="12" customHeight="1"/>
    <row r="164" s="250" customFormat="1" ht="12" customHeight="1"/>
    <row r="165" s="250" customFormat="1" ht="12" customHeight="1"/>
    <row r="166" s="250" customFormat="1" ht="12" customHeight="1"/>
    <row r="167" s="250" customFormat="1" ht="12" customHeight="1"/>
    <row r="168" s="250" customFormat="1" ht="12" customHeight="1"/>
    <row r="169" s="250" customFormat="1" ht="12" customHeight="1"/>
    <row r="170" s="250" customFormat="1" ht="12" customHeight="1"/>
    <row r="171" s="250" customFormat="1" ht="12" customHeight="1"/>
    <row r="172" s="250" customFormat="1" ht="12" customHeight="1"/>
    <row r="173" s="250" customFormat="1" ht="12" customHeight="1"/>
    <row r="174" s="250" customFormat="1" ht="12" customHeight="1"/>
    <row r="175" s="250" customFormat="1" ht="12" customHeight="1"/>
    <row r="176" s="250" customFormat="1" ht="12" customHeight="1"/>
    <row r="177" s="250" customFormat="1" ht="12" customHeight="1"/>
    <row r="178" s="250" customFormat="1" ht="12" customHeight="1"/>
    <row r="185" s="250" customFormat="1" ht="12" customHeight="1"/>
    <row r="186" s="250" customFormat="1" ht="12" customHeight="1"/>
    <row r="187" s="250" customFormat="1" ht="12" customHeight="1"/>
    <row r="188" s="250" customFormat="1" ht="12" customHeight="1"/>
    <row r="189" s="250" customFormat="1" ht="12" customHeight="1"/>
    <row r="190" s="250" customFormat="1" ht="12" customHeight="1"/>
    <row r="191" s="250" customFormat="1" ht="12" customHeight="1"/>
    <row r="192" s="250" customFormat="1" ht="12" customHeight="1"/>
    <row r="193" s="250" customFormat="1" ht="12" customHeight="1"/>
    <row r="194" s="250" customFormat="1" ht="12" customHeight="1"/>
    <row r="195" s="250" customFormat="1" ht="12" customHeight="1"/>
    <row r="196" s="250" customFormat="1" ht="12" customHeight="1"/>
    <row r="197" s="250" customFormat="1" ht="12" customHeight="1"/>
    <row r="198" s="250" customFormat="1" ht="12" customHeight="1"/>
    <row r="199" s="250" customFormat="1" ht="12" customHeight="1"/>
    <row r="200" s="250" customFormat="1" ht="12" customHeight="1"/>
    <row r="201" s="250" customFormat="1" ht="12" customHeight="1"/>
    <row r="202" s="250" customFormat="1" ht="12" customHeight="1"/>
    <row r="203" s="250" customFormat="1" ht="12" customHeight="1"/>
    <row r="210" s="250" customFormat="1" ht="12" customHeight="1"/>
    <row r="211" s="250" customFormat="1" ht="12" customHeight="1"/>
    <row r="212" s="250" customFormat="1" ht="12" customHeight="1"/>
    <row r="213" s="250" customFormat="1" ht="12" customHeight="1"/>
    <row r="214" s="250" customFormat="1" ht="12" customHeight="1"/>
    <row r="215" s="250" customFormat="1" ht="12" customHeight="1"/>
    <row r="216" s="250" customFormat="1" ht="12" customHeight="1"/>
    <row r="217" s="250" customFormat="1" ht="12" customHeight="1"/>
    <row r="218" s="250" customFormat="1" ht="12" customHeight="1"/>
    <row r="219" s="250" customFormat="1" ht="12" customHeight="1"/>
    <row r="220" s="250" customFormat="1" ht="12" customHeight="1"/>
    <row r="221" s="250" customFormat="1" ht="12" customHeight="1"/>
    <row r="222" s="250" customFormat="1" ht="12" customHeight="1"/>
    <row r="223" s="250" customFormat="1" ht="12" customHeight="1"/>
    <row r="224" s="250" customFormat="1" ht="12" customHeight="1"/>
    <row r="225" s="250" customFormat="1" ht="12" customHeight="1"/>
    <row r="226" s="250" customFormat="1" ht="12" customHeight="1"/>
    <row r="227" s="250" customFormat="1" ht="12" customHeight="1"/>
    <row r="228" s="250" customFormat="1" ht="12" customHeight="1"/>
    <row r="235" s="250" customFormat="1" ht="12" customHeight="1"/>
    <row r="236" s="250" customFormat="1" ht="12" customHeight="1"/>
    <row r="237" s="250" customFormat="1" ht="12" customHeight="1"/>
    <row r="238" s="250" customFormat="1" ht="12" customHeight="1"/>
    <row r="239" s="250" customFormat="1" ht="12" customHeight="1"/>
    <row r="240" s="250" customFormat="1" ht="12" customHeight="1"/>
    <row r="241" s="250" customFormat="1" ht="12" customHeight="1"/>
    <row r="242" s="250" customFormat="1" ht="12" customHeight="1"/>
    <row r="243" s="250" customFormat="1" ht="12" customHeight="1"/>
    <row r="244" s="250" customFormat="1" ht="12" customHeight="1"/>
    <row r="245" s="250" customFormat="1" ht="12" customHeight="1"/>
    <row r="246" s="250" customFormat="1" ht="12" customHeight="1"/>
    <row r="247" s="250" customFormat="1" ht="12" customHeight="1"/>
    <row r="248" s="250" customFormat="1" ht="12" customHeight="1"/>
    <row r="249" s="250" customFormat="1" ht="12" customHeight="1"/>
    <row r="250" s="250" customFormat="1" ht="12" customHeight="1"/>
    <row r="251" s="250" customFormat="1" ht="12" customHeight="1"/>
    <row r="252" s="250" customFormat="1" ht="12" customHeight="1"/>
    <row r="253" s="250" customFormat="1" ht="12" customHeight="1"/>
    <row r="260" s="250" customFormat="1" ht="12" customHeight="1"/>
    <row r="261" s="250" customFormat="1" ht="12" customHeight="1"/>
    <row r="262" s="250" customFormat="1" ht="12" customHeight="1"/>
    <row r="263" s="250" customFormat="1" ht="12" customHeight="1"/>
    <row r="264" s="250" customFormat="1" ht="12" customHeight="1"/>
    <row r="265" s="250" customFormat="1" ht="12" customHeight="1"/>
    <row r="266" s="250" customFormat="1" ht="12" customHeight="1"/>
    <row r="267" s="250" customFormat="1" ht="12" customHeight="1"/>
    <row r="268" s="250" customFormat="1" ht="12" customHeight="1"/>
    <row r="269" s="250" customFormat="1" ht="12" customHeight="1"/>
    <row r="270" s="250" customFormat="1" ht="12" customHeight="1"/>
    <row r="271" s="250" customFormat="1" ht="12" customHeight="1"/>
    <row r="272" s="250" customFormat="1" ht="12" customHeight="1"/>
    <row r="273" s="250" customFormat="1" ht="12" customHeight="1"/>
    <row r="274" s="250" customFormat="1" ht="12" customHeight="1"/>
    <row r="275" s="250" customFormat="1" ht="12" customHeight="1"/>
    <row r="276" s="250" customFormat="1" ht="12" customHeight="1"/>
    <row r="277" s="250" customFormat="1" ht="12" customHeight="1"/>
    <row r="278" s="250" customFormat="1" ht="12" customHeight="1"/>
    <row r="285" s="250" customFormat="1" ht="12" customHeight="1"/>
    <row r="286" s="250" customFormat="1" ht="12" customHeight="1"/>
    <row r="287" s="250" customFormat="1" ht="12" customHeight="1"/>
    <row r="288" s="250" customFormat="1" ht="12" customHeight="1"/>
    <row r="289" s="250" customFormat="1" ht="12" customHeight="1"/>
    <row r="290" s="250" customFormat="1" ht="12" customHeight="1"/>
    <row r="291" s="250" customFormat="1" ht="12" customHeight="1"/>
    <row r="292" s="250" customFormat="1" ht="12" customHeight="1"/>
    <row r="293" s="250" customFormat="1" ht="12" customHeight="1"/>
    <row r="294" s="250" customFormat="1" ht="12" customHeight="1"/>
    <row r="295" s="250" customFormat="1" ht="12" customHeight="1"/>
    <row r="296" s="250" customFormat="1" ht="12" customHeight="1"/>
    <row r="297" s="250" customFormat="1" ht="12" customHeight="1"/>
    <row r="298" s="250" customFormat="1" ht="12" customHeight="1"/>
    <row r="299" s="250" customFormat="1" ht="12" customHeight="1"/>
    <row r="300" s="250" customFormat="1" ht="12" customHeight="1"/>
    <row r="301" s="250" customFormat="1" ht="12" customHeight="1"/>
    <row r="302" s="250" customFormat="1" ht="12" customHeight="1"/>
    <row r="303" s="250" customFormat="1" ht="12" customHeight="1"/>
    <row r="310" s="250" customFormat="1" ht="12" customHeight="1"/>
    <row r="311" s="250" customFormat="1" ht="12" customHeight="1"/>
    <row r="312" s="250" customFormat="1" ht="12" customHeight="1"/>
    <row r="313" s="250" customFormat="1" ht="12" customHeight="1"/>
    <row r="314" s="250" customFormat="1" ht="12" customHeight="1"/>
    <row r="315" s="250" customFormat="1" ht="12" customHeight="1"/>
    <row r="316" s="250" customFormat="1" ht="12" customHeight="1"/>
    <row r="317" s="250" customFormat="1" ht="12" customHeight="1"/>
    <row r="318" s="250" customFormat="1" ht="12" customHeight="1"/>
    <row r="319" s="250" customFormat="1" ht="12" customHeight="1"/>
    <row r="320" s="250" customFormat="1" ht="12" customHeight="1"/>
    <row r="321" s="250" customFormat="1" ht="12" customHeight="1"/>
    <row r="322" s="250" customFormat="1" ht="12" customHeight="1"/>
    <row r="323" s="250" customFormat="1" ht="12" customHeight="1"/>
    <row r="324" s="250" customFormat="1" ht="12" customHeight="1"/>
    <row r="325" s="250" customFormat="1" ht="12" customHeight="1"/>
    <row r="326" s="250" customFormat="1" ht="12" customHeight="1"/>
    <row r="327" s="250" customFormat="1" ht="12" customHeight="1"/>
    <row r="328" s="250" customFormat="1" ht="12" customHeight="1"/>
    <row r="332" s="250" customFormat="1" ht="12" customHeight="1"/>
    <row r="333" s="250" customFormat="1" ht="12" customHeight="1"/>
    <row r="334" s="250" customFormat="1" ht="12" customHeight="1"/>
    <row r="339" s="250" customFormat="1" ht="12" customHeight="1"/>
    <row r="340" s="250" customFormat="1" ht="12" customHeight="1"/>
    <row r="341" s="250" customFormat="1" ht="12" customHeight="1"/>
    <row r="342" s="250" customFormat="1" ht="12" customHeight="1"/>
    <row r="343" s="250" customFormat="1" ht="12" customHeight="1"/>
    <row r="344" s="250" customFormat="1" ht="12" customHeight="1"/>
    <row r="345" s="250" customFormat="1" ht="12" customHeight="1"/>
    <row r="346" s="250" customFormat="1" ht="12" customHeight="1"/>
    <row r="347" s="250" customFormat="1" ht="12" customHeight="1"/>
    <row r="348" s="250" customFormat="1" ht="12" customHeight="1"/>
    <row r="349" s="250" customFormat="1" ht="12" customHeight="1"/>
    <row r="350" s="250" customFormat="1" ht="12" customHeight="1"/>
    <row r="351" s="250" customFormat="1" ht="12" customHeight="1"/>
    <row r="352" s="250" customFormat="1" ht="12" customHeight="1"/>
    <row r="353" s="250" customFormat="1" ht="12" customHeight="1"/>
    <row r="354" s="250" customFormat="1" ht="12" customHeight="1"/>
    <row r="355" s="250" customFormat="1" ht="12" customHeight="1"/>
    <row r="356" s="250" customFormat="1" ht="12" customHeight="1"/>
    <row r="357" s="250" customFormat="1" ht="12" customHeight="1"/>
    <row r="358" s="250" customFormat="1" ht="12" customHeight="1"/>
    <row r="359" s="250" customFormat="1" ht="12" customHeight="1"/>
    <row r="360" s="250" customFormat="1" ht="12" customHeight="1"/>
    <row r="361" s="250" customFormat="1" ht="12" customHeight="1"/>
    <row r="362" s="250" customFormat="1" ht="12" customHeight="1"/>
    <row r="363" s="250" customFormat="1" ht="12" customHeight="1"/>
    <row r="364" s="250" customFormat="1" ht="12" customHeight="1"/>
    <row r="365" s="250" customFormat="1" ht="12" customHeight="1"/>
    <row r="366" s="250" customFormat="1" ht="12" customHeight="1"/>
    <row r="367" s="250" customFormat="1" ht="12" customHeight="1"/>
    <row r="368" s="250" customFormat="1" ht="12" customHeight="1"/>
    <row r="369" s="250" customFormat="1" ht="12" customHeight="1"/>
    <row r="370" s="250" customFormat="1" ht="12" customHeight="1"/>
    <row r="371" s="250" customFormat="1" ht="12" customHeight="1"/>
    <row r="372" s="250" customFormat="1" ht="12" customHeight="1"/>
    <row r="373" s="250" customFormat="1" ht="12" customHeight="1"/>
    <row r="374" s="250" customFormat="1" ht="12" customHeight="1"/>
    <row r="375" s="250" customFormat="1" ht="12" customHeight="1"/>
    <row r="376" s="250" customFormat="1" ht="12" customHeight="1"/>
    <row r="377" s="250" customFormat="1" ht="12" customHeight="1"/>
    <row r="378" s="250" customFormat="1" ht="12" customHeight="1"/>
    <row r="379" s="250" customFormat="1" ht="12" customHeight="1"/>
    <row r="380" s="250" customFormat="1" ht="12" customHeight="1"/>
    <row r="381" s="250" customFormat="1" ht="12" customHeight="1"/>
    <row r="382" s="250" customFormat="1" ht="12" customHeight="1"/>
    <row r="383" s="250" customFormat="1" ht="12" customHeight="1"/>
    <row r="384" s="250" customFormat="1" ht="12" customHeight="1"/>
    <row r="385" s="250" customFormat="1" ht="12" customHeight="1"/>
    <row r="386" s="250" customFormat="1" ht="12" customHeight="1"/>
    <row r="387" s="250" customFormat="1" ht="12" customHeight="1"/>
    <row r="388" s="250" customFormat="1" ht="12" customHeight="1"/>
    <row r="389" s="250" customFormat="1" ht="12" customHeight="1"/>
    <row r="390" s="250" customFormat="1" ht="12" customHeight="1"/>
    <row r="391" s="250" customFormat="1" ht="12" customHeight="1"/>
    <row r="392" s="250" customFormat="1" ht="12" customHeight="1"/>
    <row r="393" s="250" customFormat="1" ht="12" customHeight="1"/>
    <row r="394" s="250" customFormat="1" ht="12" customHeight="1"/>
    <row r="395" s="250" customFormat="1" ht="12" customHeight="1"/>
    <row r="396" s="250" customFormat="1" ht="12" customHeight="1"/>
    <row r="397" s="250" customFormat="1" ht="12" customHeight="1"/>
    <row r="398" s="250" customFormat="1" ht="12" customHeight="1"/>
    <row r="399" s="250" customFormat="1" ht="12" customHeight="1"/>
    <row r="400" s="250" customFormat="1" ht="12" customHeight="1"/>
    <row r="401" s="250" customFormat="1" ht="12" customHeight="1"/>
    <row r="402" s="250" customFormat="1" ht="12" customHeight="1"/>
    <row r="403" s="250" customFormat="1" ht="12" customHeight="1"/>
    <row r="404" s="250" customFormat="1" ht="12" customHeight="1"/>
    <row r="405" s="250" customFormat="1" ht="12" customHeight="1"/>
    <row r="406" s="250" customFormat="1" ht="12" customHeight="1"/>
    <row r="407" s="250" customFormat="1" ht="12" customHeight="1"/>
    <row r="408" s="250" customFormat="1" ht="12" customHeight="1"/>
    <row r="409" s="250" customFormat="1" ht="12" customHeight="1"/>
    <row r="410" s="250" customFormat="1" ht="12" customHeight="1"/>
    <row r="411" s="250" customFormat="1" ht="12" customHeight="1"/>
    <row r="412" s="250" customFormat="1" ht="12" customHeight="1"/>
    <row r="413" s="250" customFormat="1" ht="12" customHeight="1"/>
    <row r="414" s="250" customFormat="1" ht="12" customHeight="1"/>
    <row r="415" s="250" customFormat="1" ht="12" customHeight="1"/>
    <row r="416" s="250" customFormat="1" ht="12" customHeight="1"/>
    <row r="417" s="250" customFormat="1" ht="12" customHeight="1"/>
    <row r="418" s="250" customFormat="1" ht="12" customHeight="1"/>
    <row r="419" s="250" customFormat="1" ht="12" customHeight="1"/>
    <row r="420" s="250" customFormat="1" ht="12" customHeight="1"/>
    <row r="421" s="250" customFormat="1" ht="12" customHeight="1"/>
    <row r="422" s="250" customFormat="1" ht="12" customHeight="1"/>
    <row r="423" s="250" customFormat="1" ht="12" customHeight="1"/>
    <row r="424" s="250" customFormat="1" ht="12" customHeight="1"/>
    <row r="425" s="250" customFormat="1" ht="12" customHeight="1"/>
    <row r="426" s="250" customFormat="1" ht="12" customHeight="1"/>
    <row r="427" s="250" customFormat="1" ht="12" customHeight="1"/>
    <row r="428" s="250" customFormat="1" ht="12" customHeight="1"/>
    <row r="429" s="250" customFormat="1" ht="12" customHeight="1"/>
    <row r="430" s="250" customFormat="1" ht="12" customHeight="1"/>
    <row r="431" s="250" customFormat="1" ht="12" customHeight="1"/>
    <row r="432" s="250" customFormat="1" ht="12" customHeight="1"/>
    <row r="433" s="250" customFormat="1" ht="12" customHeight="1"/>
    <row r="434" s="250" customFormat="1" ht="12" customHeight="1"/>
    <row r="435" s="250" customFormat="1" ht="12" customHeight="1"/>
    <row r="436" s="250" customFormat="1" ht="12" customHeight="1"/>
    <row r="437" s="250" customFormat="1" ht="12" customHeight="1"/>
    <row r="438" s="250" customFormat="1" ht="12" customHeight="1"/>
    <row r="439" s="250" customFormat="1" ht="12" customHeight="1"/>
    <row r="440" s="250" customFormat="1" ht="12" customHeight="1"/>
    <row r="454" s="250" customFormat="1" ht="12" customHeight="1"/>
    <row r="455" s="250" customFormat="1" ht="12" customHeight="1"/>
    <row r="456" s="250" customFormat="1" ht="12" customHeight="1"/>
    <row r="457" s="250" customFormat="1" ht="12" customHeight="1"/>
    <row r="458" s="250" customFormat="1" ht="12" customHeight="1"/>
    <row r="459" s="250" customFormat="1" ht="12" customHeight="1"/>
    <row r="460" s="250" customFormat="1" ht="12" customHeight="1"/>
    <row r="461" s="250" customFormat="1" ht="12" customHeight="1"/>
    <row r="462" s="250" customFormat="1" ht="12" customHeight="1"/>
    <row r="463" s="250" customFormat="1" ht="12" customHeight="1"/>
    <row r="464" s="250" customFormat="1" ht="12" customHeight="1"/>
    <row r="465" s="250" customFormat="1" ht="12" customHeight="1"/>
    <row r="466" s="250" customFormat="1" ht="12" customHeight="1"/>
    <row r="472" s="250" customFormat="1" ht="12" customHeight="1"/>
    <row r="473" s="250" customFormat="1" ht="12" customHeight="1"/>
    <row r="474" s="250" customFormat="1" ht="12" customHeight="1"/>
    <row r="475" s="250" customFormat="1" ht="12" customHeight="1"/>
    <row r="476" s="250" customFormat="1" ht="12" customHeight="1"/>
    <row r="477" s="250" customFormat="1" ht="12" customHeight="1"/>
    <row r="478" s="250" customFormat="1" ht="12" customHeight="1"/>
    <row r="479" s="250" customFormat="1" ht="12" customHeight="1"/>
    <row r="480" s="250" customFormat="1" ht="12" customHeight="1"/>
    <row r="481" s="250" customFormat="1" ht="12" customHeight="1"/>
    <row r="482" s="250" customFormat="1" ht="12" customHeight="1"/>
    <row r="483" s="250" customFormat="1" ht="12" customHeight="1"/>
    <row r="484" s="250" customFormat="1" ht="12" customHeight="1"/>
    <row r="485" s="250" customFormat="1" ht="12" customHeight="1"/>
    <row r="486" s="250" customFormat="1" ht="12" customHeight="1"/>
    <row r="487" s="250" customFormat="1" ht="12" customHeight="1"/>
    <row r="488" s="250" customFormat="1" ht="12" customHeight="1"/>
    <row r="489" s="250" customFormat="1" ht="12" customHeight="1"/>
    <row r="490" s="250" customFormat="1" ht="12" customHeight="1"/>
    <row r="491" s="250" customFormat="1" ht="12" customHeight="1"/>
    <row r="497" s="250" customFormat="1" ht="12" customHeight="1"/>
    <row r="498" s="250" customFormat="1" ht="12" customHeight="1"/>
    <row r="499" s="250" customFormat="1" ht="12" customHeight="1"/>
    <row r="500" s="250" customFormat="1" ht="12" customHeight="1"/>
    <row r="501" s="250" customFormat="1" ht="12" customHeight="1"/>
    <row r="502" s="250" customFormat="1" ht="12" customHeight="1"/>
    <row r="503" s="250" customFormat="1" ht="12" customHeight="1"/>
    <row r="504" s="250" customFormat="1" ht="12" customHeight="1"/>
    <row r="505" s="250" customFormat="1" ht="12" customHeight="1"/>
    <row r="506" s="250" customFormat="1" ht="12" customHeight="1"/>
    <row r="507" s="250" customFormat="1" ht="12" customHeight="1"/>
    <row r="508" s="250" customFormat="1" ht="12" customHeight="1"/>
    <row r="509" s="250" customFormat="1" ht="12" customHeight="1"/>
    <row r="510" s="250" customFormat="1" ht="12" customHeight="1"/>
    <row r="511" s="250" customFormat="1" ht="12" customHeight="1"/>
    <row r="512" s="250" customFormat="1" ht="12" customHeight="1"/>
    <row r="513" s="250" customFormat="1" ht="12" customHeight="1"/>
    <row r="514" s="250" customFormat="1" ht="12" customHeight="1"/>
    <row r="515" s="250" customFormat="1" ht="12" customHeight="1"/>
    <row r="516" s="250" customFormat="1" ht="12" customHeight="1"/>
    <row r="517" s="250" customFormat="1" ht="12" customHeight="1"/>
  </sheetData>
  <sheetProtection algorithmName="SHA-512" hashValue="L2N1DuGOg77Bab6ngyTWJROr+3GRbYlr8kdXWr9orUjiz+kh8bMZjQRZcb/EGAP+s2erPw/vKzLFwZ5aufjRcw==" saltValue="JjQVxdD5vl4PFyaWRJW6lA==" spinCount="100000" sheet="1" objects="1" scenarios="1"/>
  <mergeCells count="1">
    <mergeCell ref="B3:D3"/>
  </mergeCells>
  <printOptions horizontalCentered="1"/>
  <pageMargins left="0.19685039370078741" right="0.19685039370078741" top="0.39370078740157483" bottom="0.39370078740157483" header="0.39370078740157483" footer="0.39370078740157483"/>
  <pageSetup paperSize="9" scale="80" firstPageNumber="42" fitToWidth="0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2"/>
  <dimension ref="A1:I554"/>
  <sheetViews>
    <sheetView view="pageBreakPreview" zoomScale="90" zoomScaleNormal="100" zoomScaleSheetLayoutView="90" workbookViewId="0">
      <selection activeCell="I82" sqref="I82"/>
    </sheetView>
  </sheetViews>
  <sheetFormatPr defaultColWidth="11.109375" defaultRowHeight="12" customHeight="1"/>
  <cols>
    <col min="1" max="1" width="6.109375" style="95" customWidth="1"/>
    <col min="2" max="2" width="7.6640625" style="95" customWidth="1"/>
    <col min="3" max="3" width="3.77734375" style="95" customWidth="1"/>
    <col min="4" max="4" width="36.44140625" style="95" bestFit="1" customWidth="1"/>
    <col min="5" max="5" width="3.21875" style="95" hidden="1" customWidth="1"/>
    <col min="6" max="6" width="7.88671875" style="71" bestFit="1" customWidth="1"/>
    <col min="7" max="7" width="9.77734375" style="180" customWidth="1"/>
    <col min="8" max="9" width="10.77734375" style="180" customWidth="1"/>
    <col min="10" max="16384" width="11.109375" style="250"/>
  </cols>
  <sheetData>
    <row r="1" spans="1:9" ht="12" customHeight="1">
      <c r="A1" s="53" t="s">
        <v>37</v>
      </c>
      <c r="B1" s="53"/>
      <c r="C1" s="53"/>
      <c r="G1" s="384"/>
      <c r="I1" s="123" t="s">
        <v>278</v>
      </c>
    </row>
    <row r="2" spans="1:9" ht="12" customHeight="1">
      <c r="A2" s="287"/>
      <c r="B2" s="288"/>
      <c r="C2" s="289"/>
      <c r="D2" s="290"/>
      <c r="E2" s="290"/>
      <c r="F2" s="287"/>
      <c r="G2" s="392"/>
      <c r="H2" s="393"/>
      <c r="I2" s="190"/>
    </row>
    <row r="3" spans="1:9" ht="12" customHeight="1">
      <c r="A3" s="129" t="s">
        <v>1</v>
      </c>
      <c r="B3" s="343" t="s">
        <v>2</v>
      </c>
      <c r="C3" s="344"/>
      <c r="D3" s="345"/>
      <c r="E3" s="170" t="s">
        <v>176</v>
      </c>
      <c r="F3" s="129" t="s">
        <v>3</v>
      </c>
      <c r="G3" s="294" t="s">
        <v>4</v>
      </c>
      <c r="H3" s="131" t="s">
        <v>5</v>
      </c>
      <c r="I3" s="132" t="s">
        <v>6</v>
      </c>
    </row>
    <row r="4" spans="1:9" ht="12" customHeight="1">
      <c r="A4" s="129" t="s">
        <v>7</v>
      </c>
      <c r="B4" s="133"/>
      <c r="C4" s="116"/>
      <c r="D4" s="280"/>
      <c r="E4" s="280"/>
      <c r="F4" s="129"/>
      <c r="G4" s="394"/>
      <c r="H4" s="191"/>
      <c r="I4" s="165"/>
    </row>
    <row r="5" spans="1:9" ht="12" customHeight="1">
      <c r="A5" s="297"/>
      <c r="B5" s="298"/>
      <c r="C5" s="299"/>
      <c r="D5" s="300"/>
      <c r="E5" s="300"/>
      <c r="F5" s="297"/>
      <c r="G5" s="395"/>
      <c r="H5" s="396"/>
      <c r="I5" s="192"/>
    </row>
    <row r="6" spans="1:9" ht="12" customHeight="1">
      <c r="A6" s="104"/>
      <c r="B6" s="105"/>
      <c r="C6" s="106"/>
      <c r="D6" s="107"/>
      <c r="E6" s="107"/>
      <c r="F6" s="108"/>
      <c r="G6" s="390"/>
      <c r="H6" s="179"/>
      <c r="I6" s="92" t="str">
        <f t="shared" ref="I6:I11" si="0">IF(OR(AND(G6="Prov",H6="Sum"),(H6="PC Sum")),". . . . . . . . .00",IF(ISERR(G6*H6),"",IF(G6*H6=0,"",ROUND(G6*H6,2))))</f>
        <v/>
      </c>
    </row>
    <row r="7" spans="1:9" ht="12" customHeight="1">
      <c r="A7" s="93"/>
      <c r="B7" s="110" t="s">
        <v>279</v>
      </c>
      <c r="D7" s="111"/>
      <c r="E7" s="111"/>
      <c r="F7" s="97"/>
      <c r="G7" s="372"/>
      <c r="H7" s="166"/>
      <c r="I7" s="92" t="str">
        <f t="shared" si="0"/>
        <v/>
      </c>
    </row>
    <row r="8" spans="1:9" ht="12" customHeight="1">
      <c r="A8" s="93"/>
      <c r="B8" s="110"/>
      <c r="D8" s="111"/>
      <c r="E8" s="111"/>
      <c r="F8" s="97"/>
      <c r="G8" s="372"/>
      <c r="H8" s="166"/>
      <c r="I8" s="92" t="str">
        <f t="shared" si="0"/>
        <v/>
      </c>
    </row>
    <row r="9" spans="1:9" ht="12" customHeight="1">
      <c r="A9" s="153" t="s">
        <v>280</v>
      </c>
      <c r="B9" s="70" t="s">
        <v>281</v>
      </c>
      <c r="C9" s="53"/>
      <c r="D9" s="60"/>
      <c r="E9" s="278"/>
      <c r="F9" s="97"/>
      <c r="G9" s="372"/>
      <c r="H9" s="166"/>
      <c r="I9" s="92" t="str">
        <f t="shared" si="0"/>
        <v/>
      </c>
    </row>
    <row r="10" spans="1:9" ht="12" customHeight="1">
      <c r="A10" s="42"/>
      <c r="B10" s="70"/>
      <c r="C10" s="53"/>
      <c r="D10" s="278"/>
      <c r="E10" s="188"/>
      <c r="F10" s="100"/>
      <c r="G10" s="391"/>
      <c r="H10" s="52"/>
      <c r="I10" s="92"/>
    </row>
    <row r="11" spans="1:9" ht="12" customHeight="1">
      <c r="A11" s="153"/>
      <c r="B11" s="58" t="s">
        <v>77</v>
      </c>
      <c r="C11" s="59" t="s">
        <v>282</v>
      </c>
      <c r="D11" s="60"/>
      <c r="E11" s="111"/>
      <c r="F11" s="97"/>
      <c r="G11" s="372"/>
      <c r="H11" s="166"/>
      <c r="I11" s="92" t="str">
        <f t="shared" si="0"/>
        <v/>
      </c>
    </row>
    <row r="12" spans="1:9" ht="12" customHeight="1">
      <c r="A12" s="153"/>
      <c r="B12" s="70"/>
      <c r="C12" s="59" t="s">
        <v>283</v>
      </c>
      <c r="D12" s="60"/>
      <c r="E12" s="111"/>
      <c r="F12" s="97"/>
      <c r="G12" s="372"/>
      <c r="H12" s="166"/>
      <c r="I12" s="92"/>
    </row>
    <row r="13" spans="1:9" ht="12" customHeight="1">
      <c r="A13" s="153"/>
      <c r="B13" s="70"/>
      <c r="C13" s="53"/>
      <c r="D13" s="60"/>
      <c r="E13" s="111"/>
      <c r="F13" s="97"/>
      <c r="G13" s="372"/>
      <c r="H13" s="166"/>
      <c r="I13" s="92" t="str">
        <f>IF(OR(AND(G13="Prov",H13="Sum"),(H13="PC Sum")),". . . . . . . . .00",IF(ISERR(G13*H13),"",IF(G13*H13=0,"",ROUND(G13*H13,2))))</f>
        <v/>
      </c>
    </row>
    <row r="14" spans="1:9" ht="12" customHeight="1">
      <c r="A14" s="153"/>
      <c r="B14" s="70"/>
      <c r="C14" s="59" t="s">
        <v>93</v>
      </c>
      <c r="D14" s="60" t="s">
        <v>284</v>
      </c>
      <c r="E14" s="188" t="s">
        <v>176</v>
      </c>
      <c r="F14" s="100" t="s">
        <v>68</v>
      </c>
      <c r="G14" s="391">
        <v>20</v>
      </c>
      <c r="H14" s="173"/>
      <c r="I14" s="92" t="str">
        <f t="shared" ref="I14" si="1">IF(OR(AND(G14="Prov",H14="Sum"),(H14="PC Sum")),". . . . . . . . .00",IF(ISERR(G14*H14),"",IF(G14*H14=0,"",ROUND(G14*H14,2))))</f>
        <v/>
      </c>
    </row>
    <row r="15" spans="1:9" ht="12" customHeight="1">
      <c r="A15" s="153"/>
      <c r="B15" s="70"/>
      <c r="C15" s="53"/>
      <c r="D15" s="60" t="s">
        <v>285</v>
      </c>
      <c r="E15" s="111"/>
      <c r="F15" s="97"/>
      <c r="G15" s="372"/>
      <c r="H15" s="166"/>
      <c r="I15" s="92" t="str">
        <f>IF(OR(AND(G15="Prov",H15="Sum"),(H15="PC Sum")),". . . . . . . . .00",IF(ISERR(G15*H15),"",IF(G15*H15=0,"",ROUND(G15*H15,2))))</f>
        <v/>
      </c>
    </row>
    <row r="16" spans="1:9" ht="12" customHeight="1">
      <c r="A16" s="153"/>
      <c r="B16" s="70"/>
      <c r="C16" s="53"/>
      <c r="D16" s="111"/>
      <c r="E16" s="111"/>
      <c r="F16" s="97"/>
      <c r="G16" s="372"/>
      <c r="H16" s="166"/>
      <c r="I16" s="92" t="str">
        <f>IF(OR(AND(G16="Prov",H16="Sum"),(H16="PC Sum")),". . . . . . . . .00",IF(ISERR(G16*H16),"",IF(G16*H16=0,"",ROUND(G16*H16,2))))</f>
        <v/>
      </c>
    </row>
    <row r="17" spans="1:9" ht="12" customHeight="1">
      <c r="A17" s="153"/>
      <c r="B17" s="70"/>
      <c r="C17" s="53"/>
      <c r="D17" s="111"/>
      <c r="E17" s="111"/>
      <c r="F17" s="97"/>
      <c r="G17" s="372"/>
      <c r="H17" s="166"/>
      <c r="I17" s="92" t="str">
        <f>IF(OR(AND(G17="Prov",H17="Sum"),(H17="PC Sum")),". . . . . . . . .00",IF(ISERR(G17*H17),"",IF(G17*H17=0,"",ROUND(G17*H17,2))))</f>
        <v/>
      </c>
    </row>
    <row r="18" spans="1:9" ht="12" customHeight="1">
      <c r="A18" s="153"/>
      <c r="B18" s="70"/>
      <c r="C18" s="53"/>
      <c r="D18" s="111"/>
      <c r="E18" s="111"/>
      <c r="F18" s="97"/>
      <c r="G18" s="372"/>
      <c r="H18" s="166"/>
      <c r="I18" s="92"/>
    </row>
    <row r="19" spans="1:9" ht="12" customHeight="1">
      <c r="A19" s="153"/>
      <c r="B19" s="70"/>
      <c r="C19" s="53"/>
      <c r="D19" s="111"/>
      <c r="E19" s="111"/>
      <c r="F19" s="97"/>
      <c r="G19" s="372"/>
      <c r="H19" s="166"/>
      <c r="I19" s="92"/>
    </row>
    <row r="20" spans="1:9" ht="12" customHeight="1">
      <c r="A20" s="153"/>
      <c r="B20" s="70"/>
      <c r="C20" s="53"/>
      <c r="D20" s="111"/>
      <c r="E20" s="111"/>
      <c r="F20" s="97"/>
      <c r="G20" s="372"/>
      <c r="H20" s="166"/>
      <c r="I20" s="92"/>
    </row>
    <row r="21" spans="1:9" ht="12" customHeight="1">
      <c r="A21" s="153"/>
      <c r="B21" s="70"/>
      <c r="C21" s="53"/>
      <c r="D21" s="111"/>
      <c r="E21" s="111"/>
      <c r="F21" s="97"/>
      <c r="G21" s="372"/>
      <c r="H21" s="166"/>
      <c r="I21" s="92"/>
    </row>
    <row r="22" spans="1:9" ht="12" customHeight="1">
      <c r="A22" s="153"/>
      <c r="B22" s="70"/>
      <c r="C22" s="53"/>
      <c r="D22" s="111"/>
      <c r="E22" s="111"/>
      <c r="F22" s="97"/>
      <c r="G22" s="372"/>
      <c r="H22" s="166"/>
      <c r="I22" s="92"/>
    </row>
    <row r="23" spans="1:9" ht="12" customHeight="1">
      <c r="A23" s="153"/>
      <c r="B23" s="70"/>
      <c r="C23" s="53"/>
      <c r="D23" s="111"/>
      <c r="E23" s="111"/>
      <c r="F23" s="97"/>
      <c r="G23" s="372"/>
      <c r="H23" s="166"/>
      <c r="I23" s="92"/>
    </row>
    <row r="24" spans="1:9" ht="12" customHeight="1">
      <c r="A24" s="153"/>
      <c r="B24" s="70"/>
      <c r="C24" s="53"/>
      <c r="D24" s="111"/>
      <c r="E24" s="111"/>
      <c r="F24" s="97"/>
      <c r="G24" s="372"/>
      <c r="H24" s="166"/>
      <c r="I24" s="92"/>
    </row>
    <row r="25" spans="1:9" ht="12" customHeight="1">
      <c r="A25" s="153"/>
      <c r="B25" s="70"/>
      <c r="C25" s="53"/>
      <c r="D25" s="111"/>
      <c r="E25" s="111"/>
      <c r="F25" s="97"/>
      <c r="G25" s="372"/>
      <c r="H25" s="166"/>
      <c r="I25" s="92"/>
    </row>
    <row r="26" spans="1:9" ht="12" customHeight="1">
      <c r="A26" s="153"/>
      <c r="B26" s="70"/>
      <c r="C26" s="53"/>
      <c r="D26" s="111"/>
      <c r="E26" s="111"/>
      <c r="F26" s="97"/>
      <c r="G26" s="372"/>
      <c r="H26" s="166"/>
      <c r="I26" s="92"/>
    </row>
    <row r="27" spans="1:9" ht="12" customHeight="1">
      <c r="A27" s="153"/>
      <c r="B27" s="70"/>
      <c r="C27" s="53"/>
      <c r="D27" s="111"/>
      <c r="E27" s="111"/>
      <c r="F27" s="97"/>
      <c r="G27" s="372"/>
      <c r="H27" s="166"/>
      <c r="I27" s="92"/>
    </row>
    <row r="28" spans="1:9" ht="12" customHeight="1">
      <c r="A28" s="153"/>
      <c r="B28" s="70"/>
      <c r="C28" s="53"/>
      <c r="D28" s="111"/>
      <c r="E28" s="111"/>
      <c r="F28" s="97"/>
      <c r="G28" s="372"/>
      <c r="H28" s="166"/>
      <c r="I28" s="92"/>
    </row>
    <row r="29" spans="1:9" ht="12" customHeight="1">
      <c r="A29" s="153"/>
      <c r="B29" s="70"/>
      <c r="C29" s="53"/>
      <c r="D29" s="111"/>
      <c r="E29" s="111"/>
      <c r="F29" s="97"/>
      <c r="G29" s="372"/>
      <c r="H29" s="166"/>
      <c r="I29" s="92"/>
    </row>
    <row r="30" spans="1:9" ht="12" customHeight="1">
      <c r="A30" s="153"/>
      <c r="B30" s="70"/>
      <c r="C30" s="53"/>
      <c r="D30" s="111"/>
      <c r="E30" s="111"/>
      <c r="F30" s="97"/>
      <c r="G30" s="372"/>
      <c r="H30" s="166"/>
      <c r="I30" s="92" t="str">
        <f>IF(OR(AND(G30="Prov",H30="Sum"),(H30="PC Sum")),". . . . . . . . .00",IF(ISERR(G30*H30),"",IF(G30*H30=0,"",ROUND(G30*H30,2))))</f>
        <v/>
      </c>
    </row>
    <row r="31" spans="1:9" ht="12" customHeight="1">
      <c r="A31" s="153"/>
      <c r="B31" s="70"/>
      <c r="C31" s="53"/>
      <c r="D31" s="111"/>
      <c r="E31" s="111"/>
      <c r="F31" s="97"/>
      <c r="G31" s="372"/>
      <c r="H31" s="166"/>
      <c r="I31" s="92"/>
    </row>
    <row r="32" spans="1:9" ht="12" customHeight="1">
      <c r="A32" s="153"/>
      <c r="B32" s="70"/>
      <c r="C32" s="53"/>
      <c r="D32" s="111"/>
      <c r="E32" s="111"/>
      <c r="F32" s="97"/>
      <c r="G32" s="372"/>
      <c r="H32" s="166"/>
      <c r="I32" s="92"/>
    </row>
    <row r="33" spans="1:9" ht="12" customHeight="1">
      <c r="A33" s="153"/>
      <c r="B33" s="70"/>
      <c r="C33" s="53"/>
      <c r="D33" s="111"/>
      <c r="E33" s="111"/>
      <c r="F33" s="97"/>
      <c r="G33" s="372"/>
      <c r="H33" s="166"/>
      <c r="I33" s="92"/>
    </row>
    <row r="34" spans="1:9" ht="12" customHeight="1">
      <c r="A34" s="153"/>
      <c r="B34" s="70"/>
      <c r="C34" s="53"/>
      <c r="D34" s="111"/>
      <c r="E34" s="111"/>
      <c r="F34" s="97"/>
      <c r="G34" s="372"/>
      <c r="H34" s="166"/>
      <c r="I34" s="92"/>
    </row>
    <row r="35" spans="1:9" ht="12" customHeight="1">
      <c r="A35" s="153"/>
      <c r="B35" s="70"/>
      <c r="C35" s="53"/>
      <c r="D35" s="111"/>
      <c r="E35" s="111"/>
      <c r="F35" s="97"/>
      <c r="G35" s="372"/>
      <c r="H35" s="166"/>
      <c r="I35" s="92"/>
    </row>
    <row r="36" spans="1:9" ht="12" customHeight="1">
      <c r="A36" s="153"/>
      <c r="B36" s="70"/>
      <c r="C36" s="53"/>
      <c r="D36" s="111"/>
      <c r="E36" s="111"/>
      <c r="F36" s="97"/>
      <c r="G36" s="372"/>
      <c r="H36" s="166"/>
      <c r="I36" s="92"/>
    </row>
    <row r="37" spans="1:9" ht="12" customHeight="1">
      <c r="A37" s="153"/>
      <c r="B37" s="70"/>
      <c r="C37" s="53"/>
      <c r="D37" s="111"/>
      <c r="E37" s="111"/>
      <c r="F37" s="97"/>
      <c r="G37" s="372"/>
      <c r="H37" s="166"/>
      <c r="I37" s="92"/>
    </row>
    <row r="38" spans="1:9" ht="12" customHeight="1">
      <c r="A38" s="153"/>
      <c r="B38" s="70"/>
      <c r="C38" s="53"/>
      <c r="D38" s="111"/>
      <c r="E38" s="111"/>
      <c r="F38" s="97"/>
      <c r="G38" s="372"/>
      <c r="H38" s="166"/>
      <c r="I38" s="92"/>
    </row>
    <row r="39" spans="1:9" ht="12" customHeight="1">
      <c r="A39" s="153"/>
      <c r="B39" s="70"/>
      <c r="C39" s="53"/>
      <c r="D39" s="111"/>
      <c r="E39" s="111"/>
      <c r="F39" s="97"/>
      <c r="G39" s="372"/>
      <c r="H39" s="166"/>
      <c r="I39" s="92"/>
    </row>
    <row r="40" spans="1:9" ht="12" customHeight="1">
      <c r="A40" s="153"/>
      <c r="B40" s="70"/>
      <c r="C40" s="53"/>
      <c r="D40" s="111"/>
      <c r="E40" s="111"/>
      <c r="F40" s="97"/>
      <c r="G40" s="372"/>
      <c r="H40" s="166"/>
      <c r="I40" s="92"/>
    </row>
    <row r="41" spans="1:9" ht="12" customHeight="1">
      <c r="A41" s="153"/>
      <c r="B41" s="70"/>
      <c r="C41" s="53"/>
      <c r="D41" s="111"/>
      <c r="E41" s="111"/>
      <c r="F41" s="97"/>
      <c r="G41" s="372"/>
      <c r="H41" s="166"/>
      <c r="I41" s="92" t="str">
        <f>IF(OR(AND(G41="Prov",H41="Sum"),(H41="PC Sum")),". . . . . . . . .00",IF(ISERR(G41*H41),"",IF(G41*H41=0,"",ROUND(G41*H41,2))))</f>
        <v/>
      </c>
    </row>
    <row r="42" spans="1:9" ht="12" customHeight="1">
      <c r="A42" s="153"/>
      <c r="B42" s="70"/>
      <c r="C42" s="53"/>
      <c r="D42" s="111"/>
      <c r="E42" s="111"/>
      <c r="F42" s="97"/>
      <c r="G42" s="372"/>
      <c r="H42" s="166"/>
      <c r="I42" s="92" t="str">
        <f>IF(OR(AND(G42="Prov",H42="Sum"),(H42="PC Sum")),". . . . . . . . .00",IF(ISERR(G42*H42),"",IF(G42*H42=0,"",ROUND(G42*H42,2))))</f>
        <v/>
      </c>
    </row>
    <row r="43" spans="1:9" ht="12" customHeight="1">
      <c r="A43" s="153"/>
      <c r="B43" s="70"/>
      <c r="C43" s="53"/>
      <c r="D43" s="111"/>
      <c r="E43" s="111"/>
      <c r="F43" s="97"/>
      <c r="G43" s="372"/>
      <c r="H43" s="166"/>
      <c r="I43" s="92" t="str">
        <f>IF(OR(AND(G43="Prov",H43="Sum"),(H43="PC Sum")),". . . . . . . . .00",IF(ISERR(G43*H43),"",IF(G43*H43=0,"",ROUND(G43*H43,2))))</f>
        <v/>
      </c>
    </row>
    <row r="44" spans="1:9" ht="12" customHeight="1">
      <c r="A44" s="153"/>
      <c r="B44" s="70"/>
      <c r="C44" s="53"/>
      <c r="D44" s="111"/>
      <c r="E44" s="111"/>
      <c r="F44" s="97"/>
      <c r="G44" s="372"/>
      <c r="H44" s="166"/>
      <c r="I44" s="92"/>
    </row>
    <row r="45" spans="1:9" ht="12" customHeight="1">
      <c r="A45" s="153"/>
      <c r="B45" s="70"/>
      <c r="C45" s="53"/>
      <c r="D45" s="111"/>
      <c r="E45" s="111"/>
      <c r="F45" s="97"/>
      <c r="G45" s="372"/>
      <c r="H45" s="166"/>
      <c r="I45" s="92"/>
    </row>
    <row r="46" spans="1:9" ht="12" customHeight="1">
      <c r="A46" s="153"/>
      <c r="B46" s="70"/>
      <c r="C46" s="53"/>
      <c r="D46" s="111"/>
      <c r="E46" s="111"/>
      <c r="F46" s="97"/>
      <c r="G46" s="372"/>
      <c r="H46" s="166"/>
      <c r="I46" s="92"/>
    </row>
    <row r="47" spans="1:9" ht="12" customHeight="1">
      <c r="A47" s="153"/>
      <c r="B47" s="70"/>
      <c r="C47" s="53"/>
      <c r="D47" s="111"/>
      <c r="E47" s="111"/>
      <c r="F47" s="97"/>
      <c r="G47" s="372"/>
      <c r="H47" s="166"/>
      <c r="I47" s="92"/>
    </row>
    <row r="48" spans="1:9" ht="12" customHeight="1">
      <c r="A48" s="153"/>
      <c r="B48" s="70"/>
      <c r="C48" s="53"/>
      <c r="D48" s="111"/>
      <c r="E48" s="111"/>
      <c r="F48" s="97"/>
      <c r="G48" s="372"/>
      <c r="H48" s="166"/>
      <c r="I48" s="92"/>
    </row>
    <row r="49" spans="1:9" ht="12" customHeight="1">
      <c r="A49" s="153"/>
      <c r="B49" s="70"/>
      <c r="C49" s="53"/>
      <c r="D49" s="111"/>
      <c r="E49" s="111"/>
      <c r="F49" s="97"/>
      <c r="G49" s="372"/>
      <c r="H49" s="166"/>
      <c r="I49" s="92"/>
    </row>
    <row r="50" spans="1:9" ht="12" customHeight="1">
      <c r="A50" s="153"/>
      <c r="B50" s="70"/>
      <c r="C50" s="53"/>
      <c r="D50" s="111"/>
      <c r="E50" s="111"/>
      <c r="F50" s="97"/>
      <c r="G50" s="372"/>
      <c r="H50" s="166"/>
      <c r="I50" s="92"/>
    </row>
    <row r="51" spans="1:9" ht="12" customHeight="1">
      <c r="A51" s="153"/>
      <c r="B51" s="70"/>
      <c r="C51" s="53"/>
      <c r="D51" s="111"/>
      <c r="E51" s="111"/>
      <c r="F51" s="97"/>
      <c r="G51" s="372"/>
      <c r="H51" s="166"/>
      <c r="I51" s="92"/>
    </row>
    <row r="52" spans="1:9" ht="12" customHeight="1">
      <c r="A52" s="153"/>
      <c r="B52" s="70"/>
      <c r="C52" s="53"/>
      <c r="D52" s="111"/>
      <c r="E52" s="111"/>
      <c r="F52" s="97"/>
      <c r="G52" s="372"/>
      <c r="H52" s="166"/>
      <c r="I52" s="92"/>
    </row>
    <row r="53" spans="1:9" ht="12" customHeight="1">
      <c r="A53" s="153"/>
      <c r="B53" s="70"/>
      <c r="C53" s="53"/>
      <c r="D53" s="111"/>
      <c r="E53" s="111"/>
      <c r="F53" s="97"/>
      <c r="G53" s="372"/>
      <c r="H53" s="166"/>
      <c r="I53" s="92"/>
    </row>
    <row r="54" spans="1:9" ht="12" customHeight="1">
      <c r="A54" s="153"/>
      <c r="B54" s="70"/>
      <c r="C54" s="53"/>
      <c r="D54" s="111"/>
      <c r="E54" s="111"/>
      <c r="F54" s="97"/>
      <c r="G54" s="372"/>
      <c r="H54" s="166"/>
      <c r="I54" s="92"/>
    </row>
    <row r="55" spans="1:9" ht="12" customHeight="1">
      <c r="A55" s="153"/>
      <c r="B55" s="70"/>
      <c r="C55" s="53"/>
      <c r="D55" s="111"/>
      <c r="E55" s="111"/>
      <c r="F55" s="97"/>
      <c r="G55" s="372"/>
      <c r="H55" s="166"/>
      <c r="I55" s="92"/>
    </row>
    <row r="56" spans="1:9" ht="12" customHeight="1">
      <c r="A56" s="153"/>
      <c r="B56" s="70"/>
      <c r="C56" s="53"/>
      <c r="D56" s="111"/>
      <c r="E56" s="111"/>
      <c r="F56" s="97"/>
      <c r="G56" s="372"/>
      <c r="H56" s="166"/>
      <c r="I56" s="92"/>
    </row>
    <row r="57" spans="1:9" ht="12" customHeight="1">
      <c r="A57" s="153"/>
      <c r="B57" s="70"/>
      <c r="C57" s="53"/>
      <c r="D57" s="111"/>
      <c r="E57" s="111"/>
      <c r="F57" s="97"/>
      <c r="G57" s="372"/>
      <c r="H57" s="166"/>
      <c r="I57" s="92"/>
    </row>
    <row r="58" spans="1:9" ht="12" customHeight="1">
      <c r="A58" s="153"/>
      <c r="B58" s="70"/>
      <c r="C58" s="53"/>
      <c r="D58" s="111"/>
      <c r="E58" s="111"/>
      <c r="F58" s="97"/>
      <c r="G58" s="372"/>
      <c r="H58" s="166"/>
      <c r="I58" s="92"/>
    </row>
    <row r="59" spans="1:9" ht="12" customHeight="1">
      <c r="A59" s="153"/>
      <c r="B59" s="70"/>
      <c r="C59" s="53"/>
      <c r="D59" s="111"/>
      <c r="E59" s="111"/>
      <c r="F59" s="97"/>
      <c r="G59" s="372"/>
      <c r="H59" s="166"/>
      <c r="I59" s="92"/>
    </row>
    <row r="60" spans="1:9" ht="12" customHeight="1">
      <c r="A60" s="153"/>
      <c r="B60" s="70"/>
      <c r="C60" s="53"/>
      <c r="D60" s="111"/>
      <c r="E60" s="111"/>
      <c r="F60" s="97"/>
      <c r="G60" s="372"/>
      <c r="H60" s="166"/>
      <c r="I60" s="92"/>
    </row>
    <row r="61" spans="1:9" ht="12" customHeight="1">
      <c r="A61" s="153"/>
      <c r="B61" s="70"/>
      <c r="C61" s="53"/>
      <c r="D61" s="111"/>
      <c r="E61" s="111"/>
      <c r="F61" s="97"/>
      <c r="G61" s="372"/>
      <c r="H61" s="166"/>
      <c r="I61" s="92"/>
    </row>
    <row r="62" spans="1:9" ht="12" customHeight="1">
      <c r="A62" s="153"/>
      <c r="B62" s="70"/>
      <c r="C62" s="53"/>
      <c r="D62" s="111"/>
      <c r="E62" s="111"/>
      <c r="F62" s="97"/>
      <c r="G62" s="372"/>
      <c r="H62" s="166"/>
      <c r="I62" s="92"/>
    </row>
    <row r="63" spans="1:9" ht="12" customHeight="1">
      <c r="A63" s="153"/>
      <c r="B63" s="70"/>
      <c r="C63" s="53"/>
      <c r="D63" s="111"/>
      <c r="E63" s="111"/>
      <c r="F63" s="97"/>
      <c r="G63" s="372"/>
      <c r="H63" s="166"/>
      <c r="I63" s="92"/>
    </row>
    <row r="64" spans="1:9" ht="12" customHeight="1">
      <c r="A64" s="153"/>
      <c r="B64" s="70"/>
      <c r="C64" s="53"/>
      <c r="D64" s="111"/>
      <c r="E64" s="111"/>
      <c r="F64" s="97"/>
      <c r="G64" s="372"/>
      <c r="H64" s="166"/>
      <c r="I64" s="92"/>
    </row>
    <row r="65" spans="1:9" ht="12" customHeight="1">
      <c r="A65" s="153"/>
      <c r="B65" s="70"/>
      <c r="C65" s="53"/>
      <c r="D65" s="111"/>
      <c r="E65" s="111"/>
      <c r="F65" s="97"/>
      <c r="G65" s="372"/>
      <c r="H65" s="166"/>
      <c r="I65" s="92"/>
    </row>
    <row r="66" spans="1:9" ht="12" customHeight="1">
      <c r="A66" s="153"/>
      <c r="B66" s="70"/>
      <c r="C66" s="53"/>
      <c r="D66" s="111"/>
      <c r="E66" s="111"/>
      <c r="F66" s="97"/>
      <c r="G66" s="372"/>
      <c r="H66" s="166"/>
      <c r="I66" s="92"/>
    </row>
    <row r="67" spans="1:9" ht="12" customHeight="1">
      <c r="A67" s="153"/>
      <c r="B67" s="70"/>
      <c r="C67" s="53"/>
      <c r="D67" s="111"/>
      <c r="E67" s="111"/>
      <c r="F67" s="97"/>
      <c r="G67" s="372"/>
      <c r="H67" s="166"/>
      <c r="I67" s="92"/>
    </row>
    <row r="68" spans="1:9" ht="12" customHeight="1">
      <c r="A68" s="153"/>
      <c r="B68" s="70"/>
      <c r="C68" s="53"/>
      <c r="D68" s="111"/>
      <c r="E68" s="111"/>
      <c r="F68" s="97"/>
      <c r="G68" s="372"/>
      <c r="H68" s="166"/>
      <c r="I68" s="92"/>
    </row>
    <row r="69" spans="1:9" ht="12" customHeight="1">
      <c r="A69" s="153"/>
      <c r="B69" s="70"/>
      <c r="C69" s="53"/>
      <c r="D69" s="111"/>
      <c r="E69" s="111"/>
      <c r="F69" s="97"/>
      <c r="G69" s="372"/>
      <c r="H69" s="166"/>
      <c r="I69" s="92"/>
    </row>
    <row r="70" spans="1:9" ht="12" customHeight="1">
      <c r="A70" s="153"/>
      <c r="B70" s="70"/>
      <c r="C70" s="53"/>
      <c r="D70" s="111"/>
      <c r="E70" s="111"/>
      <c r="F70" s="97"/>
      <c r="G70" s="372"/>
      <c r="H70" s="166"/>
      <c r="I70" s="92"/>
    </row>
    <row r="71" spans="1:9" ht="12" customHeight="1">
      <c r="A71" s="153"/>
      <c r="B71" s="70"/>
      <c r="C71" s="53"/>
      <c r="D71" s="111"/>
      <c r="E71" s="111"/>
      <c r="F71" s="97"/>
      <c r="G71" s="372"/>
      <c r="H71" s="166"/>
      <c r="I71" s="92" t="str">
        <f t="shared" ref="I71:I79" si="2">IF(OR(AND(G71="Prov",H71="Sum"),(H71="PC Sum")),". . . . . . . . .00",IF(ISERR(G71*H71),"",IF(G71*H71=0,"",ROUND(G71*H71,2))))</f>
        <v/>
      </c>
    </row>
    <row r="72" spans="1:9" ht="12" customHeight="1">
      <c r="A72" s="153"/>
      <c r="B72" s="70"/>
      <c r="C72" s="53"/>
      <c r="D72" s="111"/>
      <c r="E72" s="111"/>
      <c r="F72" s="97"/>
      <c r="G72" s="372"/>
      <c r="H72" s="166"/>
      <c r="I72" s="92" t="str">
        <f t="shared" si="2"/>
        <v/>
      </c>
    </row>
    <row r="73" spans="1:9" ht="12" customHeight="1">
      <c r="A73" s="153"/>
      <c r="B73" s="70"/>
      <c r="C73" s="53"/>
      <c r="D73" s="111"/>
      <c r="E73" s="111"/>
      <c r="F73" s="97"/>
      <c r="G73" s="372"/>
      <c r="H73" s="166"/>
      <c r="I73" s="92"/>
    </row>
    <row r="74" spans="1:9" ht="12" customHeight="1">
      <c r="A74" s="153"/>
      <c r="B74" s="70"/>
      <c r="C74" s="53"/>
      <c r="D74" s="111"/>
      <c r="E74" s="111"/>
      <c r="F74" s="97"/>
      <c r="G74" s="372"/>
      <c r="H74" s="166"/>
      <c r="I74" s="92"/>
    </row>
    <row r="75" spans="1:9" ht="12" customHeight="1">
      <c r="A75" s="153"/>
      <c r="B75" s="70"/>
      <c r="C75" s="53"/>
      <c r="D75" s="111"/>
      <c r="E75" s="111"/>
      <c r="F75" s="97"/>
      <c r="G75" s="372"/>
      <c r="H75" s="166"/>
      <c r="I75" s="92" t="str">
        <f t="shared" si="2"/>
        <v/>
      </c>
    </row>
    <row r="76" spans="1:9" ht="12" customHeight="1">
      <c r="A76" s="153"/>
      <c r="B76" s="70"/>
      <c r="C76" s="53"/>
      <c r="D76" s="111"/>
      <c r="E76" s="111"/>
      <c r="F76" s="97"/>
      <c r="G76" s="372"/>
      <c r="H76" s="166"/>
      <c r="I76" s="92" t="str">
        <f t="shared" si="2"/>
        <v/>
      </c>
    </row>
    <row r="77" spans="1:9" ht="12" customHeight="1">
      <c r="A77" s="153"/>
      <c r="B77" s="70"/>
      <c r="D77" s="111"/>
      <c r="E77" s="111"/>
      <c r="F77" s="97"/>
      <c r="G77" s="189"/>
      <c r="H77" s="373"/>
      <c r="I77" s="92" t="str">
        <f t="shared" si="2"/>
        <v/>
      </c>
    </row>
    <row r="78" spans="1:9" ht="12" customHeight="1">
      <c r="A78" s="153"/>
      <c r="B78" s="70"/>
      <c r="D78" s="111"/>
      <c r="E78" s="111"/>
      <c r="F78" s="97"/>
      <c r="G78" s="189"/>
      <c r="H78" s="373"/>
      <c r="I78" s="92" t="str">
        <f t="shared" si="2"/>
        <v/>
      </c>
    </row>
    <row r="79" spans="1:9" ht="12" customHeight="1">
      <c r="A79" s="153"/>
      <c r="B79" s="70"/>
      <c r="C79" s="53"/>
      <c r="D79" s="111"/>
      <c r="E79" s="111"/>
      <c r="F79" s="97"/>
      <c r="G79" s="189"/>
      <c r="H79" s="373"/>
      <c r="I79" s="92" t="str">
        <f t="shared" si="2"/>
        <v/>
      </c>
    </row>
    <row r="80" spans="1:9" ht="12" customHeight="1">
      <c r="A80" s="374"/>
      <c r="B80" s="375"/>
      <c r="C80" s="376"/>
      <c r="D80" s="377"/>
      <c r="E80" s="377"/>
      <c r="F80" s="136"/>
      <c r="G80" s="378"/>
      <c r="H80" s="335"/>
      <c r="I80" s="92" t="str">
        <f>IF(OR(AND(G80="Prov",H80="Sum"),(H80="PC Sum")),". . . . . . . . .00",IF(ISERR(G80*H80),"",IF(G80*H80=0,"",ROUND(G80*H80,2))))</f>
        <v/>
      </c>
    </row>
    <row r="81" spans="1:9" ht="12" customHeight="1">
      <c r="A81" s="379"/>
      <c r="B81" s="380"/>
      <c r="C81" s="381"/>
      <c r="D81" s="106"/>
      <c r="E81" s="106"/>
      <c r="F81" s="125"/>
      <c r="G81" s="382"/>
      <c r="H81" s="383"/>
      <c r="I81" s="179"/>
    </row>
    <row r="82" spans="1:9" ht="12" customHeight="1">
      <c r="A82" s="153" t="s">
        <v>14</v>
      </c>
      <c r="B82" s="70" t="s">
        <v>12</v>
      </c>
      <c r="C82" s="53"/>
      <c r="G82" s="384"/>
      <c r="H82" s="385"/>
      <c r="I82" s="19" t="str">
        <f>IF(SUM(I6:I81)=0,"",SUM(I6:I81))</f>
        <v/>
      </c>
    </row>
    <row r="83" spans="1:9" ht="12" customHeight="1">
      <c r="A83" s="156"/>
      <c r="B83" s="157"/>
      <c r="C83" s="158"/>
      <c r="D83" s="158"/>
      <c r="E83" s="158"/>
      <c r="F83" s="138"/>
      <c r="G83" s="386"/>
      <c r="H83" s="387"/>
      <c r="I83" s="335"/>
    </row>
    <row r="84" spans="1:9" ht="12" customHeight="1">
      <c r="G84" s="384"/>
    </row>
    <row r="85" spans="1:9" ht="12" customHeight="1">
      <c r="G85" s="384"/>
    </row>
    <row r="89" spans="1:9" ht="12" customHeight="1">
      <c r="B89" s="388"/>
      <c r="C89" s="388"/>
      <c r="D89" s="389"/>
      <c r="E89" s="389"/>
    </row>
    <row r="92" spans="1:9" ht="12" customHeight="1">
      <c r="A92" s="250"/>
      <c r="B92" s="250"/>
      <c r="C92" s="250"/>
      <c r="D92" s="250"/>
      <c r="E92" s="250"/>
      <c r="F92" s="250"/>
      <c r="G92" s="250"/>
      <c r="H92" s="250"/>
      <c r="I92" s="250"/>
    </row>
    <row r="93" spans="1:9" ht="12" customHeight="1">
      <c r="A93" s="250"/>
      <c r="B93" s="250"/>
      <c r="C93" s="250"/>
      <c r="D93" s="250"/>
      <c r="E93" s="250"/>
      <c r="F93" s="250"/>
      <c r="G93" s="250"/>
      <c r="H93" s="250"/>
      <c r="I93" s="250"/>
    </row>
    <row r="94" spans="1:9" ht="12" customHeight="1">
      <c r="A94" s="250"/>
      <c r="B94" s="250"/>
      <c r="C94" s="250"/>
      <c r="D94" s="250"/>
      <c r="E94" s="250"/>
      <c r="F94" s="250"/>
      <c r="G94" s="250"/>
      <c r="H94" s="250"/>
      <c r="I94" s="250"/>
    </row>
    <row r="95" spans="1:9" ht="12" customHeight="1">
      <c r="A95" s="250"/>
      <c r="B95" s="250"/>
      <c r="C95" s="250"/>
      <c r="D95" s="250"/>
      <c r="E95" s="250"/>
      <c r="F95" s="250"/>
      <c r="G95" s="250"/>
      <c r="H95" s="250"/>
      <c r="I95" s="250"/>
    </row>
    <row r="96" spans="1:9" ht="12" customHeight="1">
      <c r="A96" s="250"/>
      <c r="B96" s="250"/>
      <c r="C96" s="250"/>
      <c r="D96" s="250"/>
      <c r="E96" s="250"/>
      <c r="F96" s="250"/>
      <c r="G96" s="250"/>
      <c r="H96" s="250"/>
      <c r="I96" s="250"/>
    </row>
    <row r="97" s="250" customFormat="1" ht="12" customHeight="1"/>
    <row r="98" s="250" customFormat="1" ht="12" customHeight="1"/>
    <row r="99" s="250" customFormat="1" ht="12" customHeight="1"/>
    <row r="100" s="250" customFormat="1" ht="12" customHeight="1"/>
    <row r="101" s="250" customFormat="1" ht="12" customHeight="1"/>
    <row r="102" s="250" customFormat="1" ht="12" customHeight="1"/>
    <row r="103" s="250" customFormat="1" ht="12" customHeight="1"/>
    <row r="104" s="250" customFormat="1" ht="12" customHeight="1"/>
    <row r="105" s="250" customFormat="1" ht="12" customHeight="1"/>
    <row r="106" s="250" customFormat="1" ht="12" customHeight="1"/>
    <row r="107" s="250" customFormat="1" ht="12" customHeight="1"/>
    <row r="108" s="250" customFormat="1" ht="12" customHeight="1"/>
    <row r="109" s="250" customFormat="1" ht="12" customHeight="1"/>
    <row r="110" s="250" customFormat="1" ht="12" customHeight="1"/>
    <row r="124" s="250" customFormat="1" ht="12" customHeight="1"/>
    <row r="125" s="250" customFormat="1" ht="12" customHeight="1"/>
    <row r="126" s="250" customFormat="1" ht="12" customHeight="1"/>
    <row r="127" s="250" customFormat="1" ht="12" customHeight="1"/>
    <row r="128" s="250" customFormat="1" ht="12" customHeight="1"/>
    <row r="129" s="250" customFormat="1" ht="12" customHeight="1"/>
    <row r="130" s="250" customFormat="1" ht="12" customHeight="1"/>
    <row r="131" s="250" customFormat="1" ht="12" customHeight="1"/>
    <row r="132" s="250" customFormat="1" ht="12" customHeight="1"/>
    <row r="133" s="250" customFormat="1" ht="12" customHeight="1"/>
    <row r="134" s="250" customFormat="1" ht="12" customHeight="1"/>
    <row r="135" s="250" customFormat="1" ht="12" customHeight="1"/>
    <row r="136" s="250" customFormat="1" ht="12" customHeight="1"/>
    <row r="137" s="250" customFormat="1" ht="12" customHeight="1"/>
    <row r="138" s="250" customFormat="1" ht="12" customHeight="1"/>
    <row r="139" s="250" customFormat="1" ht="12" customHeight="1"/>
    <row r="140" s="250" customFormat="1" ht="12" customHeight="1"/>
    <row r="141" s="250" customFormat="1" ht="12" customHeight="1"/>
    <row r="142" s="250" customFormat="1" ht="12" customHeight="1"/>
    <row r="150" s="250" customFormat="1" ht="12" customHeight="1"/>
    <row r="151" s="250" customFormat="1" ht="12" customHeight="1"/>
    <row r="152" s="250" customFormat="1" ht="12" customHeight="1"/>
    <row r="153" s="250" customFormat="1" ht="12" customHeight="1"/>
    <row r="154" s="250" customFormat="1" ht="12" customHeight="1"/>
    <row r="155" s="250" customFormat="1" ht="12" customHeight="1"/>
    <row r="156" s="250" customFormat="1" ht="12" customHeight="1"/>
    <row r="157" s="250" customFormat="1" ht="12" customHeight="1"/>
    <row r="158" s="250" customFormat="1" ht="12" customHeight="1"/>
    <row r="159" s="250" customFormat="1" ht="12" customHeight="1"/>
    <row r="160" s="250" customFormat="1" ht="12" customHeight="1"/>
    <row r="161" s="250" customFormat="1" ht="12" customHeight="1"/>
    <row r="162" s="250" customFormat="1" ht="12" customHeight="1"/>
    <row r="163" s="250" customFormat="1" ht="12" customHeight="1"/>
    <row r="164" s="250" customFormat="1" ht="12" customHeight="1"/>
    <row r="165" s="250" customFormat="1" ht="12" customHeight="1"/>
    <row r="166" s="250" customFormat="1" ht="12" customHeight="1"/>
    <row r="167" s="250" customFormat="1" ht="12" customHeight="1"/>
    <row r="168" s="250" customFormat="1" ht="12" customHeight="1"/>
    <row r="169" s="250" customFormat="1" ht="12" customHeight="1"/>
    <row r="188" s="250" customFormat="1" ht="12" customHeight="1"/>
    <row r="189" s="250" customFormat="1" ht="12" customHeight="1"/>
    <row r="190" s="250" customFormat="1" ht="12" customHeight="1"/>
    <row r="191" s="250" customFormat="1" ht="12" customHeight="1"/>
    <row r="192" s="250" customFormat="1" ht="12" customHeight="1"/>
    <row r="197" s="250" customFormat="1" ht="12" customHeight="1"/>
    <row r="198" s="250" customFormat="1" ht="12" customHeight="1"/>
    <row r="199" s="250" customFormat="1" ht="12" customHeight="1"/>
    <row r="200" s="250" customFormat="1" ht="12" customHeight="1"/>
    <row r="201" s="250" customFormat="1" ht="12" customHeight="1"/>
    <row r="202" s="250" customFormat="1" ht="12" customHeight="1"/>
    <row r="203" s="250" customFormat="1" ht="12" customHeight="1"/>
    <row r="204" s="250" customFormat="1" ht="12" customHeight="1"/>
    <row r="205" s="250" customFormat="1" ht="12" customHeight="1"/>
    <row r="206" s="250" customFormat="1" ht="12" customHeight="1"/>
    <row r="207" s="250" customFormat="1" ht="12" customHeight="1"/>
    <row r="208" s="250" customFormat="1" ht="12" customHeight="1"/>
    <row r="209" s="250" customFormat="1" ht="12" customHeight="1"/>
    <row r="210" s="250" customFormat="1" ht="12" customHeight="1"/>
    <row r="211" s="250" customFormat="1" ht="12" customHeight="1"/>
    <row r="212" s="250" customFormat="1" ht="12" customHeight="1"/>
    <row r="213" s="250" customFormat="1" ht="12" customHeight="1"/>
    <row r="214" s="250" customFormat="1" ht="12" customHeight="1"/>
    <row r="215" s="250" customFormat="1" ht="12" customHeight="1"/>
    <row r="222" s="250" customFormat="1" ht="12" customHeight="1"/>
    <row r="223" s="250" customFormat="1" ht="12" customHeight="1"/>
    <row r="224" s="250" customFormat="1" ht="12" customHeight="1"/>
    <row r="225" s="250" customFormat="1" ht="12" customHeight="1"/>
    <row r="226" s="250" customFormat="1" ht="12" customHeight="1"/>
    <row r="227" s="250" customFormat="1" ht="12" customHeight="1"/>
    <row r="228" s="250" customFormat="1" ht="12" customHeight="1"/>
    <row r="229" s="250" customFormat="1" ht="12" customHeight="1"/>
    <row r="230" s="250" customFormat="1" ht="12" customHeight="1"/>
    <row r="231" s="250" customFormat="1" ht="12" customHeight="1"/>
    <row r="232" s="250" customFormat="1" ht="12" customHeight="1"/>
    <row r="233" s="250" customFormat="1" ht="12" customHeight="1"/>
    <row r="234" s="250" customFormat="1" ht="12" customHeight="1"/>
    <row r="235" s="250" customFormat="1" ht="12" customHeight="1"/>
    <row r="236" s="250" customFormat="1" ht="12" customHeight="1"/>
    <row r="237" s="250" customFormat="1" ht="12" customHeight="1"/>
    <row r="238" s="250" customFormat="1" ht="12" customHeight="1"/>
    <row r="239" s="250" customFormat="1" ht="12" customHeight="1"/>
    <row r="240" s="250" customFormat="1" ht="12" customHeight="1"/>
    <row r="247" s="250" customFormat="1" ht="12" customHeight="1"/>
    <row r="248" s="250" customFormat="1" ht="12" customHeight="1"/>
    <row r="249" s="250" customFormat="1" ht="12" customHeight="1"/>
    <row r="250" s="250" customFormat="1" ht="12" customHeight="1"/>
    <row r="251" s="250" customFormat="1" ht="12" customHeight="1"/>
    <row r="252" s="250" customFormat="1" ht="12" customHeight="1"/>
    <row r="253" s="250" customFormat="1" ht="12" customHeight="1"/>
    <row r="254" s="250" customFormat="1" ht="12" customHeight="1"/>
    <row r="255" s="250" customFormat="1" ht="12" customHeight="1"/>
    <row r="256" s="250" customFormat="1" ht="12" customHeight="1"/>
    <row r="257" s="250" customFormat="1" ht="12" customHeight="1"/>
    <row r="258" s="250" customFormat="1" ht="12" customHeight="1"/>
    <row r="259" s="250" customFormat="1" ht="12" customHeight="1"/>
    <row r="260" s="250" customFormat="1" ht="12" customHeight="1"/>
    <row r="261" s="250" customFormat="1" ht="12" customHeight="1"/>
    <row r="262" s="250" customFormat="1" ht="12" customHeight="1"/>
    <row r="263" s="250" customFormat="1" ht="12" customHeight="1"/>
    <row r="264" s="250" customFormat="1" ht="12" customHeight="1"/>
    <row r="265" s="250" customFormat="1" ht="12" customHeight="1"/>
    <row r="272" s="250" customFormat="1" ht="12" customHeight="1"/>
    <row r="273" s="250" customFormat="1" ht="12" customHeight="1"/>
    <row r="274" s="250" customFormat="1" ht="12" customHeight="1"/>
    <row r="275" s="250" customFormat="1" ht="12" customHeight="1"/>
    <row r="276" s="250" customFormat="1" ht="12" customHeight="1"/>
    <row r="277" s="250" customFormat="1" ht="12" customHeight="1"/>
    <row r="278" s="250" customFormat="1" ht="12" customHeight="1"/>
    <row r="279" s="250" customFormat="1" ht="12" customHeight="1"/>
    <row r="280" s="250" customFormat="1" ht="12" customHeight="1"/>
    <row r="281" s="250" customFormat="1" ht="12" customHeight="1"/>
    <row r="282" s="250" customFormat="1" ht="12" customHeight="1"/>
    <row r="283" s="250" customFormat="1" ht="12" customHeight="1"/>
    <row r="284" s="250" customFormat="1" ht="12" customHeight="1"/>
    <row r="285" s="250" customFormat="1" ht="12" customHeight="1"/>
    <row r="286" s="250" customFormat="1" ht="12" customHeight="1"/>
    <row r="287" s="250" customFormat="1" ht="12" customHeight="1"/>
    <row r="288" s="250" customFormat="1" ht="12" customHeight="1"/>
    <row r="289" s="250" customFormat="1" ht="12" customHeight="1"/>
    <row r="290" s="250" customFormat="1" ht="12" customHeight="1"/>
    <row r="297" s="250" customFormat="1" ht="12" customHeight="1"/>
    <row r="298" s="250" customFormat="1" ht="12" customHeight="1"/>
    <row r="299" s="250" customFormat="1" ht="12" customHeight="1"/>
    <row r="300" s="250" customFormat="1" ht="12" customHeight="1"/>
    <row r="301" s="250" customFormat="1" ht="12" customHeight="1"/>
    <row r="302" s="250" customFormat="1" ht="12" customHeight="1"/>
    <row r="303" s="250" customFormat="1" ht="12" customHeight="1"/>
    <row r="304" s="250" customFormat="1" ht="12" customHeight="1"/>
    <row r="305" s="250" customFormat="1" ht="12" customHeight="1"/>
    <row r="306" s="250" customFormat="1" ht="12" customHeight="1"/>
    <row r="307" s="250" customFormat="1" ht="12" customHeight="1"/>
    <row r="308" s="250" customFormat="1" ht="12" customHeight="1"/>
    <row r="309" s="250" customFormat="1" ht="12" customHeight="1"/>
    <row r="310" s="250" customFormat="1" ht="12" customHeight="1"/>
    <row r="311" s="250" customFormat="1" ht="12" customHeight="1"/>
    <row r="312" s="250" customFormat="1" ht="12" customHeight="1"/>
    <row r="313" s="250" customFormat="1" ht="12" customHeight="1"/>
    <row r="314" s="250" customFormat="1" ht="12" customHeight="1"/>
    <row r="315" s="250" customFormat="1" ht="12" customHeight="1"/>
    <row r="322" s="250" customFormat="1" ht="12" customHeight="1"/>
    <row r="323" s="250" customFormat="1" ht="12" customHeight="1"/>
    <row r="324" s="250" customFormat="1" ht="12" customHeight="1"/>
    <row r="325" s="250" customFormat="1" ht="12" customHeight="1"/>
    <row r="326" s="250" customFormat="1" ht="12" customHeight="1"/>
    <row r="327" s="250" customFormat="1" ht="12" customHeight="1"/>
    <row r="328" s="250" customFormat="1" ht="12" customHeight="1"/>
    <row r="329" s="250" customFormat="1" ht="12" customHeight="1"/>
    <row r="330" s="250" customFormat="1" ht="12" customHeight="1"/>
    <row r="331" s="250" customFormat="1" ht="12" customHeight="1"/>
    <row r="332" s="250" customFormat="1" ht="12" customHeight="1"/>
    <row r="333" s="250" customFormat="1" ht="12" customHeight="1"/>
    <row r="334" s="250" customFormat="1" ht="12" customHeight="1"/>
    <row r="335" s="250" customFormat="1" ht="12" customHeight="1"/>
    <row r="336" s="250" customFormat="1" ht="12" customHeight="1"/>
    <row r="337" s="250" customFormat="1" ht="12" customHeight="1"/>
    <row r="338" s="250" customFormat="1" ht="12" customHeight="1"/>
    <row r="339" s="250" customFormat="1" ht="12" customHeight="1"/>
    <row r="340" s="250" customFormat="1" ht="12" customHeight="1"/>
    <row r="347" s="250" customFormat="1" ht="12" customHeight="1"/>
    <row r="348" s="250" customFormat="1" ht="12" customHeight="1"/>
    <row r="349" s="250" customFormat="1" ht="12" customHeight="1"/>
    <row r="350" s="250" customFormat="1" ht="12" customHeight="1"/>
    <row r="351" s="250" customFormat="1" ht="12" customHeight="1"/>
    <row r="352" s="250" customFormat="1" ht="12" customHeight="1"/>
    <row r="353" s="250" customFormat="1" ht="12" customHeight="1"/>
    <row r="354" s="250" customFormat="1" ht="12" customHeight="1"/>
    <row r="355" s="250" customFormat="1" ht="12" customHeight="1"/>
    <row r="356" s="250" customFormat="1" ht="12" customHeight="1"/>
    <row r="357" s="250" customFormat="1" ht="12" customHeight="1"/>
    <row r="358" s="250" customFormat="1" ht="12" customHeight="1"/>
    <row r="359" s="250" customFormat="1" ht="12" customHeight="1"/>
    <row r="360" s="250" customFormat="1" ht="12" customHeight="1"/>
    <row r="361" s="250" customFormat="1" ht="12" customHeight="1"/>
    <row r="362" s="250" customFormat="1" ht="12" customHeight="1"/>
    <row r="363" s="250" customFormat="1" ht="12" customHeight="1"/>
    <row r="364" s="250" customFormat="1" ht="12" customHeight="1"/>
    <row r="365" s="250" customFormat="1" ht="12" customHeight="1"/>
    <row r="369" s="250" customFormat="1" ht="12" customHeight="1"/>
    <row r="370" s="250" customFormat="1" ht="12" customHeight="1"/>
    <row r="371" s="250" customFormat="1" ht="12" customHeight="1"/>
    <row r="376" s="250" customFormat="1" ht="12" customHeight="1"/>
    <row r="377" s="250" customFormat="1" ht="12" customHeight="1"/>
    <row r="378" s="250" customFormat="1" ht="12" customHeight="1"/>
    <row r="379" s="250" customFormat="1" ht="12" customHeight="1"/>
    <row r="380" s="250" customFormat="1" ht="12" customHeight="1"/>
    <row r="381" s="250" customFormat="1" ht="12" customHeight="1"/>
    <row r="382" s="250" customFormat="1" ht="12" customHeight="1"/>
    <row r="383" s="250" customFormat="1" ht="12" customHeight="1"/>
    <row r="384" s="250" customFormat="1" ht="12" customHeight="1"/>
    <row r="385" s="250" customFormat="1" ht="12" customHeight="1"/>
    <row r="386" s="250" customFormat="1" ht="12" customHeight="1"/>
    <row r="387" s="250" customFormat="1" ht="12" customHeight="1"/>
    <row r="388" s="250" customFormat="1" ht="12" customHeight="1"/>
    <row r="389" s="250" customFormat="1" ht="12" customHeight="1"/>
    <row r="390" s="250" customFormat="1" ht="12" customHeight="1"/>
    <row r="391" s="250" customFormat="1" ht="12" customHeight="1"/>
    <row r="392" s="250" customFormat="1" ht="12" customHeight="1"/>
    <row r="393" s="250" customFormat="1" ht="12" customHeight="1"/>
    <row r="394" s="250" customFormat="1" ht="12" customHeight="1"/>
    <row r="395" s="250" customFormat="1" ht="12" customHeight="1"/>
    <row r="396" s="250" customFormat="1" ht="12" customHeight="1"/>
    <row r="397" s="250" customFormat="1" ht="12" customHeight="1"/>
    <row r="398" s="250" customFormat="1" ht="12" customHeight="1"/>
    <row r="399" s="250" customFormat="1" ht="12" customHeight="1"/>
    <row r="400" s="250" customFormat="1" ht="12" customHeight="1"/>
    <row r="401" s="250" customFormat="1" ht="12" customHeight="1"/>
    <row r="402" s="250" customFormat="1" ht="12" customHeight="1"/>
    <row r="403" s="250" customFormat="1" ht="12" customHeight="1"/>
    <row r="404" s="250" customFormat="1" ht="12" customHeight="1"/>
    <row r="405" s="250" customFormat="1" ht="12" customHeight="1"/>
    <row r="406" s="250" customFormat="1" ht="12" customHeight="1"/>
    <row r="407" s="250" customFormat="1" ht="12" customHeight="1"/>
    <row r="408" s="250" customFormat="1" ht="12" customHeight="1"/>
    <row r="409" s="250" customFormat="1" ht="12" customHeight="1"/>
    <row r="410" s="250" customFormat="1" ht="12" customHeight="1"/>
    <row r="411" s="250" customFormat="1" ht="12" customHeight="1"/>
    <row r="412" s="250" customFormat="1" ht="12" customHeight="1"/>
    <row r="413" s="250" customFormat="1" ht="12" customHeight="1"/>
    <row r="414" s="250" customFormat="1" ht="12" customHeight="1"/>
    <row r="415" s="250" customFormat="1" ht="12" customHeight="1"/>
    <row r="416" s="250" customFormat="1" ht="12" customHeight="1"/>
    <row r="417" s="250" customFormat="1" ht="12" customHeight="1"/>
    <row r="418" s="250" customFormat="1" ht="12" customHeight="1"/>
    <row r="419" s="250" customFormat="1" ht="12" customHeight="1"/>
    <row r="420" s="250" customFormat="1" ht="12" customHeight="1"/>
    <row r="421" s="250" customFormat="1" ht="12" customHeight="1"/>
    <row r="422" s="250" customFormat="1" ht="12" customHeight="1"/>
    <row r="423" s="250" customFormat="1" ht="12" customHeight="1"/>
    <row r="424" s="250" customFormat="1" ht="12" customHeight="1"/>
    <row r="425" s="250" customFormat="1" ht="12" customHeight="1"/>
    <row r="426" s="250" customFormat="1" ht="12" customHeight="1"/>
    <row r="427" s="250" customFormat="1" ht="12" customHeight="1"/>
    <row r="428" s="250" customFormat="1" ht="12" customHeight="1"/>
    <row r="429" s="250" customFormat="1" ht="12" customHeight="1"/>
    <row r="430" s="250" customFormat="1" ht="12" customHeight="1"/>
    <row r="431" s="250" customFormat="1" ht="12" customHeight="1"/>
    <row r="432" s="250" customFormat="1" ht="12" customHeight="1"/>
    <row r="433" s="250" customFormat="1" ht="12" customHeight="1"/>
    <row r="434" s="250" customFormat="1" ht="12" customHeight="1"/>
    <row r="435" s="250" customFormat="1" ht="12" customHeight="1"/>
    <row r="436" s="250" customFormat="1" ht="12" customHeight="1"/>
    <row r="437" s="250" customFormat="1" ht="12" customHeight="1"/>
    <row r="438" s="250" customFormat="1" ht="12" customHeight="1"/>
    <row r="439" s="250" customFormat="1" ht="12" customHeight="1"/>
    <row r="440" s="250" customFormat="1" ht="12" customHeight="1"/>
    <row r="441" s="250" customFormat="1" ht="12" customHeight="1"/>
    <row r="442" s="250" customFormat="1" ht="12" customHeight="1"/>
    <row r="443" s="250" customFormat="1" ht="12" customHeight="1"/>
    <row r="444" s="250" customFormat="1" ht="12" customHeight="1"/>
    <row r="445" s="250" customFormat="1" ht="12" customHeight="1"/>
    <row r="446" s="250" customFormat="1" ht="12" customHeight="1"/>
    <row r="447" s="250" customFormat="1" ht="12" customHeight="1"/>
    <row r="448" s="250" customFormat="1" ht="12" customHeight="1"/>
    <row r="449" s="250" customFormat="1" ht="12" customHeight="1"/>
    <row r="450" s="250" customFormat="1" ht="12" customHeight="1"/>
    <row r="451" s="250" customFormat="1" ht="12" customHeight="1"/>
    <row r="452" s="250" customFormat="1" ht="12" customHeight="1"/>
    <row r="453" s="250" customFormat="1" ht="12" customHeight="1"/>
    <row r="454" s="250" customFormat="1" ht="12" customHeight="1"/>
    <row r="455" s="250" customFormat="1" ht="12" customHeight="1"/>
    <row r="456" s="250" customFormat="1" ht="12" customHeight="1"/>
    <row r="457" s="250" customFormat="1" ht="12" customHeight="1"/>
    <row r="458" s="250" customFormat="1" ht="12" customHeight="1"/>
    <row r="459" s="250" customFormat="1" ht="12" customHeight="1"/>
    <row r="460" s="250" customFormat="1" ht="12" customHeight="1"/>
    <row r="461" s="250" customFormat="1" ht="12" customHeight="1"/>
    <row r="462" s="250" customFormat="1" ht="12" customHeight="1"/>
    <row r="463" s="250" customFormat="1" ht="12" customHeight="1"/>
    <row r="464" s="250" customFormat="1" ht="12" customHeight="1"/>
    <row r="465" s="250" customFormat="1" ht="12" customHeight="1"/>
    <row r="466" s="250" customFormat="1" ht="12" customHeight="1"/>
    <row r="467" s="250" customFormat="1" ht="12" customHeight="1"/>
    <row r="468" s="250" customFormat="1" ht="12" customHeight="1"/>
    <row r="469" s="250" customFormat="1" ht="12" customHeight="1"/>
    <row r="470" s="250" customFormat="1" ht="12" customHeight="1"/>
    <row r="471" s="250" customFormat="1" ht="12" customHeight="1"/>
    <row r="472" s="250" customFormat="1" ht="12" customHeight="1"/>
    <row r="473" s="250" customFormat="1" ht="12" customHeight="1"/>
    <row r="474" s="250" customFormat="1" ht="12" customHeight="1"/>
    <row r="475" s="250" customFormat="1" ht="12" customHeight="1"/>
    <row r="476" s="250" customFormat="1" ht="12" customHeight="1"/>
    <row r="477" s="250" customFormat="1" ht="12" customHeight="1"/>
    <row r="491" s="250" customFormat="1" ht="12" customHeight="1"/>
    <row r="492" s="250" customFormat="1" ht="12" customHeight="1"/>
    <row r="493" s="250" customFormat="1" ht="12" customHeight="1"/>
    <row r="494" s="250" customFormat="1" ht="12" customHeight="1"/>
    <row r="495" s="250" customFormat="1" ht="12" customHeight="1"/>
    <row r="496" s="250" customFormat="1" ht="12" customHeight="1"/>
    <row r="497" s="250" customFormat="1" ht="12" customHeight="1"/>
    <row r="498" s="250" customFormat="1" ht="12" customHeight="1"/>
    <row r="499" s="250" customFormat="1" ht="12" customHeight="1"/>
    <row r="500" s="250" customFormat="1" ht="12" customHeight="1"/>
    <row r="501" s="250" customFormat="1" ht="12" customHeight="1"/>
    <row r="502" s="250" customFormat="1" ht="12" customHeight="1"/>
    <row r="503" s="250" customFormat="1" ht="12" customHeight="1"/>
    <row r="509" s="250" customFormat="1" ht="12" customHeight="1"/>
    <row r="510" s="250" customFormat="1" ht="12" customHeight="1"/>
    <row r="511" s="250" customFormat="1" ht="12" customHeight="1"/>
    <row r="512" s="250" customFormat="1" ht="12" customHeight="1"/>
    <row r="513" s="250" customFormat="1" ht="12" customHeight="1"/>
    <row r="514" s="250" customFormat="1" ht="12" customHeight="1"/>
    <row r="515" s="250" customFormat="1" ht="12" customHeight="1"/>
    <row r="516" s="250" customFormat="1" ht="12" customHeight="1"/>
    <row r="517" s="250" customFormat="1" ht="12" customHeight="1"/>
    <row r="518" s="250" customFormat="1" ht="12" customHeight="1"/>
    <row r="519" s="250" customFormat="1" ht="12" customHeight="1"/>
    <row r="520" s="250" customFormat="1" ht="12" customHeight="1"/>
    <row r="521" s="250" customFormat="1" ht="12" customHeight="1"/>
    <row r="522" s="250" customFormat="1" ht="12" customHeight="1"/>
    <row r="523" s="250" customFormat="1" ht="12" customHeight="1"/>
    <row r="524" s="250" customFormat="1" ht="12" customHeight="1"/>
    <row r="525" s="250" customFormat="1" ht="12" customHeight="1"/>
    <row r="526" s="250" customFormat="1" ht="12" customHeight="1"/>
    <row r="527" s="250" customFormat="1" ht="12" customHeight="1"/>
    <row r="528" s="250" customFormat="1" ht="12" customHeight="1"/>
    <row r="534" s="250" customFormat="1" ht="12" customHeight="1"/>
    <row r="535" s="250" customFormat="1" ht="12" customHeight="1"/>
    <row r="536" s="250" customFormat="1" ht="12" customHeight="1"/>
    <row r="537" s="250" customFormat="1" ht="12" customHeight="1"/>
    <row r="538" s="250" customFormat="1" ht="12" customHeight="1"/>
    <row r="539" s="250" customFormat="1" ht="12" customHeight="1"/>
    <row r="540" s="250" customFormat="1" ht="12" customHeight="1"/>
    <row r="541" s="250" customFormat="1" ht="12" customHeight="1"/>
    <row r="542" s="250" customFormat="1" ht="12" customHeight="1"/>
    <row r="543" s="250" customFormat="1" ht="12" customHeight="1"/>
    <row r="544" s="250" customFormat="1" ht="12" customHeight="1"/>
    <row r="545" s="250" customFormat="1" ht="12" customHeight="1"/>
    <row r="546" s="250" customFormat="1" ht="12" customHeight="1"/>
    <row r="547" s="250" customFormat="1" ht="12" customHeight="1"/>
    <row r="548" s="250" customFormat="1" ht="12" customHeight="1"/>
    <row r="549" s="250" customFormat="1" ht="12" customHeight="1"/>
    <row r="550" s="250" customFormat="1" ht="12" customHeight="1"/>
    <row r="551" s="250" customFormat="1" ht="12" customHeight="1"/>
    <row r="552" s="250" customFormat="1" ht="12" customHeight="1"/>
    <row r="553" s="250" customFormat="1" ht="12" customHeight="1"/>
    <row r="554" s="250" customFormat="1" ht="12" customHeight="1"/>
  </sheetData>
  <sheetProtection algorithmName="SHA-512" hashValue="VYg0CcvpeIUzjr6XBhXBt+NFlK8dSABmITA2ifomQvsDSUX2+WeK6yg3pkVXT+VF4AjXgii9sbCyGCqZCJFhWg==" saltValue="BQ2/WXQOHDQXJv49zHavrw==" spinCount="100000" sheet="1" objects="1" scenarios="1"/>
  <phoneticPr fontId="0" type="noConversion"/>
  <printOptions horizontalCentered="1"/>
  <pageMargins left="0.19685039370078741" right="0.19685039370078741" top="0.39370078740157483" bottom="0.39370078740157483" header="0.39370078740157483" footer="0.39370078740157483"/>
  <pageSetup paperSize="9" scale="80" firstPageNumber="42" fitToWidth="0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3"/>
  <dimension ref="A1:K574"/>
  <sheetViews>
    <sheetView view="pageBreakPreview" zoomScale="85" zoomScaleNormal="100" zoomScaleSheetLayoutView="85" workbookViewId="0">
      <selection activeCell="I77" sqref="I77"/>
    </sheetView>
  </sheetViews>
  <sheetFormatPr defaultColWidth="11.109375" defaultRowHeight="12" customHeight="1"/>
  <cols>
    <col min="1" max="1" width="6.109375" style="95" customWidth="1"/>
    <col min="2" max="2" width="7.6640625" style="95" customWidth="1"/>
    <col min="3" max="3" width="3.77734375" style="95" customWidth="1"/>
    <col min="4" max="4" width="36.44140625" style="95" bestFit="1" customWidth="1"/>
    <col min="5" max="5" width="3.21875" style="95" hidden="1" customWidth="1"/>
    <col min="6" max="6" width="7.88671875" style="71" bestFit="1" customWidth="1"/>
    <col min="7" max="7" width="9.77734375" style="384" customWidth="1"/>
    <col min="8" max="9" width="10.77734375" style="180" customWidth="1"/>
    <col min="10" max="16384" width="11.109375" style="250"/>
  </cols>
  <sheetData>
    <row r="1" spans="1:11" ht="12" customHeight="1">
      <c r="A1" s="53" t="s">
        <v>37</v>
      </c>
      <c r="B1" s="53"/>
      <c r="C1" s="53"/>
      <c r="I1" s="123" t="s">
        <v>52</v>
      </c>
    </row>
    <row r="2" spans="1:11" ht="12" customHeight="1">
      <c r="A2" s="287"/>
      <c r="B2" s="288"/>
      <c r="C2" s="289"/>
      <c r="D2" s="290"/>
      <c r="E2" s="290"/>
      <c r="F2" s="287"/>
      <c r="G2" s="392"/>
      <c r="H2" s="393"/>
      <c r="I2" s="190"/>
    </row>
    <row r="3" spans="1:11" ht="12" customHeight="1">
      <c r="A3" s="129" t="s">
        <v>1</v>
      </c>
      <c r="B3" s="343" t="s">
        <v>2</v>
      </c>
      <c r="C3" s="344"/>
      <c r="D3" s="345"/>
      <c r="E3" s="170" t="s">
        <v>176</v>
      </c>
      <c r="F3" s="129" t="s">
        <v>3</v>
      </c>
      <c r="G3" s="394" t="s">
        <v>4</v>
      </c>
      <c r="H3" s="131" t="s">
        <v>5</v>
      </c>
      <c r="I3" s="132" t="s">
        <v>6</v>
      </c>
    </row>
    <row r="4" spans="1:11" ht="12" customHeight="1">
      <c r="A4" s="129" t="s">
        <v>7</v>
      </c>
      <c r="B4" s="133"/>
      <c r="C4" s="116"/>
      <c r="D4" s="280"/>
      <c r="E4" s="280"/>
      <c r="F4" s="129"/>
      <c r="G4" s="394"/>
      <c r="H4" s="191"/>
      <c r="I4" s="165"/>
    </row>
    <row r="5" spans="1:11" ht="12" customHeight="1">
      <c r="A5" s="297"/>
      <c r="B5" s="298"/>
      <c r="C5" s="299"/>
      <c r="D5" s="300"/>
      <c r="E5" s="300"/>
      <c r="F5" s="297"/>
      <c r="G5" s="395"/>
      <c r="H5" s="396"/>
      <c r="I5" s="192"/>
    </row>
    <row r="6" spans="1:11" ht="12" customHeight="1">
      <c r="A6" s="104"/>
      <c r="B6" s="105"/>
      <c r="C6" s="106"/>
      <c r="D6" s="107"/>
      <c r="E6" s="107"/>
      <c r="F6" s="108"/>
      <c r="G6" s="390"/>
      <c r="H6" s="190"/>
      <c r="I6" s="163" t="str">
        <f t="shared" ref="I6:I13" si="0">IF(OR(AND(G6="Prov",H6="Sum"),(H6="PC Sum")),". . . . . . . . .00",IF(ISERR(G6*H6),"",IF(G6*H6=0,"",ROUND(G6*H6,2))))</f>
        <v/>
      </c>
    </row>
    <row r="7" spans="1:11" ht="12" customHeight="1">
      <c r="A7" s="93"/>
      <c r="B7" s="110" t="s">
        <v>53</v>
      </c>
      <c r="D7" s="111"/>
      <c r="E7" s="111"/>
      <c r="F7" s="97"/>
      <c r="G7" s="372"/>
      <c r="H7" s="166"/>
      <c r="I7" s="92" t="str">
        <f t="shared" si="0"/>
        <v/>
      </c>
      <c r="J7" s="398"/>
    </row>
    <row r="8" spans="1:11" ht="12" customHeight="1">
      <c r="A8" s="93"/>
      <c r="B8" s="110"/>
      <c r="D8" s="111"/>
      <c r="E8" s="111"/>
      <c r="F8" s="97"/>
      <c r="G8" s="372"/>
      <c r="H8" s="166"/>
      <c r="I8" s="92" t="str">
        <f t="shared" si="0"/>
        <v/>
      </c>
      <c r="J8" s="398"/>
    </row>
    <row r="9" spans="1:11" ht="12" customHeight="1">
      <c r="A9" s="366">
        <v>73.010000000000005</v>
      </c>
      <c r="B9" s="402" t="s">
        <v>125</v>
      </c>
      <c r="C9" s="53"/>
      <c r="D9" s="278"/>
      <c r="E9" s="278"/>
      <c r="F9" s="97"/>
      <c r="G9" s="372"/>
      <c r="H9" s="166"/>
      <c r="I9" s="92" t="str">
        <f t="shared" si="0"/>
        <v/>
      </c>
      <c r="J9" s="399"/>
    </row>
    <row r="10" spans="1:11" ht="12" customHeight="1">
      <c r="A10" s="93"/>
      <c r="B10" s="94"/>
      <c r="D10" s="278"/>
      <c r="E10" s="278"/>
      <c r="F10" s="97"/>
      <c r="G10" s="372"/>
      <c r="H10" s="166"/>
      <c r="I10" s="92" t="str">
        <f t="shared" si="0"/>
        <v/>
      </c>
      <c r="J10" s="399"/>
    </row>
    <row r="11" spans="1:11" ht="12" customHeight="1">
      <c r="A11" s="93"/>
      <c r="B11" s="403" t="s">
        <v>67</v>
      </c>
      <c r="C11" s="59" t="s">
        <v>202</v>
      </c>
      <c r="D11" s="111"/>
      <c r="E11" s="111"/>
      <c r="F11" s="97"/>
      <c r="G11" s="372"/>
      <c r="H11" s="166"/>
      <c r="I11" s="92" t="str">
        <f t="shared" si="0"/>
        <v/>
      </c>
      <c r="J11" s="399"/>
    </row>
    <row r="12" spans="1:11" ht="12" customHeight="1">
      <c r="A12" s="153"/>
      <c r="B12" s="70"/>
      <c r="C12" s="59" t="s">
        <v>203</v>
      </c>
      <c r="D12" s="111"/>
      <c r="E12" s="111"/>
      <c r="F12" s="100"/>
      <c r="G12" s="372"/>
      <c r="H12" s="166"/>
      <c r="I12" s="92"/>
      <c r="J12" s="399"/>
    </row>
    <row r="13" spans="1:11" ht="12" customHeight="1">
      <c r="A13" s="153"/>
      <c r="B13" s="70"/>
      <c r="C13" s="59" t="s">
        <v>205</v>
      </c>
      <c r="D13" s="111"/>
      <c r="E13" s="111"/>
      <c r="F13" s="97"/>
      <c r="G13" s="372"/>
      <c r="H13" s="166"/>
      <c r="I13" s="92" t="str">
        <f t="shared" si="0"/>
        <v/>
      </c>
      <c r="J13" s="399"/>
    </row>
    <row r="14" spans="1:11" ht="12" customHeight="1">
      <c r="A14" s="153"/>
      <c r="B14" s="402"/>
      <c r="C14" s="59" t="s">
        <v>204</v>
      </c>
      <c r="D14" s="111"/>
      <c r="E14" s="111"/>
      <c r="F14" s="97"/>
      <c r="G14" s="372"/>
      <c r="H14" s="166"/>
      <c r="I14" s="92"/>
    </row>
    <row r="15" spans="1:11" ht="12" customHeight="1">
      <c r="A15" s="153"/>
      <c r="B15" s="402"/>
      <c r="C15" s="59" t="s">
        <v>207</v>
      </c>
      <c r="D15" s="111"/>
      <c r="E15" s="111"/>
      <c r="F15" s="100"/>
      <c r="G15" s="372"/>
      <c r="H15" s="166"/>
      <c r="I15" s="92"/>
    </row>
    <row r="16" spans="1:11" ht="12" customHeight="1">
      <c r="A16" s="153"/>
      <c r="B16" s="402"/>
      <c r="C16" s="59" t="s">
        <v>206</v>
      </c>
      <c r="D16" s="60"/>
      <c r="E16" s="188" t="s">
        <v>176</v>
      </c>
      <c r="F16" s="100" t="s">
        <v>91</v>
      </c>
      <c r="G16" s="372">
        <v>800</v>
      </c>
      <c r="H16" s="17"/>
      <c r="I16" s="92" t="str">
        <f t="shared" ref="I16" si="1">IF(OR(AND(G16="Prov",H16="Sum"),(H16="PC Sum")),". . . . . . . . .00",IF(ISERR(G16*H16),"",IF(G16*H16=0,"",ROUND(G16*H16,2))))</f>
        <v/>
      </c>
      <c r="K16" s="400"/>
    </row>
    <row r="17" spans="1:11" ht="12" customHeight="1">
      <c r="A17" s="153"/>
      <c r="B17" s="402"/>
      <c r="C17" s="404"/>
      <c r="D17" s="111"/>
      <c r="E17" s="111"/>
      <c r="F17" s="97"/>
      <c r="G17" s="372"/>
      <c r="H17" s="166"/>
      <c r="I17" s="92" t="str">
        <f>IF(OR(AND(G17="Prov",H17="Sum"),(H17="PC Sum")),". . . . . . . . .00",IF(ISERR(G17*H17),"",IF(G17*H17=0,"",ROUND(G17*H17,2))))</f>
        <v/>
      </c>
      <c r="K17" s="401"/>
    </row>
    <row r="18" spans="1:11" ht="12" customHeight="1">
      <c r="A18" s="153">
        <v>73.03</v>
      </c>
      <c r="B18" s="70" t="s">
        <v>177</v>
      </c>
      <c r="C18" s="53"/>
      <c r="D18" s="111"/>
      <c r="E18" s="111"/>
      <c r="F18" s="97"/>
      <c r="G18" s="372"/>
      <c r="H18" s="166"/>
      <c r="I18" s="92" t="str">
        <f>IF(OR(AND(G18="Prov",H18="Sum"),(H18="PC Sum")),". . . . . . . . .00",IF(ISERR(G18*H18),"",IF(G18*H18=0,"",ROUND(G18*H18,2))))</f>
        <v/>
      </c>
    </row>
    <row r="19" spans="1:11" ht="12" customHeight="1">
      <c r="A19" s="153"/>
      <c r="B19" s="70"/>
      <c r="C19" s="53"/>
      <c r="D19" s="111"/>
      <c r="E19" s="111"/>
      <c r="F19" s="97"/>
      <c r="G19" s="372"/>
      <c r="H19" s="166"/>
      <c r="I19" s="92" t="str">
        <f>IF(OR(AND(G19="Prov",H19="Sum"),(H19="PC Sum")),". . . . . . . . .00",IF(ISERR(G19*H19),"",IF(G19*H19=0,"",ROUND(G19*H19,2))))</f>
        <v/>
      </c>
    </row>
    <row r="20" spans="1:11" ht="12" customHeight="1">
      <c r="A20" s="153"/>
      <c r="B20" s="58" t="s">
        <v>119</v>
      </c>
      <c r="C20" s="59" t="s">
        <v>178</v>
      </c>
      <c r="D20" s="60"/>
      <c r="E20" s="60"/>
      <c r="F20" s="100" t="s">
        <v>181</v>
      </c>
      <c r="G20" s="405">
        <v>1</v>
      </c>
      <c r="H20" s="166">
        <v>24000</v>
      </c>
      <c r="I20" s="92">
        <f t="shared" ref="I20" si="2">IF(OR(AND(G20="Prov",H20="Sum"),(H20="PC Sum")),". . . . . . . . .00",IF(ISERR(G20*H20),"",IF(G20*H20=0,"",ROUND(G20*H20,2))))</f>
        <v>24000</v>
      </c>
    </row>
    <row r="21" spans="1:11" ht="12" customHeight="1">
      <c r="A21" s="153"/>
      <c r="B21" s="58"/>
      <c r="C21" s="59"/>
      <c r="D21" s="60"/>
      <c r="E21" s="60"/>
      <c r="F21" s="97"/>
      <c r="G21" s="372"/>
      <c r="H21" s="166"/>
      <c r="I21" s="92"/>
    </row>
    <row r="22" spans="1:11" ht="12" customHeight="1">
      <c r="A22" s="153"/>
      <c r="B22" s="58" t="s">
        <v>179</v>
      </c>
      <c r="C22" s="59" t="s">
        <v>180</v>
      </c>
      <c r="D22" s="60"/>
      <c r="E22" s="60"/>
      <c r="F22" s="100"/>
      <c r="G22" s="372"/>
      <c r="H22" s="166"/>
      <c r="I22" s="92"/>
    </row>
    <row r="23" spans="1:11" ht="12" customHeight="1">
      <c r="A23" s="153"/>
      <c r="B23" s="58"/>
      <c r="C23" s="59" t="s">
        <v>226</v>
      </c>
      <c r="D23" s="60"/>
      <c r="E23" s="60"/>
      <c r="F23" s="100" t="s">
        <v>79</v>
      </c>
      <c r="G23" s="410">
        <f>H20</f>
        <v>24000</v>
      </c>
      <c r="H23" s="10"/>
      <c r="I23" s="411">
        <f>H23*G23</f>
        <v>0</v>
      </c>
    </row>
    <row r="24" spans="1:11" ht="12" customHeight="1">
      <c r="A24" s="42"/>
      <c r="B24" s="402"/>
      <c r="C24" s="53"/>
      <c r="D24" s="111"/>
      <c r="E24" s="111"/>
      <c r="F24" s="97"/>
      <c r="G24" s="372"/>
      <c r="H24" s="166"/>
      <c r="I24" s="92"/>
    </row>
    <row r="25" spans="1:11" ht="12" customHeight="1">
      <c r="A25" s="42" t="s">
        <v>208</v>
      </c>
      <c r="B25" s="402" t="s">
        <v>209</v>
      </c>
      <c r="C25" s="53"/>
      <c r="D25" s="111"/>
      <c r="E25" s="111"/>
      <c r="F25" s="97"/>
      <c r="G25" s="372"/>
      <c r="H25" s="166"/>
      <c r="I25" s="92"/>
    </row>
    <row r="26" spans="1:11" ht="12" customHeight="1">
      <c r="A26" s="153"/>
      <c r="B26" s="70"/>
      <c r="C26" s="53"/>
      <c r="D26" s="111"/>
      <c r="E26" s="111"/>
      <c r="F26" s="97"/>
      <c r="G26" s="372"/>
      <c r="H26" s="166"/>
      <c r="I26" s="92"/>
    </row>
    <row r="27" spans="1:11" ht="12" customHeight="1">
      <c r="A27" s="153"/>
      <c r="B27" s="58" t="s">
        <v>119</v>
      </c>
      <c r="C27" s="59" t="s">
        <v>210</v>
      </c>
      <c r="D27" s="111"/>
      <c r="E27" s="111"/>
      <c r="F27" s="97"/>
      <c r="G27" s="372"/>
      <c r="H27" s="166"/>
      <c r="I27" s="92"/>
    </row>
    <row r="28" spans="1:11" ht="12" customHeight="1">
      <c r="A28" s="153"/>
      <c r="B28" s="70"/>
      <c r="C28" s="59" t="s">
        <v>211</v>
      </c>
      <c r="D28" s="111"/>
      <c r="E28" s="188" t="s">
        <v>176</v>
      </c>
      <c r="F28" s="100" t="s">
        <v>139</v>
      </c>
      <c r="G28" s="372">
        <v>3</v>
      </c>
      <c r="H28" s="17"/>
      <c r="I28" s="92" t="str">
        <f t="shared" ref="I28" si="3">IF(OR(AND(G28="Prov",H28="Sum"),(H28="PC Sum")),". . . . . . . . .00",IF(ISERR(G28*H28),"",IF(G28*H28=0,"",ROUND(G28*H28,2))))</f>
        <v/>
      </c>
    </row>
    <row r="29" spans="1:11" ht="12" customHeight="1">
      <c r="A29" s="153"/>
      <c r="B29" s="70"/>
      <c r="C29" s="53"/>
      <c r="D29" s="111"/>
      <c r="E29" s="111"/>
      <c r="F29" s="97"/>
      <c r="G29" s="372"/>
      <c r="H29" s="166"/>
      <c r="I29" s="92"/>
    </row>
    <row r="30" spans="1:11" ht="12" customHeight="1">
      <c r="A30" s="153"/>
      <c r="B30" s="70"/>
      <c r="C30" s="53"/>
      <c r="D30" s="111"/>
      <c r="E30" s="111"/>
      <c r="F30" s="97"/>
      <c r="G30" s="372"/>
      <c r="H30" s="166"/>
      <c r="I30" s="92"/>
    </row>
    <row r="31" spans="1:11" ht="12" customHeight="1">
      <c r="A31" s="153"/>
      <c r="B31" s="70"/>
      <c r="C31" s="53"/>
      <c r="D31" s="111"/>
      <c r="E31" s="111"/>
      <c r="F31" s="97"/>
      <c r="G31" s="372"/>
      <c r="H31" s="166"/>
      <c r="I31" s="92"/>
    </row>
    <row r="32" spans="1:11" ht="12" customHeight="1">
      <c r="A32" s="153"/>
      <c r="B32" s="70"/>
      <c r="C32" s="53"/>
      <c r="D32" s="111"/>
      <c r="E32" s="111"/>
      <c r="F32" s="97"/>
      <c r="G32" s="372"/>
      <c r="H32" s="166"/>
      <c r="I32" s="92"/>
    </row>
    <row r="33" spans="1:9" ht="12" customHeight="1">
      <c r="A33" s="153"/>
      <c r="B33" s="70"/>
      <c r="C33" s="53"/>
      <c r="D33" s="111"/>
      <c r="E33" s="111"/>
      <c r="F33" s="97"/>
      <c r="G33" s="372"/>
      <c r="H33" s="166"/>
      <c r="I33" s="92"/>
    </row>
    <row r="34" spans="1:9" ht="12" customHeight="1">
      <c r="A34" s="153"/>
      <c r="B34" s="70"/>
      <c r="C34" s="53"/>
      <c r="D34" s="111"/>
      <c r="E34" s="111"/>
      <c r="F34" s="97"/>
      <c r="G34" s="372"/>
      <c r="H34" s="166"/>
      <c r="I34" s="92"/>
    </row>
    <row r="35" spans="1:9" ht="12" customHeight="1">
      <c r="A35" s="153"/>
      <c r="B35" s="70"/>
      <c r="C35" s="53"/>
      <c r="D35" s="111"/>
      <c r="E35" s="111"/>
      <c r="F35" s="97"/>
      <c r="G35" s="372"/>
      <c r="H35" s="166"/>
      <c r="I35" s="92"/>
    </row>
    <row r="36" spans="1:9" ht="12" customHeight="1">
      <c r="A36" s="153"/>
      <c r="B36" s="70"/>
      <c r="C36" s="53"/>
      <c r="D36" s="111"/>
      <c r="E36" s="111"/>
      <c r="F36" s="97"/>
      <c r="G36" s="372"/>
      <c r="H36" s="166"/>
      <c r="I36" s="92" t="str">
        <f>IF(OR(AND(G36="Prov",H36="Sum"),(H36="PC Sum")),". . . . . . . . .00",IF(ISERR(G36*H36),"",IF(G36*H36=0,"",ROUND(G36*H36,2))))</f>
        <v/>
      </c>
    </row>
    <row r="37" spans="1:9" ht="12" customHeight="1">
      <c r="A37" s="153"/>
      <c r="B37" s="70"/>
      <c r="C37" s="53"/>
      <c r="D37" s="111"/>
      <c r="E37" s="111"/>
      <c r="F37" s="97"/>
      <c r="G37" s="372"/>
      <c r="H37" s="166"/>
      <c r="I37" s="92" t="str">
        <f>IF(OR(AND(G37="Prov",H37="Sum"),(H37="PC Sum")),". . . . . . . . .00",IF(ISERR(G37*H37),"",IF(G37*H37=0,"",ROUND(G37*H37,2))))</f>
        <v/>
      </c>
    </row>
    <row r="38" spans="1:9" ht="12" customHeight="1">
      <c r="A38" s="153"/>
      <c r="B38" s="70"/>
      <c r="C38" s="53"/>
      <c r="D38" s="111"/>
      <c r="E38" s="111"/>
      <c r="F38" s="97"/>
      <c r="G38" s="372"/>
      <c r="H38" s="166"/>
      <c r="I38" s="92" t="str">
        <f>IF(OR(AND(G38="Prov",H38="Sum"),(H38="PC Sum")),". . . . . . . . .00",IF(ISERR(G38*H38),"",IF(G38*H38=0,"",ROUND(G38*H38,2))))</f>
        <v/>
      </c>
    </row>
    <row r="39" spans="1:9" ht="12" customHeight="1">
      <c r="A39" s="153"/>
      <c r="B39" s="70"/>
      <c r="C39" s="53"/>
      <c r="D39" s="111"/>
      <c r="E39" s="111"/>
      <c r="F39" s="97"/>
      <c r="G39" s="372"/>
      <c r="H39" s="166"/>
      <c r="I39" s="92" t="str">
        <f t="shared" ref="I39:I74" si="4">IF(OR(AND(G39="Prov",H39="Sum"),(H39="PC Sum")),". . . . . . . . .00",IF(ISERR(G39*H39),"",IF(G39*H39=0,"",ROUND(G39*H39,2))))</f>
        <v/>
      </c>
    </row>
    <row r="40" spans="1:9" ht="12" customHeight="1">
      <c r="A40" s="153"/>
      <c r="B40" s="70"/>
      <c r="C40" s="53"/>
      <c r="D40" s="111"/>
      <c r="E40" s="111"/>
      <c r="F40" s="97"/>
      <c r="G40" s="372"/>
      <c r="H40" s="166"/>
      <c r="I40" s="92" t="str">
        <f t="shared" si="4"/>
        <v/>
      </c>
    </row>
    <row r="41" spans="1:9" ht="12" customHeight="1">
      <c r="A41" s="153"/>
      <c r="B41" s="70"/>
      <c r="C41" s="53"/>
      <c r="D41" s="111"/>
      <c r="E41" s="111"/>
      <c r="F41" s="97"/>
      <c r="G41" s="372"/>
      <c r="H41" s="166"/>
      <c r="I41" s="92"/>
    </row>
    <row r="42" spans="1:9" ht="12" customHeight="1">
      <c r="A42" s="153"/>
      <c r="B42" s="70"/>
      <c r="C42" s="53"/>
      <c r="D42" s="111"/>
      <c r="E42" s="111"/>
      <c r="F42" s="97"/>
      <c r="G42" s="372"/>
      <c r="H42" s="166"/>
      <c r="I42" s="92"/>
    </row>
    <row r="43" spans="1:9" ht="12" customHeight="1">
      <c r="A43" s="153"/>
      <c r="B43" s="70"/>
      <c r="C43" s="53"/>
      <c r="D43" s="111"/>
      <c r="E43" s="111"/>
      <c r="F43" s="97"/>
      <c r="G43" s="372"/>
      <c r="H43" s="166"/>
      <c r="I43" s="92" t="str">
        <f t="shared" si="4"/>
        <v/>
      </c>
    </row>
    <row r="44" spans="1:9" ht="12" customHeight="1">
      <c r="A44" s="153"/>
      <c r="B44" s="70"/>
      <c r="C44" s="53"/>
      <c r="D44" s="111"/>
      <c r="E44" s="111"/>
      <c r="F44" s="97"/>
      <c r="G44" s="372"/>
      <c r="H44" s="166"/>
      <c r="I44" s="92" t="str">
        <f t="shared" si="4"/>
        <v/>
      </c>
    </row>
    <row r="45" spans="1:9" ht="12" customHeight="1">
      <c r="A45" s="153"/>
      <c r="B45" s="70"/>
      <c r="D45" s="111"/>
      <c r="E45" s="111"/>
      <c r="F45" s="97"/>
      <c r="G45" s="397"/>
      <c r="H45" s="373"/>
      <c r="I45" s="92" t="str">
        <f t="shared" si="4"/>
        <v/>
      </c>
    </row>
    <row r="46" spans="1:9" ht="12" customHeight="1">
      <c r="A46" s="153"/>
      <c r="B46" s="70"/>
      <c r="D46" s="111"/>
      <c r="E46" s="111"/>
      <c r="F46" s="97"/>
      <c r="G46" s="397"/>
      <c r="H46" s="373"/>
      <c r="I46" s="92"/>
    </row>
    <row r="47" spans="1:9" ht="12" customHeight="1">
      <c r="A47" s="153"/>
      <c r="B47" s="70"/>
      <c r="D47" s="111"/>
      <c r="E47" s="111"/>
      <c r="F47" s="97"/>
      <c r="G47" s="397"/>
      <c r="H47" s="373"/>
      <c r="I47" s="92"/>
    </row>
    <row r="48" spans="1:9" ht="12" customHeight="1">
      <c r="A48" s="153"/>
      <c r="B48" s="70"/>
      <c r="D48" s="111"/>
      <c r="E48" s="111"/>
      <c r="F48" s="97"/>
      <c r="G48" s="397"/>
      <c r="H48" s="373"/>
      <c r="I48" s="92"/>
    </row>
    <row r="49" spans="1:9" ht="12" customHeight="1">
      <c r="A49" s="153"/>
      <c r="B49" s="70"/>
      <c r="D49" s="111"/>
      <c r="E49" s="111"/>
      <c r="F49" s="97"/>
      <c r="G49" s="397"/>
      <c r="H49" s="373"/>
      <c r="I49" s="92"/>
    </row>
    <row r="50" spans="1:9" ht="12" customHeight="1">
      <c r="A50" s="153"/>
      <c r="B50" s="70"/>
      <c r="D50" s="111"/>
      <c r="E50" s="111"/>
      <c r="F50" s="97"/>
      <c r="G50" s="397"/>
      <c r="H50" s="373"/>
      <c r="I50" s="92"/>
    </row>
    <row r="51" spans="1:9" ht="12" customHeight="1">
      <c r="A51" s="153"/>
      <c r="B51" s="70"/>
      <c r="D51" s="111"/>
      <c r="E51" s="111"/>
      <c r="F51" s="97"/>
      <c r="G51" s="397"/>
      <c r="H51" s="373"/>
      <c r="I51" s="92"/>
    </row>
    <row r="52" spans="1:9" ht="12" customHeight="1">
      <c r="A52" s="153"/>
      <c r="B52" s="70"/>
      <c r="D52" s="111"/>
      <c r="E52" s="111"/>
      <c r="F52" s="97"/>
      <c r="G52" s="397"/>
      <c r="H52" s="373"/>
      <c r="I52" s="92"/>
    </row>
    <row r="53" spans="1:9" ht="12" customHeight="1">
      <c r="A53" s="153"/>
      <c r="B53" s="70"/>
      <c r="D53" s="111"/>
      <c r="E53" s="111"/>
      <c r="F53" s="97"/>
      <c r="G53" s="397"/>
      <c r="H53" s="373"/>
      <c r="I53" s="92"/>
    </row>
    <row r="54" spans="1:9" ht="12" customHeight="1">
      <c r="A54" s="153"/>
      <c r="B54" s="70"/>
      <c r="D54" s="111"/>
      <c r="E54" s="111"/>
      <c r="F54" s="97"/>
      <c r="G54" s="397"/>
      <c r="H54" s="373"/>
      <c r="I54" s="92"/>
    </row>
    <row r="55" spans="1:9" ht="12" customHeight="1">
      <c r="A55" s="153"/>
      <c r="B55" s="70"/>
      <c r="D55" s="111"/>
      <c r="E55" s="111"/>
      <c r="F55" s="97"/>
      <c r="G55" s="397"/>
      <c r="H55" s="373"/>
      <c r="I55" s="92"/>
    </row>
    <row r="56" spans="1:9" ht="12" customHeight="1">
      <c r="A56" s="153"/>
      <c r="B56" s="70"/>
      <c r="D56" s="111"/>
      <c r="E56" s="111"/>
      <c r="F56" s="97"/>
      <c r="G56" s="397"/>
      <c r="H56" s="373"/>
      <c r="I56" s="92"/>
    </row>
    <row r="57" spans="1:9" ht="12" customHeight="1">
      <c r="A57" s="153"/>
      <c r="B57" s="70"/>
      <c r="D57" s="111"/>
      <c r="E57" s="111"/>
      <c r="F57" s="97"/>
      <c r="G57" s="397"/>
      <c r="H57" s="373"/>
      <c r="I57" s="92"/>
    </row>
    <row r="58" spans="1:9" ht="12" customHeight="1">
      <c r="A58" s="153"/>
      <c r="B58" s="70"/>
      <c r="D58" s="111"/>
      <c r="E58" s="111"/>
      <c r="F58" s="97"/>
      <c r="G58" s="397"/>
      <c r="H58" s="373"/>
      <c r="I58" s="92"/>
    </row>
    <row r="59" spans="1:9" ht="12" customHeight="1">
      <c r="A59" s="153"/>
      <c r="B59" s="70"/>
      <c r="D59" s="111"/>
      <c r="E59" s="111"/>
      <c r="F59" s="97"/>
      <c r="G59" s="397"/>
      <c r="H59" s="373"/>
      <c r="I59" s="92"/>
    </row>
    <row r="60" spans="1:9" ht="12" customHeight="1">
      <c r="A60" s="153"/>
      <c r="B60" s="70"/>
      <c r="D60" s="111"/>
      <c r="E60" s="111"/>
      <c r="F60" s="97"/>
      <c r="G60" s="397"/>
      <c r="H60" s="373"/>
      <c r="I60" s="92"/>
    </row>
    <row r="61" spans="1:9" ht="12" customHeight="1">
      <c r="A61" s="153"/>
      <c r="B61" s="70"/>
      <c r="D61" s="111"/>
      <c r="E61" s="111"/>
      <c r="F61" s="97"/>
      <c r="G61" s="397"/>
      <c r="H61" s="373"/>
      <c r="I61" s="92"/>
    </row>
    <row r="62" spans="1:9" ht="12" customHeight="1">
      <c r="A62" s="153"/>
      <c r="B62" s="70"/>
      <c r="D62" s="111"/>
      <c r="E62" s="111"/>
      <c r="F62" s="97"/>
      <c r="G62" s="397"/>
      <c r="H62" s="373"/>
      <c r="I62" s="92"/>
    </row>
    <row r="63" spans="1:9" ht="12" customHeight="1">
      <c r="A63" s="153"/>
      <c r="B63" s="70"/>
      <c r="D63" s="111"/>
      <c r="E63" s="111"/>
      <c r="F63" s="97"/>
      <c r="G63" s="397"/>
      <c r="H63" s="373"/>
      <c r="I63" s="92"/>
    </row>
    <row r="64" spans="1:9" ht="12" customHeight="1">
      <c r="A64" s="153"/>
      <c r="B64" s="70"/>
      <c r="D64" s="111"/>
      <c r="E64" s="111"/>
      <c r="F64" s="97"/>
      <c r="G64" s="397"/>
      <c r="H64" s="373"/>
      <c r="I64" s="92"/>
    </row>
    <row r="65" spans="1:9" ht="12" customHeight="1">
      <c r="A65" s="153"/>
      <c r="B65" s="70"/>
      <c r="D65" s="111"/>
      <c r="E65" s="111"/>
      <c r="F65" s="97"/>
      <c r="G65" s="397"/>
      <c r="H65" s="373"/>
      <c r="I65" s="92"/>
    </row>
    <row r="66" spans="1:9" ht="12" customHeight="1">
      <c r="A66" s="153"/>
      <c r="B66" s="70"/>
      <c r="D66" s="111"/>
      <c r="E66" s="111"/>
      <c r="F66" s="97"/>
      <c r="G66" s="397"/>
      <c r="H66" s="373"/>
      <c r="I66" s="92"/>
    </row>
    <row r="67" spans="1:9" ht="12" customHeight="1">
      <c r="A67" s="153"/>
      <c r="B67" s="70"/>
      <c r="D67" s="111"/>
      <c r="E67" s="111"/>
      <c r="F67" s="97"/>
      <c r="G67" s="397"/>
      <c r="H67" s="373"/>
      <c r="I67" s="92"/>
    </row>
    <row r="68" spans="1:9" ht="12" customHeight="1">
      <c r="A68" s="153"/>
      <c r="B68" s="70"/>
      <c r="D68" s="111"/>
      <c r="E68" s="111"/>
      <c r="F68" s="97"/>
      <c r="G68" s="397"/>
      <c r="H68" s="373"/>
      <c r="I68" s="92"/>
    </row>
    <row r="69" spans="1:9" ht="12" customHeight="1">
      <c r="A69" s="153"/>
      <c r="B69" s="70"/>
      <c r="D69" s="111"/>
      <c r="E69" s="111"/>
      <c r="F69" s="97"/>
      <c r="G69" s="397"/>
      <c r="H69" s="373"/>
      <c r="I69" s="92"/>
    </row>
    <row r="70" spans="1:9" ht="12" customHeight="1">
      <c r="A70" s="153"/>
      <c r="B70" s="70"/>
      <c r="D70" s="111"/>
      <c r="E70" s="111"/>
      <c r="F70" s="97"/>
      <c r="G70" s="397"/>
      <c r="H70" s="373"/>
      <c r="I70" s="92"/>
    </row>
    <row r="71" spans="1:9" ht="12" customHeight="1">
      <c r="A71" s="153"/>
      <c r="B71" s="70"/>
      <c r="D71" s="111"/>
      <c r="E71" s="111"/>
      <c r="F71" s="97"/>
      <c r="G71" s="397"/>
      <c r="H71" s="373"/>
      <c r="I71" s="92"/>
    </row>
    <row r="72" spans="1:9" ht="12" customHeight="1">
      <c r="A72" s="153"/>
      <c r="B72" s="70"/>
      <c r="D72" s="111"/>
      <c r="E72" s="111"/>
      <c r="F72" s="97"/>
      <c r="G72" s="397"/>
      <c r="H72" s="373"/>
      <c r="I72" s="92"/>
    </row>
    <row r="73" spans="1:9" ht="12" customHeight="1">
      <c r="A73" s="153"/>
      <c r="B73" s="70"/>
      <c r="D73" s="111"/>
      <c r="E73" s="111"/>
      <c r="F73" s="97"/>
      <c r="G73" s="397"/>
      <c r="H73" s="373"/>
      <c r="I73" s="92" t="str">
        <f t="shared" si="4"/>
        <v/>
      </c>
    </row>
    <row r="74" spans="1:9" ht="12" customHeight="1">
      <c r="A74" s="153"/>
      <c r="B74" s="70"/>
      <c r="C74" s="53"/>
      <c r="D74" s="111"/>
      <c r="E74" s="111"/>
      <c r="F74" s="97"/>
      <c r="G74" s="397"/>
      <c r="H74" s="373"/>
      <c r="I74" s="92" t="str">
        <f t="shared" si="4"/>
        <v/>
      </c>
    </row>
    <row r="75" spans="1:9" ht="12" customHeight="1">
      <c r="A75" s="374"/>
      <c r="B75" s="375"/>
      <c r="C75" s="376"/>
      <c r="D75" s="377"/>
      <c r="E75" s="377"/>
      <c r="F75" s="136"/>
      <c r="G75" s="378"/>
      <c r="H75" s="335"/>
      <c r="I75" s="92" t="str">
        <f>IF(OR(AND(G75="Prov",H75="Sum"),(H75="PC Sum")),". . . . . . . . .00",IF(ISERR(G75*H75),"",IF(G75*H75=0,"",ROUND(G75*H75,2))))</f>
        <v/>
      </c>
    </row>
    <row r="76" spans="1:9" ht="12" customHeight="1">
      <c r="A76" s="379"/>
      <c r="B76" s="380"/>
      <c r="C76" s="381"/>
      <c r="D76" s="106"/>
      <c r="E76" s="106"/>
      <c r="F76" s="125"/>
      <c r="G76" s="382"/>
      <c r="H76" s="383"/>
      <c r="I76" s="179"/>
    </row>
    <row r="77" spans="1:9" ht="12" customHeight="1">
      <c r="A77" s="69">
        <v>7300</v>
      </c>
      <c r="B77" s="70" t="s">
        <v>12</v>
      </c>
      <c r="C77" s="53"/>
      <c r="H77" s="385"/>
      <c r="I77" s="19">
        <f>IF(SUM(I6:I76)=0,"",SUM(I6:I76))</f>
        <v>24000</v>
      </c>
    </row>
    <row r="78" spans="1:9" ht="12" customHeight="1">
      <c r="A78" s="156"/>
      <c r="B78" s="157"/>
      <c r="C78" s="158"/>
      <c r="D78" s="158"/>
      <c r="E78" s="158"/>
      <c r="F78" s="138"/>
      <c r="G78" s="386"/>
      <c r="H78" s="387"/>
      <c r="I78" s="335"/>
    </row>
    <row r="84" spans="1:9" ht="12" customHeight="1">
      <c r="B84" s="388"/>
      <c r="C84" s="388"/>
      <c r="D84" s="389"/>
      <c r="E84" s="389"/>
    </row>
    <row r="85" spans="1:9" ht="12" customHeight="1">
      <c r="A85" s="250"/>
      <c r="B85" s="250"/>
      <c r="C85" s="250"/>
      <c r="D85" s="250"/>
      <c r="E85" s="250"/>
      <c r="F85" s="250"/>
      <c r="G85" s="250"/>
      <c r="H85" s="250"/>
      <c r="I85" s="250"/>
    </row>
    <row r="86" spans="1:9" ht="12" customHeight="1">
      <c r="A86" s="250"/>
      <c r="B86" s="250"/>
      <c r="C86" s="250"/>
      <c r="D86" s="250"/>
      <c r="E86" s="250"/>
      <c r="F86" s="250"/>
      <c r="G86" s="250"/>
      <c r="H86" s="250"/>
      <c r="I86" s="250"/>
    </row>
    <row r="87" spans="1:9" ht="12" customHeight="1">
      <c r="A87" s="250"/>
      <c r="B87" s="250"/>
      <c r="C87" s="250"/>
      <c r="D87" s="250"/>
      <c r="E87" s="250"/>
      <c r="F87" s="250"/>
      <c r="G87" s="250"/>
      <c r="H87" s="250"/>
      <c r="I87" s="250"/>
    </row>
    <row r="88" spans="1:9" ht="12" customHeight="1">
      <c r="A88" s="250"/>
      <c r="B88" s="250"/>
      <c r="C88" s="250"/>
      <c r="D88" s="250"/>
      <c r="E88" s="250"/>
      <c r="F88" s="250"/>
      <c r="G88" s="250"/>
      <c r="H88" s="250"/>
      <c r="I88" s="250"/>
    </row>
    <row r="89" spans="1:9" ht="12" customHeight="1">
      <c r="A89" s="250"/>
      <c r="B89" s="250"/>
      <c r="C89" s="250"/>
      <c r="D89" s="250"/>
      <c r="E89" s="250"/>
      <c r="F89" s="250"/>
      <c r="G89" s="250"/>
      <c r="H89" s="250"/>
      <c r="I89" s="250"/>
    </row>
    <row r="90" spans="1:9" ht="12" customHeight="1">
      <c r="A90" s="250"/>
      <c r="B90" s="250"/>
      <c r="C90" s="250"/>
      <c r="D90" s="250"/>
      <c r="E90" s="250"/>
      <c r="F90" s="250"/>
      <c r="G90" s="250"/>
      <c r="H90" s="250"/>
      <c r="I90" s="250"/>
    </row>
    <row r="91" spans="1:9" ht="12" customHeight="1">
      <c r="A91" s="250"/>
      <c r="B91" s="250"/>
      <c r="C91" s="250"/>
      <c r="D91" s="250"/>
      <c r="E91" s="250"/>
      <c r="F91" s="250"/>
      <c r="G91" s="250"/>
      <c r="H91" s="250"/>
      <c r="I91" s="250"/>
    </row>
    <row r="92" spans="1:9" ht="12" customHeight="1">
      <c r="A92" s="250"/>
      <c r="B92" s="250"/>
      <c r="C92" s="250"/>
      <c r="D92" s="250"/>
      <c r="E92" s="250"/>
      <c r="F92" s="250"/>
      <c r="G92" s="250"/>
      <c r="H92" s="250"/>
      <c r="I92" s="250"/>
    </row>
    <row r="93" spans="1:9" ht="12" customHeight="1">
      <c r="A93" s="250"/>
      <c r="B93" s="250"/>
      <c r="C93" s="250"/>
      <c r="D93" s="250"/>
      <c r="E93" s="250"/>
      <c r="F93" s="250"/>
      <c r="G93" s="250"/>
      <c r="H93" s="250"/>
      <c r="I93" s="250"/>
    </row>
    <row r="94" spans="1:9" ht="12" customHeight="1">
      <c r="A94" s="250"/>
      <c r="B94" s="250"/>
      <c r="C94" s="250"/>
      <c r="D94" s="250"/>
      <c r="E94" s="250"/>
      <c r="F94" s="250"/>
      <c r="G94" s="250"/>
      <c r="H94" s="250"/>
      <c r="I94" s="250"/>
    </row>
    <row r="95" spans="1:9" ht="12" customHeight="1">
      <c r="A95" s="250"/>
      <c r="B95" s="250"/>
      <c r="C95" s="250"/>
      <c r="D95" s="250"/>
      <c r="E95" s="250"/>
      <c r="F95" s="250"/>
      <c r="G95" s="250"/>
      <c r="H95" s="250"/>
      <c r="I95" s="250"/>
    </row>
    <row r="96" spans="1:9" ht="12" customHeight="1">
      <c r="A96" s="250"/>
      <c r="B96" s="250"/>
      <c r="C96" s="250"/>
      <c r="D96" s="250"/>
      <c r="E96" s="250"/>
      <c r="F96" s="250"/>
      <c r="G96" s="250"/>
      <c r="H96" s="250"/>
      <c r="I96" s="250"/>
    </row>
    <row r="97" s="250" customFormat="1" ht="12" customHeight="1"/>
    <row r="98" s="250" customFormat="1" ht="12" customHeight="1"/>
    <row r="99" s="250" customFormat="1" ht="12" customHeight="1"/>
    <row r="100" s="250" customFormat="1" ht="12" customHeight="1"/>
    <row r="101" s="250" customFormat="1" ht="12" customHeight="1"/>
    <row r="102" s="250" customFormat="1" ht="12" customHeight="1"/>
    <row r="103" s="250" customFormat="1" ht="12" customHeight="1"/>
    <row r="104" s="250" customFormat="1" ht="12" customHeight="1"/>
    <row r="105" s="250" customFormat="1" ht="12" customHeight="1"/>
    <row r="109" s="250" customFormat="1" ht="12" customHeight="1"/>
    <row r="112" s="250" customFormat="1" ht="12" customHeight="1"/>
    <row r="113" s="250" customFormat="1" ht="12" customHeight="1"/>
    <row r="114" s="250" customFormat="1" ht="12" customHeight="1"/>
    <row r="115" s="250" customFormat="1" ht="12" customHeight="1"/>
    <row r="116" s="250" customFormat="1" ht="12" customHeight="1"/>
    <row r="117" s="250" customFormat="1" ht="12" customHeight="1"/>
    <row r="118" s="250" customFormat="1" ht="12" customHeight="1"/>
    <row r="119" s="250" customFormat="1" ht="12" customHeight="1"/>
    <row r="120" s="250" customFormat="1" ht="12" customHeight="1"/>
    <row r="121" s="250" customFormat="1" ht="12" customHeight="1"/>
    <row r="122" s="250" customFormat="1" ht="12" customHeight="1"/>
    <row r="123" s="250" customFormat="1" ht="12" customHeight="1"/>
    <row r="124" s="250" customFormat="1" ht="12" customHeight="1"/>
    <row r="125" s="250" customFormat="1" ht="12" customHeight="1"/>
    <row r="126" s="250" customFormat="1" ht="12" customHeight="1"/>
    <row r="127" s="250" customFormat="1" ht="12" customHeight="1"/>
    <row r="128" s="250" customFormat="1" ht="12" customHeight="1"/>
    <row r="129" s="250" customFormat="1" ht="12" customHeight="1"/>
    <row r="130" s="250" customFormat="1" ht="12" customHeight="1"/>
    <row r="144" s="250" customFormat="1" ht="12" customHeight="1"/>
    <row r="145" s="250" customFormat="1" ht="12" customHeight="1"/>
    <row r="146" s="250" customFormat="1" ht="12" customHeight="1"/>
    <row r="147" s="250" customFormat="1" ht="12" customHeight="1"/>
    <row r="148" s="250" customFormat="1" ht="12" customHeight="1"/>
    <row r="149" s="250" customFormat="1" ht="12" customHeight="1"/>
    <row r="150" s="250" customFormat="1" ht="12" customHeight="1"/>
    <row r="151" s="250" customFormat="1" ht="12" customHeight="1"/>
    <row r="152" s="250" customFormat="1" ht="12" customHeight="1"/>
    <row r="153" s="250" customFormat="1" ht="12" customHeight="1"/>
    <row r="154" s="250" customFormat="1" ht="12" customHeight="1"/>
    <row r="155" s="250" customFormat="1" ht="12" customHeight="1"/>
    <row r="156" s="250" customFormat="1" ht="12" customHeight="1"/>
    <row r="157" s="250" customFormat="1" ht="12" customHeight="1"/>
    <row r="158" s="250" customFormat="1" ht="12" customHeight="1"/>
    <row r="159" s="250" customFormat="1" ht="12" customHeight="1"/>
    <row r="160" s="250" customFormat="1" ht="12" customHeight="1"/>
    <row r="161" s="250" customFormat="1" ht="12" customHeight="1"/>
    <row r="162" s="250" customFormat="1" ht="12" customHeight="1"/>
    <row r="170" s="250" customFormat="1" ht="12" customHeight="1"/>
    <row r="171" s="250" customFormat="1" ht="12" customHeight="1"/>
    <row r="172" s="250" customFormat="1" ht="12" customHeight="1"/>
    <row r="173" s="250" customFormat="1" ht="12" customHeight="1"/>
    <row r="174" s="250" customFormat="1" ht="12" customHeight="1"/>
    <row r="175" s="250" customFormat="1" ht="12" customHeight="1"/>
    <row r="176" s="250" customFormat="1" ht="12" customHeight="1"/>
    <row r="177" s="250" customFormat="1" ht="12" customHeight="1"/>
    <row r="178" s="250" customFormat="1" ht="12" customHeight="1"/>
    <row r="179" s="250" customFormat="1" ht="12" customHeight="1"/>
    <row r="180" s="250" customFormat="1" ht="12" customHeight="1"/>
    <row r="181" s="250" customFormat="1" ht="12" customHeight="1"/>
    <row r="182" s="250" customFormat="1" ht="12" customHeight="1"/>
    <row r="183" s="250" customFormat="1" ht="12" customHeight="1"/>
    <row r="184" s="250" customFormat="1" ht="12" customHeight="1"/>
    <row r="185" s="250" customFormat="1" ht="12" customHeight="1"/>
    <row r="186" s="250" customFormat="1" ht="12" customHeight="1"/>
    <row r="187" s="250" customFormat="1" ht="12" customHeight="1"/>
    <row r="188" s="250" customFormat="1" ht="12" customHeight="1"/>
    <row r="189" s="250" customFormat="1" ht="12" customHeight="1"/>
    <row r="208" s="250" customFormat="1" ht="12" customHeight="1"/>
    <row r="209" s="250" customFormat="1" ht="12" customHeight="1"/>
    <row r="210" s="250" customFormat="1" ht="12" customHeight="1"/>
    <row r="211" s="250" customFormat="1" ht="12" customHeight="1"/>
    <row r="212" s="250" customFormat="1" ht="12" customHeight="1"/>
    <row r="217" s="250" customFormat="1" ht="12" customHeight="1"/>
    <row r="218" s="250" customFormat="1" ht="12" customHeight="1"/>
    <row r="219" s="250" customFormat="1" ht="12" customHeight="1"/>
    <row r="220" s="250" customFormat="1" ht="12" customHeight="1"/>
    <row r="221" s="250" customFormat="1" ht="12" customHeight="1"/>
    <row r="222" s="250" customFormat="1" ht="12" customHeight="1"/>
    <row r="223" s="250" customFormat="1" ht="12" customHeight="1"/>
    <row r="224" s="250" customFormat="1" ht="12" customHeight="1"/>
    <row r="225" s="250" customFormat="1" ht="12" customHeight="1"/>
    <row r="226" s="250" customFormat="1" ht="12" customHeight="1"/>
    <row r="227" s="250" customFormat="1" ht="12" customHeight="1"/>
    <row r="228" s="250" customFormat="1" ht="12" customHeight="1"/>
    <row r="229" s="250" customFormat="1" ht="12" customHeight="1"/>
    <row r="230" s="250" customFormat="1" ht="12" customHeight="1"/>
    <row r="231" s="250" customFormat="1" ht="12" customHeight="1"/>
    <row r="232" s="250" customFormat="1" ht="12" customHeight="1"/>
    <row r="233" s="250" customFormat="1" ht="12" customHeight="1"/>
    <row r="234" s="250" customFormat="1" ht="12" customHeight="1"/>
    <row r="235" s="250" customFormat="1" ht="12" customHeight="1"/>
    <row r="242" s="250" customFormat="1" ht="12" customHeight="1"/>
    <row r="243" s="250" customFormat="1" ht="12" customHeight="1"/>
    <row r="244" s="250" customFormat="1" ht="12" customHeight="1"/>
    <row r="245" s="250" customFormat="1" ht="12" customHeight="1"/>
    <row r="246" s="250" customFormat="1" ht="12" customHeight="1"/>
    <row r="247" s="250" customFormat="1" ht="12" customHeight="1"/>
    <row r="248" s="250" customFormat="1" ht="12" customHeight="1"/>
    <row r="249" s="250" customFormat="1" ht="12" customHeight="1"/>
    <row r="250" s="250" customFormat="1" ht="12" customHeight="1"/>
    <row r="251" s="250" customFormat="1" ht="12" customHeight="1"/>
    <row r="252" s="250" customFormat="1" ht="12" customHeight="1"/>
    <row r="253" s="250" customFormat="1" ht="12" customHeight="1"/>
    <row r="254" s="250" customFormat="1" ht="12" customHeight="1"/>
    <row r="255" s="250" customFormat="1" ht="12" customHeight="1"/>
    <row r="256" s="250" customFormat="1" ht="12" customHeight="1"/>
    <row r="257" s="250" customFormat="1" ht="12" customHeight="1"/>
    <row r="258" s="250" customFormat="1" ht="12" customHeight="1"/>
    <row r="259" s="250" customFormat="1" ht="12" customHeight="1"/>
    <row r="260" s="250" customFormat="1" ht="12" customHeight="1"/>
    <row r="267" s="250" customFormat="1" ht="12" customHeight="1"/>
    <row r="268" s="250" customFormat="1" ht="12" customHeight="1"/>
    <row r="269" s="250" customFormat="1" ht="12" customHeight="1"/>
    <row r="270" s="250" customFormat="1" ht="12" customHeight="1"/>
    <row r="271" s="250" customFormat="1" ht="12" customHeight="1"/>
    <row r="272" s="250" customFormat="1" ht="12" customHeight="1"/>
    <row r="273" s="250" customFormat="1" ht="12" customHeight="1"/>
    <row r="274" s="250" customFormat="1" ht="12" customHeight="1"/>
    <row r="275" s="250" customFormat="1" ht="12" customHeight="1"/>
    <row r="276" s="250" customFormat="1" ht="12" customHeight="1"/>
    <row r="277" s="250" customFormat="1" ht="12" customHeight="1"/>
    <row r="278" s="250" customFormat="1" ht="12" customHeight="1"/>
    <row r="279" s="250" customFormat="1" ht="12" customHeight="1"/>
    <row r="280" s="250" customFormat="1" ht="12" customHeight="1"/>
    <row r="281" s="250" customFormat="1" ht="12" customHeight="1"/>
    <row r="282" s="250" customFormat="1" ht="12" customHeight="1"/>
    <row r="283" s="250" customFormat="1" ht="12" customHeight="1"/>
    <row r="284" s="250" customFormat="1" ht="12" customHeight="1"/>
    <row r="285" s="250" customFormat="1" ht="12" customHeight="1"/>
    <row r="292" s="250" customFormat="1" ht="12" customHeight="1"/>
    <row r="293" s="250" customFormat="1" ht="12" customHeight="1"/>
    <row r="294" s="250" customFormat="1" ht="12" customHeight="1"/>
    <row r="295" s="250" customFormat="1" ht="12" customHeight="1"/>
    <row r="296" s="250" customFormat="1" ht="12" customHeight="1"/>
    <row r="297" s="250" customFormat="1" ht="12" customHeight="1"/>
    <row r="298" s="250" customFormat="1" ht="12" customHeight="1"/>
    <row r="299" s="250" customFormat="1" ht="12" customHeight="1"/>
    <row r="300" s="250" customFormat="1" ht="12" customHeight="1"/>
    <row r="301" s="250" customFormat="1" ht="12" customHeight="1"/>
    <row r="302" s="250" customFormat="1" ht="12" customHeight="1"/>
    <row r="303" s="250" customFormat="1" ht="12" customHeight="1"/>
    <row r="304" s="250" customFormat="1" ht="12" customHeight="1"/>
    <row r="305" s="250" customFormat="1" ht="12" customHeight="1"/>
    <row r="306" s="250" customFormat="1" ht="12" customHeight="1"/>
    <row r="307" s="250" customFormat="1" ht="12" customHeight="1"/>
    <row r="308" s="250" customFormat="1" ht="12" customHeight="1"/>
    <row r="309" s="250" customFormat="1" ht="12" customHeight="1"/>
    <row r="310" s="250" customFormat="1" ht="12" customHeight="1"/>
    <row r="317" s="250" customFormat="1" ht="12" customHeight="1"/>
    <row r="318" s="250" customFormat="1" ht="12" customHeight="1"/>
    <row r="319" s="250" customFormat="1" ht="12" customHeight="1"/>
    <row r="320" s="250" customFormat="1" ht="12" customHeight="1"/>
    <row r="321" s="250" customFormat="1" ht="12" customHeight="1"/>
    <row r="322" s="250" customFormat="1" ht="12" customHeight="1"/>
    <row r="323" s="250" customFormat="1" ht="12" customHeight="1"/>
    <row r="324" s="250" customFormat="1" ht="12" customHeight="1"/>
    <row r="325" s="250" customFormat="1" ht="12" customHeight="1"/>
    <row r="326" s="250" customFormat="1" ht="12" customHeight="1"/>
    <row r="327" s="250" customFormat="1" ht="12" customHeight="1"/>
    <row r="328" s="250" customFormat="1" ht="12" customHeight="1"/>
    <row r="329" s="250" customFormat="1" ht="12" customHeight="1"/>
    <row r="330" s="250" customFormat="1" ht="12" customHeight="1"/>
    <row r="331" s="250" customFormat="1" ht="12" customHeight="1"/>
    <row r="332" s="250" customFormat="1" ht="12" customHeight="1"/>
    <row r="333" s="250" customFormat="1" ht="12" customHeight="1"/>
    <row r="334" s="250" customFormat="1" ht="12" customHeight="1"/>
    <row r="335" s="250" customFormat="1" ht="12" customHeight="1"/>
    <row r="342" s="250" customFormat="1" ht="12" customHeight="1"/>
    <row r="343" s="250" customFormat="1" ht="12" customHeight="1"/>
    <row r="344" s="250" customFormat="1" ht="12" customHeight="1"/>
    <row r="345" s="250" customFormat="1" ht="12" customHeight="1"/>
    <row r="346" s="250" customFormat="1" ht="12" customHeight="1"/>
    <row r="347" s="250" customFormat="1" ht="12" customHeight="1"/>
    <row r="348" s="250" customFormat="1" ht="12" customHeight="1"/>
    <row r="349" s="250" customFormat="1" ht="12" customHeight="1"/>
    <row r="350" s="250" customFormat="1" ht="12" customHeight="1"/>
    <row r="351" s="250" customFormat="1" ht="12" customHeight="1"/>
    <row r="352" s="250" customFormat="1" ht="12" customHeight="1"/>
    <row r="353" s="250" customFormat="1" ht="12" customHeight="1"/>
    <row r="354" s="250" customFormat="1" ht="12" customHeight="1"/>
    <row r="355" s="250" customFormat="1" ht="12" customHeight="1"/>
    <row r="356" s="250" customFormat="1" ht="12" customHeight="1"/>
    <row r="357" s="250" customFormat="1" ht="12" customHeight="1"/>
    <row r="358" s="250" customFormat="1" ht="12" customHeight="1"/>
    <row r="359" s="250" customFormat="1" ht="12" customHeight="1"/>
    <row r="360" s="250" customFormat="1" ht="12" customHeight="1"/>
    <row r="367" s="250" customFormat="1" ht="12" customHeight="1"/>
    <row r="368" s="250" customFormat="1" ht="12" customHeight="1"/>
    <row r="369" s="250" customFormat="1" ht="12" customHeight="1"/>
    <row r="370" s="250" customFormat="1" ht="12" customHeight="1"/>
    <row r="371" s="250" customFormat="1" ht="12" customHeight="1"/>
    <row r="372" s="250" customFormat="1" ht="12" customHeight="1"/>
    <row r="373" s="250" customFormat="1" ht="12" customHeight="1"/>
    <row r="374" s="250" customFormat="1" ht="12" customHeight="1"/>
    <row r="375" s="250" customFormat="1" ht="12" customHeight="1"/>
    <row r="376" s="250" customFormat="1" ht="12" customHeight="1"/>
    <row r="377" s="250" customFormat="1" ht="12" customHeight="1"/>
    <row r="378" s="250" customFormat="1" ht="12" customHeight="1"/>
    <row r="379" s="250" customFormat="1" ht="12" customHeight="1"/>
    <row r="380" s="250" customFormat="1" ht="12" customHeight="1"/>
    <row r="381" s="250" customFormat="1" ht="12" customHeight="1"/>
    <row r="382" s="250" customFormat="1" ht="12" customHeight="1"/>
    <row r="383" s="250" customFormat="1" ht="12" customHeight="1"/>
    <row r="384" s="250" customFormat="1" ht="12" customHeight="1"/>
    <row r="385" s="250" customFormat="1" ht="12" customHeight="1"/>
    <row r="389" s="250" customFormat="1" ht="12" customHeight="1"/>
    <row r="390" s="250" customFormat="1" ht="12" customHeight="1"/>
    <row r="391" s="250" customFormat="1" ht="12" customHeight="1"/>
    <row r="396" s="250" customFormat="1" ht="12" customHeight="1"/>
    <row r="397" s="250" customFormat="1" ht="12" customHeight="1"/>
    <row r="398" s="250" customFormat="1" ht="12" customHeight="1"/>
    <row r="399" s="250" customFormat="1" ht="12" customHeight="1"/>
    <row r="400" s="250" customFormat="1" ht="12" customHeight="1"/>
    <row r="401" s="250" customFormat="1" ht="12" customHeight="1"/>
    <row r="402" s="250" customFormat="1" ht="12" customHeight="1"/>
    <row r="403" s="250" customFormat="1" ht="12" customHeight="1"/>
    <row r="404" s="250" customFormat="1" ht="12" customHeight="1"/>
    <row r="405" s="250" customFormat="1" ht="12" customHeight="1"/>
    <row r="406" s="250" customFormat="1" ht="12" customHeight="1"/>
    <row r="407" s="250" customFormat="1" ht="12" customHeight="1"/>
    <row r="408" s="250" customFormat="1" ht="12" customHeight="1"/>
    <row r="409" s="250" customFormat="1" ht="12" customHeight="1"/>
    <row r="410" s="250" customFormat="1" ht="12" customHeight="1"/>
    <row r="411" s="250" customFormat="1" ht="12" customHeight="1"/>
    <row r="412" s="250" customFormat="1" ht="12" customHeight="1"/>
    <row r="413" s="250" customFormat="1" ht="12" customHeight="1"/>
    <row r="414" s="250" customFormat="1" ht="12" customHeight="1"/>
    <row r="415" s="250" customFormat="1" ht="12" customHeight="1"/>
    <row r="416" s="250" customFormat="1" ht="12" customHeight="1"/>
    <row r="417" s="250" customFormat="1" ht="12" customHeight="1"/>
    <row r="418" s="250" customFormat="1" ht="12" customHeight="1"/>
    <row r="419" s="250" customFormat="1" ht="12" customHeight="1"/>
    <row r="420" s="250" customFormat="1" ht="12" customHeight="1"/>
    <row r="421" s="250" customFormat="1" ht="12" customHeight="1"/>
    <row r="422" s="250" customFormat="1" ht="12" customHeight="1"/>
    <row r="423" s="250" customFormat="1" ht="12" customHeight="1"/>
    <row r="424" s="250" customFormat="1" ht="12" customHeight="1"/>
    <row r="425" s="250" customFormat="1" ht="12" customHeight="1"/>
    <row r="426" s="250" customFormat="1" ht="12" customHeight="1"/>
    <row r="427" s="250" customFormat="1" ht="12" customHeight="1"/>
    <row r="428" s="250" customFormat="1" ht="12" customHeight="1"/>
    <row r="429" s="250" customFormat="1" ht="12" customHeight="1"/>
    <row r="430" s="250" customFormat="1" ht="12" customHeight="1"/>
    <row r="431" s="250" customFormat="1" ht="12" customHeight="1"/>
    <row r="432" s="250" customFormat="1" ht="12" customHeight="1"/>
    <row r="433" s="250" customFormat="1" ht="12" customHeight="1"/>
    <row r="434" s="250" customFormat="1" ht="12" customHeight="1"/>
    <row r="435" s="250" customFormat="1" ht="12" customHeight="1"/>
    <row r="436" s="250" customFormat="1" ht="12" customHeight="1"/>
    <row r="437" s="250" customFormat="1" ht="12" customHeight="1"/>
    <row r="438" s="250" customFormat="1" ht="12" customHeight="1"/>
    <row r="439" s="250" customFormat="1" ht="12" customHeight="1"/>
    <row r="440" s="250" customFormat="1" ht="12" customHeight="1"/>
    <row r="441" s="250" customFormat="1" ht="12" customHeight="1"/>
    <row r="442" s="250" customFormat="1" ht="12" customHeight="1"/>
    <row r="443" s="250" customFormat="1" ht="12" customHeight="1"/>
    <row r="444" s="250" customFormat="1" ht="12" customHeight="1"/>
    <row r="445" s="250" customFormat="1" ht="12" customHeight="1"/>
    <row r="446" s="250" customFormat="1" ht="12" customHeight="1"/>
    <row r="447" s="250" customFormat="1" ht="12" customHeight="1"/>
    <row r="448" s="250" customFormat="1" ht="12" customHeight="1"/>
    <row r="449" s="250" customFormat="1" ht="12" customHeight="1"/>
    <row r="450" s="250" customFormat="1" ht="12" customHeight="1"/>
    <row r="451" s="250" customFormat="1" ht="12" customHeight="1"/>
    <row r="452" s="250" customFormat="1" ht="12" customHeight="1"/>
    <row r="453" s="250" customFormat="1" ht="12" customHeight="1"/>
    <row r="454" s="250" customFormat="1" ht="12" customHeight="1"/>
    <row r="455" s="250" customFormat="1" ht="12" customHeight="1"/>
    <row r="456" s="250" customFormat="1" ht="12" customHeight="1"/>
    <row r="457" s="250" customFormat="1" ht="12" customHeight="1"/>
    <row r="458" s="250" customFormat="1" ht="12" customHeight="1"/>
    <row r="459" s="250" customFormat="1" ht="12" customHeight="1"/>
    <row r="460" s="250" customFormat="1" ht="12" customHeight="1"/>
    <row r="461" s="250" customFormat="1" ht="12" customHeight="1"/>
    <row r="462" s="250" customFormat="1" ht="12" customHeight="1"/>
    <row r="463" s="250" customFormat="1" ht="12" customHeight="1"/>
    <row r="464" s="250" customFormat="1" ht="12" customHeight="1"/>
    <row r="465" s="250" customFormat="1" ht="12" customHeight="1"/>
    <row r="466" s="250" customFormat="1" ht="12" customHeight="1"/>
    <row r="467" s="250" customFormat="1" ht="12" customHeight="1"/>
    <row r="468" s="250" customFormat="1" ht="12" customHeight="1"/>
    <row r="469" s="250" customFormat="1" ht="12" customHeight="1"/>
    <row r="470" s="250" customFormat="1" ht="12" customHeight="1"/>
    <row r="471" s="250" customFormat="1" ht="12" customHeight="1"/>
    <row r="472" s="250" customFormat="1" ht="12" customHeight="1"/>
    <row r="473" s="250" customFormat="1" ht="12" customHeight="1"/>
    <row r="474" s="250" customFormat="1" ht="12" customHeight="1"/>
    <row r="475" s="250" customFormat="1" ht="12" customHeight="1"/>
    <row r="476" s="250" customFormat="1" ht="12" customHeight="1"/>
    <row r="477" s="250" customFormat="1" ht="12" customHeight="1"/>
    <row r="478" s="250" customFormat="1" ht="12" customHeight="1"/>
    <row r="479" s="250" customFormat="1" ht="12" customHeight="1"/>
    <row r="480" s="250" customFormat="1" ht="12" customHeight="1"/>
    <row r="481" s="250" customFormat="1" ht="12" customHeight="1"/>
    <row r="482" s="250" customFormat="1" ht="12" customHeight="1"/>
    <row r="483" s="250" customFormat="1" ht="12" customHeight="1"/>
    <row r="484" s="250" customFormat="1" ht="12" customHeight="1"/>
    <row r="485" s="250" customFormat="1" ht="12" customHeight="1"/>
    <row r="486" s="250" customFormat="1" ht="12" customHeight="1"/>
    <row r="487" s="250" customFormat="1" ht="12" customHeight="1"/>
    <row r="488" s="250" customFormat="1" ht="12" customHeight="1"/>
    <row r="489" s="250" customFormat="1" ht="12" customHeight="1"/>
    <row r="490" s="250" customFormat="1" ht="12" customHeight="1"/>
    <row r="491" s="250" customFormat="1" ht="12" customHeight="1"/>
    <row r="492" s="250" customFormat="1" ht="12" customHeight="1"/>
    <row r="493" s="250" customFormat="1" ht="12" customHeight="1"/>
    <row r="494" s="250" customFormat="1" ht="12" customHeight="1"/>
    <row r="495" s="250" customFormat="1" ht="12" customHeight="1"/>
    <row r="496" s="250" customFormat="1" ht="12" customHeight="1"/>
    <row r="497" s="250" customFormat="1" ht="12" customHeight="1"/>
    <row r="511" s="250" customFormat="1" ht="12" customHeight="1"/>
    <row r="512" s="250" customFormat="1" ht="12" customHeight="1"/>
    <row r="513" s="250" customFormat="1" ht="12" customHeight="1"/>
    <row r="514" s="250" customFormat="1" ht="12" customHeight="1"/>
    <row r="515" s="250" customFormat="1" ht="12" customHeight="1"/>
    <row r="516" s="250" customFormat="1" ht="12" customHeight="1"/>
    <row r="517" s="250" customFormat="1" ht="12" customHeight="1"/>
    <row r="518" s="250" customFormat="1" ht="12" customHeight="1"/>
    <row r="519" s="250" customFormat="1" ht="12" customHeight="1"/>
    <row r="520" s="250" customFormat="1" ht="12" customHeight="1"/>
    <row r="521" s="250" customFormat="1" ht="12" customHeight="1"/>
    <row r="522" s="250" customFormat="1" ht="12" customHeight="1"/>
    <row r="523" s="250" customFormat="1" ht="12" customHeight="1"/>
    <row r="529" s="250" customFormat="1" ht="12" customHeight="1"/>
    <row r="530" s="250" customFormat="1" ht="12" customHeight="1"/>
    <row r="531" s="250" customFormat="1" ht="12" customHeight="1"/>
    <row r="532" s="250" customFormat="1" ht="12" customHeight="1"/>
    <row r="533" s="250" customFormat="1" ht="12" customHeight="1"/>
    <row r="534" s="250" customFormat="1" ht="12" customHeight="1"/>
    <row r="535" s="250" customFormat="1" ht="12" customHeight="1"/>
    <row r="536" s="250" customFormat="1" ht="12" customHeight="1"/>
    <row r="537" s="250" customFormat="1" ht="12" customHeight="1"/>
    <row r="538" s="250" customFormat="1" ht="12" customHeight="1"/>
    <row r="539" s="250" customFormat="1" ht="12" customHeight="1"/>
    <row r="540" s="250" customFormat="1" ht="12" customHeight="1"/>
    <row r="541" s="250" customFormat="1" ht="12" customHeight="1"/>
    <row r="542" s="250" customFormat="1" ht="12" customHeight="1"/>
    <row r="543" s="250" customFormat="1" ht="12" customHeight="1"/>
    <row r="544" s="250" customFormat="1" ht="12" customHeight="1"/>
    <row r="545" s="250" customFormat="1" ht="12" customHeight="1"/>
    <row r="546" s="250" customFormat="1" ht="12" customHeight="1"/>
    <row r="547" s="250" customFormat="1" ht="12" customHeight="1"/>
    <row r="548" s="250" customFormat="1" ht="12" customHeight="1"/>
    <row r="554" s="250" customFormat="1" ht="12" customHeight="1"/>
    <row r="555" s="250" customFormat="1" ht="12" customHeight="1"/>
    <row r="556" s="250" customFormat="1" ht="12" customHeight="1"/>
    <row r="557" s="250" customFormat="1" ht="12" customHeight="1"/>
    <row r="558" s="250" customFormat="1" ht="12" customHeight="1"/>
    <row r="559" s="250" customFormat="1" ht="12" customHeight="1"/>
    <row r="560" s="250" customFormat="1" ht="12" customHeight="1"/>
    <row r="561" s="250" customFormat="1" ht="12" customHeight="1"/>
    <row r="562" s="250" customFormat="1" ht="12" customHeight="1"/>
    <row r="563" s="250" customFormat="1" ht="12" customHeight="1"/>
    <row r="564" s="250" customFormat="1" ht="12" customHeight="1"/>
    <row r="565" s="250" customFormat="1" ht="12" customHeight="1"/>
    <row r="566" s="250" customFormat="1" ht="12" customHeight="1"/>
    <row r="567" s="250" customFormat="1" ht="12" customHeight="1"/>
    <row r="568" s="250" customFormat="1" ht="12" customHeight="1"/>
    <row r="569" s="250" customFormat="1" ht="12" customHeight="1"/>
    <row r="570" s="250" customFormat="1" ht="12" customHeight="1"/>
    <row r="571" s="250" customFormat="1" ht="12" customHeight="1"/>
    <row r="572" s="250" customFormat="1" ht="12" customHeight="1"/>
    <row r="573" s="250" customFormat="1" ht="12" customHeight="1"/>
    <row r="574" s="250" customFormat="1" ht="12" customHeight="1"/>
  </sheetData>
  <sheetProtection algorithmName="SHA-512" hashValue="JPHwUX32a1IJqHIlG2e0feSsddTLiM0p0TADznSVjOKYT/JzURO3WeJmDIvVS5D5O0lo6hrcFlnWLDn6ZIvm8A==" saltValue="+1wDzqtmX3ZMqwoJDrP8NA==" spinCount="100000" sheet="1" objects="1" scenarios="1"/>
  <printOptions horizontalCentered="1"/>
  <pageMargins left="0.19685039370078741" right="0.19685039370078741" top="0.39370078740157483" bottom="0.39370078740157483" header="0.39370078740157483" footer="0.39370078740157483"/>
  <pageSetup paperSize="9" scale="80" firstPageNumber="42" fitToWidth="0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4"/>
  <dimension ref="A1:I604"/>
  <sheetViews>
    <sheetView view="pageBreakPreview" zoomScale="85" zoomScaleNormal="100" zoomScaleSheetLayoutView="85" workbookViewId="0">
      <selection activeCell="I82" sqref="I82"/>
    </sheetView>
  </sheetViews>
  <sheetFormatPr defaultColWidth="11.109375" defaultRowHeight="12" customHeight="1"/>
  <cols>
    <col min="1" max="1" width="6.109375" style="95" customWidth="1"/>
    <col min="2" max="2" width="7.6640625" style="95" customWidth="1"/>
    <col min="3" max="3" width="3.77734375" style="95" customWidth="1"/>
    <col min="4" max="4" width="36.44140625" style="95" bestFit="1" customWidth="1"/>
    <col min="5" max="5" width="3.21875" style="95" hidden="1" customWidth="1"/>
    <col min="6" max="6" width="7.88671875" style="71" bestFit="1" customWidth="1"/>
    <col min="7" max="7" width="9.77734375" style="180" customWidth="1"/>
    <col min="8" max="9" width="10.77734375" style="180" customWidth="1"/>
    <col min="10" max="16384" width="11.109375" style="250"/>
  </cols>
  <sheetData>
    <row r="1" spans="1:9" ht="12" customHeight="1">
      <c r="A1" s="53" t="s">
        <v>37</v>
      </c>
      <c r="B1" s="53"/>
      <c r="C1" s="53"/>
      <c r="G1" s="384"/>
      <c r="I1" s="123" t="s">
        <v>15</v>
      </c>
    </row>
    <row r="2" spans="1:9" ht="12" customHeight="1">
      <c r="A2" s="287"/>
      <c r="B2" s="288"/>
      <c r="C2" s="289"/>
      <c r="D2" s="290"/>
      <c r="E2" s="290"/>
      <c r="F2" s="287"/>
      <c r="G2" s="392"/>
      <c r="H2" s="393"/>
      <c r="I2" s="190"/>
    </row>
    <row r="3" spans="1:9" ht="12" customHeight="1">
      <c r="A3" s="129" t="s">
        <v>1</v>
      </c>
      <c r="B3" s="343" t="s">
        <v>2</v>
      </c>
      <c r="C3" s="344"/>
      <c r="D3" s="345"/>
      <c r="E3" s="129" t="s">
        <v>176</v>
      </c>
      <c r="F3" s="129" t="s">
        <v>3</v>
      </c>
      <c r="G3" s="294" t="s">
        <v>4</v>
      </c>
      <c r="H3" s="131" t="s">
        <v>5</v>
      </c>
      <c r="I3" s="132" t="s">
        <v>6</v>
      </c>
    </row>
    <row r="4" spans="1:9" ht="12" customHeight="1">
      <c r="A4" s="129" t="s">
        <v>7</v>
      </c>
      <c r="B4" s="133"/>
      <c r="C4" s="116"/>
      <c r="D4" s="280"/>
      <c r="E4" s="280"/>
      <c r="F4" s="129"/>
      <c r="G4" s="394"/>
      <c r="H4" s="191"/>
      <c r="I4" s="165"/>
    </row>
    <row r="5" spans="1:9" ht="12" customHeight="1">
      <c r="A5" s="297"/>
      <c r="B5" s="298"/>
      <c r="C5" s="299"/>
      <c r="D5" s="300"/>
      <c r="E5" s="300"/>
      <c r="F5" s="297"/>
      <c r="G5" s="395"/>
      <c r="H5" s="396"/>
      <c r="I5" s="192"/>
    </row>
    <row r="6" spans="1:9" ht="12" customHeight="1">
      <c r="A6" s="104"/>
      <c r="B6" s="105"/>
      <c r="C6" s="106"/>
      <c r="D6" s="107"/>
      <c r="E6" s="107"/>
      <c r="F6" s="108"/>
      <c r="G6" s="390"/>
      <c r="H6" s="179"/>
      <c r="I6" s="92" t="str">
        <f>IF(OR(AND(G6="Prov",H6="Sum"),(H6="PC Sum")),". . . . . . . . .00",IF(ISERR(G6*H6),"",IF(G6*H6=0,"",ROUND(G6*H6,2))))</f>
        <v/>
      </c>
    </row>
    <row r="7" spans="1:9" ht="12" customHeight="1">
      <c r="A7" s="93"/>
      <c r="B7" s="110" t="s">
        <v>23</v>
      </c>
      <c r="D7" s="111"/>
      <c r="E7" s="111"/>
      <c r="F7" s="97"/>
      <c r="G7" s="372"/>
      <c r="H7" s="166"/>
      <c r="I7" s="92" t="str">
        <f>IF(OR(AND(G7="Prov",H7="Sum"),(H7="PC Sum")),". . . . . . . . .00",IF(ISERR(G7*H7),"",IF(G7*H7=0,"",ROUND(G7*H7,2))))</f>
        <v/>
      </c>
    </row>
    <row r="8" spans="1:9" ht="12" customHeight="1">
      <c r="A8" s="93"/>
      <c r="B8" s="94"/>
      <c r="D8" s="111"/>
      <c r="E8" s="111"/>
      <c r="F8" s="97"/>
      <c r="G8" s="372"/>
      <c r="H8" s="166"/>
      <c r="I8" s="92" t="str">
        <f>IF(OR(AND(G8="Prov",H8="Sum"),(H8="PC Sum")),". . . . . . . . .00",IF(ISERR(G8*H8),"",IF(G8*H8=0,"",ROUND(G8*H8,2))))</f>
        <v/>
      </c>
    </row>
    <row r="9" spans="1:9" ht="12" customHeight="1">
      <c r="A9" s="153">
        <v>81.02</v>
      </c>
      <c r="B9" s="70" t="s">
        <v>126</v>
      </c>
      <c r="D9" s="111"/>
      <c r="E9" s="111"/>
      <c r="F9" s="100" t="s">
        <v>218</v>
      </c>
      <c r="G9" s="391">
        <v>1</v>
      </c>
      <c r="H9" s="166">
        <v>20000</v>
      </c>
      <c r="I9" s="92">
        <f>IF(OR(AND(G9="Prov",H9="Sum"),(H9="PC Sum")),". . . . . . . . .00",IF(ISERR(G9*H9),"",IF(G9*H9=0,"",ROUND(G9*H9,2))))</f>
        <v>20000</v>
      </c>
    </row>
    <row r="10" spans="1:9" ht="12" customHeight="1">
      <c r="A10" s="153"/>
      <c r="B10" s="94"/>
      <c r="C10" s="53"/>
      <c r="D10" s="111"/>
      <c r="E10" s="111"/>
      <c r="F10" s="97"/>
      <c r="G10" s="372"/>
      <c r="H10" s="166"/>
      <c r="I10" s="92" t="str">
        <f>IF(OR(AND(G10="Prov",H10="Sum"),(H10="PC Sum")),". . . . . . . . .00",IF(ISERR(G10*H10),"",IF(G10*H10=0,"",ROUND(G10*H10,2))))</f>
        <v/>
      </c>
    </row>
    <row r="11" spans="1:9" ht="12" customHeight="1">
      <c r="A11" s="153"/>
      <c r="B11" s="70"/>
      <c r="D11" s="111"/>
      <c r="E11" s="111"/>
      <c r="F11" s="97"/>
      <c r="G11" s="372"/>
      <c r="H11" s="166"/>
      <c r="I11" s="406"/>
    </row>
    <row r="12" spans="1:9" ht="12" customHeight="1">
      <c r="A12" s="153"/>
      <c r="B12" s="94"/>
      <c r="D12" s="111"/>
      <c r="E12" s="111"/>
      <c r="F12" s="97"/>
      <c r="G12" s="372"/>
      <c r="H12" s="166"/>
      <c r="I12" s="92"/>
    </row>
    <row r="13" spans="1:9" ht="12" customHeight="1">
      <c r="A13" s="407"/>
      <c r="B13" s="94"/>
      <c r="D13" s="111"/>
      <c r="E13" s="111"/>
      <c r="F13" s="97"/>
      <c r="G13" s="372"/>
      <c r="H13" s="166"/>
      <c r="I13" s="92"/>
    </row>
    <row r="14" spans="1:9" ht="12" customHeight="1">
      <c r="A14" s="153"/>
      <c r="B14" s="94"/>
      <c r="D14" s="111"/>
      <c r="E14" s="111"/>
      <c r="F14" s="97"/>
      <c r="G14" s="372"/>
      <c r="H14" s="166"/>
      <c r="I14" s="92"/>
    </row>
    <row r="15" spans="1:9" ht="12" customHeight="1">
      <c r="A15" s="153"/>
      <c r="B15" s="94"/>
      <c r="D15" s="111"/>
      <c r="E15" s="111"/>
      <c r="F15" s="97"/>
      <c r="G15" s="372"/>
      <c r="H15" s="166"/>
      <c r="I15" s="92"/>
    </row>
    <row r="16" spans="1:9" ht="12" customHeight="1">
      <c r="A16" s="153"/>
      <c r="B16" s="70"/>
      <c r="D16" s="111"/>
      <c r="E16" s="111"/>
      <c r="F16" s="97"/>
      <c r="G16" s="372"/>
      <c r="H16" s="166"/>
      <c r="I16" s="406"/>
    </row>
    <row r="17" spans="1:9" ht="12" customHeight="1">
      <c r="A17" s="153"/>
      <c r="B17" s="94"/>
      <c r="D17" s="111"/>
      <c r="E17" s="111"/>
      <c r="F17" s="97"/>
      <c r="G17" s="372"/>
      <c r="H17" s="166"/>
      <c r="I17" s="92"/>
    </row>
    <row r="18" spans="1:9" ht="12" customHeight="1">
      <c r="A18" s="407"/>
      <c r="B18" s="94"/>
      <c r="D18" s="111"/>
      <c r="E18" s="111"/>
      <c r="F18" s="97"/>
      <c r="G18" s="372"/>
      <c r="H18" s="166"/>
      <c r="I18" s="92"/>
    </row>
    <row r="19" spans="1:9" ht="12" customHeight="1">
      <c r="A19" s="153"/>
      <c r="B19" s="94"/>
      <c r="D19" s="111"/>
      <c r="E19" s="111"/>
      <c r="F19" s="97"/>
      <c r="G19" s="372"/>
      <c r="H19" s="166"/>
      <c r="I19" s="92"/>
    </row>
    <row r="20" spans="1:9" ht="12" customHeight="1">
      <c r="A20" s="153"/>
      <c r="B20" s="70"/>
      <c r="C20" s="53"/>
      <c r="D20" s="111"/>
      <c r="E20" s="111"/>
      <c r="F20" s="97"/>
      <c r="G20" s="372"/>
      <c r="H20" s="166"/>
      <c r="I20" s="92"/>
    </row>
    <row r="21" spans="1:9" ht="12" customHeight="1">
      <c r="A21" s="153"/>
      <c r="B21" s="70"/>
      <c r="C21" s="53"/>
      <c r="D21" s="111"/>
      <c r="E21" s="111"/>
      <c r="F21" s="97"/>
      <c r="G21" s="372"/>
      <c r="H21" s="166"/>
      <c r="I21" s="406"/>
    </row>
    <row r="22" spans="1:9" ht="12" customHeight="1">
      <c r="A22" s="153"/>
      <c r="B22" s="70"/>
      <c r="C22" s="53"/>
      <c r="D22" s="111"/>
      <c r="E22" s="111"/>
      <c r="F22" s="97"/>
      <c r="G22" s="372"/>
      <c r="H22" s="166"/>
      <c r="I22" s="406"/>
    </row>
    <row r="23" spans="1:9" ht="12" customHeight="1">
      <c r="A23" s="153"/>
      <c r="B23" s="70"/>
      <c r="C23" s="53"/>
      <c r="D23" s="111"/>
      <c r="E23" s="111"/>
      <c r="F23" s="97"/>
      <c r="G23" s="372"/>
      <c r="H23" s="166"/>
      <c r="I23" s="406"/>
    </row>
    <row r="24" spans="1:9" ht="12" customHeight="1">
      <c r="A24" s="153"/>
      <c r="B24" s="70"/>
      <c r="C24" s="53"/>
      <c r="D24" s="111"/>
      <c r="E24" s="111"/>
      <c r="F24" s="97"/>
      <c r="G24" s="372"/>
      <c r="H24" s="166"/>
      <c r="I24" s="406"/>
    </row>
    <row r="25" spans="1:9" ht="12" customHeight="1">
      <c r="A25" s="153"/>
      <c r="B25" s="70"/>
      <c r="C25" s="53"/>
      <c r="D25" s="111"/>
      <c r="E25" s="111"/>
      <c r="F25" s="97"/>
      <c r="G25" s="372"/>
      <c r="H25" s="166"/>
      <c r="I25" s="406"/>
    </row>
    <row r="26" spans="1:9" ht="12" customHeight="1">
      <c r="A26" s="153"/>
      <c r="B26" s="70"/>
      <c r="C26" s="53"/>
      <c r="D26" s="111"/>
      <c r="E26" s="111"/>
      <c r="F26" s="97"/>
      <c r="G26" s="372"/>
      <c r="H26" s="166"/>
      <c r="I26" s="406"/>
    </row>
    <row r="27" spans="1:9" ht="12" customHeight="1">
      <c r="A27" s="153"/>
      <c r="B27" s="70"/>
      <c r="C27" s="53"/>
      <c r="D27" s="111"/>
      <c r="E27" s="111"/>
      <c r="F27" s="97"/>
      <c r="G27" s="372"/>
      <c r="H27" s="166"/>
      <c r="I27" s="406"/>
    </row>
    <row r="28" spans="1:9" ht="12" customHeight="1">
      <c r="A28" s="153"/>
      <c r="B28" s="70"/>
      <c r="C28" s="53"/>
      <c r="D28" s="111"/>
      <c r="E28" s="111"/>
      <c r="F28" s="97"/>
      <c r="G28" s="372"/>
      <c r="H28" s="166"/>
      <c r="I28" s="406"/>
    </row>
    <row r="29" spans="1:9" ht="12" customHeight="1">
      <c r="A29" s="153"/>
      <c r="B29" s="70"/>
      <c r="C29" s="53"/>
      <c r="D29" s="111"/>
      <c r="E29" s="111"/>
      <c r="F29" s="97"/>
      <c r="G29" s="372"/>
      <c r="H29" s="166"/>
      <c r="I29" s="406"/>
    </row>
    <row r="30" spans="1:9" ht="12" customHeight="1">
      <c r="A30" s="153"/>
      <c r="B30" s="70"/>
      <c r="C30" s="53"/>
      <c r="D30" s="111"/>
      <c r="E30" s="111"/>
      <c r="F30" s="97"/>
      <c r="G30" s="372"/>
      <c r="H30" s="166"/>
      <c r="I30" s="406"/>
    </row>
    <row r="31" spans="1:9" ht="12" customHeight="1">
      <c r="A31" s="153"/>
      <c r="B31" s="70"/>
      <c r="C31" s="53"/>
      <c r="D31" s="111"/>
      <c r="E31" s="111"/>
      <c r="F31" s="97"/>
      <c r="G31" s="372"/>
      <c r="H31" s="166"/>
      <c r="I31" s="406"/>
    </row>
    <row r="32" spans="1:9" ht="12" customHeight="1">
      <c r="A32" s="153"/>
      <c r="B32" s="70"/>
      <c r="C32" s="53"/>
      <c r="D32" s="111"/>
      <c r="E32" s="111"/>
      <c r="F32" s="97"/>
      <c r="G32" s="372"/>
      <c r="H32" s="166"/>
      <c r="I32" s="406"/>
    </row>
    <row r="33" spans="1:9" ht="12" customHeight="1">
      <c r="A33" s="153"/>
      <c r="B33" s="70"/>
      <c r="C33" s="53"/>
      <c r="D33" s="111"/>
      <c r="E33" s="111"/>
      <c r="F33" s="97"/>
      <c r="G33" s="372"/>
      <c r="H33" s="166"/>
      <c r="I33" s="406"/>
    </row>
    <row r="34" spans="1:9" ht="12" customHeight="1">
      <c r="A34" s="153"/>
      <c r="B34" s="70"/>
      <c r="C34" s="53"/>
      <c r="D34" s="111"/>
      <c r="E34" s="111"/>
      <c r="F34" s="97"/>
      <c r="G34" s="372"/>
      <c r="H34" s="166"/>
      <c r="I34" s="406"/>
    </row>
    <row r="35" spans="1:9" ht="12" customHeight="1">
      <c r="A35" s="153"/>
      <c r="B35" s="70"/>
      <c r="C35" s="53"/>
      <c r="D35" s="111"/>
      <c r="E35" s="111"/>
      <c r="F35" s="97"/>
      <c r="G35" s="372"/>
      <c r="H35" s="166"/>
      <c r="I35" s="406"/>
    </row>
    <row r="36" spans="1:9" ht="12" customHeight="1">
      <c r="A36" s="153"/>
      <c r="B36" s="70"/>
      <c r="C36" s="53"/>
      <c r="D36" s="111"/>
      <c r="E36" s="111"/>
      <c r="F36" s="97"/>
      <c r="G36" s="372"/>
      <c r="H36" s="166"/>
      <c r="I36" s="406"/>
    </row>
    <row r="37" spans="1:9" ht="12" customHeight="1">
      <c r="A37" s="153"/>
      <c r="B37" s="70"/>
      <c r="C37" s="53"/>
      <c r="D37" s="111"/>
      <c r="E37" s="111"/>
      <c r="F37" s="97"/>
      <c r="G37" s="372"/>
      <c r="H37" s="166"/>
      <c r="I37" s="406"/>
    </row>
    <row r="38" spans="1:9" ht="12" customHeight="1">
      <c r="A38" s="153"/>
      <c r="B38" s="70"/>
      <c r="C38" s="53"/>
      <c r="D38" s="111"/>
      <c r="E38" s="111"/>
      <c r="F38" s="97"/>
      <c r="G38" s="372"/>
      <c r="H38" s="166"/>
      <c r="I38" s="406"/>
    </row>
    <row r="39" spans="1:9" ht="12" customHeight="1">
      <c r="A39" s="153"/>
      <c r="B39" s="70"/>
      <c r="C39" s="53"/>
      <c r="D39" s="111"/>
      <c r="E39" s="111"/>
      <c r="F39" s="97"/>
      <c r="G39" s="372"/>
      <c r="H39" s="166"/>
      <c r="I39" s="406"/>
    </row>
    <row r="40" spans="1:9" ht="12" customHeight="1">
      <c r="A40" s="153"/>
      <c r="B40" s="70"/>
      <c r="C40" s="53"/>
      <c r="D40" s="111"/>
      <c r="E40" s="111"/>
      <c r="F40" s="97"/>
      <c r="G40" s="372"/>
      <c r="H40" s="166"/>
      <c r="I40" s="406"/>
    </row>
    <row r="41" spans="1:9" ht="12" customHeight="1">
      <c r="A41" s="153"/>
      <c r="B41" s="70"/>
      <c r="C41" s="53"/>
      <c r="D41" s="111"/>
      <c r="E41" s="111"/>
      <c r="F41" s="97"/>
      <c r="G41" s="372"/>
      <c r="H41" s="166"/>
      <c r="I41" s="406"/>
    </row>
    <row r="42" spans="1:9" ht="12" customHeight="1">
      <c r="A42" s="153"/>
      <c r="B42" s="70"/>
      <c r="C42" s="53"/>
      <c r="D42" s="111"/>
      <c r="E42" s="111"/>
      <c r="F42" s="97"/>
      <c r="G42" s="372"/>
      <c r="H42" s="166"/>
      <c r="I42" s="406"/>
    </row>
    <row r="43" spans="1:9" ht="12" customHeight="1">
      <c r="A43" s="153"/>
      <c r="B43" s="70"/>
      <c r="C43" s="53"/>
      <c r="D43" s="111"/>
      <c r="E43" s="111"/>
      <c r="F43" s="97"/>
      <c r="G43" s="372"/>
      <c r="H43" s="166"/>
      <c r="I43" s="406"/>
    </row>
    <row r="44" spans="1:9" ht="12" customHeight="1">
      <c r="A44" s="153"/>
      <c r="B44" s="94"/>
      <c r="D44" s="111"/>
      <c r="E44" s="111"/>
      <c r="F44" s="97"/>
      <c r="G44" s="372"/>
      <c r="H44" s="166"/>
      <c r="I44" s="406"/>
    </row>
    <row r="45" spans="1:9" ht="12" customHeight="1">
      <c r="A45" s="153"/>
      <c r="B45" s="94"/>
      <c r="D45" s="111"/>
      <c r="E45" s="111"/>
      <c r="F45" s="97"/>
      <c r="G45" s="372"/>
      <c r="H45" s="166"/>
      <c r="I45" s="92"/>
    </row>
    <row r="46" spans="1:9" ht="12" customHeight="1">
      <c r="A46" s="153"/>
      <c r="B46" s="94"/>
      <c r="D46" s="111"/>
      <c r="E46" s="111"/>
      <c r="F46" s="97"/>
      <c r="G46" s="372"/>
      <c r="H46" s="408"/>
      <c r="I46" s="92"/>
    </row>
    <row r="47" spans="1:9" ht="12" customHeight="1">
      <c r="A47" s="153"/>
      <c r="B47" s="94"/>
      <c r="D47" s="111"/>
      <c r="E47" s="111"/>
      <c r="F47" s="97"/>
      <c r="G47" s="372"/>
      <c r="H47" s="408"/>
      <c r="I47" s="92"/>
    </row>
    <row r="48" spans="1:9" ht="12" customHeight="1">
      <c r="A48" s="153"/>
      <c r="B48" s="94"/>
      <c r="D48" s="111"/>
      <c r="E48" s="111"/>
      <c r="F48" s="97"/>
      <c r="G48" s="372"/>
      <c r="H48" s="408"/>
      <c r="I48" s="92"/>
    </row>
    <row r="49" spans="1:9" ht="12" customHeight="1">
      <c r="A49" s="153"/>
      <c r="B49" s="70"/>
      <c r="D49" s="111"/>
      <c r="E49" s="111"/>
      <c r="F49" s="97"/>
      <c r="G49" s="409"/>
      <c r="H49" s="408"/>
      <c r="I49" s="92"/>
    </row>
    <row r="50" spans="1:9" ht="12" customHeight="1">
      <c r="A50" s="153"/>
      <c r="B50" s="70"/>
      <c r="D50" s="111"/>
      <c r="E50" s="111"/>
      <c r="F50" s="97"/>
      <c r="G50" s="409"/>
      <c r="H50" s="408"/>
      <c r="I50" s="92"/>
    </row>
    <row r="51" spans="1:9" ht="12" customHeight="1">
      <c r="A51" s="153"/>
      <c r="B51" s="70"/>
      <c r="D51" s="111"/>
      <c r="E51" s="111"/>
      <c r="F51" s="97"/>
      <c r="G51" s="409"/>
      <c r="H51" s="408"/>
      <c r="I51" s="92"/>
    </row>
    <row r="52" spans="1:9" ht="12" customHeight="1">
      <c r="A52" s="153"/>
      <c r="B52" s="70"/>
      <c r="D52" s="111"/>
      <c r="E52" s="111"/>
      <c r="F52" s="97"/>
      <c r="G52" s="409"/>
      <c r="H52" s="408"/>
      <c r="I52" s="92"/>
    </row>
    <row r="53" spans="1:9" ht="12" customHeight="1">
      <c r="A53" s="153"/>
      <c r="B53" s="70"/>
      <c r="D53" s="111"/>
      <c r="E53" s="111"/>
      <c r="F53" s="97"/>
      <c r="G53" s="409"/>
      <c r="H53" s="408"/>
      <c r="I53" s="92"/>
    </row>
    <row r="54" spans="1:9" ht="12" customHeight="1">
      <c r="A54" s="153"/>
      <c r="B54" s="70"/>
      <c r="D54" s="111"/>
      <c r="E54" s="111"/>
      <c r="F54" s="97"/>
      <c r="G54" s="409"/>
      <c r="H54" s="408"/>
      <c r="I54" s="92"/>
    </row>
    <row r="55" spans="1:9" ht="12" customHeight="1">
      <c r="A55" s="153"/>
      <c r="B55" s="70"/>
      <c r="D55" s="111"/>
      <c r="E55" s="111"/>
      <c r="F55" s="97"/>
      <c r="G55" s="409"/>
      <c r="H55" s="408"/>
      <c r="I55" s="92"/>
    </row>
    <row r="56" spans="1:9" ht="12" customHeight="1">
      <c r="A56" s="153"/>
      <c r="B56" s="70"/>
      <c r="D56" s="111"/>
      <c r="E56" s="111"/>
      <c r="F56" s="97"/>
      <c r="G56" s="409"/>
      <c r="H56" s="408"/>
      <c r="I56" s="92"/>
    </row>
    <row r="57" spans="1:9" ht="12" customHeight="1">
      <c r="A57" s="153"/>
      <c r="B57" s="70"/>
      <c r="D57" s="111"/>
      <c r="E57" s="111"/>
      <c r="F57" s="97"/>
      <c r="G57" s="409"/>
      <c r="H57" s="408"/>
      <c r="I57" s="92"/>
    </row>
    <row r="58" spans="1:9" ht="12" customHeight="1">
      <c r="A58" s="153"/>
      <c r="B58" s="70"/>
      <c r="D58" s="111"/>
      <c r="E58" s="111"/>
      <c r="F58" s="97"/>
      <c r="G58" s="409"/>
      <c r="H58" s="408"/>
      <c r="I58" s="92"/>
    </row>
    <row r="59" spans="1:9" ht="12" customHeight="1">
      <c r="A59" s="153"/>
      <c r="B59" s="70"/>
      <c r="D59" s="111"/>
      <c r="E59" s="111"/>
      <c r="F59" s="97"/>
      <c r="G59" s="409"/>
      <c r="H59" s="408"/>
      <c r="I59" s="92"/>
    </row>
    <row r="60" spans="1:9" ht="12" customHeight="1">
      <c r="A60" s="153"/>
      <c r="B60" s="70"/>
      <c r="D60" s="111"/>
      <c r="E60" s="111"/>
      <c r="F60" s="97"/>
      <c r="G60" s="409"/>
      <c r="H60" s="408"/>
      <c r="I60" s="92"/>
    </row>
    <row r="61" spans="1:9" ht="12" customHeight="1">
      <c r="A61" s="153"/>
      <c r="B61" s="70"/>
      <c r="D61" s="111"/>
      <c r="E61" s="111"/>
      <c r="F61" s="97"/>
      <c r="G61" s="409"/>
      <c r="H61" s="408"/>
      <c r="I61" s="92"/>
    </row>
    <row r="62" spans="1:9" ht="12" customHeight="1">
      <c r="A62" s="153"/>
      <c r="B62" s="70"/>
      <c r="D62" s="111"/>
      <c r="E62" s="111"/>
      <c r="F62" s="97"/>
      <c r="G62" s="409"/>
      <c r="H62" s="408"/>
      <c r="I62" s="92"/>
    </row>
    <row r="63" spans="1:9" ht="12" customHeight="1">
      <c r="A63" s="153"/>
      <c r="B63" s="70"/>
      <c r="D63" s="111"/>
      <c r="E63" s="111"/>
      <c r="F63" s="97"/>
      <c r="G63" s="409"/>
      <c r="H63" s="408"/>
      <c r="I63" s="92"/>
    </row>
    <row r="64" spans="1:9" ht="12" customHeight="1">
      <c r="A64" s="153"/>
      <c r="B64" s="70"/>
      <c r="D64" s="111"/>
      <c r="E64" s="111"/>
      <c r="F64" s="97"/>
      <c r="G64" s="409"/>
      <c r="H64" s="408"/>
      <c r="I64" s="92"/>
    </row>
    <row r="65" spans="1:9" ht="12" customHeight="1">
      <c r="A65" s="153"/>
      <c r="B65" s="70"/>
      <c r="D65" s="111"/>
      <c r="E65" s="111"/>
      <c r="F65" s="97"/>
      <c r="G65" s="409"/>
      <c r="H65" s="408"/>
      <c r="I65" s="92"/>
    </row>
    <row r="66" spans="1:9" ht="12" customHeight="1">
      <c r="A66" s="153"/>
      <c r="B66" s="70"/>
      <c r="D66" s="111"/>
      <c r="E66" s="111"/>
      <c r="F66" s="97"/>
      <c r="G66" s="409"/>
      <c r="H66" s="408"/>
      <c r="I66" s="92"/>
    </row>
    <row r="67" spans="1:9" ht="12" customHeight="1">
      <c r="A67" s="153"/>
      <c r="B67" s="70"/>
      <c r="D67" s="111"/>
      <c r="E67" s="111"/>
      <c r="F67" s="97"/>
      <c r="G67" s="409"/>
      <c r="H67" s="408"/>
      <c r="I67" s="92"/>
    </row>
    <row r="68" spans="1:9" ht="12" customHeight="1">
      <c r="A68" s="153"/>
      <c r="B68" s="70"/>
      <c r="D68" s="111"/>
      <c r="E68" s="111"/>
      <c r="F68" s="97"/>
      <c r="G68" s="409"/>
      <c r="H68" s="408"/>
      <c r="I68" s="92"/>
    </row>
    <row r="69" spans="1:9" ht="12" customHeight="1">
      <c r="A69" s="153"/>
      <c r="B69" s="70"/>
      <c r="D69" s="111"/>
      <c r="E69" s="111"/>
      <c r="F69" s="97"/>
      <c r="G69" s="409"/>
      <c r="H69" s="408"/>
      <c r="I69" s="92"/>
    </row>
    <row r="70" spans="1:9" ht="12" customHeight="1">
      <c r="A70" s="153"/>
      <c r="B70" s="70"/>
      <c r="D70" s="111"/>
      <c r="E70" s="111"/>
      <c r="F70" s="97"/>
      <c r="G70" s="409"/>
      <c r="H70" s="408"/>
      <c r="I70" s="92"/>
    </row>
    <row r="71" spans="1:9" ht="12" customHeight="1">
      <c r="A71" s="153"/>
      <c r="B71" s="70"/>
      <c r="D71" s="111"/>
      <c r="E71" s="111"/>
      <c r="F71" s="97"/>
      <c r="G71" s="409"/>
      <c r="H71" s="408"/>
      <c r="I71" s="92"/>
    </row>
    <row r="72" spans="1:9" ht="12" customHeight="1">
      <c r="A72" s="153"/>
      <c r="B72" s="70"/>
      <c r="D72" s="111"/>
      <c r="E72" s="111"/>
      <c r="F72" s="97"/>
      <c r="G72" s="409"/>
      <c r="H72" s="408"/>
      <c r="I72" s="92"/>
    </row>
    <row r="73" spans="1:9" ht="12" customHeight="1">
      <c r="A73" s="153"/>
      <c r="B73" s="70"/>
      <c r="D73" s="111"/>
      <c r="E73" s="111"/>
      <c r="F73" s="97"/>
      <c r="G73" s="409"/>
      <c r="H73" s="408"/>
      <c r="I73" s="92"/>
    </row>
    <row r="74" spans="1:9" ht="12" customHeight="1">
      <c r="A74" s="153"/>
      <c r="B74" s="70"/>
      <c r="D74" s="111"/>
      <c r="E74" s="111"/>
      <c r="F74" s="97"/>
      <c r="G74" s="409"/>
      <c r="H74" s="408"/>
      <c r="I74" s="92"/>
    </row>
    <row r="75" spans="1:9" ht="12" customHeight="1">
      <c r="A75" s="153"/>
      <c r="B75" s="70"/>
      <c r="D75" s="111"/>
      <c r="E75" s="111"/>
      <c r="F75" s="97"/>
      <c r="G75" s="409"/>
      <c r="H75" s="408"/>
      <c r="I75" s="92"/>
    </row>
    <row r="76" spans="1:9" ht="12" customHeight="1">
      <c r="A76" s="153"/>
      <c r="B76" s="70"/>
      <c r="D76" s="111"/>
      <c r="E76" s="111"/>
      <c r="F76" s="97"/>
      <c r="G76" s="409"/>
      <c r="H76" s="408"/>
      <c r="I76" s="92"/>
    </row>
    <row r="77" spans="1:9" ht="12" customHeight="1">
      <c r="A77" s="153"/>
      <c r="B77" s="70"/>
      <c r="D77" s="111"/>
      <c r="E77" s="111"/>
      <c r="F77" s="97"/>
      <c r="G77" s="372"/>
      <c r="H77" s="408"/>
      <c r="I77" s="92"/>
    </row>
    <row r="78" spans="1:9" ht="12" customHeight="1">
      <c r="A78" s="153"/>
      <c r="B78" s="70"/>
      <c r="C78" s="53"/>
      <c r="D78" s="111"/>
      <c r="E78" s="111"/>
      <c r="F78" s="97"/>
      <c r="G78" s="372"/>
      <c r="H78" s="166"/>
      <c r="I78" s="92"/>
    </row>
    <row r="79" spans="1:9" ht="12" customHeight="1">
      <c r="A79" s="153"/>
      <c r="B79" s="70"/>
      <c r="C79" s="53"/>
      <c r="D79" s="111"/>
      <c r="E79" s="111"/>
      <c r="F79" s="97"/>
      <c r="G79" s="372"/>
      <c r="H79" s="166"/>
      <c r="I79" s="92"/>
    </row>
    <row r="80" spans="1:9" ht="12" customHeight="1">
      <c r="A80" s="153"/>
      <c r="B80" s="94"/>
      <c r="D80" s="111"/>
      <c r="E80" s="111"/>
      <c r="F80" s="97"/>
      <c r="G80" s="372"/>
      <c r="H80" s="166"/>
      <c r="I80" s="92"/>
    </row>
    <row r="81" spans="1:9" ht="12" customHeight="1">
      <c r="A81" s="379"/>
      <c r="B81" s="380"/>
      <c r="C81" s="381"/>
      <c r="D81" s="106"/>
      <c r="E81" s="106"/>
      <c r="F81" s="125"/>
      <c r="G81" s="382"/>
      <c r="H81" s="383"/>
      <c r="I81" s="179"/>
    </row>
    <row r="82" spans="1:9" ht="12" customHeight="1">
      <c r="A82" s="153" t="s">
        <v>16</v>
      </c>
      <c r="B82" s="70" t="s">
        <v>12</v>
      </c>
      <c r="C82" s="53"/>
      <c r="G82" s="384"/>
      <c r="H82" s="385"/>
      <c r="I82" s="19">
        <f>IF(SUM(I6:I81)=0,"",SUM(I6:I81))</f>
        <v>20000</v>
      </c>
    </row>
    <row r="83" spans="1:9" ht="12" customHeight="1">
      <c r="A83" s="156"/>
      <c r="B83" s="157"/>
      <c r="C83" s="158"/>
      <c r="D83" s="158"/>
      <c r="E83" s="158"/>
      <c r="F83" s="138"/>
      <c r="G83" s="386"/>
      <c r="H83" s="387"/>
      <c r="I83" s="335"/>
    </row>
    <row r="84" spans="1:9" ht="12" customHeight="1">
      <c r="G84" s="384"/>
    </row>
    <row r="85" spans="1:9" ht="12" customHeight="1">
      <c r="G85" s="384"/>
    </row>
    <row r="86" spans="1:9" ht="12" customHeight="1">
      <c r="G86" s="384"/>
    </row>
    <row r="89" spans="1:9" ht="12" customHeight="1">
      <c r="B89" s="388"/>
      <c r="C89" s="388"/>
      <c r="D89" s="389"/>
      <c r="E89" s="389"/>
    </row>
    <row r="90" spans="1:9" ht="12" customHeight="1">
      <c r="A90" s="250"/>
      <c r="B90" s="250"/>
      <c r="C90" s="250"/>
      <c r="D90" s="250"/>
      <c r="E90" s="250"/>
      <c r="F90" s="250"/>
      <c r="G90" s="250"/>
      <c r="H90" s="250"/>
      <c r="I90" s="250"/>
    </row>
    <row r="91" spans="1:9" ht="12" customHeight="1">
      <c r="A91" s="250"/>
      <c r="B91" s="250"/>
      <c r="C91" s="250"/>
      <c r="D91" s="250"/>
      <c r="E91" s="250"/>
      <c r="F91" s="250"/>
      <c r="G91" s="250"/>
      <c r="H91" s="250"/>
      <c r="I91" s="250"/>
    </row>
    <row r="92" spans="1:9" ht="12" customHeight="1">
      <c r="A92" s="250"/>
      <c r="B92" s="250"/>
      <c r="C92" s="250"/>
      <c r="D92" s="250"/>
      <c r="E92" s="250"/>
      <c r="F92" s="250"/>
      <c r="G92" s="250"/>
      <c r="H92" s="250"/>
      <c r="I92" s="250"/>
    </row>
    <row r="93" spans="1:9" ht="12" customHeight="1">
      <c r="A93" s="250"/>
      <c r="B93" s="250"/>
      <c r="C93" s="250"/>
      <c r="D93" s="250"/>
      <c r="E93" s="250"/>
      <c r="F93" s="250"/>
      <c r="G93" s="250"/>
      <c r="H93" s="250"/>
      <c r="I93" s="250"/>
    </row>
    <row r="94" spans="1:9" ht="12" customHeight="1">
      <c r="A94" s="250"/>
      <c r="B94" s="250"/>
      <c r="C94" s="250"/>
      <c r="D94" s="250"/>
      <c r="E94" s="250"/>
      <c r="F94" s="250"/>
      <c r="G94" s="250"/>
      <c r="H94" s="250"/>
      <c r="I94" s="250"/>
    </row>
    <row r="95" spans="1:9" ht="12" customHeight="1">
      <c r="A95" s="250"/>
      <c r="B95" s="250"/>
      <c r="C95" s="250"/>
      <c r="D95" s="250"/>
      <c r="E95" s="250"/>
      <c r="F95" s="250"/>
      <c r="G95" s="250"/>
      <c r="H95" s="250"/>
      <c r="I95" s="250"/>
    </row>
    <row r="96" spans="1:9" ht="12" customHeight="1">
      <c r="A96" s="250"/>
      <c r="B96" s="250"/>
      <c r="C96" s="250"/>
      <c r="D96" s="250"/>
      <c r="E96" s="250"/>
      <c r="F96" s="250"/>
      <c r="G96" s="250"/>
      <c r="H96" s="250"/>
      <c r="I96" s="250"/>
    </row>
    <row r="97" s="250" customFormat="1" ht="12" customHeight="1"/>
    <row r="98" s="250" customFormat="1" ht="12" customHeight="1"/>
    <row r="99" s="250" customFormat="1" ht="12" customHeight="1"/>
    <row r="100" s="250" customFormat="1" ht="12" customHeight="1"/>
    <row r="101" s="250" customFormat="1" ht="12" customHeight="1"/>
    <row r="102" s="250" customFormat="1" ht="12" customHeight="1"/>
    <row r="103" s="250" customFormat="1" ht="12" customHeight="1"/>
    <row r="104" s="250" customFormat="1" ht="12" customHeight="1"/>
    <row r="105" s="250" customFormat="1" ht="12" customHeight="1"/>
    <row r="106" s="250" customFormat="1" ht="12" customHeight="1"/>
    <row r="107" s="250" customFormat="1" ht="12" customHeight="1"/>
    <row r="108" s="250" customFormat="1" ht="12" customHeight="1"/>
    <row r="114" s="250" customFormat="1" ht="12" customHeight="1"/>
    <row r="115" s="250" customFormat="1" ht="12" customHeight="1"/>
    <row r="116" s="250" customFormat="1" ht="12" customHeight="1"/>
    <row r="117" s="250" customFormat="1" ht="12" customHeight="1"/>
    <row r="118" s="250" customFormat="1" ht="12" customHeight="1"/>
    <row r="119" s="250" customFormat="1" ht="12" customHeight="1"/>
    <row r="120" s="250" customFormat="1" ht="12" customHeight="1"/>
    <row r="121" s="250" customFormat="1" ht="12" customHeight="1"/>
    <row r="122" s="250" customFormat="1" ht="12" customHeight="1"/>
    <row r="123" s="250" customFormat="1" ht="12" customHeight="1"/>
    <row r="124" s="250" customFormat="1" ht="12" customHeight="1"/>
    <row r="125" s="250" customFormat="1" ht="12" customHeight="1"/>
    <row r="126" s="250" customFormat="1" ht="12" customHeight="1"/>
    <row r="127" s="250" customFormat="1" ht="12" customHeight="1"/>
    <row r="128" s="250" customFormat="1" ht="12" customHeight="1"/>
    <row r="129" s="250" customFormat="1" ht="12" customHeight="1"/>
    <row r="130" s="250" customFormat="1" ht="12" customHeight="1"/>
    <row r="131" s="250" customFormat="1" ht="12" customHeight="1"/>
    <row r="132" s="250" customFormat="1" ht="12" customHeight="1"/>
    <row r="133" s="250" customFormat="1" ht="12" customHeight="1"/>
    <row r="134" s="250" customFormat="1" ht="12" customHeight="1"/>
    <row r="135" s="250" customFormat="1" ht="12" customHeight="1"/>
    <row r="139" s="250" customFormat="1" ht="12" customHeight="1"/>
    <row r="142" s="250" customFormat="1" ht="12" customHeight="1"/>
    <row r="143" s="250" customFormat="1" ht="12" customHeight="1"/>
    <row r="144" s="250" customFormat="1" ht="12" customHeight="1"/>
    <row r="145" s="250" customFormat="1" ht="12" customHeight="1"/>
    <row r="146" s="250" customFormat="1" ht="12" customHeight="1"/>
    <row r="147" s="250" customFormat="1" ht="12" customHeight="1"/>
    <row r="148" s="250" customFormat="1" ht="12" customHeight="1"/>
    <row r="149" s="250" customFormat="1" ht="12" customHeight="1"/>
    <row r="150" s="250" customFormat="1" ht="12" customHeight="1"/>
    <row r="151" s="250" customFormat="1" ht="12" customHeight="1"/>
    <row r="152" s="250" customFormat="1" ht="12" customHeight="1"/>
    <row r="153" s="250" customFormat="1" ht="12" customHeight="1"/>
    <row r="154" s="250" customFormat="1" ht="12" customHeight="1"/>
    <row r="155" s="250" customFormat="1" ht="12" customHeight="1"/>
    <row r="156" s="250" customFormat="1" ht="12" customHeight="1"/>
    <row r="157" s="250" customFormat="1" ht="12" customHeight="1"/>
    <row r="158" s="250" customFormat="1" ht="12" customHeight="1"/>
    <row r="159" s="250" customFormat="1" ht="12" customHeight="1"/>
    <row r="160" s="250" customFormat="1" ht="12" customHeight="1"/>
    <row r="174" s="250" customFormat="1" ht="12" customHeight="1"/>
    <row r="175" s="250" customFormat="1" ht="12" customHeight="1"/>
    <row r="176" s="250" customFormat="1" ht="12" customHeight="1"/>
    <row r="177" s="250" customFormat="1" ht="12" customHeight="1"/>
    <row r="178" s="250" customFormat="1" ht="12" customHeight="1"/>
    <row r="179" s="250" customFormat="1" ht="12" customHeight="1"/>
    <row r="180" s="250" customFormat="1" ht="12" customHeight="1"/>
    <row r="181" s="250" customFormat="1" ht="12" customHeight="1"/>
    <row r="182" s="250" customFormat="1" ht="12" customHeight="1"/>
    <row r="183" s="250" customFormat="1" ht="12" customHeight="1"/>
    <row r="184" s="250" customFormat="1" ht="12" customHeight="1"/>
    <row r="185" s="250" customFormat="1" ht="12" customHeight="1"/>
    <row r="186" s="250" customFormat="1" ht="12" customHeight="1"/>
    <row r="187" s="250" customFormat="1" ht="12" customHeight="1"/>
    <row r="188" s="250" customFormat="1" ht="12" customHeight="1"/>
    <row r="189" s="250" customFormat="1" ht="12" customHeight="1"/>
    <row r="190" s="250" customFormat="1" ht="12" customHeight="1"/>
    <row r="191" s="250" customFormat="1" ht="12" customHeight="1"/>
    <row r="192" s="250" customFormat="1" ht="12" customHeight="1"/>
    <row r="200" s="250" customFormat="1" ht="12" customHeight="1"/>
    <row r="201" s="250" customFormat="1" ht="12" customHeight="1"/>
    <row r="202" s="250" customFormat="1" ht="12" customHeight="1"/>
    <row r="203" s="250" customFormat="1" ht="12" customHeight="1"/>
    <row r="204" s="250" customFormat="1" ht="12" customHeight="1"/>
    <row r="205" s="250" customFormat="1" ht="12" customHeight="1"/>
    <row r="206" s="250" customFormat="1" ht="12" customHeight="1"/>
    <row r="207" s="250" customFormat="1" ht="12" customHeight="1"/>
    <row r="208" s="250" customFormat="1" ht="12" customHeight="1"/>
    <row r="209" s="250" customFormat="1" ht="12" customHeight="1"/>
    <row r="210" s="250" customFormat="1" ht="12" customHeight="1"/>
    <row r="211" s="250" customFormat="1" ht="12" customHeight="1"/>
    <row r="212" s="250" customFormat="1" ht="12" customHeight="1"/>
    <row r="213" s="250" customFormat="1" ht="12" customHeight="1"/>
    <row r="214" s="250" customFormat="1" ht="12" customHeight="1"/>
    <row r="215" s="250" customFormat="1" ht="12" customHeight="1"/>
    <row r="216" s="250" customFormat="1" ht="12" customHeight="1"/>
    <row r="217" s="250" customFormat="1" ht="12" customHeight="1"/>
    <row r="218" s="250" customFormat="1" ht="12" customHeight="1"/>
    <row r="219" s="250" customFormat="1" ht="12" customHeight="1"/>
    <row r="238" s="250" customFormat="1" ht="12" customHeight="1"/>
    <row r="239" s="250" customFormat="1" ht="12" customHeight="1"/>
    <row r="240" s="250" customFormat="1" ht="12" customHeight="1"/>
    <row r="241" s="250" customFormat="1" ht="12" customHeight="1"/>
    <row r="242" s="250" customFormat="1" ht="12" customHeight="1"/>
    <row r="247" s="250" customFormat="1" ht="12" customHeight="1"/>
    <row r="248" s="250" customFormat="1" ht="12" customHeight="1"/>
    <row r="249" s="250" customFormat="1" ht="12" customHeight="1"/>
    <row r="250" s="250" customFormat="1" ht="12" customHeight="1"/>
    <row r="251" s="250" customFormat="1" ht="12" customHeight="1"/>
    <row r="252" s="250" customFormat="1" ht="12" customHeight="1"/>
    <row r="253" s="250" customFormat="1" ht="12" customHeight="1"/>
    <row r="254" s="250" customFormat="1" ht="12" customHeight="1"/>
    <row r="255" s="250" customFormat="1" ht="12" customHeight="1"/>
    <row r="256" s="250" customFormat="1" ht="12" customHeight="1"/>
    <row r="257" s="250" customFormat="1" ht="12" customHeight="1"/>
    <row r="258" s="250" customFormat="1" ht="12" customHeight="1"/>
    <row r="259" s="250" customFormat="1" ht="12" customHeight="1"/>
    <row r="260" s="250" customFormat="1" ht="12" customHeight="1"/>
    <row r="261" s="250" customFormat="1" ht="12" customHeight="1"/>
    <row r="262" s="250" customFormat="1" ht="12" customHeight="1"/>
    <row r="263" s="250" customFormat="1" ht="12" customHeight="1"/>
    <row r="264" s="250" customFormat="1" ht="12" customHeight="1"/>
    <row r="265" s="250" customFormat="1" ht="12" customHeight="1"/>
    <row r="272" s="250" customFormat="1" ht="12" customHeight="1"/>
    <row r="273" s="250" customFormat="1" ht="12" customHeight="1"/>
    <row r="274" s="250" customFormat="1" ht="12" customHeight="1"/>
    <row r="275" s="250" customFormat="1" ht="12" customHeight="1"/>
    <row r="276" s="250" customFormat="1" ht="12" customHeight="1"/>
    <row r="277" s="250" customFormat="1" ht="12" customHeight="1"/>
    <row r="278" s="250" customFormat="1" ht="12" customHeight="1"/>
    <row r="279" s="250" customFormat="1" ht="12" customHeight="1"/>
    <row r="280" s="250" customFormat="1" ht="12" customHeight="1"/>
    <row r="281" s="250" customFormat="1" ht="12" customHeight="1"/>
    <row r="282" s="250" customFormat="1" ht="12" customHeight="1"/>
    <row r="283" s="250" customFormat="1" ht="12" customHeight="1"/>
    <row r="284" s="250" customFormat="1" ht="12" customHeight="1"/>
    <row r="285" s="250" customFormat="1" ht="12" customHeight="1"/>
    <row r="286" s="250" customFormat="1" ht="12" customHeight="1"/>
    <row r="287" s="250" customFormat="1" ht="12" customHeight="1"/>
    <row r="288" s="250" customFormat="1" ht="12" customHeight="1"/>
    <row r="289" s="250" customFormat="1" ht="12" customHeight="1"/>
    <row r="290" s="250" customFormat="1" ht="12" customHeight="1"/>
    <row r="297" s="250" customFormat="1" ht="12" customHeight="1"/>
    <row r="298" s="250" customFormat="1" ht="12" customHeight="1"/>
    <row r="299" s="250" customFormat="1" ht="12" customHeight="1"/>
    <row r="300" s="250" customFormat="1" ht="12" customHeight="1"/>
    <row r="301" s="250" customFormat="1" ht="12" customHeight="1"/>
    <row r="302" s="250" customFormat="1" ht="12" customHeight="1"/>
    <row r="303" s="250" customFormat="1" ht="12" customHeight="1"/>
    <row r="304" s="250" customFormat="1" ht="12" customHeight="1"/>
    <row r="305" s="250" customFormat="1" ht="12" customHeight="1"/>
    <row r="306" s="250" customFormat="1" ht="12" customHeight="1"/>
    <row r="307" s="250" customFormat="1" ht="12" customHeight="1"/>
    <row r="308" s="250" customFormat="1" ht="12" customHeight="1"/>
    <row r="309" s="250" customFormat="1" ht="12" customHeight="1"/>
    <row r="310" s="250" customFormat="1" ht="12" customHeight="1"/>
    <row r="311" s="250" customFormat="1" ht="12" customHeight="1"/>
    <row r="312" s="250" customFormat="1" ht="12" customHeight="1"/>
    <row r="313" s="250" customFormat="1" ht="12" customHeight="1"/>
    <row r="314" s="250" customFormat="1" ht="12" customHeight="1"/>
    <row r="315" s="250" customFormat="1" ht="12" customHeight="1"/>
    <row r="322" s="250" customFormat="1" ht="12" customHeight="1"/>
    <row r="323" s="250" customFormat="1" ht="12" customHeight="1"/>
    <row r="324" s="250" customFormat="1" ht="12" customHeight="1"/>
    <row r="325" s="250" customFormat="1" ht="12" customHeight="1"/>
    <row r="326" s="250" customFormat="1" ht="12" customHeight="1"/>
    <row r="327" s="250" customFormat="1" ht="12" customHeight="1"/>
    <row r="328" s="250" customFormat="1" ht="12" customHeight="1"/>
    <row r="329" s="250" customFormat="1" ht="12" customHeight="1"/>
    <row r="330" s="250" customFormat="1" ht="12" customHeight="1"/>
    <row r="331" s="250" customFormat="1" ht="12" customHeight="1"/>
    <row r="332" s="250" customFormat="1" ht="12" customHeight="1"/>
    <row r="333" s="250" customFormat="1" ht="12" customHeight="1"/>
    <row r="334" s="250" customFormat="1" ht="12" customHeight="1"/>
    <row r="335" s="250" customFormat="1" ht="12" customHeight="1"/>
    <row r="336" s="250" customFormat="1" ht="12" customHeight="1"/>
    <row r="337" s="250" customFormat="1" ht="12" customHeight="1"/>
    <row r="338" s="250" customFormat="1" ht="12" customHeight="1"/>
    <row r="339" s="250" customFormat="1" ht="12" customHeight="1"/>
    <row r="340" s="250" customFormat="1" ht="12" customHeight="1"/>
    <row r="347" s="250" customFormat="1" ht="12" customHeight="1"/>
    <row r="348" s="250" customFormat="1" ht="12" customHeight="1"/>
    <row r="349" s="250" customFormat="1" ht="12" customHeight="1"/>
    <row r="350" s="250" customFormat="1" ht="12" customHeight="1"/>
    <row r="351" s="250" customFormat="1" ht="12" customHeight="1"/>
    <row r="352" s="250" customFormat="1" ht="12" customHeight="1"/>
    <row r="353" s="250" customFormat="1" ht="12" customHeight="1"/>
    <row r="354" s="250" customFormat="1" ht="12" customHeight="1"/>
    <row r="355" s="250" customFormat="1" ht="12" customHeight="1"/>
    <row r="356" s="250" customFormat="1" ht="12" customHeight="1"/>
    <row r="357" s="250" customFormat="1" ht="12" customHeight="1"/>
    <row r="358" s="250" customFormat="1" ht="12" customHeight="1"/>
    <row r="359" s="250" customFormat="1" ht="12" customHeight="1"/>
    <row r="360" s="250" customFormat="1" ht="12" customHeight="1"/>
    <row r="361" s="250" customFormat="1" ht="12" customHeight="1"/>
    <row r="362" s="250" customFormat="1" ht="12" customHeight="1"/>
    <row r="363" s="250" customFormat="1" ht="12" customHeight="1"/>
    <row r="364" s="250" customFormat="1" ht="12" customHeight="1"/>
    <row r="365" s="250" customFormat="1" ht="12" customHeight="1"/>
    <row r="372" s="250" customFormat="1" ht="12" customHeight="1"/>
    <row r="373" s="250" customFormat="1" ht="12" customHeight="1"/>
    <row r="374" s="250" customFormat="1" ht="12" customHeight="1"/>
    <row r="375" s="250" customFormat="1" ht="12" customHeight="1"/>
    <row r="376" s="250" customFormat="1" ht="12" customHeight="1"/>
    <row r="377" s="250" customFormat="1" ht="12" customHeight="1"/>
    <row r="378" s="250" customFormat="1" ht="12" customHeight="1"/>
    <row r="379" s="250" customFormat="1" ht="12" customHeight="1"/>
    <row r="380" s="250" customFormat="1" ht="12" customHeight="1"/>
    <row r="381" s="250" customFormat="1" ht="12" customHeight="1"/>
    <row r="382" s="250" customFormat="1" ht="12" customHeight="1"/>
    <row r="383" s="250" customFormat="1" ht="12" customHeight="1"/>
    <row r="384" s="250" customFormat="1" ht="12" customHeight="1"/>
    <row r="385" s="250" customFormat="1" ht="12" customHeight="1"/>
    <row r="386" s="250" customFormat="1" ht="12" customHeight="1"/>
    <row r="387" s="250" customFormat="1" ht="12" customHeight="1"/>
    <row r="388" s="250" customFormat="1" ht="12" customHeight="1"/>
    <row r="389" s="250" customFormat="1" ht="12" customHeight="1"/>
    <row r="390" s="250" customFormat="1" ht="12" customHeight="1"/>
    <row r="397" s="250" customFormat="1" ht="12" customHeight="1"/>
    <row r="398" s="250" customFormat="1" ht="12" customHeight="1"/>
    <row r="399" s="250" customFormat="1" ht="12" customHeight="1"/>
    <row r="400" s="250" customFormat="1" ht="12" customHeight="1"/>
    <row r="401" s="250" customFormat="1" ht="12" customHeight="1"/>
    <row r="402" s="250" customFormat="1" ht="12" customHeight="1"/>
    <row r="403" s="250" customFormat="1" ht="12" customHeight="1"/>
    <row r="404" s="250" customFormat="1" ht="12" customHeight="1"/>
    <row r="405" s="250" customFormat="1" ht="12" customHeight="1"/>
    <row r="406" s="250" customFormat="1" ht="12" customHeight="1"/>
    <row r="407" s="250" customFormat="1" ht="12" customHeight="1"/>
    <row r="408" s="250" customFormat="1" ht="12" customHeight="1"/>
    <row r="409" s="250" customFormat="1" ht="12" customHeight="1"/>
    <row r="410" s="250" customFormat="1" ht="12" customHeight="1"/>
    <row r="411" s="250" customFormat="1" ht="12" customHeight="1"/>
    <row r="412" s="250" customFormat="1" ht="12" customHeight="1"/>
    <row r="413" s="250" customFormat="1" ht="12" customHeight="1"/>
    <row r="414" s="250" customFormat="1" ht="12" customHeight="1"/>
    <row r="415" s="250" customFormat="1" ht="12" customHeight="1"/>
    <row r="419" s="250" customFormat="1" ht="12" customHeight="1"/>
    <row r="420" s="250" customFormat="1" ht="12" customHeight="1"/>
    <row r="421" s="250" customFormat="1" ht="12" customHeight="1"/>
    <row r="426" s="250" customFormat="1" ht="12" customHeight="1"/>
    <row r="427" s="250" customFormat="1" ht="12" customHeight="1"/>
    <row r="428" s="250" customFormat="1" ht="12" customHeight="1"/>
    <row r="429" s="250" customFormat="1" ht="12" customHeight="1"/>
    <row r="430" s="250" customFormat="1" ht="12" customHeight="1"/>
    <row r="431" s="250" customFormat="1" ht="12" customHeight="1"/>
    <row r="432" s="250" customFormat="1" ht="12" customHeight="1"/>
    <row r="433" s="250" customFormat="1" ht="12" customHeight="1"/>
    <row r="434" s="250" customFormat="1" ht="12" customHeight="1"/>
    <row r="435" s="250" customFormat="1" ht="12" customHeight="1"/>
    <row r="436" s="250" customFormat="1" ht="12" customHeight="1"/>
    <row r="437" s="250" customFormat="1" ht="12" customHeight="1"/>
    <row r="438" s="250" customFormat="1" ht="12" customHeight="1"/>
    <row r="439" s="250" customFormat="1" ht="12" customHeight="1"/>
    <row r="440" s="250" customFormat="1" ht="12" customHeight="1"/>
    <row r="441" s="250" customFormat="1" ht="12" customHeight="1"/>
    <row r="442" s="250" customFormat="1" ht="12" customHeight="1"/>
    <row r="443" s="250" customFormat="1" ht="12" customHeight="1"/>
    <row r="444" s="250" customFormat="1" ht="12" customHeight="1"/>
    <row r="445" s="250" customFormat="1" ht="12" customHeight="1"/>
    <row r="446" s="250" customFormat="1" ht="12" customHeight="1"/>
    <row r="447" s="250" customFormat="1" ht="12" customHeight="1"/>
    <row r="448" s="250" customFormat="1" ht="12" customHeight="1"/>
    <row r="449" s="250" customFormat="1" ht="12" customHeight="1"/>
    <row r="450" s="250" customFormat="1" ht="12" customHeight="1"/>
    <row r="451" s="250" customFormat="1" ht="12" customHeight="1"/>
    <row r="452" s="250" customFormat="1" ht="12" customHeight="1"/>
    <row r="453" s="250" customFormat="1" ht="12" customHeight="1"/>
    <row r="454" s="250" customFormat="1" ht="12" customHeight="1"/>
    <row r="455" s="250" customFormat="1" ht="12" customHeight="1"/>
    <row r="456" s="250" customFormat="1" ht="12" customHeight="1"/>
    <row r="457" s="250" customFormat="1" ht="12" customHeight="1"/>
    <row r="458" s="250" customFormat="1" ht="12" customHeight="1"/>
    <row r="459" s="250" customFormat="1" ht="12" customHeight="1"/>
    <row r="460" s="250" customFormat="1" ht="12" customHeight="1"/>
    <row r="461" s="250" customFormat="1" ht="12" customHeight="1"/>
    <row r="462" s="250" customFormat="1" ht="12" customHeight="1"/>
    <row r="463" s="250" customFormat="1" ht="12" customHeight="1"/>
    <row r="464" s="250" customFormat="1" ht="12" customHeight="1"/>
    <row r="465" s="250" customFormat="1" ht="12" customHeight="1"/>
    <row r="466" s="250" customFormat="1" ht="12" customHeight="1"/>
    <row r="467" s="250" customFormat="1" ht="12" customHeight="1"/>
    <row r="468" s="250" customFormat="1" ht="12" customHeight="1"/>
    <row r="469" s="250" customFormat="1" ht="12" customHeight="1"/>
    <row r="470" s="250" customFormat="1" ht="12" customHeight="1"/>
    <row r="471" s="250" customFormat="1" ht="12" customHeight="1"/>
    <row r="472" s="250" customFormat="1" ht="12" customHeight="1"/>
    <row r="473" s="250" customFormat="1" ht="12" customHeight="1"/>
    <row r="474" s="250" customFormat="1" ht="12" customHeight="1"/>
    <row r="475" s="250" customFormat="1" ht="12" customHeight="1"/>
    <row r="476" s="250" customFormat="1" ht="12" customHeight="1"/>
    <row r="477" s="250" customFormat="1" ht="12" customHeight="1"/>
    <row r="478" s="250" customFormat="1" ht="12" customHeight="1"/>
    <row r="479" s="250" customFormat="1" ht="12" customHeight="1"/>
    <row r="480" s="250" customFormat="1" ht="12" customHeight="1"/>
    <row r="481" s="250" customFormat="1" ht="12" customHeight="1"/>
    <row r="482" s="250" customFormat="1" ht="12" customHeight="1"/>
    <row r="483" s="250" customFormat="1" ht="12" customHeight="1"/>
    <row r="484" s="250" customFormat="1" ht="12" customHeight="1"/>
    <row r="485" s="250" customFormat="1" ht="12" customHeight="1"/>
    <row r="486" s="250" customFormat="1" ht="12" customHeight="1"/>
    <row r="487" s="250" customFormat="1" ht="12" customHeight="1"/>
    <row r="488" s="250" customFormat="1" ht="12" customHeight="1"/>
    <row r="489" s="250" customFormat="1" ht="12" customHeight="1"/>
    <row r="490" s="250" customFormat="1" ht="12" customHeight="1"/>
    <row r="491" s="250" customFormat="1" ht="12" customHeight="1"/>
    <row r="492" s="250" customFormat="1" ht="12" customHeight="1"/>
    <row r="493" s="250" customFormat="1" ht="12" customHeight="1"/>
    <row r="494" s="250" customFormat="1" ht="12" customHeight="1"/>
    <row r="495" s="250" customFormat="1" ht="12" customHeight="1"/>
    <row r="496" s="250" customFormat="1" ht="12" customHeight="1"/>
    <row r="497" s="250" customFormat="1" ht="12" customHeight="1"/>
    <row r="498" s="250" customFormat="1" ht="12" customHeight="1"/>
    <row r="499" s="250" customFormat="1" ht="12" customHeight="1"/>
    <row r="500" s="250" customFormat="1" ht="12" customHeight="1"/>
    <row r="501" s="250" customFormat="1" ht="12" customHeight="1"/>
    <row r="502" s="250" customFormat="1" ht="12" customHeight="1"/>
    <row r="503" s="250" customFormat="1" ht="12" customHeight="1"/>
    <row r="504" s="250" customFormat="1" ht="12" customHeight="1"/>
    <row r="505" s="250" customFormat="1" ht="12" customHeight="1"/>
    <row r="506" s="250" customFormat="1" ht="12" customHeight="1"/>
    <row r="507" s="250" customFormat="1" ht="12" customHeight="1"/>
    <row r="508" s="250" customFormat="1" ht="12" customHeight="1"/>
    <row r="509" s="250" customFormat="1" ht="12" customHeight="1"/>
    <row r="510" s="250" customFormat="1" ht="12" customHeight="1"/>
    <row r="511" s="250" customFormat="1" ht="12" customHeight="1"/>
    <row r="512" s="250" customFormat="1" ht="12" customHeight="1"/>
    <row r="513" s="250" customFormat="1" ht="12" customHeight="1"/>
    <row r="514" s="250" customFormat="1" ht="12" customHeight="1"/>
    <row r="515" s="250" customFormat="1" ht="12" customHeight="1"/>
    <row r="516" s="250" customFormat="1" ht="12" customHeight="1"/>
    <row r="517" s="250" customFormat="1" ht="12" customHeight="1"/>
    <row r="518" s="250" customFormat="1" ht="12" customHeight="1"/>
    <row r="519" s="250" customFormat="1" ht="12" customHeight="1"/>
    <row r="520" s="250" customFormat="1" ht="12" customHeight="1"/>
    <row r="521" s="250" customFormat="1" ht="12" customHeight="1"/>
    <row r="522" s="250" customFormat="1" ht="12" customHeight="1"/>
    <row r="523" s="250" customFormat="1" ht="12" customHeight="1"/>
    <row r="524" s="250" customFormat="1" ht="12" customHeight="1"/>
    <row r="525" s="250" customFormat="1" ht="12" customHeight="1"/>
    <row r="526" s="250" customFormat="1" ht="12" customHeight="1"/>
    <row r="527" s="250" customFormat="1" ht="12" customHeight="1"/>
    <row r="541" s="250" customFormat="1" ht="12" customHeight="1"/>
    <row r="542" s="250" customFormat="1" ht="12" customHeight="1"/>
    <row r="543" s="250" customFormat="1" ht="12" customHeight="1"/>
    <row r="544" s="250" customFormat="1" ht="12" customHeight="1"/>
    <row r="545" s="250" customFormat="1" ht="12" customHeight="1"/>
    <row r="546" s="250" customFormat="1" ht="12" customHeight="1"/>
    <row r="547" s="250" customFormat="1" ht="12" customHeight="1"/>
    <row r="548" s="250" customFormat="1" ht="12" customHeight="1"/>
    <row r="549" s="250" customFormat="1" ht="12" customHeight="1"/>
    <row r="550" s="250" customFormat="1" ht="12" customHeight="1"/>
    <row r="551" s="250" customFormat="1" ht="12" customHeight="1"/>
    <row r="552" s="250" customFormat="1" ht="12" customHeight="1"/>
    <row r="553" s="250" customFormat="1" ht="12" customHeight="1"/>
    <row r="559" s="250" customFormat="1" ht="12" customHeight="1"/>
    <row r="560" s="250" customFormat="1" ht="12" customHeight="1"/>
    <row r="561" s="250" customFormat="1" ht="12" customHeight="1"/>
    <row r="562" s="250" customFormat="1" ht="12" customHeight="1"/>
    <row r="563" s="250" customFormat="1" ht="12" customHeight="1"/>
    <row r="564" s="250" customFormat="1" ht="12" customHeight="1"/>
    <row r="565" s="250" customFormat="1" ht="12" customHeight="1"/>
    <row r="566" s="250" customFormat="1" ht="12" customHeight="1"/>
    <row r="567" s="250" customFormat="1" ht="12" customHeight="1"/>
    <row r="568" s="250" customFormat="1" ht="12" customHeight="1"/>
    <row r="569" s="250" customFormat="1" ht="12" customHeight="1"/>
    <row r="570" s="250" customFormat="1" ht="12" customHeight="1"/>
    <row r="571" s="250" customFormat="1" ht="12" customHeight="1"/>
    <row r="572" s="250" customFormat="1" ht="12" customHeight="1"/>
    <row r="573" s="250" customFormat="1" ht="12" customHeight="1"/>
    <row r="574" s="250" customFormat="1" ht="12" customHeight="1"/>
    <row r="575" s="250" customFormat="1" ht="12" customHeight="1"/>
    <row r="576" s="250" customFormat="1" ht="12" customHeight="1"/>
    <row r="577" s="250" customFormat="1" ht="12" customHeight="1"/>
    <row r="578" s="250" customFormat="1" ht="12" customHeight="1"/>
    <row r="584" s="250" customFormat="1" ht="12" customHeight="1"/>
    <row r="585" s="250" customFormat="1" ht="12" customHeight="1"/>
    <row r="586" s="250" customFormat="1" ht="12" customHeight="1"/>
    <row r="587" s="250" customFormat="1" ht="12" customHeight="1"/>
    <row r="588" s="250" customFormat="1" ht="12" customHeight="1"/>
    <row r="589" s="250" customFormat="1" ht="12" customHeight="1"/>
    <row r="590" s="250" customFormat="1" ht="12" customHeight="1"/>
    <row r="591" s="250" customFormat="1" ht="12" customHeight="1"/>
    <row r="592" s="250" customFormat="1" ht="12" customHeight="1"/>
    <row r="593" s="250" customFormat="1" ht="12" customHeight="1"/>
    <row r="594" s="250" customFormat="1" ht="12" customHeight="1"/>
    <row r="595" s="250" customFormat="1" ht="12" customHeight="1"/>
    <row r="596" s="250" customFormat="1" ht="12" customHeight="1"/>
    <row r="597" s="250" customFormat="1" ht="12" customHeight="1"/>
    <row r="598" s="250" customFormat="1" ht="12" customHeight="1"/>
    <row r="599" s="250" customFormat="1" ht="12" customHeight="1"/>
    <row r="600" s="250" customFormat="1" ht="12" customHeight="1"/>
    <row r="601" s="250" customFormat="1" ht="12" customHeight="1"/>
    <row r="602" s="250" customFormat="1" ht="12" customHeight="1"/>
    <row r="603" s="250" customFormat="1" ht="12" customHeight="1"/>
    <row r="604" s="250" customFormat="1" ht="12" customHeight="1"/>
  </sheetData>
  <sheetProtection algorithmName="SHA-512" hashValue="92H2hCidAxLQqM/rBYPMhXpHAn9b4c5lf4wD3KVLX+2zvfSKwRamQuw/j8UIDCCi3qPKwg1//WEvtHlnpcZnjg==" saltValue="K5l8EQSUg/xnmpcMSOblNw==" spinCount="100000" sheet="1" objects="1" scenarios="1"/>
  <phoneticPr fontId="0" type="noConversion"/>
  <printOptions horizontalCentered="1"/>
  <pageMargins left="0.19685039370078741" right="0.19685039370078741" top="0.39370078740157483" bottom="0.39370078740157483" header="0.39370078740157483" footer="0.39370078740157483"/>
  <pageSetup paperSize="9" scale="80" firstPageNumber="42" fitToWidth="0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/>
  <dimension ref="A1:H68"/>
  <sheetViews>
    <sheetView tabSelected="1" view="pageBreakPreview" zoomScaleNormal="100" zoomScaleSheetLayoutView="100" workbookViewId="0">
      <selection activeCell="H31" sqref="H31"/>
    </sheetView>
  </sheetViews>
  <sheetFormatPr defaultColWidth="8.77734375" defaultRowHeight="15" customHeight="1"/>
  <cols>
    <col min="1" max="1" width="13.21875" style="185" customWidth="1"/>
    <col min="2" max="2" width="51.44140625" style="185" customWidth="1"/>
    <col min="3" max="3" width="4.109375" style="185" customWidth="1"/>
    <col min="4" max="4" width="1.77734375" style="185" bestFit="1" customWidth="1"/>
    <col min="5" max="5" width="12.77734375" style="185" customWidth="1"/>
    <col min="6" max="6" width="8.77734375" style="185"/>
    <col min="7" max="7" width="11.33203125" style="185" bestFit="1" customWidth="1"/>
    <col min="8" max="16384" width="8.77734375" style="185"/>
  </cols>
  <sheetData>
    <row r="1" spans="1:7" ht="15" customHeight="1">
      <c r="A1" s="413" t="s">
        <v>36</v>
      </c>
      <c r="B1" s="257" t="str">
        <f>'1200..'!D2</f>
        <v>Ikhala TVET College</v>
      </c>
      <c r="C1" s="414"/>
      <c r="D1" s="106"/>
      <c r="E1" s="415"/>
    </row>
    <row r="2" spans="1:7" ht="15" customHeight="1">
      <c r="A2" s="70"/>
      <c r="B2" s="59"/>
      <c r="C2" s="95"/>
      <c r="D2" s="95"/>
    </row>
    <row r="3" spans="1:7" ht="15" customHeight="1">
      <c r="A3" s="70" t="s">
        <v>183</v>
      </c>
      <c r="B3" s="117">
        <f>'1200..'!D4</f>
        <v>0</v>
      </c>
      <c r="C3" s="95"/>
      <c r="D3" s="117"/>
    </row>
    <row r="4" spans="1:7" ht="15" customHeight="1">
      <c r="A4" s="70"/>
      <c r="B4" s="59"/>
      <c r="C4" s="95"/>
      <c r="D4" s="95"/>
    </row>
    <row r="5" spans="1:7" ht="15" customHeight="1">
      <c r="A5" s="70" t="s">
        <v>18</v>
      </c>
      <c r="B5" s="59"/>
      <c r="C5" s="95"/>
      <c r="D5" s="95"/>
    </row>
    <row r="6" spans="1:7" ht="15" customHeight="1">
      <c r="A6" s="70"/>
      <c r="B6" s="59"/>
      <c r="C6" s="95"/>
      <c r="D6" s="95"/>
    </row>
    <row r="7" spans="1:7" ht="15" customHeight="1">
      <c r="A7" s="70" t="s">
        <v>215</v>
      </c>
      <c r="B7" s="59" t="str">
        <f>'1200..'!D8</f>
        <v>IKHALA TVET COLLEGE</v>
      </c>
      <c r="C7" s="115"/>
      <c r="D7" s="59"/>
    </row>
    <row r="8" spans="1:7" ht="15" customHeight="1">
      <c r="A8" s="70"/>
      <c r="B8" s="59" t="str">
        <f>'1200..'!D9</f>
        <v>INTERSECTION UPGRADE</v>
      </c>
      <c r="C8" s="115"/>
      <c r="D8" s="59"/>
    </row>
    <row r="9" spans="1:7" ht="15" customHeight="1">
      <c r="A9" s="70"/>
      <c r="B9" s="53"/>
      <c r="C9" s="115"/>
      <c r="D9" s="59"/>
    </row>
    <row r="10" spans="1:7" ht="15" customHeight="1">
      <c r="A10" s="416" t="s">
        <v>29</v>
      </c>
      <c r="B10" s="119"/>
      <c r="C10" s="95"/>
      <c r="D10" s="95"/>
      <c r="E10" s="53"/>
    </row>
    <row r="11" spans="1:7" ht="15" customHeight="1">
      <c r="A11" s="416"/>
      <c r="B11" s="119"/>
      <c r="C11" s="95"/>
      <c r="D11" s="95"/>
      <c r="E11" s="53"/>
    </row>
    <row r="12" spans="1:7" ht="15" customHeight="1">
      <c r="A12" s="110" t="s">
        <v>37</v>
      </c>
      <c r="B12" s="119"/>
      <c r="C12" s="95"/>
      <c r="D12" s="95"/>
      <c r="E12" s="417" t="s">
        <v>35</v>
      </c>
    </row>
    <row r="13" spans="1:7" ht="15" customHeight="1">
      <c r="A13" s="94"/>
      <c r="B13" s="119"/>
      <c r="C13" s="95"/>
      <c r="D13" s="95"/>
      <c r="E13" s="95"/>
    </row>
    <row r="14" spans="1:7" ht="15" customHeight="1">
      <c r="A14" s="418">
        <v>1200</v>
      </c>
      <c r="B14" s="419" t="s">
        <v>56</v>
      </c>
      <c r="C14" s="59" t="s">
        <v>13</v>
      </c>
      <c r="D14" s="95" t="s">
        <v>31</v>
      </c>
      <c r="E14" s="113">
        <f>'1200..'!I75</f>
        <v>20000</v>
      </c>
      <c r="G14" s="420"/>
    </row>
    <row r="15" spans="1:7" ht="15" customHeight="1">
      <c r="A15" s="418">
        <v>1300</v>
      </c>
      <c r="B15" s="119" t="s">
        <v>30</v>
      </c>
      <c r="C15" s="59" t="s">
        <v>13</v>
      </c>
      <c r="D15" s="59" t="s">
        <v>31</v>
      </c>
      <c r="E15" s="113"/>
    </row>
    <row r="16" spans="1:7" ht="15" customHeight="1">
      <c r="A16" s="418"/>
      <c r="B16" s="419" t="s">
        <v>57</v>
      </c>
      <c r="C16" s="59" t="s">
        <v>13</v>
      </c>
      <c r="D16" s="95" t="s">
        <v>31</v>
      </c>
      <c r="E16" s="113">
        <f>'1300.. '!I82</f>
        <v>0</v>
      </c>
    </row>
    <row r="17" spans="1:8" ht="15" customHeight="1">
      <c r="A17" s="418">
        <v>1500</v>
      </c>
      <c r="B17" s="419" t="s">
        <v>58</v>
      </c>
      <c r="C17" s="59" t="s">
        <v>13</v>
      </c>
      <c r="D17" s="95" t="s">
        <v>31</v>
      </c>
      <c r="E17" s="113" t="str">
        <f>'1500..'!I80</f>
        <v/>
      </c>
    </row>
    <row r="18" spans="1:8" ht="15" customHeight="1">
      <c r="A18" s="418">
        <v>1800</v>
      </c>
      <c r="B18" s="419" t="s">
        <v>182</v>
      </c>
      <c r="C18" s="59" t="s">
        <v>13</v>
      </c>
      <c r="D18" s="95" t="s">
        <v>31</v>
      </c>
      <c r="E18" s="180" t="str">
        <f>'1800'!I80</f>
        <v>-</v>
      </c>
    </row>
    <row r="19" spans="1:8" ht="15" customHeight="1">
      <c r="A19" s="418">
        <v>2100</v>
      </c>
      <c r="B19" s="419" t="s">
        <v>287</v>
      </c>
      <c r="C19" s="59"/>
      <c r="D19" s="59" t="s">
        <v>31</v>
      </c>
      <c r="E19" s="180">
        <f>'2100'!I72</f>
        <v>0</v>
      </c>
    </row>
    <row r="20" spans="1:8" ht="15" customHeight="1">
      <c r="A20" s="418">
        <v>2300</v>
      </c>
      <c r="B20" s="419" t="s">
        <v>54</v>
      </c>
      <c r="C20" s="59" t="s">
        <v>13</v>
      </c>
      <c r="D20" s="59" t="s">
        <v>31</v>
      </c>
      <c r="E20" s="113"/>
    </row>
    <row r="21" spans="1:8" ht="15" customHeight="1">
      <c r="A21" s="418"/>
      <c r="B21" s="419" t="s">
        <v>55</v>
      </c>
      <c r="C21" s="59" t="s">
        <v>13</v>
      </c>
      <c r="D21" s="59" t="s">
        <v>31</v>
      </c>
      <c r="E21" s="113">
        <f>'2300'!I81</f>
        <v>0</v>
      </c>
    </row>
    <row r="22" spans="1:8" ht="15" customHeight="1">
      <c r="A22" s="418">
        <v>3300</v>
      </c>
      <c r="B22" s="419" t="s">
        <v>59</v>
      </c>
      <c r="C22" s="59" t="s">
        <v>13</v>
      </c>
      <c r="D22" s="59" t="s">
        <v>31</v>
      </c>
      <c r="E22" s="113">
        <f>'3300'!I60</f>
        <v>0</v>
      </c>
    </row>
    <row r="23" spans="1:8" ht="15" customHeight="1">
      <c r="A23" s="418">
        <v>3400</v>
      </c>
      <c r="B23" s="419" t="s">
        <v>60</v>
      </c>
      <c r="C23" s="59" t="s">
        <v>13</v>
      </c>
      <c r="D23" s="59" t="s">
        <v>31</v>
      </c>
      <c r="E23" s="113">
        <f>'3400'!I68</f>
        <v>0</v>
      </c>
    </row>
    <row r="24" spans="1:8" ht="15" customHeight="1">
      <c r="A24" s="418">
        <v>3500</v>
      </c>
      <c r="B24" s="419" t="s">
        <v>61</v>
      </c>
      <c r="C24" s="59" t="s">
        <v>13</v>
      </c>
      <c r="D24" s="59" t="s">
        <v>31</v>
      </c>
      <c r="E24" s="113">
        <f>'3500'!I82</f>
        <v>0</v>
      </c>
    </row>
    <row r="25" spans="1:8" ht="15" customHeight="1">
      <c r="A25" s="418">
        <v>5600</v>
      </c>
      <c r="B25" s="419" t="s">
        <v>62</v>
      </c>
      <c r="C25" s="59" t="s">
        <v>13</v>
      </c>
      <c r="D25" s="59" t="s">
        <v>31</v>
      </c>
      <c r="E25" s="113">
        <f>'5600'!I82</f>
        <v>0</v>
      </c>
    </row>
    <row r="26" spans="1:8" ht="15" customHeight="1">
      <c r="A26" s="418">
        <v>5700</v>
      </c>
      <c r="B26" s="419" t="s">
        <v>63</v>
      </c>
      <c r="C26" s="59" t="s">
        <v>13</v>
      </c>
      <c r="D26" s="59" t="s">
        <v>31</v>
      </c>
      <c r="E26" s="113" t="str">
        <f>'5700'!I72</f>
        <v/>
      </c>
    </row>
    <row r="27" spans="1:8" ht="15" customHeight="1">
      <c r="A27" s="418">
        <v>5800</v>
      </c>
      <c r="B27" s="58" t="s">
        <v>279</v>
      </c>
      <c r="C27" s="59" t="s">
        <v>13</v>
      </c>
      <c r="D27" s="59" t="s">
        <v>31</v>
      </c>
      <c r="E27" s="113" t="str">
        <f>'5800'!I82</f>
        <v/>
      </c>
    </row>
    <row r="28" spans="1:8" ht="15" customHeight="1">
      <c r="A28" s="418">
        <v>7300</v>
      </c>
      <c r="B28" s="419" t="s">
        <v>64</v>
      </c>
      <c r="C28" s="59" t="s">
        <v>13</v>
      </c>
      <c r="D28" s="59" t="s">
        <v>31</v>
      </c>
      <c r="E28" s="113">
        <f>'7300'!I77</f>
        <v>24000</v>
      </c>
    </row>
    <row r="29" spans="1:8" ht="15" customHeight="1">
      <c r="A29" s="418">
        <v>8100</v>
      </c>
      <c r="B29" s="419" t="s">
        <v>65</v>
      </c>
      <c r="C29" s="59" t="s">
        <v>13</v>
      </c>
      <c r="D29" s="95" t="s">
        <v>31</v>
      </c>
      <c r="E29" s="113">
        <f>'8100..'!I82</f>
        <v>20000</v>
      </c>
    </row>
    <row r="30" spans="1:8" ht="15" customHeight="1">
      <c r="A30" s="418"/>
      <c r="B30" s="419"/>
      <c r="C30" s="59"/>
      <c r="D30" s="95"/>
      <c r="E30" s="113"/>
      <c r="H30" s="262"/>
    </row>
    <row r="31" spans="1:8" ht="15" customHeight="1">
      <c r="A31" s="418"/>
      <c r="B31" s="419"/>
      <c r="C31" s="59"/>
      <c r="D31" s="95"/>
      <c r="E31" s="113"/>
      <c r="H31" s="262"/>
    </row>
    <row r="32" spans="1:8" ht="15" customHeight="1">
      <c r="A32" s="418"/>
      <c r="B32" s="419"/>
      <c r="C32" s="59"/>
      <c r="D32" s="95"/>
      <c r="E32" s="113"/>
      <c r="H32" s="262"/>
    </row>
    <row r="33" spans="1:8" ht="15" customHeight="1">
      <c r="A33" s="418"/>
      <c r="B33" s="419"/>
      <c r="C33" s="59"/>
      <c r="D33" s="95"/>
      <c r="E33" s="113"/>
      <c r="H33" s="262"/>
    </row>
    <row r="34" spans="1:8" ht="15" customHeight="1">
      <c r="A34" s="418"/>
      <c r="B34" s="419"/>
      <c r="C34" s="59"/>
      <c r="D34" s="95"/>
      <c r="E34" s="113"/>
      <c r="H34" s="262"/>
    </row>
    <row r="35" spans="1:8" ht="15" customHeight="1">
      <c r="A35" s="418"/>
      <c r="B35" s="419"/>
      <c r="C35" s="59"/>
      <c r="D35" s="95"/>
      <c r="E35" s="113"/>
      <c r="H35" s="262"/>
    </row>
    <row r="36" spans="1:8" ht="15" customHeight="1">
      <c r="A36" s="418"/>
      <c r="B36" s="419"/>
      <c r="C36" s="59"/>
      <c r="D36" s="95"/>
      <c r="E36" s="113"/>
      <c r="H36" s="262"/>
    </row>
    <row r="37" spans="1:8" ht="15" customHeight="1">
      <c r="A37" s="418"/>
      <c r="B37" s="419"/>
      <c r="C37" s="59"/>
      <c r="D37" s="95"/>
      <c r="E37" s="113"/>
      <c r="H37" s="262"/>
    </row>
    <row r="38" spans="1:8" ht="15" customHeight="1">
      <c r="A38" s="418"/>
      <c r="B38" s="419"/>
      <c r="C38" s="59"/>
      <c r="D38" s="95"/>
      <c r="E38" s="113"/>
      <c r="H38" s="262"/>
    </row>
    <row r="39" spans="1:8" ht="15" customHeight="1">
      <c r="A39" s="418"/>
      <c r="B39" s="419"/>
      <c r="C39" s="59"/>
      <c r="D39" s="95"/>
      <c r="E39" s="113"/>
      <c r="H39" s="262"/>
    </row>
    <row r="40" spans="1:8" ht="15" customHeight="1">
      <c r="A40" s="418"/>
      <c r="B40" s="419"/>
      <c r="C40" s="59"/>
      <c r="D40" s="95"/>
      <c r="E40" s="113"/>
      <c r="H40" s="262"/>
    </row>
    <row r="41" spans="1:8" ht="15" customHeight="1">
      <c r="A41" s="157"/>
      <c r="B41" s="421"/>
      <c r="C41" s="265"/>
      <c r="D41" s="158"/>
      <c r="E41" s="159"/>
      <c r="H41" s="262"/>
    </row>
    <row r="42" spans="1:8" ht="15" customHeight="1">
      <c r="A42" s="437" t="s">
        <v>33</v>
      </c>
      <c r="B42" s="438"/>
      <c r="C42" s="438"/>
      <c r="D42" s="438"/>
      <c r="E42" s="439"/>
    </row>
    <row r="43" spans="1:8" ht="15" customHeight="1">
      <c r="A43" s="440"/>
      <c r="B43" s="441"/>
      <c r="C43" s="441"/>
      <c r="D43" s="441"/>
      <c r="E43" s="442"/>
    </row>
    <row r="44" spans="1:8" ht="15" customHeight="1">
      <c r="A44" s="422"/>
      <c r="B44" s="423"/>
      <c r="C44" s="106"/>
      <c r="D44" s="106"/>
      <c r="E44" s="152"/>
    </row>
    <row r="45" spans="1:8" ht="15" customHeight="1">
      <c r="A45" s="58" t="s">
        <v>127</v>
      </c>
      <c r="B45" s="419"/>
      <c r="C45" s="59" t="s">
        <v>13</v>
      </c>
      <c r="D45" s="59" t="s">
        <v>31</v>
      </c>
      <c r="E45" s="154">
        <f>SUM(E14:E29)</f>
        <v>64000</v>
      </c>
    </row>
    <row r="46" spans="1:8" ht="15" customHeight="1">
      <c r="A46" s="157"/>
      <c r="B46" s="421"/>
      <c r="C46" s="265" t="s">
        <v>13</v>
      </c>
      <c r="D46" s="158"/>
      <c r="E46" s="160"/>
    </row>
    <row r="47" spans="1:8" ht="15" customHeight="1">
      <c r="A47" s="94"/>
      <c r="B47" s="119"/>
      <c r="C47" s="59"/>
      <c r="D47" s="95"/>
      <c r="E47" s="154"/>
    </row>
    <row r="48" spans="1:8" ht="15" customHeight="1">
      <c r="A48" s="70" t="s">
        <v>128</v>
      </c>
      <c r="B48" s="424"/>
      <c r="C48" s="53" t="s">
        <v>13</v>
      </c>
      <c r="D48" s="53" t="s">
        <v>31</v>
      </c>
      <c r="E48" s="425">
        <f>E45</f>
        <v>64000</v>
      </c>
    </row>
    <row r="49" spans="1:5" ht="15" customHeight="1">
      <c r="A49" s="157"/>
      <c r="B49" s="421"/>
      <c r="C49" s="265" t="s">
        <v>13</v>
      </c>
      <c r="D49" s="158"/>
      <c r="E49" s="426"/>
    </row>
    <row r="50" spans="1:5" ht="15" customHeight="1">
      <c r="A50" s="94"/>
      <c r="B50" s="119"/>
      <c r="C50" s="59" t="s">
        <v>13</v>
      </c>
      <c r="D50" s="95"/>
      <c r="E50" s="427"/>
    </row>
    <row r="51" spans="1:5" ht="15" customHeight="1">
      <c r="A51" s="58" t="s">
        <v>244</v>
      </c>
      <c r="B51" s="119"/>
      <c r="C51" s="95"/>
      <c r="D51" s="95"/>
      <c r="E51" s="427"/>
    </row>
    <row r="52" spans="1:5" ht="15" customHeight="1">
      <c r="A52" s="58" t="s">
        <v>245</v>
      </c>
      <c r="B52" s="119"/>
      <c r="C52" s="95"/>
      <c r="D52" s="59" t="s">
        <v>31</v>
      </c>
      <c r="E52" s="427">
        <f>E48*0.1</f>
        <v>6400</v>
      </c>
    </row>
    <row r="53" spans="1:5" ht="15" customHeight="1">
      <c r="A53" s="58"/>
      <c r="B53" s="119"/>
      <c r="C53" s="95"/>
      <c r="D53" s="59"/>
      <c r="E53" s="427"/>
    </row>
    <row r="54" spans="1:5" ht="15" customHeight="1">
      <c r="A54" s="380"/>
      <c r="B54" s="428"/>
      <c r="C54" s="381" t="s">
        <v>13</v>
      </c>
      <c r="D54" s="381"/>
      <c r="E54" s="429"/>
    </row>
    <row r="55" spans="1:5" ht="15" customHeight="1">
      <c r="A55" s="70" t="s">
        <v>185</v>
      </c>
      <c r="B55" s="424"/>
      <c r="C55" s="53" t="s">
        <v>13</v>
      </c>
      <c r="D55" s="53" t="s">
        <v>31</v>
      </c>
      <c r="E55" s="430">
        <f>SUM(E47:E53)</f>
        <v>70400</v>
      </c>
    </row>
    <row r="56" spans="1:5" ht="15" customHeight="1">
      <c r="A56" s="375"/>
      <c r="B56" s="431"/>
      <c r="C56" s="376" t="s">
        <v>13</v>
      </c>
      <c r="D56" s="376"/>
      <c r="E56" s="432"/>
    </row>
    <row r="57" spans="1:5" ht="15" customHeight="1">
      <c r="A57" s="105"/>
      <c r="B57" s="423"/>
      <c r="C57" s="257"/>
      <c r="D57" s="106"/>
      <c r="E57" s="152"/>
    </row>
    <row r="58" spans="1:5" ht="15" customHeight="1">
      <c r="A58" s="94" t="s">
        <v>34</v>
      </c>
      <c r="B58" s="119"/>
      <c r="C58" s="95"/>
      <c r="D58" s="95"/>
      <c r="E58" s="154"/>
    </row>
    <row r="59" spans="1:5" ht="15" customHeight="1">
      <c r="A59" s="58" t="s">
        <v>302</v>
      </c>
      <c r="B59" s="119"/>
      <c r="C59" s="59" t="s">
        <v>13</v>
      </c>
      <c r="D59" s="95" t="s">
        <v>31</v>
      </c>
      <c r="E59" s="427">
        <f>E55*0.15</f>
        <v>10560</v>
      </c>
    </row>
    <row r="60" spans="1:5" ht="15" customHeight="1">
      <c r="A60" s="157" t="s">
        <v>32</v>
      </c>
      <c r="B60" s="421"/>
      <c r="C60" s="158"/>
      <c r="D60" s="158"/>
      <c r="E60" s="160"/>
    </row>
    <row r="61" spans="1:5" ht="15" customHeight="1">
      <c r="A61" s="105"/>
      <c r="B61" s="423"/>
      <c r="C61" s="106"/>
      <c r="D61" s="381"/>
      <c r="E61" s="429"/>
    </row>
    <row r="62" spans="1:5" ht="15" customHeight="1">
      <c r="A62" s="70" t="s">
        <v>129</v>
      </c>
      <c r="B62" s="119"/>
      <c r="C62" s="95"/>
      <c r="D62" s="53" t="s">
        <v>31</v>
      </c>
      <c r="E62" s="430">
        <f>SUM(E55:E59)</f>
        <v>80960</v>
      </c>
    </row>
    <row r="63" spans="1:5" ht="15" customHeight="1">
      <c r="A63" s="157"/>
      <c r="B63" s="421"/>
      <c r="C63" s="158"/>
      <c r="D63" s="376"/>
      <c r="E63" s="432"/>
    </row>
    <row r="64" spans="1:5" ht="15" customHeight="1">
      <c r="A64" s="95"/>
      <c r="B64" s="119"/>
      <c r="C64" s="95"/>
      <c r="D64" s="95"/>
      <c r="E64" s="113"/>
    </row>
    <row r="68" spans="5:5" ht="15" customHeight="1">
      <c r="E68" s="420"/>
    </row>
  </sheetData>
  <sheetProtection algorithmName="SHA-512" hashValue="PiaGjZ3C78n/aGXU5UZh9DYQsyswsnQKBDZhXfJ1FGwj2PuXab4Gq+RmPqkcZWTv9yncm1Bs865C1xrPTWN3FA==" saltValue="u8UrGdKNFD2czvuQaYZPXQ==" spinCount="100000" sheet="1" objects="1" scenarios="1"/>
  <mergeCells count="1">
    <mergeCell ref="A42:E43"/>
  </mergeCells>
  <phoneticPr fontId="0" type="noConversion"/>
  <printOptions horizontalCentered="1"/>
  <pageMargins left="0.19685039370078741" right="0.19685039370078741" top="0.39370078740157483" bottom="0.39370078740157483" header="0.39370078740157483" footer="0.39370078740157483"/>
  <pageSetup paperSize="9" scale="76" firstPageNumber="42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87"/>
  <sheetViews>
    <sheetView view="pageBreakPreview" zoomScale="85" zoomScaleNormal="100" zoomScaleSheetLayoutView="85" workbookViewId="0">
      <selection activeCell="F16" sqref="F16"/>
    </sheetView>
  </sheetViews>
  <sheetFormatPr defaultColWidth="11.109375" defaultRowHeight="12" customHeight="1"/>
  <cols>
    <col min="1" max="1" width="6.109375" style="1" customWidth="1"/>
    <col min="2" max="2" width="7.6640625" style="1" customWidth="1"/>
    <col min="3" max="3" width="3.77734375" style="1" customWidth="1"/>
    <col min="4" max="4" width="36.44140625" style="1" bestFit="1" customWidth="1"/>
    <col min="5" max="5" width="3.21875" style="1" hidden="1" customWidth="1"/>
    <col min="6" max="6" width="7.88671875" style="1" bestFit="1" customWidth="1"/>
    <col min="7" max="7" width="9.77734375" style="5" customWidth="1"/>
    <col min="8" max="9" width="10.77734375" style="2" customWidth="1"/>
    <col min="10" max="16384" width="11.109375" style="1"/>
  </cols>
  <sheetData>
    <row r="1" spans="1:13" ht="12" customHeight="1">
      <c r="A1" s="53" t="s">
        <v>37</v>
      </c>
      <c r="B1" s="95"/>
      <c r="C1" s="95"/>
      <c r="D1" s="95"/>
      <c r="E1" s="95"/>
      <c r="F1" s="71"/>
      <c r="G1" s="112"/>
      <c r="H1" s="113"/>
      <c r="I1" s="123" t="s">
        <v>0</v>
      </c>
      <c r="J1" s="95"/>
      <c r="K1" s="95"/>
      <c r="L1" s="95"/>
      <c r="M1" s="95"/>
    </row>
    <row r="2" spans="1:13" ht="12" customHeight="1">
      <c r="A2" s="108"/>
      <c r="B2" s="124"/>
      <c r="C2" s="125"/>
      <c r="D2" s="126"/>
      <c r="E2" s="126"/>
      <c r="F2" s="108"/>
      <c r="G2" s="127"/>
      <c r="H2" s="128"/>
      <c r="I2" s="128"/>
      <c r="J2" s="95"/>
      <c r="K2" s="95"/>
      <c r="L2" s="95"/>
      <c r="M2" s="95"/>
    </row>
    <row r="3" spans="1:13" ht="12" customHeight="1">
      <c r="A3" s="129" t="s">
        <v>1</v>
      </c>
      <c r="B3" s="434" t="s">
        <v>2</v>
      </c>
      <c r="C3" s="435"/>
      <c r="D3" s="436"/>
      <c r="E3" s="129" t="s">
        <v>176</v>
      </c>
      <c r="F3" s="129" t="s">
        <v>3</v>
      </c>
      <c r="G3" s="130" t="s">
        <v>4</v>
      </c>
      <c r="H3" s="131" t="s">
        <v>5</v>
      </c>
      <c r="I3" s="132" t="s">
        <v>6</v>
      </c>
      <c r="J3" s="95"/>
      <c r="K3" s="95"/>
      <c r="L3" s="95"/>
      <c r="M3" s="95"/>
    </row>
    <row r="4" spans="1:13" ht="12" customHeight="1">
      <c r="A4" s="129" t="s">
        <v>7</v>
      </c>
      <c r="B4" s="133"/>
      <c r="C4" s="116"/>
      <c r="D4" s="96"/>
      <c r="E4" s="96"/>
      <c r="F4" s="97"/>
      <c r="G4" s="134"/>
      <c r="H4" s="135"/>
      <c r="I4" s="135"/>
      <c r="J4" s="95"/>
      <c r="K4" s="95"/>
      <c r="L4" s="95"/>
      <c r="M4" s="95"/>
    </row>
    <row r="5" spans="1:13" ht="12" customHeight="1">
      <c r="A5" s="136"/>
      <c r="B5" s="137"/>
      <c r="C5" s="138"/>
      <c r="D5" s="139"/>
      <c r="E5" s="139"/>
      <c r="F5" s="136"/>
      <c r="G5" s="140"/>
      <c r="H5" s="141"/>
      <c r="I5" s="141"/>
      <c r="J5" s="95"/>
      <c r="K5" s="95"/>
      <c r="L5" s="95"/>
      <c r="M5" s="95"/>
    </row>
    <row r="6" spans="1:13" ht="12" customHeight="1">
      <c r="A6" s="104"/>
      <c r="B6" s="105"/>
      <c r="C6" s="106"/>
      <c r="D6" s="107"/>
      <c r="E6" s="107"/>
      <c r="F6" s="108"/>
      <c r="G6" s="109"/>
      <c r="H6" s="171"/>
      <c r="I6" s="92" t="str">
        <f t="shared" ref="I6" si="0">IF(OR(AND(G6="Prov",H6="Sum"),(H6="PC Sum")),". . . . . . . . .00",IF(ISERR(G6*H6),"",IF(G6*H6=0,"",ROUND(G6*H6,2))))</f>
        <v/>
      </c>
      <c r="J6" s="95"/>
      <c r="K6" s="95"/>
      <c r="L6" s="95"/>
      <c r="M6" s="95"/>
    </row>
    <row r="7" spans="1:13" ht="12" customHeight="1">
      <c r="A7" s="93"/>
      <c r="B7" s="110" t="s">
        <v>8</v>
      </c>
      <c r="C7" s="95"/>
      <c r="D7" s="111"/>
      <c r="E7" s="111"/>
      <c r="F7" s="97"/>
      <c r="G7" s="98"/>
      <c r="H7" s="14"/>
      <c r="I7" s="92"/>
      <c r="J7" s="95"/>
      <c r="K7" s="95"/>
      <c r="L7" s="95"/>
      <c r="M7" s="95"/>
    </row>
    <row r="8" spans="1:13" ht="12" customHeight="1">
      <c r="A8" s="93"/>
      <c r="B8" s="110" t="s">
        <v>9</v>
      </c>
      <c r="C8" s="95"/>
      <c r="D8" s="111"/>
      <c r="E8" s="111"/>
      <c r="F8" s="97"/>
      <c r="G8" s="98"/>
      <c r="H8" s="14"/>
      <c r="I8" s="92"/>
      <c r="J8" s="95"/>
      <c r="K8" s="95"/>
      <c r="L8" s="95"/>
      <c r="M8" s="95"/>
    </row>
    <row r="9" spans="1:13" ht="12" customHeight="1">
      <c r="A9" s="93"/>
      <c r="B9" s="94"/>
      <c r="C9" s="95"/>
      <c r="D9" s="111"/>
      <c r="E9" s="111"/>
      <c r="F9" s="97"/>
      <c r="G9" s="98"/>
      <c r="H9" s="14"/>
      <c r="I9" s="92"/>
      <c r="J9" s="95"/>
      <c r="K9" s="113"/>
      <c r="L9" s="95"/>
      <c r="M9" s="95"/>
    </row>
    <row r="10" spans="1:13" ht="12" customHeight="1">
      <c r="A10" s="42" t="s">
        <v>82</v>
      </c>
      <c r="B10" s="70" t="s">
        <v>83</v>
      </c>
      <c r="C10" s="53"/>
      <c r="D10" s="170"/>
      <c r="E10" s="170"/>
      <c r="F10" s="97"/>
      <c r="G10" s="98"/>
      <c r="H10" s="14"/>
      <c r="I10" s="92"/>
      <c r="J10" s="95"/>
      <c r="K10" s="95"/>
      <c r="L10" s="95"/>
      <c r="M10" s="95"/>
    </row>
    <row r="11" spans="1:13" ht="12" customHeight="1">
      <c r="A11" s="93"/>
      <c r="B11" s="94"/>
      <c r="C11" s="95"/>
      <c r="D11" s="96"/>
      <c r="E11" s="96"/>
      <c r="F11" s="97"/>
      <c r="G11" s="98"/>
      <c r="H11" s="14"/>
      <c r="I11" s="92"/>
      <c r="J11" s="95"/>
      <c r="K11" s="169"/>
      <c r="L11" s="95"/>
      <c r="M11" s="95"/>
    </row>
    <row r="12" spans="1:13" ht="12" customHeight="1">
      <c r="A12" s="153"/>
      <c r="B12" s="58" t="s">
        <v>67</v>
      </c>
      <c r="C12" s="59" t="s">
        <v>84</v>
      </c>
      <c r="D12" s="60"/>
      <c r="E12" s="60"/>
      <c r="F12" s="167" t="s">
        <v>212</v>
      </c>
      <c r="G12" s="165">
        <v>1</v>
      </c>
      <c r="H12" s="173"/>
      <c r="I12" s="92">
        <f>H12</f>
        <v>0</v>
      </c>
      <c r="J12" s="95"/>
      <c r="K12" s="95"/>
      <c r="L12" s="95"/>
      <c r="M12" s="95"/>
    </row>
    <row r="13" spans="1:13" ht="12" customHeight="1">
      <c r="A13" s="93"/>
      <c r="B13" s="58"/>
      <c r="C13" s="59"/>
      <c r="D13" s="60"/>
      <c r="E13" s="60"/>
      <c r="F13" s="97"/>
      <c r="G13" s="168"/>
      <c r="H13" s="172"/>
      <c r="I13" s="92"/>
      <c r="J13" s="95"/>
      <c r="K13" s="95"/>
      <c r="L13" s="95"/>
      <c r="M13" s="95"/>
    </row>
    <row r="14" spans="1:13" ht="12" customHeight="1">
      <c r="A14" s="93"/>
      <c r="B14" s="94" t="s">
        <v>74</v>
      </c>
      <c r="C14" s="95" t="s">
        <v>85</v>
      </c>
      <c r="D14" s="111"/>
      <c r="E14" s="111"/>
      <c r="F14" s="167" t="s">
        <v>212</v>
      </c>
      <c r="G14" s="165">
        <v>1</v>
      </c>
      <c r="H14" s="173"/>
      <c r="I14" s="92">
        <f>H14</f>
        <v>0</v>
      </c>
      <c r="J14" s="95"/>
      <c r="K14" s="95"/>
      <c r="L14" s="95"/>
      <c r="M14" s="95"/>
    </row>
    <row r="15" spans="1:13" ht="12" customHeight="1">
      <c r="A15" s="93"/>
      <c r="B15" s="94"/>
      <c r="C15" s="95"/>
      <c r="D15" s="111"/>
      <c r="E15" s="111"/>
      <c r="F15" s="97"/>
      <c r="G15" s="165"/>
      <c r="H15" s="13"/>
      <c r="I15" s="166"/>
      <c r="J15" s="95"/>
      <c r="K15" s="95"/>
      <c r="L15" s="95"/>
      <c r="M15" s="95"/>
    </row>
    <row r="16" spans="1:13" ht="12" customHeight="1">
      <c r="A16" s="93"/>
      <c r="B16" s="94" t="s">
        <v>77</v>
      </c>
      <c r="C16" s="95" t="s">
        <v>86</v>
      </c>
      <c r="D16" s="111"/>
      <c r="E16" s="111"/>
      <c r="F16" s="100" t="s">
        <v>75</v>
      </c>
      <c r="G16" s="165">
        <v>3</v>
      </c>
      <c r="H16" s="173"/>
      <c r="I16" s="92">
        <f>G16*H16</f>
        <v>0</v>
      </c>
      <c r="J16" s="95"/>
      <c r="K16" s="95"/>
      <c r="L16" s="95"/>
      <c r="M16" s="95"/>
    </row>
    <row r="17" spans="1:13" ht="12" customHeight="1">
      <c r="A17" s="93"/>
      <c r="B17" s="94"/>
      <c r="C17" s="95"/>
      <c r="D17" s="111"/>
      <c r="E17" s="111"/>
      <c r="F17" s="97"/>
      <c r="G17" s="162"/>
      <c r="H17" s="14"/>
      <c r="I17" s="92"/>
      <c r="J17" s="95"/>
      <c r="K17" s="95"/>
      <c r="L17" s="95"/>
      <c r="M17" s="95"/>
    </row>
    <row r="18" spans="1:13" ht="12" customHeight="1">
      <c r="A18" s="93"/>
      <c r="B18" s="94" t="s">
        <v>87</v>
      </c>
      <c r="C18" s="95" t="s">
        <v>88</v>
      </c>
      <c r="D18" s="111"/>
      <c r="E18" s="111"/>
      <c r="F18" s="97"/>
      <c r="G18" s="163"/>
      <c r="H18" s="16"/>
      <c r="I18" s="92"/>
      <c r="J18" s="95"/>
      <c r="K18" s="95"/>
      <c r="L18" s="95"/>
      <c r="M18" s="95"/>
    </row>
    <row r="19" spans="1:13" ht="12" customHeight="1">
      <c r="A19" s="93"/>
      <c r="B19" s="94"/>
      <c r="C19" s="59" t="s">
        <v>216</v>
      </c>
      <c r="D19" s="111"/>
      <c r="E19" s="111"/>
      <c r="F19" s="97"/>
      <c r="G19" s="162"/>
      <c r="H19" s="7"/>
      <c r="I19" s="92"/>
      <c r="J19" s="95"/>
      <c r="K19" s="95"/>
      <c r="L19" s="95"/>
      <c r="M19" s="95"/>
    </row>
    <row r="20" spans="1:13" ht="12" customHeight="1">
      <c r="A20" s="93"/>
      <c r="B20" s="164"/>
      <c r="C20" s="95" t="s">
        <v>89</v>
      </c>
      <c r="D20" s="111"/>
      <c r="E20" s="111"/>
      <c r="F20" s="97"/>
      <c r="G20" s="162"/>
      <c r="H20" s="7"/>
      <c r="I20" s="92"/>
      <c r="J20" s="95"/>
      <c r="K20" s="95"/>
      <c r="L20" s="95"/>
      <c r="M20" s="95"/>
    </row>
    <row r="21" spans="1:13" ht="12" customHeight="1">
      <c r="A21" s="93"/>
      <c r="B21" s="94"/>
      <c r="C21" s="95" t="s">
        <v>90</v>
      </c>
      <c r="D21" s="111"/>
      <c r="E21" s="111"/>
      <c r="F21" s="97"/>
      <c r="G21" s="162"/>
      <c r="H21" s="7"/>
      <c r="I21" s="92"/>
      <c r="J21" s="95"/>
      <c r="K21" s="95"/>
      <c r="L21" s="95"/>
      <c r="M21" s="95"/>
    </row>
    <row r="22" spans="1:13" ht="12" customHeight="1">
      <c r="A22" s="93"/>
      <c r="B22" s="94"/>
      <c r="C22" s="59"/>
      <c r="D22" s="111"/>
      <c r="E22" s="111"/>
      <c r="F22" s="97"/>
      <c r="G22" s="162"/>
      <c r="H22" s="7"/>
      <c r="I22" s="92"/>
      <c r="J22" s="95"/>
      <c r="K22" s="95"/>
      <c r="L22" s="95"/>
      <c r="M22" s="95"/>
    </row>
    <row r="23" spans="1:13" ht="12" customHeight="1">
      <c r="A23" s="93"/>
      <c r="B23" s="94"/>
      <c r="C23" s="59"/>
      <c r="D23" s="111"/>
      <c r="E23" s="111"/>
      <c r="F23" s="97"/>
      <c r="G23" s="162"/>
      <c r="H23" s="7"/>
      <c r="I23" s="92"/>
      <c r="J23" s="95"/>
      <c r="K23" s="95"/>
      <c r="L23" s="95"/>
      <c r="M23" s="95"/>
    </row>
    <row r="24" spans="1:13" ht="12" customHeight="1">
      <c r="A24" s="93"/>
      <c r="B24" s="94"/>
      <c r="C24" s="95"/>
      <c r="D24" s="111"/>
      <c r="E24" s="111"/>
      <c r="F24" s="97"/>
      <c r="G24" s="162"/>
      <c r="H24" s="7"/>
      <c r="I24" s="92"/>
      <c r="J24" s="95"/>
      <c r="K24" s="95"/>
      <c r="L24" s="95"/>
      <c r="M24" s="95"/>
    </row>
    <row r="25" spans="1:13" ht="12" customHeight="1">
      <c r="A25" s="93"/>
      <c r="B25" s="94"/>
      <c r="C25" s="95"/>
      <c r="D25" s="111"/>
      <c r="E25" s="111"/>
      <c r="F25" s="97"/>
      <c r="G25" s="162"/>
      <c r="H25" s="3"/>
      <c r="I25" s="92"/>
      <c r="J25" s="95"/>
      <c r="K25" s="95"/>
      <c r="L25" s="95"/>
      <c r="M25" s="95"/>
    </row>
    <row r="26" spans="1:13" ht="12" customHeight="1">
      <c r="A26" s="93"/>
      <c r="B26" s="94"/>
      <c r="C26" s="95"/>
      <c r="D26" s="111"/>
      <c r="E26" s="111"/>
      <c r="F26" s="97"/>
      <c r="G26" s="162"/>
      <c r="H26" s="3"/>
      <c r="I26" s="92"/>
      <c r="J26" s="95"/>
      <c r="K26" s="95"/>
      <c r="L26" s="95"/>
      <c r="M26" s="95"/>
    </row>
    <row r="27" spans="1:13" ht="12" customHeight="1">
      <c r="A27" s="93"/>
      <c r="B27" s="94"/>
      <c r="C27" s="95"/>
      <c r="D27" s="111"/>
      <c r="E27" s="111"/>
      <c r="F27" s="97"/>
      <c r="G27" s="162"/>
      <c r="H27" s="3"/>
      <c r="I27" s="92"/>
      <c r="J27" s="95"/>
      <c r="K27" s="95"/>
      <c r="L27" s="95"/>
      <c r="M27" s="95"/>
    </row>
    <row r="28" spans="1:13" ht="12" customHeight="1">
      <c r="A28" s="93"/>
      <c r="B28" s="94"/>
      <c r="C28" s="95"/>
      <c r="D28" s="111"/>
      <c r="E28" s="111"/>
      <c r="F28" s="97"/>
      <c r="G28" s="162"/>
      <c r="H28" s="3"/>
      <c r="I28" s="92"/>
      <c r="J28" s="95"/>
      <c r="K28" s="95"/>
      <c r="L28" s="95"/>
      <c r="M28" s="95"/>
    </row>
    <row r="29" spans="1:13" ht="12" customHeight="1">
      <c r="A29" s="93"/>
      <c r="B29" s="94"/>
      <c r="C29" s="95"/>
      <c r="D29" s="111"/>
      <c r="E29" s="111"/>
      <c r="F29" s="97"/>
      <c r="G29" s="162"/>
      <c r="H29" s="3"/>
      <c r="I29" s="92"/>
      <c r="J29" s="95"/>
      <c r="K29" s="95"/>
      <c r="L29" s="95"/>
      <c r="M29" s="95"/>
    </row>
    <row r="30" spans="1:13" ht="12" customHeight="1">
      <c r="A30" s="93"/>
      <c r="B30" s="94"/>
      <c r="C30" s="95"/>
      <c r="D30" s="111"/>
      <c r="E30" s="111"/>
      <c r="F30" s="97"/>
      <c r="G30" s="162"/>
      <c r="H30" s="3"/>
      <c r="I30" s="92"/>
      <c r="J30" s="95"/>
      <c r="K30" s="95"/>
      <c r="L30" s="95"/>
      <c r="M30" s="95"/>
    </row>
    <row r="31" spans="1:13" ht="12" customHeight="1">
      <c r="A31" s="93"/>
      <c r="B31" s="94"/>
      <c r="C31" s="95"/>
      <c r="D31" s="111"/>
      <c r="E31" s="111"/>
      <c r="F31" s="97"/>
      <c r="G31" s="162"/>
      <c r="H31" s="3"/>
      <c r="I31" s="92"/>
      <c r="J31" s="95"/>
      <c r="K31" s="95"/>
      <c r="L31" s="95"/>
      <c r="M31" s="95"/>
    </row>
    <row r="32" spans="1:13" ht="12" customHeight="1">
      <c r="A32" s="93"/>
      <c r="B32" s="94"/>
      <c r="C32" s="95"/>
      <c r="D32" s="111"/>
      <c r="E32" s="111"/>
      <c r="F32" s="97"/>
      <c r="G32" s="162"/>
      <c r="H32" s="3"/>
      <c r="I32" s="92"/>
      <c r="J32" s="95"/>
      <c r="K32" s="95"/>
      <c r="L32" s="95"/>
      <c r="M32" s="95"/>
    </row>
    <row r="33" spans="1:13" ht="12" customHeight="1">
      <c r="A33" s="93"/>
      <c r="B33" s="94"/>
      <c r="C33" s="95"/>
      <c r="D33" s="111"/>
      <c r="E33" s="111"/>
      <c r="F33" s="97"/>
      <c r="G33" s="162"/>
      <c r="H33" s="3"/>
      <c r="I33" s="92"/>
      <c r="J33" s="95"/>
      <c r="K33" s="95"/>
      <c r="L33" s="95"/>
      <c r="M33" s="95"/>
    </row>
    <row r="34" spans="1:13" ht="12" customHeight="1">
      <c r="A34" s="93"/>
      <c r="B34" s="94"/>
      <c r="C34" s="95"/>
      <c r="D34" s="111"/>
      <c r="E34" s="111"/>
      <c r="F34" s="97"/>
      <c r="G34" s="162"/>
      <c r="H34" s="3"/>
      <c r="I34" s="92"/>
      <c r="J34" s="95"/>
      <c r="K34" s="95"/>
      <c r="L34" s="95"/>
      <c r="M34" s="95"/>
    </row>
    <row r="35" spans="1:13" ht="12" customHeight="1">
      <c r="A35" s="93"/>
      <c r="B35" s="94"/>
      <c r="C35" s="95"/>
      <c r="D35" s="111"/>
      <c r="E35" s="111"/>
      <c r="F35" s="97"/>
      <c r="G35" s="162"/>
      <c r="H35" s="3"/>
      <c r="I35" s="92"/>
      <c r="J35" s="95"/>
      <c r="K35" s="95"/>
      <c r="L35" s="95"/>
      <c r="M35" s="95"/>
    </row>
    <row r="36" spans="1:13" ht="12" customHeight="1">
      <c r="A36" s="93"/>
      <c r="B36" s="94"/>
      <c r="C36" s="95"/>
      <c r="D36" s="111"/>
      <c r="E36" s="111"/>
      <c r="F36" s="97"/>
      <c r="G36" s="162"/>
      <c r="H36" s="3"/>
      <c r="I36" s="92"/>
      <c r="J36" s="95"/>
      <c r="K36" s="95"/>
      <c r="L36" s="95"/>
      <c r="M36" s="95"/>
    </row>
    <row r="37" spans="1:13" ht="12" customHeight="1">
      <c r="A37" s="93"/>
      <c r="B37" s="94"/>
      <c r="C37" s="95"/>
      <c r="D37" s="111"/>
      <c r="E37" s="111"/>
      <c r="F37" s="97"/>
      <c r="G37" s="162"/>
      <c r="H37" s="3"/>
      <c r="I37" s="92"/>
      <c r="J37" s="95"/>
      <c r="K37" s="95"/>
      <c r="L37" s="95"/>
      <c r="M37" s="95"/>
    </row>
    <row r="38" spans="1:13" ht="12" customHeight="1">
      <c r="A38" s="93"/>
      <c r="B38" s="94"/>
      <c r="C38" s="95"/>
      <c r="D38" s="111"/>
      <c r="E38" s="111"/>
      <c r="F38" s="97"/>
      <c r="G38" s="162"/>
      <c r="H38" s="3"/>
      <c r="I38" s="92"/>
      <c r="J38" s="95"/>
      <c r="K38" s="95"/>
      <c r="L38" s="95"/>
      <c r="M38" s="95"/>
    </row>
    <row r="39" spans="1:13" ht="12" customHeight="1">
      <c r="A39" s="93"/>
      <c r="B39" s="94"/>
      <c r="C39" s="95"/>
      <c r="D39" s="111"/>
      <c r="E39" s="111"/>
      <c r="F39" s="97"/>
      <c r="G39" s="162"/>
      <c r="H39" s="3"/>
      <c r="I39" s="92" t="str">
        <f>IF(OR(AND(G39="Prov",H39="Sum"),(H39="PC Sum")),". . . . . . . . .00",IF(ISERR(G39*H39),"",IF(G39*H39=0,"",ROUND(G39*H39,2))))</f>
        <v/>
      </c>
      <c r="J39" s="95"/>
      <c r="K39" s="95"/>
      <c r="L39" s="95"/>
      <c r="M39" s="95"/>
    </row>
    <row r="40" spans="1:13" ht="12" customHeight="1">
      <c r="A40" s="93"/>
      <c r="B40" s="94"/>
      <c r="C40" s="95"/>
      <c r="D40" s="111"/>
      <c r="E40" s="111"/>
      <c r="F40" s="97"/>
      <c r="G40" s="162"/>
      <c r="H40" s="162"/>
      <c r="I40" s="92" t="str">
        <f>IF(OR(AND(G40="Prov",H40="Sum"),(H40="PC Sum")),". . . . . . . . .00",IF(ISERR(G40*H40),"",IF(G40*H40=0,"",ROUND(G40*H40,2))))</f>
        <v/>
      </c>
      <c r="J40" s="95"/>
      <c r="K40" s="95"/>
      <c r="L40" s="95"/>
      <c r="M40" s="95"/>
    </row>
    <row r="41" spans="1:13" ht="12" customHeight="1">
      <c r="A41" s="93"/>
      <c r="B41" s="94"/>
      <c r="C41" s="95"/>
      <c r="D41" s="111"/>
      <c r="E41" s="111"/>
      <c r="F41" s="97"/>
      <c r="G41" s="162"/>
      <c r="H41" s="162"/>
      <c r="I41" s="92" t="str">
        <f>IF(OR(AND(G41="Prov",H41="Sum"),(H41="PC Sum")),". . . . . . . . .00",IF(ISERR(G41*H41),"",IF(G41*H41=0,"",ROUND(G41*H41,2))))</f>
        <v/>
      </c>
      <c r="J41" s="95"/>
      <c r="K41" s="95"/>
      <c r="L41" s="95"/>
      <c r="M41" s="95"/>
    </row>
    <row r="42" spans="1:13" ht="12" customHeight="1">
      <c r="A42" s="93"/>
      <c r="B42" s="94"/>
      <c r="C42" s="95"/>
      <c r="D42" s="111"/>
      <c r="E42" s="111"/>
      <c r="F42" s="97"/>
      <c r="G42" s="162"/>
      <c r="H42" s="162"/>
      <c r="I42" s="92"/>
      <c r="J42" s="95"/>
      <c r="K42" s="95"/>
      <c r="L42" s="95"/>
      <c r="M42" s="95"/>
    </row>
    <row r="43" spans="1:13" ht="12" customHeight="1">
      <c r="A43" s="93"/>
      <c r="B43" s="94"/>
      <c r="C43" s="95"/>
      <c r="D43" s="111"/>
      <c r="E43" s="111"/>
      <c r="F43" s="97"/>
      <c r="G43" s="162"/>
      <c r="H43" s="162"/>
      <c r="I43" s="92"/>
      <c r="J43" s="95"/>
      <c r="K43" s="95"/>
      <c r="L43" s="95"/>
      <c r="M43" s="95"/>
    </row>
    <row r="44" spans="1:13" ht="12" customHeight="1">
      <c r="A44" s="93"/>
      <c r="B44" s="94"/>
      <c r="C44" s="95"/>
      <c r="D44" s="111"/>
      <c r="E44" s="111"/>
      <c r="F44" s="97"/>
      <c r="G44" s="162"/>
      <c r="H44" s="162"/>
      <c r="I44" s="92"/>
      <c r="J44" s="95"/>
      <c r="K44" s="95"/>
      <c r="L44" s="95"/>
      <c r="M44" s="95"/>
    </row>
    <row r="45" spans="1:13" ht="12" customHeight="1">
      <c r="A45" s="93"/>
      <c r="B45" s="94"/>
      <c r="C45" s="95"/>
      <c r="D45" s="111"/>
      <c r="E45" s="111"/>
      <c r="F45" s="97"/>
      <c r="G45" s="162"/>
      <c r="H45" s="162"/>
      <c r="I45" s="92"/>
      <c r="J45" s="95"/>
      <c r="K45" s="95"/>
      <c r="L45" s="95"/>
      <c r="M45" s="95"/>
    </row>
    <row r="46" spans="1:13" ht="12" customHeight="1">
      <c r="A46" s="93"/>
      <c r="B46" s="94"/>
      <c r="C46" s="95"/>
      <c r="D46" s="111"/>
      <c r="E46" s="111"/>
      <c r="F46" s="97"/>
      <c r="G46" s="162"/>
      <c r="H46" s="162"/>
      <c r="I46" s="92"/>
      <c r="J46" s="95"/>
      <c r="K46" s="95"/>
      <c r="L46" s="95"/>
      <c r="M46" s="95"/>
    </row>
    <row r="47" spans="1:13" ht="12" customHeight="1">
      <c r="A47" s="93"/>
      <c r="B47" s="94"/>
      <c r="C47" s="95"/>
      <c r="D47" s="111"/>
      <c r="E47" s="111"/>
      <c r="F47" s="97"/>
      <c r="G47" s="162"/>
      <c r="H47" s="162"/>
      <c r="I47" s="92"/>
      <c r="J47" s="95"/>
      <c r="K47" s="95"/>
      <c r="L47" s="95"/>
      <c r="M47" s="95"/>
    </row>
    <row r="48" spans="1:13" ht="12" customHeight="1">
      <c r="A48" s="93"/>
      <c r="B48" s="94"/>
      <c r="C48" s="95"/>
      <c r="D48" s="111"/>
      <c r="E48" s="111"/>
      <c r="F48" s="97"/>
      <c r="G48" s="162"/>
      <c r="H48" s="162"/>
      <c r="I48" s="92"/>
      <c r="J48" s="95"/>
      <c r="K48" s="95"/>
      <c r="L48" s="95"/>
      <c r="M48" s="95"/>
    </row>
    <row r="49" spans="1:13" ht="12" customHeight="1">
      <c r="A49" s="93"/>
      <c r="B49" s="94"/>
      <c r="C49" s="95"/>
      <c r="D49" s="111"/>
      <c r="E49" s="111"/>
      <c r="F49" s="97"/>
      <c r="G49" s="162"/>
      <c r="H49" s="162"/>
      <c r="I49" s="92"/>
      <c r="J49" s="95"/>
      <c r="K49" s="95"/>
      <c r="L49" s="95"/>
      <c r="M49" s="95"/>
    </row>
    <row r="50" spans="1:13" ht="12" customHeight="1">
      <c r="A50" s="93"/>
      <c r="B50" s="94"/>
      <c r="C50" s="95"/>
      <c r="D50" s="111"/>
      <c r="E50" s="111"/>
      <c r="F50" s="97"/>
      <c r="G50" s="162"/>
      <c r="H50" s="162"/>
      <c r="I50" s="92"/>
      <c r="J50" s="95"/>
      <c r="K50" s="95"/>
      <c r="L50" s="95"/>
      <c r="M50" s="95"/>
    </row>
    <row r="51" spans="1:13" ht="12" customHeight="1">
      <c r="A51" s="93"/>
      <c r="B51" s="94"/>
      <c r="C51" s="95"/>
      <c r="D51" s="111"/>
      <c r="E51" s="111"/>
      <c r="F51" s="97"/>
      <c r="G51" s="162"/>
      <c r="H51" s="162"/>
      <c r="I51" s="92"/>
      <c r="J51" s="95"/>
      <c r="K51" s="95"/>
      <c r="L51" s="95"/>
      <c r="M51" s="95"/>
    </row>
    <row r="52" spans="1:13" ht="12" customHeight="1">
      <c r="A52" s="93"/>
      <c r="B52" s="94"/>
      <c r="C52" s="95"/>
      <c r="D52" s="111"/>
      <c r="E52" s="111"/>
      <c r="F52" s="97"/>
      <c r="G52" s="162"/>
      <c r="H52" s="162"/>
      <c r="I52" s="92"/>
      <c r="J52" s="95"/>
      <c r="K52" s="95"/>
      <c r="L52" s="95"/>
      <c r="M52" s="95"/>
    </row>
    <row r="53" spans="1:13" ht="12" customHeight="1">
      <c r="A53" s="93"/>
      <c r="B53" s="94"/>
      <c r="C53" s="95"/>
      <c r="D53" s="111"/>
      <c r="E53" s="111"/>
      <c r="F53" s="97"/>
      <c r="G53" s="162"/>
      <c r="H53" s="162"/>
      <c r="I53" s="92"/>
      <c r="J53" s="95"/>
      <c r="K53" s="95"/>
      <c r="L53" s="95"/>
      <c r="M53" s="95"/>
    </row>
    <row r="54" spans="1:13" ht="12" customHeight="1">
      <c r="A54" s="93"/>
      <c r="B54" s="94"/>
      <c r="C54" s="95"/>
      <c r="D54" s="111"/>
      <c r="E54" s="111"/>
      <c r="F54" s="97"/>
      <c r="G54" s="162"/>
      <c r="H54" s="162"/>
      <c r="I54" s="92"/>
      <c r="J54" s="95"/>
      <c r="K54" s="95"/>
      <c r="L54" s="95"/>
      <c r="M54" s="95"/>
    </row>
    <row r="55" spans="1:13" ht="12" customHeight="1">
      <c r="A55" s="93"/>
      <c r="B55" s="94"/>
      <c r="C55" s="95"/>
      <c r="D55" s="111"/>
      <c r="E55" s="111"/>
      <c r="F55" s="97"/>
      <c r="G55" s="162"/>
      <c r="H55" s="162"/>
      <c r="I55" s="92"/>
      <c r="J55" s="95"/>
      <c r="K55" s="95"/>
      <c r="L55" s="95"/>
      <c r="M55" s="95"/>
    </row>
    <row r="56" spans="1:13" ht="12" customHeight="1">
      <c r="A56" s="93"/>
      <c r="B56" s="94"/>
      <c r="C56" s="95"/>
      <c r="D56" s="111"/>
      <c r="E56" s="111"/>
      <c r="F56" s="97"/>
      <c r="G56" s="162"/>
      <c r="H56" s="162"/>
      <c r="I56" s="92"/>
      <c r="J56" s="95"/>
      <c r="K56" s="95"/>
      <c r="L56" s="95"/>
      <c r="M56" s="95"/>
    </row>
    <row r="57" spans="1:13" ht="12" customHeight="1">
      <c r="A57" s="93"/>
      <c r="B57" s="94"/>
      <c r="C57" s="95"/>
      <c r="D57" s="111"/>
      <c r="E57" s="111"/>
      <c r="F57" s="97"/>
      <c r="G57" s="162"/>
      <c r="H57" s="162"/>
      <c r="I57" s="92"/>
      <c r="J57" s="95"/>
      <c r="K57" s="95"/>
      <c r="L57" s="95"/>
      <c r="M57" s="95"/>
    </row>
    <row r="58" spans="1:13" ht="12" customHeight="1">
      <c r="A58" s="93"/>
      <c r="B58" s="94"/>
      <c r="C58" s="95"/>
      <c r="D58" s="111"/>
      <c r="E58" s="111"/>
      <c r="F58" s="97"/>
      <c r="G58" s="162"/>
      <c r="H58" s="162"/>
      <c r="I58" s="92"/>
      <c r="J58" s="95"/>
      <c r="K58" s="95"/>
      <c r="L58" s="95"/>
      <c r="M58" s="95"/>
    </row>
    <row r="59" spans="1:13" ht="12" customHeight="1">
      <c r="A59" s="93"/>
      <c r="B59" s="94"/>
      <c r="C59" s="95"/>
      <c r="D59" s="111"/>
      <c r="E59" s="111"/>
      <c r="F59" s="97"/>
      <c r="G59" s="162"/>
      <c r="H59" s="162"/>
      <c r="I59" s="92"/>
      <c r="J59" s="95"/>
      <c r="K59" s="95"/>
      <c r="L59" s="95"/>
      <c r="M59" s="95"/>
    </row>
    <row r="60" spans="1:13" ht="12" customHeight="1">
      <c r="A60" s="93"/>
      <c r="B60" s="94"/>
      <c r="C60" s="95"/>
      <c r="D60" s="111"/>
      <c r="E60" s="111"/>
      <c r="F60" s="97"/>
      <c r="G60" s="162"/>
      <c r="H60" s="162"/>
      <c r="I60" s="92"/>
      <c r="J60" s="95"/>
      <c r="K60" s="95"/>
      <c r="L60" s="95"/>
      <c r="M60" s="95"/>
    </row>
    <row r="61" spans="1:13" ht="12" customHeight="1">
      <c r="A61" s="93"/>
      <c r="B61" s="94"/>
      <c r="C61" s="95"/>
      <c r="D61" s="111"/>
      <c r="E61" s="111"/>
      <c r="F61" s="97"/>
      <c r="G61" s="162"/>
      <c r="H61" s="162"/>
      <c r="I61" s="92"/>
      <c r="J61" s="95"/>
      <c r="K61" s="95"/>
      <c r="L61" s="95"/>
      <c r="M61" s="95"/>
    </row>
    <row r="62" spans="1:13" ht="12" customHeight="1">
      <c r="A62" s="93"/>
      <c r="B62" s="94"/>
      <c r="C62" s="95"/>
      <c r="D62" s="111"/>
      <c r="E62" s="111"/>
      <c r="F62" s="97"/>
      <c r="G62" s="162"/>
      <c r="H62" s="162"/>
      <c r="I62" s="92"/>
      <c r="J62" s="95"/>
      <c r="K62" s="95"/>
      <c r="L62" s="95"/>
      <c r="M62" s="95"/>
    </row>
    <row r="63" spans="1:13" ht="12" customHeight="1">
      <c r="A63" s="93"/>
      <c r="B63" s="94"/>
      <c r="C63" s="95"/>
      <c r="D63" s="111"/>
      <c r="E63" s="111"/>
      <c r="F63" s="97"/>
      <c r="G63" s="162"/>
      <c r="H63" s="162"/>
      <c r="I63" s="92"/>
      <c r="J63" s="95"/>
      <c r="K63" s="95"/>
      <c r="L63" s="95"/>
      <c r="M63" s="95"/>
    </row>
    <row r="64" spans="1:13" ht="12" customHeight="1">
      <c r="A64" s="93"/>
      <c r="B64" s="94"/>
      <c r="C64" s="95"/>
      <c r="D64" s="111"/>
      <c r="E64" s="111"/>
      <c r="F64" s="97"/>
      <c r="G64" s="162"/>
      <c r="H64" s="162"/>
      <c r="I64" s="92"/>
      <c r="J64" s="95"/>
      <c r="K64" s="95"/>
      <c r="L64" s="95"/>
      <c r="M64" s="95"/>
    </row>
    <row r="65" spans="1:13" ht="12" customHeight="1">
      <c r="A65" s="93"/>
      <c r="B65" s="94"/>
      <c r="C65" s="95"/>
      <c r="D65" s="111"/>
      <c r="E65" s="111"/>
      <c r="F65" s="97"/>
      <c r="G65" s="162"/>
      <c r="H65" s="162"/>
      <c r="I65" s="92"/>
      <c r="J65" s="95"/>
      <c r="K65" s="95"/>
      <c r="L65" s="95"/>
      <c r="M65" s="95"/>
    </row>
    <row r="66" spans="1:13" ht="12" customHeight="1">
      <c r="A66" s="93"/>
      <c r="B66" s="94"/>
      <c r="C66" s="95"/>
      <c r="D66" s="111"/>
      <c r="E66" s="111"/>
      <c r="F66" s="97"/>
      <c r="G66" s="162"/>
      <c r="H66" s="162"/>
      <c r="I66" s="92"/>
      <c r="J66" s="95"/>
      <c r="K66" s="95"/>
      <c r="L66" s="95"/>
      <c r="M66" s="95"/>
    </row>
    <row r="67" spans="1:13" ht="12" customHeight="1">
      <c r="A67" s="93"/>
      <c r="B67" s="94"/>
      <c r="C67" s="95"/>
      <c r="D67" s="111"/>
      <c r="E67" s="111"/>
      <c r="F67" s="97"/>
      <c r="G67" s="162"/>
      <c r="H67" s="162"/>
      <c r="I67" s="92"/>
      <c r="J67" s="95"/>
      <c r="K67" s="95"/>
      <c r="L67" s="95"/>
      <c r="M67" s="95"/>
    </row>
    <row r="68" spans="1:13" ht="12" customHeight="1">
      <c r="A68" s="93"/>
      <c r="B68" s="94"/>
      <c r="C68" s="95"/>
      <c r="D68" s="111"/>
      <c r="E68" s="111"/>
      <c r="F68" s="97"/>
      <c r="G68" s="162"/>
      <c r="H68" s="162"/>
      <c r="I68" s="92"/>
      <c r="J68" s="95"/>
      <c r="K68" s="95"/>
      <c r="L68" s="95"/>
      <c r="M68" s="95"/>
    </row>
    <row r="69" spans="1:13" ht="12" customHeight="1">
      <c r="A69" s="93"/>
      <c r="B69" s="94"/>
      <c r="C69" s="95"/>
      <c r="D69" s="111"/>
      <c r="E69" s="111"/>
      <c r="F69" s="97"/>
      <c r="G69" s="162"/>
      <c r="H69" s="162"/>
      <c r="I69" s="92"/>
      <c r="J69" s="95"/>
      <c r="K69" s="95"/>
      <c r="L69" s="95"/>
      <c r="M69" s="95"/>
    </row>
    <row r="70" spans="1:13" ht="12" customHeight="1">
      <c r="A70" s="93"/>
      <c r="B70" s="94"/>
      <c r="C70" s="95"/>
      <c r="D70" s="111"/>
      <c r="E70" s="111"/>
      <c r="F70" s="97"/>
      <c r="G70" s="162"/>
      <c r="H70" s="162"/>
      <c r="I70" s="92"/>
      <c r="J70" s="95"/>
      <c r="K70" s="95"/>
      <c r="L70" s="95"/>
      <c r="M70" s="95"/>
    </row>
    <row r="71" spans="1:13" ht="12" customHeight="1">
      <c r="A71" s="93"/>
      <c r="B71" s="94"/>
      <c r="C71" s="95"/>
      <c r="D71" s="111"/>
      <c r="E71" s="111"/>
      <c r="F71" s="97"/>
      <c r="G71" s="162"/>
      <c r="H71" s="162"/>
      <c r="I71" s="92"/>
      <c r="J71" s="95"/>
      <c r="K71" s="95"/>
      <c r="L71" s="95"/>
      <c r="M71" s="95"/>
    </row>
    <row r="72" spans="1:13" ht="12" customHeight="1">
      <c r="A72" s="93"/>
      <c r="B72" s="94"/>
      <c r="C72" s="95"/>
      <c r="D72" s="111"/>
      <c r="E72" s="111"/>
      <c r="F72" s="97"/>
      <c r="G72" s="162"/>
      <c r="H72" s="162"/>
      <c r="I72" s="92"/>
      <c r="J72" s="95"/>
      <c r="K72" s="95"/>
      <c r="L72" s="95"/>
      <c r="M72" s="95"/>
    </row>
    <row r="73" spans="1:13" ht="12" customHeight="1">
      <c r="A73" s="93"/>
      <c r="B73" s="94"/>
      <c r="C73" s="95"/>
      <c r="D73" s="111"/>
      <c r="E73" s="111"/>
      <c r="F73" s="97"/>
      <c r="G73" s="162"/>
      <c r="H73" s="162"/>
      <c r="I73" s="92"/>
      <c r="J73" s="95"/>
      <c r="K73" s="95"/>
      <c r="L73" s="95"/>
      <c r="M73" s="95"/>
    </row>
    <row r="74" spans="1:13" ht="12" customHeight="1">
      <c r="A74" s="93"/>
      <c r="B74" s="94"/>
      <c r="C74" s="95"/>
      <c r="D74" s="111"/>
      <c r="E74" s="111"/>
      <c r="F74" s="97"/>
      <c r="G74" s="162"/>
      <c r="H74" s="162"/>
      <c r="I74" s="92"/>
      <c r="J74" s="95"/>
      <c r="K74" s="95"/>
      <c r="L74" s="95"/>
      <c r="M74" s="95"/>
    </row>
    <row r="75" spans="1:13" ht="12" customHeight="1">
      <c r="A75" s="93"/>
      <c r="B75" s="94"/>
      <c r="C75" s="95"/>
      <c r="D75" s="111"/>
      <c r="E75" s="111"/>
      <c r="F75" s="97"/>
      <c r="G75" s="162"/>
      <c r="H75" s="162"/>
      <c r="I75" s="92"/>
      <c r="J75" s="95"/>
      <c r="K75" s="95"/>
      <c r="L75" s="95"/>
      <c r="M75" s="95"/>
    </row>
    <row r="76" spans="1:13" ht="12" customHeight="1">
      <c r="A76" s="93"/>
      <c r="B76" s="94"/>
      <c r="C76" s="95"/>
      <c r="D76" s="111"/>
      <c r="E76" s="111"/>
      <c r="F76" s="97"/>
      <c r="G76" s="162"/>
      <c r="H76" s="162"/>
      <c r="I76" s="92"/>
      <c r="J76" s="95"/>
      <c r="K76" s="95"/>
      <c r="L76" s="95"/>
      <c r="M76" s="95"/>
    </row>
    <row r="77" spans="1:13" ht="12" customHeight="1">
      <c r="A77" s="93"/>
      <c r="B77" s="94"/>
      <c r="C77" s="95"/>
      <c r="D77" s="111"/>
      <c r="E77" s="111"/>
      <c r="F77" s="97"/>
      <c r="G77" s="162"/>
      <c r="H77" s="162"/>
      <c r="I77" s="92"/>
      <c r="J77" s="95"/>
      <c r="K77" s="95"/>
      <c r="L77" s="95"/>
      <c r="M77" s="95"/>
    </row>
    <row r="78" spans="1:13" ht="12" customHeight="1">
      <c r="A78" s="93"/>
      <c r="B78" s="94"/>
      <c r="C78" s="95"/>
      <c r="D78" s="111"/>
      <c r="E78" s="111"/>
      <c r="F78" s="97"/>
      <c r="G78" s="162"/>
      <c r="H78" s="162"/>
      <c r="I78" s="92"/>
      <c r="J78" s="95"/>
      <c r="K78" s="95"/>
      <c r="L78" s="95"/>
      <c r="M78" s="95"/>
    </row>
    <row r="79" spans="1:13" ht="12" customHeight="1">
      <c r="A79" s="93"/>
      <c r="B79" s="94"/>
      <c r="C79" s="95"/>
      <c r="D79" s="111"/>
      <c r="E79" s="111"/>
      <c r="F79" s="97"/>
      <c r="G79" s="162"/>
      <c r="H79" s="162"/>
      <c r="I79" s="92"/>
      <c r="J79" s="95"/>
      <c r="K79" s="95"/>
      <c r="L79" s="95"/>
      <c r="M79" s="95"/>
    </row>
    <row r="80" spans="1:13" ht="12" customHeight="1">
      <c r="A80" s="93"/>
      <c r="B80" s="94"/>
      <c r="C80" s="95"/>
      <c r="D80" s="111"/>
      <c r="E80" s="111"/>
      <c r="F80" s="97"/>
      <c r="G80" s="162"/>
      <c r="H80" s="162"/>
      <c r="I80" s="92"/>
      <c r="J80" s="95"/>
      <c r="K80" s="95"/>
      <c r="L80" s="95"/>
      <c r="M80" s="95"/>
    </row>
    <row r="81" spans="1:13" ht="12" customHeight="1">
      <c r="A81" s="104"/>
      <c r="B81" s="105"/>
      <c r="C81" s="106"/>
      <c r="D81" s="106"/>
      <c r="E81" s="106"/>
      <c r="F81" s="125"/>
      <c r="G81" s="151"/>
      <c r="H81" s="152"/>
      <c r="I81" s="142"/>
      <c r="J81" s="95"/>
      <c r="K81" s="95"/>
      <c r="L81" s="95"/>
      <c r="M81" s="95"/>
    </row>
    <row r="82" spans="1:13" ht="12" customHeight="1">
      <c r="A82" s="153" t="s">
        <v>11</v>
      </c>
      <c r="B82" s="70" t="s">
        <v>12</v>
      </c>
      <c r="C82" s="53"/>
      <c r="D82" s="53"/>
      <c r="E82" s="53"/>
      <c r="F82" s="71"/>
      <c r="G82" s="113"/>
      <c r="H82" s="154"/>
      <c r="I82" s="19">
        <f>SUM(I11:I79)</f>
        <v>0</v>
      </c>
      <c r="J82" s="95"/>
      <c r="K82" s="155"/>
      <c r="L82" s="95"/>
      <c r="M82" s="95"/>
    </row>
    <row r="83" spans="1:13" ht="12" customHeight="1">
      <c r="A83" s="156"/>
      <c r="B83" s="157"/>
      <c r="C83" s="158"/>
      <c r="D83" s="158"/>
      <c r="E83" s="158"/>
      <c r="F83" s="138"/>
      <c r="G83" s="159"/>
      <c r="H83" s="160"/>
      <c r="I83" s="161"/>
      <c r="J83" s="95"/>
      <c r="K83" s="95"/>
      <c r="L83" s="95"/>
      <c r="M83" s="95"/>
    </row>
    <row r="84" spans="1:13" ht="12" customHeight="1">
      <c r="A84" s="95"/>
      <c r="B84" s="95"/>
      <c r="C84" s="95"/>
      <c r="D84" s="95"/>
      <c r="E84" s="95"/>
      <c r="F84" s="71"/>
      <c r="G84" s="112"/>
      <c r="H84" s="113"/>
      <c r="I84" s="113"/>
      <c r="J84" s="95"/>
      <c r="K84" s="95"/>
      <c r="L84" s="95"/>
      <c r="M84" s="95"/>
    </row>
    <row r="85" spans="1:13" ht="12" customHeight="1">
      <c r="A85" s="95"/>
      <c r="B85" s="95"/>
      <c r="C85" s="95"/>
      <c r="D85" s="95"/>
      <c r="E85" s="95"/>
      <c r="F85" s="71"/>
      <c r="G85" s="112"/>
      <c r="H85" s="113"/>
      <c r="I85" s="113"/>
      <c r="J85" s="95"/>
      <c r="K85" s="95"/>
      <c r="L85" s="95"/>
      <c r="M85" s="95"/>
    </row>
    <row r="86" spans="1:13" ht="12" customHeight="1">
      <c r="A86" s="95"/>
      <c r="B86" s="95"/>
      <c r="C86" s="95"/>
      <c r="D86" s="95"/>
      <c r="E86" s="95"/>
      <c r="F86" s="95"/>
      <c r="G86" s="112"/>
      <c r="H86" s="113"/>
      <c r="I86" s="113"/>
      <c r="J86" s="95"/>
      <c r="K86" s="95"/>
      <c r="L86" s="95"/>
      <c r="M86" s="95"/>
    </row>
    <row r="87" spans="1:13" ht="12" customHeight="1">
      <c r="A87" s="95"/>
      <c r="B87" s="95"/>
      <c r="C87" s="95"/>
      <c r="D87" s="95"/>
      <c r="E87" s="95"/>
      <c r="F87" s="95"/>
      <c r="G87" s="112"/>
      <c r="H87" s="113"/>
      <c r="I87" s="113"/>
      <c r="J87" s="95"/>
      <c r="K87" s="95"/>
      <c r="L87" s="95"/>
      <c r="M87" s="95"/>
    </row>
  </sheetData>
  <sheetProtection algorithmName="SHA-512" hashValue="Osd1duRNAc1G3ZzoF+GdAa7KLCrX0MMmKlXsBCQ+URzM/aZHY2NZHk4pOeIoFeCuCjmTGJbV8SnxU0DYWld9zg==" saltValue="8re7xGS3KUswJAWhxrorfg==" spinCount="100000" sheet="1" objects="1" scenarios="1"/>
  <mergeCells count="1">
    <mergeCell ref="B3:D3"/>
  </mergeCells>
  <phoneticPr fontId="0" type="noConversion"/>
  <printOptions horizontalCentered="1"/>
  <pageMargins left="0.19685039370078741" right="0.19685039370078741" top="0.39370078740157483" bottom="0.39370078740157483" header="0.39370078740157483" footer="0.39370078740157483"/>
  <pageSetup paperSize="9" scale="80" firstPageNumber="42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108"/>
  <sheetViews>
    <sheetView view="pageBreakPreview" zoomScale="85" zoomScaleNormal="100" zoomScaleSheetLayoutView="85" workbookViewId="0">
      <selection activeCell="I80" sqref="I80"/>
    </sheetView>
  </sheetViews>
  <sheetFormatPr defaultColWidth="11.109375" defaultRowHeight="12" customHeight="1"/>
  <cols>
    <col min="1" max="1" width="6.109375" style="95" customWidth="1"/>
    <col min="2" max="2" width="7.6640625" style="95" customWidth="1"/>
    <col min="3" max="3" width="3.77734375" style="95" customWidth="1"/>
    <col min="4" max="4" width="36.44140625" style="95" bestFit="1" customWidth="1"/>
    <col min="5" max="5" width="3.21875" style="95" hidden="1" customWidth="1"/>
    <col min="6" max="6" width="7.88671875" style="95" bestFit="1" customWidth="1"/>
    <col min="7" max="7" width="9.77734375" style="180" customWidth="1"/>
    <col min="8" max="9" width="10.77734375" style="113" customWidth="1"/>
    <col min="10" max="16384" width="11.109375" style="95"/>
  </cols>
  <sheetData>
    <row r="1" spans="1:9" ht="12" customHeight="1">
      <c r="A1" s="53" t="s">
        <v>37</v>
      </c>
      <c r="B1" s="53"/>
      <c r="C1" s="53"/>
      <c r="F1" s="71"/>
      <c r="I1" s="123" t="s">
        <v>20</v>
      </c>
    </row>
    <row r="2" spans="1:9" ht="12" customHeight="1">
      <c r="A2" s="108"/>
      <c r="B2" s="124"/>
      <c r="C2" s="125"/>
      <c r="D2" s="126"/>
      <c r="E2" s="126"/>
      <c r="F2" s="108"/>
      <c r="G2" s="190"/>
      <c r="H2" s="128"/>
      <c r="I2" s="128"/>
    </row>
    <row r="3" spans="1:9" ht="12" customHeight="1">
      <c r="A3" s="129" t="s">
        <v>1</v>
      </c>
      <c r="B3" s="434" t="s">
        <v>2</v>
      </c>
      <c r="C3" s="435"/>
      <c r="D3" s="436"/>
      <c r="E3" s="129" t="s">
        <v>176</v>
      </c>
      <c r="F3" s="129" t="s">
        <v>3</v>
      </c>
      <c r="G3" s="191" t="s">
        <v>4</v>
      </c>
      <c r="H3" s="131" t="s">
        <v>5</v>
      </c>
      <c r="I3" s="132" t="s">
        <v>6</v>
      </c>
    </row>
    <row r="4" spans="1:9" ht="12" customHeight="1">
      <c r="A4" s="129" t="s">
        <v>7</v>
      </c>
      <c r="B4" s="133"/>
      <c r="C4" s="116"/>
      <c r="D4" s="96"/>
      <c r="E4" s="96"/>
      <c r="F4" s="97"/>
      <c r="G4" s="165"/>
      <c r="H4" s="135"/>
      <c r="I4" s="135"/>
    </row>
    <row r="5" spans="1:9" ht="12" customHeight="1">
      <c r="A5" s="136"/>
      <c r="B5" s="137"/>
      <c r="C5" s="138"/>
      <c r="D5" s="139"/>
      <c r="E5" s="139"/>
      <c r="F5" s="136"/>
      <c r="G5" s="192"/>
      <c r="H5" s="141"/>
      <c r="I5" s="141"/>
    </row>
    <row r="6" spans="1:9" ht="12" customHeight="1">
      <c r="A6" s="104"/>
      <c r="B6" s="105"/>
      <c r="C6" s="106"/>
      <c r="D6" s="107"/>
      <c r="E6" s="107"/>
      <c r="F6" s="108"/>
      <c r="G6" s="190"/>
      <c r="H6" s="142"/>
      <c r="I6" s="92" t="str">
        <f>IF(OR(AND(G6="Prov",H6="Sum"),(H6="PC Sum")),". . . . . . . . .00",IF(ISERR(G6*H6),"",IF(G6*H6=0,"",ROUND(G6*H6,2))))</f>
        <v/>
      </c>
    </row>
    <row r="7" spans="1:9" ht="12" customHeight="1">
      <c r="A7" s="93"/>
      <c r="B7" s="110" t="s">
        <v>21</v>
      </c>
      <c r="D7" s="111"/>
      <c r="E7" s="111"/>
      <c r="F7" s="97"/>
      <c r="G7" s="165"/>
      <c r="H7" s="12"/>
      <c r="I7" s="92"/>
    </row>
    <row r="8" spans="1:9" ht="12" customHeight="1">
      <c r="A8" s="93"/>
      <c r="B8" s="110"/>
      <c r="D8" s="111"/>
      <c r="E8" s="111"/>
      <c r="F8" s="97"/>
      <c r="G8" s="165"/>
      <c r="H8" s="12"/>
      <c r="I8" s="92"/>
    </row>
    <row r="9" spans="1:9" ht="12" customHeight="1">
      <c r="A9" s="42">
        <v>15.03</v>
      </c>
      <c r="B9" s="70" t="s">
        <v>140</v>
      </c>
      <c r="D9" s="111"/>
      <c r="E9" s="111"/>
      <c r="F9" s="97"/>
      <c r="G9" s="174"/>
      <c r="H9" s="18"/>
      <c r="I9" s="92"/>
    </row>
    <row r="10" spans="1:9" ht="12" customHeight="1">
      <c r="A10" s="153"/>
      <c r="B10" s="70"/>
      <c r="D10" s="111"/>
      <c r="E10" s="111"/>
      <c r="F10" s="97"/>
      <c r="G10" s="174"/>
      <c r="H10" s="18"/>
      <c r="I10" s="92"/>
    </row>
    <row r="11" spans="1:9" ht="12" customHeight="1">
      <c r="A11" s="153"/>
      <c r="B11" s="186" t="s">
        <v>67</v>
      </c>
      <c r="C11" s="59" t="s">
        <v>186</v>
      </c>
      <c r="D11" s="111"/>
      <c r="E11" s="100" t="s">
        <v>176</v>
      </c>
      <c r="F11" s="100" t="s">
        <v>187</v>
      </c>
      <c r="G11" s="165">
        <f>20*3</f>
        <v>60</v>
      </c>
      <c r="H11" s="18"/>
      <c r="I11" s="92" t="str">
        <f t="shared" ref="I11" si="0">IF(OR(AND(G11="Prov",H11="Sum"),(H11="PC Sum")),". . . . . . . . .00",IF(ISERR(G11*H11),"",IF(G11*H11=0,"",ROUND(G11*H11,2))))</f>
        <v/>
      </c>
    </row>
    <row r="12" spans="1:9" ht="12" customHeight="1">
      <c r="A12" s="153"/>
      <c r="B12" s="187"/>
      <c r="D12" s="111"/>
      <c r="E12" s="111"/>
      <c r="F12" s="97"/>
      <c r="G12" s="165"/>
      <c r="H12" s="18"/>
      <c r="I12" s="92"/>
    </row>
    <row r="13" spans="1:9" ht="12" customHeight="1">
      <c r="A13" s="153"/>
      <c r="B13" s="186" t="s">
        <v>74</v>
      </c>
      <c r="C13" s="59" t="s">
        <v>188</v>
      </c>
      <c r="D13" s="111"/>
      <c r="E13" s="100" t="s">
        <v>176</v>
      </c>
      <c r="F13" s="100" t="s">
        <v>139</v>
      </c>
      <c r="G13" s="165">
        <v>3</v>
      </c>
      <c r="H13" s="18"/>
      <c r="I13" s="92" t="str">
        <f t="shared" ref="I13" si="1">IF(OR(AND(G13="Prov",H13="Sum"),(H13="PC Sum")),". . . . . . . . .00",IF(ISERR(G13*H13),"",IF(G13*H13=0,"",ROUND(G13*H13,2))))</f>
        <v/>
      </c>
    </row>
    <row r="14" spans="1:9" ht="12" customHeight="1">
      <c r="A14" s="153"/>
      <c r="B14" s="186"/>
      <c r="C14" s="59"/>
      <c r="D14" s="111"/>
      <c r="E14" s="188"/>
      <c r="F14" s="100"/>
      <c r="G14" s="165"/>
      <c r="H14" s="18"/>
      <c r="I14" s="92"/>
    </row>
    <row r="15" spans="1:9" ht="12" customHeight="1">
      <c r="A15" s="153"/>
      <c r="B15" s="186" t="s">
        <v>254</v>
      </c>
      <c r="C15" s="59" t="s">
        <v>255</v>
      </c>
      <c r="D15" s="60"/>
      <c r="E15" s="100" t="s">
        <v>176</v>
      </c>
      <c r="F15" s="100" t="s">
        <v>139</v>
      </c>
      <c r="G15" s="165">
        <v>0</v>
      </c>
      <c r="H15" s="13"/>
      <c r="I15" s="52">
        <f>H15*G15</f>
        <v>0</v>
      </c>
    </row>
    <row r="16" spans="1:9" ht="12" customHeight="1">
      <c r="A16" s="153"/>
      <c r="B16" s="186"/>
      <c r="C16" s="59"/>
      <c r="D16" s="111"/>
      <c r="E16" s="188"/>
      <c r="F16" s="100"/>
      <c r="G16" s="165"/>
      <c r="H16" s="18"/>
      <c r="I16" s="92"/>
    </row>
    <row r="17" spans="1:9" ht="12" customHeight="1">
      <c r="A17" s="153"/>
      <c r="B17" s="186" t="s">
        <v>190</v>
      </c>
      <c r="C17" s="59" t="s">
        <v>193</v>
      </c>
      <c r="D17" s="111"/>
      <c r="E17" s="111"/>
      <c r="F17" s="100"/>
      <c r="G17" s="165"/>
      <c r="H17" s="18"/>
      <c r="I17" s="92"/>
    </row>
    <row r="18" spans="1:9" ht="12" customHeight="1">
      <c r="A18" s="153"/>
      <c r="B18" s="186"/>
      <c r="C18" s="59"/>
      <c r="D18" s="111"/>
      <c r="E18" s="111"/>
      <c r="F18" s="100"/>
      <c r="G18" s="165"/>
      <c r="H18" s="18"/>
      <c r="I18" s="92"/>
    </row>
    <row r="19" spans="1:9" ht="12" customHeight="1">
      <c r="A19" s="153"/>
      <c r="B19" s="186"/>
      <c r="C19" s="59"/>
      <c r="D19" s="111"/>
      <c r="E19" s="111"/>
      <c r="F19" s="100"/>
      <c r="G19" s="165"/>
      <c r="H19" s="18"/>
      <c r="I19" s="92"/>
    </row>
    <row r="20" spans="1:9" ht="12" customHeight="1">
      <c r="A20" s="153"/>
      <c r="B20" s="186"/>
      <c r="C20" s="59" t="s">
        <v>92</v>
      </c>
      <c r="D20" s="60" t="s">
        <v>233</v>
      </c>
      <c r="E20" s="100" t="s">
        <v>176</v>
      </c>
      <c r="F20" s="100" t="s">
        <v>139</v>
      </c>
      <c r="G20" s="165">
        <v>16</v>
      </c>
      <c r="H20" s="18"/>
      <c r="I20" s="92">
        <f>G20*H20</f>
        <v>0</v>
      </c>
    </row>
    <row r="21" spans="1:9" ht="12" customHeight="1">
      <c r="A21" s="153"/>
      <c r="B21" s="186"/>
      <c r="C21" s="59"/>
      <c r="D21" s="111"/>
      <c r="E21" s="111"/>
      <c r="F21" s="100"/>
      <c r="G21" s="165"/>
      <c r="H21" s="18"/>
      <c r="I21" s="92"/>
    </row>
    <row r="22" spans="1:9" ht="12" customHeight="1">
      <c r="A22" s="153"/>
      <c r="B22" s="186"/>
      <c r="C22" s="59" t="s">
        <v>92</v>
      </c>
      <c r="D22" s="60" t="s">
        <v>192</v>
      </c>
      <c r="E22" s="100" t="s">
        <v>176</v>
      </c>
      <c r="F22" s="100" t="s">
        <v>139</v>
      </c>
      <c r="G22" s="165">
        <v>6</v>
      </c>
      <c r="H22" s="18"/>
      <c r="I22" s="92" t="str">
        <f t="shared" ref="I22" si="2">IF(OR(AND(G22="Prov",H22="Sum"),(H22="PC Sum")),". . . . . . . . .00",IF(ISERR(G22*H22),"",IF(G22*H22=0,"",ROUND(G22*H22,2))))</f>
        <v/>
      </c>
    </row>
    <row r="23" spans="1:9" ht="12" customHeight="1">
      <c r="A23" s="153"/>
      <c r="B23" s="186"/>
      <c r="C23" s="59"/>
      <c r="D23" s="60"/>
      <c r="E23" s="60"/>
      <c r="F23" s="100"/>
      <c r="G23" s="165"/>
      <c r="H23" s="18"/>
      <c r="I23" s="92"/>
    </row>
    <row r="24" spans="1:9" ht="12" customHeight="1">
      <c r="A24" s="153"/>
      <c r="B24" s="186"/>
      <c r="C24" s="59" t="s">
        <v>93</v>
      </c>
      <c r="D24" s="60" t="s">
        <v>213</v>
      </c>
      <c r="E24" s="100" t="s">
        <v>176</v>
      </c>
      <c r="F24" s="100" t="s">
        <v>139</v>
      </c>
      <c r="G24" s="165">
        <v>6</v>
      </c>
      <c r="H24" s="18"/>
      <c r="I24" s="92" t="str">
        <f t="shared" ref="I24" si="3">IF(OR(AND(G24="Prov",H24="Sum"),(H24="PC Sum")),". . . . . . . . .00",IF(ISERR(G24*H24),"",IF(G24*H24=0,"",ROUND(G24*H24,2))))</f>
        <v/>
      </c>
    </row>
    <row r="25" spans="1:9" ht="12" customHeight="1">
      <c r="A25" s="153"/>
      <c r="B25" s="187"/>
      <c r="D25" s="111"/>
      <c r="E25" s="111"/>
      <c r="F25" s="97"/>
      <c r="G25" s="165"/>
      <c r="H25" s="18"/>
      <c r="I25" s="92"/>
    </row>
    <row r="26" spans="1:9" ht="12" customHeight="1">
      <c r="A26" s="153"/>
      <c r="B26" s="186" t="s">
        <v>191</v>
      </c>
      <c r="C26" s="59" t="s">
        <v>195</v>
      </c>
      <c r="D26" s="111"/>
      <c r="E26" s="111"/>
      <c r="F26" s="100"/>
      <c r="G26" s="165"/>
      <c r="H26" s="18"/>
      <c r="I26" s="92"/>
    </row>
    <row r="27" spans="1:9" ht="12" customHeight="1">
      <c r="A27" s="153"/>
      <c r="B27" s="186"/>
      <c r="C27" s="59"/>
      <c r="D27" s="111"/>
      <c r="E27" s="111"/>
      <c r="F27" s="100"/>
      <c r="G27" s="165"/>
      <c r="H27" s="18"/>
      <c r="I27" s="92"/>
    </row>
    <row r="28" spans="1:9" ht="12" customHeight="1">
      <c r="A28" s="153"/>
      <c r="B28" s="186"/>
      <c r="C28" s="59" t="s">
        <v>92</v>
      </c>
      <c r="D28" s="60" t="s">
        <v>232</v>
      </c>
      <c r="E28" s="188" t="s">
        <v>176</v>
      </c>
      <c r="F28" s="100" t="s">
        <v>139</v>
      </c>
      <c r="G28" s="165">
        <v>0</v>
      </c>
      <c r="H28" s="18"/>
      <c r="I28" s="92" t="str">
        <f t="shared" ref="I28" si="4">IF(OR(AND(G28="Prov",H28="Sum"),(H28="PC Sum")),". . . . . . . . .00",IF(ISERR(G28*H28),"",IF(G28*H28=0,"",ROUND(G28*H28,2))))</f>
        <v/>
      </c>
    </row>
    <row r="29" spans="1:9" ht="12" customHeight="1">
      <c r="A29" s="153"/>
      <c r="B29" s="186"/>
      <c r="C29" s="59"/>
      <c r="D29" s="111"/>
      <c r="E29" s="111"/>
      <c r="F29" s="100"/>
      <c r="G29" s="165"/>
      <c r="H29" s="18"/>
      <c r="I29" s="92"/>
    </row>
    <row r="30" spans="1:9" ht="12" customHeight="1">
      <c r="A30" s="153"/>
      <c r="B30" s="186"/>
      <c r="C30" s="59" t="s">
        <v>93</v>
      </c>
      <c r="D30" s="60" t="s">
        <v>194</v>
      </c>
      <c r="E30" s="100" t="s">
        <v>176</v>
      </c>
      <c r="F30" s="100" t="s">
        <v>139</v>
      </c>
      <c r="G30" s="165">
        <v>3</v>
      </c>
      <c r="H30" s="18"/>
      <c r="I30" s="92" t="str">
        <f t="shared" ref="I30" si="5">IF(OR(AND(G30="Prov",H30="Sum"),(H30="PC Sum")),". . . . . . . . .00",IF(ISERR(G30*H30),"",IF(G30*H30=0,"",ROUND(G30*H30,2))))</f>
        <v/>
      </c>
    </row>
    <row r="31" spans="1:9" ht="12" customHeight="1">
      <c r="A31" s="153"/>
      <c r="B31" s="186"/>
      <c r="C31" s="59"/>
      <c r="D31" s="60"/>
      <c r="E31" s="60"/>
      <c r="F31" s="100"/>
      <c r="G31" s="165"/>
      <c r="H31" s="18"/>
      <c r="I31" s="92"/>
    </row>
    <row r="32" spans="1:9" ht="12" customHeight="1">
      <c r="A32" s="153"/>
      <c r="B32" s="186"/>
      <c r="C32" s="59" t="s">
        <v>96</v>
      </c>
      <c r="D32" s="60" t="s">
        <v>197</v>
      </c>
      <c r="E32" s="100" t="s">
        <v>176</v>
      </c>
      <c r="F32" s="100" t="s">
        <v>139</v>
      </c>
      <c r="G32" s="165">
        <v>3</v>
      </c>
      <c r="H32" s="18"/>
      <c r="I32" s="92" t="str">
        <f t="shared" ref="I32" si="6">IF(OR(AND(G32="Prov",H32="Sum"),(H32="PC Sum")),". . . . . . . . .00",IF(ISERR(G32*H32),"",IF(G32*H32=0,"",ROUND(G32*H32,2))))</f>
        <v/>
      </c>
    </row>
    <row r="33" spans="1:20" ht="12" customHeight="1">
      <c r="A33" s="153"/>
      <c r="B33" s="186"/>
      <c r="C33" s="59"/>
      <c r="D33" s="60"/>
      <c r="E33" s="60"/>
      <c r="F33" s="100"/>
      <c r="G33" s="165"/>
      <c r="H33" s="18"/>
      <c r="I33" s="92"/>
    </row>
    <row r="34" spans="1:20" ht="12" customHeight="1">
      <c r="A34" s="153"/>
      <c r="B34" s="186"/>
      <c r="C34" s="59" t="s">
        <v>97</v>
      </c>
      <c r="D34" s="60" t="s">
        <v>198</v>
      </c>
      <c r="E34" s="100" t="s">
        <v>176</v>
      </c>
      <c r="F34" s="100" t="s">
        <v>139</v>
      </c>
      <c r="G34" s="165">
        <v>3</v>
      </c>
      <c r="H34" s="18"/>
      <c r="I34" s="92" t="str">
        <f t="shared" ref="I34" si="7">IF(OR(AND(G34="Prov",H34="Sum"),(H34="PC Sum")),". . . . . . . . .00",IF(ISERR(G34*H34),"",IF(G34*H34=0,"",ROUND(G34*H34,2))))</f>
        <v/>
      </c>
    </row>
    <row r="35" spans="1:20" ht="12" customHeight="1">
      <c r="A35" s="153"/>
      <c r="B35" s="186"/>
      <c r="C35" s="59"/>
      <c r="D35" s="60"/>
      <c r="E35" s="60"/>
      <c r="F35" s="100"/>
      <c r="G35" s="165"/>
      <c r="H35" s="18"/>
      <c r="I35" s="92"/>
    </row>
    <row r="36" spans="1:20" ht="12" customHeight="1">
      <c r="A36" s="153"/>
      <c r="B36" s="186" t="s">
        <v>256</v>
      </c>
      <c r="C36" s="59" t="s">
        <v>257</v>
      </c>
      <c r="D36" s="111"/>
      <c r="E36" s="111"/>
      <c r="F36" s="100"/>
      <c r="G36" s="165"/>
      <c r="H36" s="18"/>
      <c r="I36" s="92"/>
    </row>
    <row r="37" spans="1:20" ht="12" customHeight="1">
      <c r="A37" s="153"/>
      <c r="B37" s="186"/>
      <c r="C37" s="59"/>
      <c r="D37" s="111"/>
      <c r="E37" s="111"/>
      <c r="F37" s="100"/>
      <c r="G37" s="165"/>
      <c r="H37" s="18"/>
      <c r="I37" s="92"/>
    </row>
    <row r="38" spans="1:20" ht="12" customHeight="1">
      <c r="A38" s="153"/>
      <c r="B38" s="186"/>
      <c r="C38" s="59" t="s">
        <v>92</v>
      </c>
      <c r="D38" s="60" t="s">
        <v>258</v>
      </c>
      <c r="E38" s="100" t="s">
        <v>176</v>
      </c>
      <c r="F38" s="100" t="s">
        <v>139</v>
      </c>
      <c r="G38" s="165">
        <v>40</v>
      </c>
      <c r="H38" s="18"/>
      <c r="I38" s="92" t="str">
        <f t="shared" ref="I38" si="8">IF(OR(AND(G38="Prov",H38="Sum"),(H38="PC Sum")),". . . . . . . . .00",IF(ISERR(G38*H38),"",IF(G38*H38=0,"",ROUND(G38*H38,2))))</f>
        <v/>
      </c>
    </row>
    <row r="39" spans="1:20" ht="12" customHeight="1">
      <c r="A39" s="153"/>
      <c r="B39" s="186"/>
      <c r="C39" s="59"/>
      <c r="D39" s="60"/>
      <c r="E39" s="111"/>
      <c r="F39" s="100"/>
      <c r="G39" s="165"/>
      <c r="H39" s="18"/>
      <c r="I39" s="92"/>
    </row>
    <row r="40" spans="1:20" ht="12" customHeight="1">
      <c r="A40" s="153"/>
      <c r="B40" s="186"/>
      <c r="C40" s="59" t="s">
        <v>93</v>
      </c>
      <c r="D40" s="60" t="s">
        <v>259</v>
      </c>
      <c r="E40" s="100" t="s">
        <v>176</v>
      </c>
      <c r="F40" s="100" t="s">
        <v>139</v>
      </c>
      <c r="G40" s="165">
        <v>40</v>
      </c>
      <c r="H40" s="18"/>
      <c r="I40" s="92" t="str">
        <f t="shared" ref="I40" si="9">IF(OR(AND(G40="Prov",H40="Sum"),(H40="PC Sum")),". . . . . . . . .00",IF(ISERR(G40*H40),"",IF(G40*H40=0,"",ROUND(G40*H40,2))))</f>
        <v/>
      </c>
    </row>
    <row r="41" spans="1:20" ht="12" customHeight="1">
      <c r="A41" s="153"/>
      <c r="B41" s="187"/>
      <c r="C41" s="59"/>
      <c r="D41" s="111"/>
      <c r="E41" s="111"/>
      <c r="F41" s="100"/>
      <c r="G41" s="165"/>
      <c r="H41" s="18"/>
      <c r="I41" s="92"/>
      <c r="L41" s="184"/>
      <c r="M41" s="185"/>
      <c r="N41" s="185"/>
      <c r="O41" s="185"/>
      <c r="P41" s="185"/>
      <c r="Q41" s="185"/>
      <c r="R41" s="184" t="s">
        <v>199</v>
      </c>
      <c r="S41" s="184" t="s">
        <v>136</v>
      </c>
      <c r="T41" s="184" t="s">
        <v>200</v>
      </c>
    </row>
    <row r="42" spans="1:20" ht="12" customHeight="1">
      <c r="A42" s="153"/>
      <c r="B42" s="186" t="s">
        <v>189</v>
      </c>
      <c r="C42" s="59" t="s">
        <v>196</v>
      </c>
      <c r="D42" s="111"/>
      <c r="E42" s="100" t="s">
        <v>176</v>
      </c>
      <c r="F42" s="100" t="s">
        <v>139</v>
      </c>
      <c r="G42" s="165">
        <v>40</v>
      </c>
      <c r="H42" s="18"/>
      <c r="I42" s="92" t="str">
        <f t="shared" ref="I42" si="10">IF(OR(AND(G42="Prov",H42="Sum"),(H42="PC Sum")),". . . . . . . . .00",IF(ISERR(G42*H42),"",IF(G42*H42=0,"",ROUND(G42*H42,2))))</f>
        <v/>
      </c>
      <c r="L42" s="184"/>
      <c r="M42" s="185"/>
      <c r="N42" s="185"/>
      <c r="O42" s="185"/>
      <c r="P42" s="185"/>
      <c r="Q42" s="185"/>
      <c r="R42" s="184" t="s">
        <v>199</v>
      </c>
      <c r="S42" s="184" t="s">
        <v>136</v>
      </c>
      <c r="T42" s="184" t="s">
        <v>200</v>
      </c>
    </row>
    <row r="43" spans="1:20" ht="12" customHeight="1">
      <c r="A43" s="42"/>
      <c r="B43" s="70"/>
      <c r="D43" s="111"/>
      <c r="E43" s="111"/>
      <c r="F43" s="97"/>
      <c r="G43" s="174"/>
      <c r="H43" s="18"/>
      <c r="I43" s="92"/>
    </row>
    <row r="44" spans="1:20" ht="12" customHeight="1">
      <c r="A44" s="42"/>
      <c r="B44" s="70"/>
      <c r="D44" s="111"/>
      <c r="E44" s="111"/>
      <c r="F44" s="100"/>
      <c r="G44" s="189"/>
      <c r="H44" s="18"/>
      <c r="I44" s="92"/>
    </row>
    <row r="45" spans="1:20" ht="12" customHeight="1">
      <c r="A45" s="93"/>
      <c r="B45" s="70"/>
      <c r="D45" s="111"/>
      <c r="E45" s="111"/>
      <c r="F45" s="97"/>
      <c r="G45" s="174"/>
      <c r="H45" s="175"/>
      <c r="I45" s="92"/>
    </row>
    <row r="46" spans="1:20" ht="12" customHeight="1">
      <c r="A46" s="93"/>
      <c r="B46" s="70"/>
      <c r="D46" s="111"/>
      <c r="E46" s="111"/>
      <c r="F46" s="97"/>
      <c r="G46" s="174"/>
      <c r="H46" s="175"/>
      <c r="I46" s="92"/>
    </row>
    <row r="47" spans="1:20" ht="12" customHeight="1">
      <c r="A47" s="93"/>
      <c r="B47" s="70"/>
      <c r="D47" s="111"/>
      <c r="E47" s="111"/>
      <c r="F47" s="97"/>
      <c r="G47" s="174"/>
      <c r="H47" s="175"/>
      <c r="I47" s="92"/>
    </row>
    <row r="48" spans="1:20" ht="12" customHeight="1">
      <c r="A48" s="93"/>
      <c r="B48" s="70"/>
      <c r="D48" s="111"/>
      <c r="E48" s="111"/>
      <c r="F48" s="97"/>
      <c r="G48" s="174"/>
      <c r="H48" s="175"/>
      <c r="I48" s="92"/>
    </row>
    <row r="49" spans="1:9" ht="12" customHeight="1">
      <c r="A49" s="93"/>
      <c r="B49" s="70"/>
      <c r="D49" s="111"/>
      <c r="E49" s="111"/>
      <c r="F49" s="97"/>
      <c r="G49" s="174"/>
      <c r="H49" s="175"/>
      <c r="I49" s="92"/>
    </row>
    <row r="50" spans="1:9" ht="12" customHeight="1">
      <c r="A50" s="93"/>
      <c r="B50" s="70"/>
      <c r="D50" s="111"/>
      <c r="E50" s="111"/>
      <c r="F50" s="97"/>
      <c r="G50" s="174"/>
      <c r="H50" s="175"/>
      <c r="I50" s="92"/>
    </row>
    <row r="51" spans="1:9" ht="12" customHeight="1">
      <c r="A51" s="93"/>
      <c r="B51" s="70"/>
      <c r="D51" s="111"/>
      <c r="E51" s="111"/>
      <c r="F51" s="97"/>
      <c r="G51" s="174"/>
      <c r="H51" s="175"/>
      <c r="I51" s="92"/>
    </row>
    <row r="52" spans="1:9" ht="12" customHeight="1">
      <c r="A52" s="93"/>
      <c r="B52" s="70"/>
      <c r="D52" s="111"/>
      <c r="E52" s="111"/>
      <c r="F52" s="97"/>
      <c r="G52" s="174"/>
      <c r="H52" s="175"/>
      <c r="I52" s="92"/>
    </row>
    <row r="53" spans="1:9" ht="12" customHeight="1">
      <c r="A53" s="93"/>
      <c r="B53" s="70"/>
      <c r="D53" s="111"/>
      <c r="E53" s="111"/>
      <c r="F53" s="97"/>
      <c r="G53" s="174"/>
      <c r="H53" s="175"/>
      <c r="I53" s="92"/>
    </row>
    <row r="54" spans="1:9" ht="12" customHeight="1">
      <c r="A54" s="93"/>
      <c r="B54" s="70"/>
      <c r="D54" s="111"/>
      <c r="E54" s="111"/>
      <c r="F54" s="97"/>
      <c r="G54" s="174"/>
      <c r="H54" s="175"/>
      <c r="I54" s="92"/>
    </row>
    <row r="55" spans="1:9" ht="12" customHeight="1">
      <c r="A55" s="93"/>
      <c r="B55" s="70"/>
      <c r="D55" s="111"/>
      <c r="E55" s="111"/>
      <c r="F55" s="97"/>
      <c r="G55" s="174"/>
      <c r="H55" s="175"/>
      <c r="I55" s="92"/>
    </row>
    <row r="56" spans="1:9" ht="12" customHeight="1">
      <c r="A56" s="93"/>
      <c r="B56" s="70"/>
      <c r="D56" s="111"/>
      <c r="E56" s="111"/>
      <c r="F56" s="97"/>
      <c r="G56" s="174"/>
      <c r="H56" s="175"/>
      <c r="I56" s="92"/>
    </row>
    <row r="57" spans="1:9" ht="12" customHeight="1">
      <c r="A57" s="93"/>
      <c r="B57" s="70"/>
      <c r="D57" s="111"/>
      <c r="E57" s="111"/>
      <c r="F57" s="97"/>
      <c r="G57" s="174"/>
      <c r="H57" s="175"/>
      <c r="I57" s="92"/>
    </row>
    <row r="58" spans="1:9" ht="12" customHeight="1">
      <c r="A58" s="93"/>
      <c r="B58" s="70"/>
      <c r="D58" s="111"/>
      <c r="E58" s="111"/>
      <c r="F58" s="97"/>
      <c r="G58" s="174"/>
      <c r="H58" s="175"/>
      <c r="I58" s="92"/>
    </row>
    <row r="59" spans="1:9" ht="12" customHeight="1">
      <c r="A59" s="93"/>
      <c r="B59" s="70"/>
      <c r="D59" s="111"/>
      <c r="E59" s="111"/>
      <c r="F59" s="97"/>
      <c r="G59" s="174"/>
      <c r="H59" s="175"/>
      <c r="I59" s="92"/>
    </row>
    <row r="60" spans="1:9" ht="12" customHeight="1">
      <c r="A60" s="93"/>
      <c r="B60" s="70"/>
      <c r="D60" s="111"/>
      <c r="E60" s="111"/>
      <c r="F60" s="97"/>
      <c r="G60" s="174"/>
      <c r="H60" s="175"/>
      <c r="I60" s="92"/>
    </row>
    <row r="61" spans="1:9" ht="12" customHeight="1">
      <c r="A61" s="93"/>
      <c r="B61" s="70"/>
      <c r="D61" s="111"/>
      <c r="E61" s="111"/>
      <c r="F61" s="97"/>
      <c r="G61" s="174"/>
      <c r="H61" s="175"/>
      <c r="I61" s="92"/>
    </row>
    <row r="62" spans="1:9" ht="12" customHeight="1">
      <c r="A62" s="93"/>
      <c r="B62" s="70"/>
      <c r="D62" s="111"/>
      <c r="E62" s="111"/>
      <c r="F62" s="97"/>
      <c r="G62" s="174"/>
      <c r="H62" s="175"/>
      <c r="I62" s="92"/>
    </row>
    <row r="63" spans="1:9" ht="12" customHeight="1">
      <c r="A63" s="93"/>
      <c r="B63" s="70"/>
      <c r="D63" s="111"/>
      <c r="E63" s="111"/>
      <c r="F63" s="97"/>
      <c r="G63" s="174"/>
      <c r="H63" s="175"/>
      <c r="I63" s="92"/>
    </row>
    <row r="64" spans="1:9" ht="12" customHeight="1">
      <c r="A64" s="93"/>
      <c r="B64" s="70"/>
      <c r="D64" s="111"/>
      <c r="E64" s="111"/>
      <c r="F64" s="97"/>
      <c r="G64" s="174"/>
      <c r="H64" s="175"/>
      <c r="I64" s="92"/>
    </row>
    <row r="65" spans="1:9" ht="12" customHeight="1">
      <c r="A65" s="93"/>
      <c r="B65" s="70"/>
      <c r="D65" s="111"/>
      <c r="E65" s="111"/>
      <c r="F65" s="97"/>
      <c r="G65" s="174"/>
      <c r="H65" s="175"/>
      <c r="I65" s="92"/>
    </row>
    <row r="66" spans="1:9" ht="12" customHeight="1">
      <c r="A66" s="93"/>
      <c r="B66" s="70"/>
      <c r="D66" s="111"/>
      <c r="E66" s="111"/>
      <c r="F66" s="97"/>
      <c r="G66" s="174"/>
      <c r="H66" s="175"/>
      <c r="I66" s="92"/>
    </row>
    <row r="67" spans="1:9" ht="12" customHeight="1">
      <c r="A67" s="93"/>
      <c r="B67" s="70"/>
      <c r="D67" s="111"/>
      <c r="E67" s="111"/>
      <c r="F67" s="97"/>
      <c r="G67" s="174"/>
      <c r="H67" s="175"/>
      <c r="I67" s="92"/>
    </row>
    <row r="68" spans="1:9" ht="12" customHeight="1">
      <c r="A68" s="93"/>
      <c r="B68" s="70"/>
      <c r="D68" s="111"/>
      <c r="E68" s="111"/>
      <c r="F68" s="97"/>
      <c r="G68" s="174"/>
      <c r="H68" s="175"/>
      <c r="I68" s="92"/>
    </row>
    <row r="69" spans="1:9" ht="12" customHeight="1">
      <c r="A69" s="93"/>
      <c r="B69" s="70"/>
      <c r="D69" s="111"/>
      <c r="E69" s="111"/>
      <c r="F69" s="97"/>
      <c r="G69" s="174"/>
      <c r="H69" s="175"/>
      <c r="I69" s="92"/>
    </row>
    <row r="70" spans="1:9" ht="12" customHeight="1">
      <c r="A70" s="93"/>
      <c r="B70" s="70"/>
      <c r="D70" s="111"/>
      <c r="E70" s="111"/>
      <c r="F70" s="97"/>
      <c r="G70" s="174"/>
      <c r="H70" s="175"/>
      <c r="I70" s="92"/>
    </row>
    <row r="71" spans="1:9" ht="12" customHeight="1">
      <c r="A71" s="93"/>
      <c r="B71" s="70"/>
      <c r="D71" s="111"/>
      <c r="E71" s="111"/>
      <c r="F71" s="97"/>
      <c r="G71" s="174"/>
      <c r="H71" s="175"/>
      <c r="I71" s="92"/>
    </row>
    <row r="72" spans="1:9" ht="12" customHeight="1">
      <c r="A72" s="93"/>
      <c r="B72" s="70"/>
      <c r="D72" s="111"/>
      <c r="E72" s="111"/>
      <c r="F72" s="97"/>
      <c r="G72" s="174"/>
      <c r="H72" s="175"/>
      <c r="I72" s="92"/>
    </row>
    <row r="73" spans="1:9" ht="12" customHeight="1">
      <c r="A73" s="93"/>
      <c r="B73" s="70"/>
      <c r="D73" s="111"/>
      <c r="E73" s="111"/>
      <c r="F73" s="97"/>
      <c r="G73" s="174"/>
      <c r="H73" s="175"/>
      <c r="I73" s="92"/>
    </row>
    <row r="74" spans="1:9" ht="12" customHeight="1">
      <c r="A74" s="93"/>
      <c r="B74" s="70"/>
      <c r="D74" s="111"/>
      <c r="E74" s="111"/>
      <c r="F74" s="97"/>
      <c r="G74" s="174"/>
      <c r="H74" s="175"/>
      <c r="I74" s="92"/>
    </row>
    <row r="75" spans="1:9" ht="12" customHeight="1">
      <c r="A75" s="93"/>
      <c r="B75" s="70"/>
      <c r="D75" s="111"/>
      <c r="E75" s="111"/>
      <c r="F75" s="97"/>
      <c r="G75" s="174"/>
      <c r="H75" s="175"/>
      <c r="I75" s="92"/>
    </row>
    <row r="76" spans="1:9" ht="12" customHeight="1">
      <c r="A76" s="93"/>
      <c r="B76" s="70"/>
      <c r="D76" s="111"/>
      <c r="E76" s="111"/>
      <c r="F76" s="97"/>
      <c r="G76" s="174"/>
      <c r="H76" s="175"/>
      <c r="I76" s="92"/>
    </row>
    <row r="77" spans="1:9" ht="12" customHeight="1">
      <c r="A77" s="93"/>
      <c r="B77" s="70"/>
      <c r="D77" s="111"/>
      <c r="E77" s="111"/>
      <c r="F77" s="97"/>
      <c r="G77" s="174"/>
      <c r="H77" s="175"/>
      <c r="I77" s="92"/>
    </row>
    <row r="78" spans="1:9" ht="12" customHeight="1">
      <c r="A78" s="153"/>
      <c r="B78" s="94"/>
      <c r="C78" s="59"/>
      <c r="D78" s="176"/>
      <c r="E78" s="176"/>
      <c r="F78" s="100"/>
      <c r="G78" s="174"/>
      <c r="H78" s="175"/>
      <c r="I78" s="92"/>
    </row>
    <row r="79" spans="1:9" ht="12" customHeight="1">
      <c r="A79" s="104"/>
      <c r="B79" s="105"/>
      <c r="C79" s="106"/>
      <c r="D79" s="106"/>
      <c r="E79" s="106"/>
      <c r="F79" s="125"/>
      <c r="G79" s="177"/>
      <c r="H79" s="178"/>
      <c r="I79" s="179"/>
    </row>
    <row r="80" spans="1:9" ht="12" customHeight="1">
      <c r="A80" s="153" t="s">
        <v>27</v>
      </c>
      <c r="B80" s="70" t="s">
        <v>12</v>
      </c>
      <c r="C80" s="53"/>
      <c r="D80" s="53"/>
      <c r="E80" s="53"/>
      <c r="F80" s="71"/>
      <c r="H80" s="181"/>
      <c r="I80" s="19" t="str">
        <f>IF(SUM(I9:I79)=0,"",SUM(I9:I79))</f>
        <v/>
      </c>
    </row>
    <row r="81" spans="1:9" ht="12" customHeight="1">
      <c r="A81" s="156"/>
      <c r="B81" s="157"/>
      <c r="C81" s="158"/>
      <c r="D81" s="158"/>
      <c r="E81" s="158"/>
      <c r="F81" s="138"/>
      <c r="G81" s="182"/>
      <c r="H81" s="183"/>
      <c r="I81" s="161"/>
    </row>
    <row r="82" spans="1:9" ht="12" customHeight="1">
      <c r="F82" s="71"/>
    </row>
    <row r="88" spans="1:9" ht="12" customHeight="1">
      <c r="G88" s="95"/>
      <c r="H88" s="95"/>
      <c r="I88" s="95"/>
    </row>
    <row r="89" spans="1:9" ht="12" customHeight="1">
      <c r="G89" s="95"/>
      <c r="H89" s="95"/>
      <c r="I89" s="95"/>
    </row>
    <row r="90" spans="1:9" ht="12" customHeight="1">
      <c r="G90" s="95"/>
      <c r="H90" s="95"/>
      <c r="I90" s="95"/>
    </row>
    <row r="91" spans="1:9" ht="12" customHeight="1">
      <c r="G91" s="95"/>
      <c r="H91" s="95"/>
      <c r="I91" s="95"/>
    </row>
    <row r="92" spans="1:9" ht="12" customHeight="1">
      <c r="G92" s="95"/>
      <c r="H92" s="95"/>
      <c r="I92" s="95"/>
    </row>
    <row r="93" spans="1:9" ht="12" customHeight="1">
      <c r="G93" s="95"/>
      <c r="H93" s="95"/>
      <c r="I93" s="95"/>
    </row>
    <row r="94" spans="1:9" ht="12" customHeight="1">
      <c r="G94" s="95"/>
      <c r="H94" s="95"/>
      <c r="I94" s="95"/>
    </row>
    <row r="95" spans="1:9" ht="12" customHeight="1">
      <c r="G95" s="95"/>
      <c r="H95" s="95"/>
      <c r="I95" s="95"/>
    </row>
    <row r="96" spans="1:9" ht="12" customHeight="1">
      <c r="G96" s="95"/>
      <c r="H96" s="95"/>
      <c r="I96" s="95"/>
    </row>
    <row r="97" s="95" customFormat="1" ht="12" customHeight="1"/>
    <row r="98" s="95" customFormat="1" ht="12" customHeight="1"/>
    <row r="99" s="95" customFormat="1" ht="12" customHeight="1"/>
    <row r="100" s="95" customFormat="1" ht="12" customHeight="1"/>
    <row r="101" s="95" customFormat="1" ht="12" customHeight="1"/>
    <row r="102" s="95" customFormat="1" ht="12" customHeight="1"/>
    <row r="103" s="95" customFormat="1" ht="12" customHeight="1"/>
    <row r="104" s="95" customFormat="1" ht="12" customHeight="1"/>
    <row r="105" s="95" customFormat="1" ht="12" customHeight="1"/>
    <row r="106" s="95" customFormat="1" ht="12" customHeight="1"/>
    <row r="107" s="95" customFormat="1" ht="12" customHeight="1"/>
    <row r="108" s="95" customFormat="1" ht="12" customHeight="1"/>
  </sheetData>
  <sheetProtection algorithmName="SHA-512" hashValue="qkGnTgflGUGIZmmkVAAbmb4M+H37sXfS0wf8qpDwxQWK+po3i7xzx13rYIUqFap02WnitCi2FLG2EhOikPsggg==" saltValue="actxk4i6UxKKuYDPWDyFdg==" spinCount="100000" sheet="1" objects="1" scenarios="1"/>
  <mergeCells count="1">
    <mergeCell ref="B3:D3"/>
  </mergeCells>
  <phoneticPr fontId="0" type="noConversion"/>
  <printOptions horizontalCentered="1"/>
  <pageMargins left="0.19685039370078741" right="0.19685039370078741" top="0.39370078740157483" bottom="0.39370078740157483" header="0.39370078740157483" footer="0.39370078740157483"/>
  <pageSetup paperSize="9" scale="80" firstPageNumber="42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K158"/>
  <sheetViews>
    <sheetView view="pageBreakPreview" zoomScale="85" zoomScaleNormal="100" zoomScaleSheetLayoutView="85" workbookViewId="0">
      <selection activeCell="I80" sqref="I80"/>
    </sheetView>
  </sheetViews>
  <sheetFormatPr defaultColWidth="11.109375" defaultRowHeight="12" customHeight="1"/>
  <cols>
    <col min="1" max="1" width="6.109375" style="82" customWidth="1"/>
    <col min="2" max="2" width="7.6640625" style="82" customWidth="1"/>
    <col min="3" max="3" width="3.77734375" style="82" customWidth="1"/>
    <col min="4" max="4" width="36.44140625" style="82" bestFit="1" customWidth="1"/>
    <col min="5" max="5" width="3.21875" style="203" hidden="1" customWidth="1"/>
    <col min="6" max="6" width="7.88671875" style="82" bestFit="1" customWidth="1"/>
    <col min="7" max="7" width="9.77734375" style="72" customWidth="1"/>
    <col min="8" max="9" width="10.77734375" style="72" customWidth="1"/>
    <col min="10" max="16384" width="11.109375" style="197"/>
  </cols>
  <sheetData>
    <row r="1" spans="1:9" ht="12" customHeight="1">
      <c r="A1" s="53" t="s">
        <v>37</v>
      </c>
      <c r="B1" s="202"/>
      <c r="C1" s="202"/>
      <c r="I1" s="228" t="s">
        <v>173</v>
      </c>
    </row>
    <row r="2" spans="1:9" ht="12" customHeight="1">
      <c r="A2" s="229"/>
      <c r="B2" s="230"/>
      <c r="C2" s="231"/>
      <c r="D2" s="232"/>
      <c r="E2" s="229"/>
      <c r="F2" s="229"/>
      <c r="G2" s="233"/>
      <c r="H2" s="233"/>
      <c r="I2" s="233"/>
    </row>
    <row r="3" spans="1:9" ht="12" customHeight="1">
      <c r="A3" s="214" t="s">
        <v>1</v>
      </c>
      <c r="B3" s="234" t="s">
        <v>2</v>
      </c>
      <c r="C3" s="235"/>
      <c r="D3" s="236"/>
      <c r="E3" s="214" t="s">
        <v>176</v>
      </c>
      <c r="F3" s="214" t="s">
        <v>3</v>
      </c>
      <c r="G3" s="237" t="s">
        <v>4</v>
      </c>
      <c r="H3" s="237" t="s">
        <v>5</v>
      </c>
      <c r="I3" s="238" t="s">
        <v>6</v>
      </c>
    </row>
    <row r="4" spans="1:9" ht="12" customHeight="1">
      <c r="A4" s="214" t="s">
        <v>7</v>
      </c>
      <c r="B4" s="239"/>
      <c r="C4" s="240"/>
      <c r="D4" s="213"/>
      <c r="E4" s="214"/>
      <c r="F4" s="85"/>
      <c r="G4" s="241"/>
      <c r="H4" s="241"/>
      <c r="I4" s="241"/>
    </row>
    <row r="5" spans="1:9" ht="12" customHeight="1">
      <c r="A5" s="242"/>
      <c r="B5" s="243"/>
      <c r="C5" s="244"/>
      <c r="D5" s="245"/>
      <c r="E5" s="242"/>
      <c r="F5" s="242"/>
      <c r="G5" s="246"/>
      <c r="H5" s="247"/>
      <c r="I5" s="246"/>
    </row>
    <row r="6" spans="1:9" ht="12" customHeight="1">
      <c r="A6" s="63"/>
      <c r="B6" s="64"/>
      <c r="C6" s="65"/>
      <c r="D6" s="222"/>
      <c r="E6" s="223"/>
      <c r="F6" s="222"/>
      <c r="G6" s="201"/>
      <c r="H6" s="9"/>
      <c r="I6" s="199" t="str">
        <f t="shared" ref="I6:I10" si="0">IF(OR(AND(G6="Prov",H6="Sum"),(H6="PC Sum")),". . . . . . . . .00",IF(ISERR(G6*H6),"",IF(G6*H6=0,"",ROUND(G6*H6,2))))</f>
        <v/>
      </c>
    </row>
    <row r="7" spans="1:9" ht="12" customHeight="1">
      <c r="A7" s="45"/>
      <c r="B7" s="224" t="s">
        <v>141</v>
      </c>
      <c r="D7" s="225"/>
      <c r="E7" s="226"/>
      <c r="F7" s="56"/>
      <c r="G7" s="199"/>
      <c r="H7" s="8"/>
      <c r="I7" s="199" t="str">
        <f t="shared" si="0"/>
        <v/>
      </c>
    </row>
    <row r="8" spans="1:9" ht="12" customHeight="1">
      <c r="A8" s="45"/>
      <c r="B8" s="224"/>
      <c r="D8" s="225"/>
      <c r="E8" s="226"/>
      <c r="F8" s="56"/>
      <c r="G8" s="199"/>
      <c r="H8" s="8"/>
      <c r="I8" s="195" t="str">
        <f t="shared" si="0"/>
        <v/>
      </c>
    </row>
    <row r="9" spans="1:9" ht="12" customHeight="1">
      <c r="A9" s="208" t="s">
        <v>142</v>
      </c>
      <c r="B9" s="220" t="s">
        <v>143</v>
      </c>
      <c r="C9" s="202"/>
      <c r="D9" s="213"/>
      <c r="E9" s="214"/>
      <c r="F9" s="56"/>
      <c r="G9" s="199"/>
      <c r="H9" s="8"/>
      <c r="I9" s="195" t="str">
        <f t="shared" si="0"/>
        <v/>
      </c>
    </row>
    <row r="10" spans="1:9" ht="12" customHeight="1">
      <c r="A10" s="208"/>
      <c r="B10" s="217"/>
      <c r="D10" s="56"/>
      <c r="E10" s="194"/>
      <c r="F10" s="56"/>
      <c r="G10" s="199"/>
      <c r="H10" s="8"/>
      <c r="I10" s="195" t="str">
        <f t="shared" si="0"/>
        <v/>
      </c>
    </row>
    <row r="11" spans="1:9" ht="12" customHeight="1">
      <c r="A11" s="208"/>
      <c r="B11" s="220" t="s">
        <v>144</v>
      </c>
      <c r="D11" s="56"/>
      <c r="E11" s="194" t="s">
        <v>176</v>
      </c>
      <c r="F11" s="210" t="s">
        <v>171</v>
      </c>
      <c r="G11" s="216" t="s">
        <v>73</v>
      </c>
      <c r="H11" s="412"/>
      <c r="I11" s="206" t="s">
        <v>172</v>
      </c>
    </row>
    <row r="12" spans="1:9" ht="12" customHeight="1">
      <c r="A12" s="211"/>
      <c r="B12" s="220"/>
      <c r="D12" s="56"/>
      <c r="E12" s="194"/>
      <c r="F12" s="210"/>
      <c r="G12" s="211"/>
      <c r="H12" s="412"/>
      <c r="I12" s="206"/>
    </row>
    <row r="13" spans="1:9" ht="12" customHeight="1">
      <c r="A13" s="211"/>
      <c r="B13" s="209" t="s">
        <v>145</v>
      </c>
      <c r="D13" s="56"/>
      <c r="E13" s="194" t="s">
        <v>176</v>
      </c>
      <c r="F13" s="210" t="s">
        <v>171</v>
      </c>
      <c r="G13" s="216" t="s">
        <v>73</v>
      </c>
      <c r="H13" s="412"/>
      <c r="I13" s="206" t="s">
        <v>172</v>
      </c>
    </row>
    <row r="14" spans="1:9" ht="12" customHeight="1">
      <c r="A14" s="211"/>
      <c r="B14" s="209"/>
      <c r="D14" s="56"/>
      <c r="E14" s="194"/>
      <c r="F14" s="215"/>
      <c r="G14" s="211"/>
      <c r="H14" s="412"/>
      <c r="I14" s="206"/>
    </row>
    <row r="15" spans="1:9" ht="12" customHeight="1">
      <c r="A15" s="211"/>
      <c r="B15" s="220" t="s">
        <v>146</v>
      </c>
      <c r="D15" s="56"/>
      <c r="E15" s="194" t="s">
        <v>176</v>
      </c>
      <c r="F15" s="210" t="s">
        <v>171</v>
      </c>
      <c r="G15" s="216" t="s">
        <v>73</v>
      </c>
      <c r="H15" s="412"/>
      <c r="I15" s="206" t="s">
        <v>172</v>
      </c>
    </row>
    <row r="16" spans="1:9" ht="12" customHeight="1">
      <c r="A16" s="208"/>
      <c r="B16" s="217"/>
      <c r="D16" s="56"/>
      <c r="E16" s="194"/>
      <c r="F16" s="210"/>
      <c r="G16" s="218"/>
      <c r="H16" s="412"/>
      <c r="I16" s="206"/>
    </row>
    <row r="17" spans="1:11" ht="12" customHeight="1">
      <c r="A17" s="208" t="s">
        <v>147</v>
      </c>
      <c r="B17" s="220" t="s">
        <v>148</v>
      </c>
      <c r="D17" s="56"/>
      <c r="E17" s="194" t="s">
        <v>176</v>
      </c>
      <c r="F17" s="210" t="s">
        <v>171</v>
      </c>
      <c r="G17" s="216" t="s">
        <v>73</v>
      </c>
      <c r="H17" s="412"/>
      <c r="I17" s="206" t="s">
        <v>172</v>
      </c>
    </row>
    <row r="18" spans="1:11" ht="12" customHeight="1">
      <c r="A18" s="208"/>
      <c r="B18" s="227"/>
      <c r="C18" s="202"/>
      <c r="D18" s="56"/>
      <c r="E18" s="194"/>
      <c r="F18" s="210"/>
      <c r="G18" s="211"/>
      <c r="H18" s="412"/>
      <c r="I18" s="206"/>
    </row>
    <row r="19" spans="1:11" ht="12" customHeight="1">
      <c r="A19" s="208" t="s">
        <v>149</v>
      </c>
      <c r="B19" s="227" t="s">
        <v>150</v>
      </c>
      <c r="D19" s="56"/>
      <c r="E19" s="194"/>
      <c r="F19" s="210"/>
      <c r="G19" s="211"/>
      <c r="H19" s="412"/>
      <c r="I19" s="206"/>
    </row>
    <row r="20" spans="1:11" ht="12" customHeight="1">
      <c r="A20" s="208"/>
      <c r="B20" s="227"/>
      <c r="D20" s="56"/>
      <c r="E20" s="194"/>
      <c r="F20" s="210"/>
      <c r="G20" s="211"/>
      <c r="H20" s="412"/>
      <c r="I20" s="206"/>
    </row>
    <row r="21" spans="1:11" ht="12" customHeight="1">
      <c r="A21" s="208"/>
      <c r="B21" s="209" t="s">
        <v>151</v>
      </c>
      <c r="D21" s="56"/>
      <c r="E21" s="194"/>
      <c r="F21" s="210" t="s">
        <v>171</v>
      </c>
      <c r="G21" s="216" t="s">
        <v>73</v>
      </c>
      <c r="H21" s="412"/>
      <c r="I21" s="206" t="s">
        <v>172</v>
      </c>
    </row>
    <row r="22" spans="1:11" ht="12" customHeight="1">
      <c r="A22" s="208"/>
      <c r="B22" s="212"/>
      <c r="D22" s="56"/>
      <c r="E22" s="194"/>
      <c r="F22" s="215"/>
      <c r="G22" s="211"/>
      <c r="H22" s="412"/>
      <c r="I22" s="206"/>
    </row>
    <row r="23" spans="1:11" ht="12" customHeight="1">
      <c r="A23" s="211"/>
      <c r="B23" s="217"/>
      <c r="D23" s="56"/>
      <c r="E23" s="194"/>
      <c r="F23" s="210"/>
      <c r="G23" s="211"/>
      <c r="H23" s="412"/>
      <c r="I23" s="206"/>
    </row>
    <row r="24" spans="1:11" ht="12" customHeight="1">
      <c r="A24" s="208" t="s">
        <v>152</v>
      </c>
      <c r="B24" s="209" t="s">
        <v>153</v>
      </c>
      <c r="C24" s="202"/>
      <c r="D24" s="56"/>
      <c r="E24" s="194"/>
      <c r="F24" s="210" t="s">
        <v>171</v>
      </c>
      <c r="G24" s="216" t="s">
        <v>73</v>
      </c>
      <c r="H24" s="412"/>
      <c r="I24" s="206" t="s">
        <v>172</v>
      </c>
    </row>
    <row r="25" spans="1:11" ht="12" customHeight="1">
      <c r="A25" s="208"/>
      <c r="B25" s="212"/>
      <c r="D25" s="56"/>
      <c r="E25" s="194"/>
      <c r="F25" s="215"/>
      <c r="G25" s="211"/>
      <c r="H25" s="412"/>
      <c r="I25" s="206"/>
    </row>
    <row r="26" spans="1:11" ht="12" customHeight="1">
      <c r="A26" s="208" t="s">
        <v>154</v>
      </c>
      <c r="B26" s="219" t="s">
        <v>155</v>
      </c>
      <c r="D26" s="56"/>
      <c r="E26" s="194"/>
      <c r="F26" s="210" t="s">
        <v>171</v>
      </c>
      <c r="G26" s="216" t="s">
        <v>73</v>
      </c>
      <c r="H26" s="412"/>
      <c r="I26" s="206" t="s">
        <v>172</v>
      </c>
    </row>
    <row r="27" spans="1:11" ht="12" customHeight="1">
      <c r="A27" s="211"/>
      <c r="B27" s="227"/>
      <c r="D27" s="56"/>
      <c r="E27" s="194"/>
      <c r="F27" s="210"/>
      <c r="G27" s="211"/>
      <c r="H27" s="412"/>
      <c r="I27" s="206"/>
    </row>
    <row r="28" spans="1:11" ht="12" customHeight="1">
      <c r="A28" s="208" t="s">
        <v>156</v>
      </c>
      <c r="B28" s="220" t="s">
        <v>157</v>
      </c>
      <c r="D28" s="56"/>
      <c r="E28" s="194"/>
      <c r="F28" s="210" t="s">
        <v>171</v>
      </c>
      <c r="G28" s="216" t="s">
        <v>73</v>
      </c>
      <c r="H28" s="412"/>
      <c r="I28" s="206" t="s">
        <v>172</v>
      </c>
    </row>
    <row r="29" spans="1:11" ht="12" customHeight="1">
      <c r="A29" s="208"/>
      <c r="B29" s="217"/>
      <c r="D29" s="56"/>
      <c r="E29" s="194"/>
      <c r="F29" s="210"/>
      <c r="G29" s="218"/>
      <c r="H29" s="412"/>
      <c r="I29" s="206"/>
    </row>
    <row r="30" spans="1:11" ht="12" customHeight="1">
      <c r="A30" s="208" t="s">
        <v>158</v>
      </c>
      <c r="B30" s="220" t="s">
        <v>159</v>
      </c>
      <c r="D30" s="56"/>
      <c r="E30" s="194"/>
      <c r="F30" s="210"/>
      <c r="G30" s="218"/>
      <c r="H30" s="412"/>
      <c r="I30" s="206"/>
      <c r="K30" s="221"/>
    </row>
    <row r="31" spans="1:11" ht="12" customHeight="1">
      <c r="A31" s="211"/>
      <c r="B31" s="220"/>
      <c r="D31" s="56"/>
      <c r="E31" s="194"/>
      <c r="F31" s="210"/>
      <c r="G31" s="211"/>
      <c r="H31" s="412"/>
      <c r="I31" s="206"/>
    </row>
    <row r="32" spans="1:11" ht="12" customHeight="1">
      <c r="A32" s="208"/>
      <c r="B32" s="220" t="s">
        <v>160</v>
      </c>
      <c r="C32" s="202"/>
      <c r="D32" s="56"/>
      <c r="E32" s="194"/>
      <c r="F32" s="210" t="s">
        <v>171</v>
      </c>
      <c r="G32" s="216" t="s">
        <v>73</v>
      </c>
      <c r="H32" s="412"/>
      <c r="I32" s="206" t="s">
        <v>172</v>
      </c>
    </row>
    <row r="33" spans="1:11" ht="12" customHeight="1">
      <c r="A33" s="208"/>
      <c r="B33" s="209"/>
      <c r="D33" s="56"/>
      <c r="E33" s="194"/>
      <c r="F33" s="215"/>
      <c r="G33" s="211"/>
      <c r="H33" s="412"/>
      <c r="I33" s="206"/>
    </row>
    <row r="34" spans="1:11" ht="12" customHeight="1">
      <c r="A34" s="211"/>
      <c r="B34" s="220" t="s">
        <v>161</v>
      </c>
      <c r="D34" s="56"/>
      <c r="E34" s="194"/>
      <c r="F34" s="210" t="s">
        <v>171</v>
      </c>
      <c r="G34" s="216" t="s">
        <v>73</v>
      </c>
      <c r="H34" s="412"/>
      <c r="I34" s="206" t="s">
        <v>172</v>
      </c>
    </row>
    <row r="35" spans="1:11" ht="12" customHeight="1">
      <c r="A35" s="208"/>
      <c r="B35" s="217"/>
      <c r="D35" s="56"/>
      <c r="E35" s="194"/>
      <c r="F35" s="210"/>
      <c r="G35" s="218"/>
      <c r="H35" s="412"/>
      <c r="I35" s="206"/>
    </row>
    <row r="36" spans="1:11" ht="12" customHeight="1">
      <c r="A36" s="208"/>
      <c r="B36" s="220" t="s">
        <v>162</v>
      </c>
      <c r="D36" s="56"/>
      <c r="E36" s="194"/>
      <c r="F36" s="210" t="s">
        <v>171</v>
      </c>
      <c r="G36" s="216" t="s">
        <v>73</v>
      </c>
      <c r="H36" s="412"/>
      <c r="I36" s="206" t="s">
        <v>172</v>
      </c>
    </row>
    <row r="37" spans="1:11" ht="12" customHeight="1">
      <c r="A37" s="211"/>
      <c r="B37" s="217"/>
      <c r="D37" s="56"/>
      <c r="E37" s="194"/>
      <c r="F37" s="210"/>
      <c r="G37" s="218"/>
      <c r="H37" s="412"/>
      <c r="I37" s="206"/>
    </row>
    <row r="38" spans="1:11" ht="12" customHeight="1">
      <c r="A38" s="208" t="s">
        <v>163</v>
      </c>
      <c r="B38" s="209" t="s">
        <v>164</v>
      </c>
      <c r="D38" s="56"/>
      <c r="E38" s="194"/>
      <c r="F38" s="210"/>
      <c r="G38" s="211"/>
      <c r="H38" s="412"/>
      <c r="I38" s="206"/>
    </row>
    <row r="39" spans="1:11" ht="12" customHeight="1">
      <c r="A39" s="208"/>
      <c r="B39" s="212"/>
      <c r="C39" s="202"/>
      <c r="D39" s="213"/>
      <c r="E39" s="214"/>
      <c r="F39" s="215"/>
      <c r="G39" s="211"/>
      <c r="H39" s="412"/>
      <c r="I39" s="206"/>
      <c r="K39" s="433"/>
    </row>
    <row r="40" spans="1:11" ht="12" customHeight="1">
      <c r="A40" s="208"/>
      <c r="B40" s="209" t="s">
        <v>165</v>
      </c>
      <c r="D40" s="213"/>
      <c r="E40" s="214"/>
      <c r="F40" s="210" t="s">
        <v>171</v>
      </c>
      <c r="G40" s="216" t="s">
        <v>73</v>
      </c>
      <c r="H40" s="412"/>
      <c r="I40" s="206" t="s">
        <v>172</v>
      </c>
      <c r="K40" s="433"/>
    </row>
    <row r="41" spans="1:11" ht="12" customHeight="1">
      <c r="A41" s="211"/>
      <c r="B41" s="217"/>
      <c r="D41" s="56"/>
      <c r="E41" s="194"/>
      <c r="F41" s="210"/>
      <c r="G41" s="218"/>
      <c r="H41" s="412"/>
      <c r="I41" s="206"/>
      <c r="K41" s="433"/>
    </row>
    <row r="42" spans="1:11" ht="12" customHeight="1">
      <c r="A42" s="208"/>
      <c r="B42" s="219" t="s">
        <v>166</v>
      </c>
      <c r="D42" s="56"/>
      <c r="E42" s="194"/>
      <c r="F42" s="210" t="s">
        <v>171</v>
      </c>
      <c r="G42" s="216" t="s">
        <v>73</v>
      </c>
      <c r="H42" s="412"/>
      <c r="I42" s="206" t="s">
        <v>172</v>
      </c>
      <c r="K42" s="433"/>
    </row>
    <row r="43" spans="1:11" ht="12" customHeight="1">
      <c r="A43" s="211"/>
      <c r="B43" s="209"/>
      <c r="D43" s="56"/>
      <c r="E43" s="194"/>
      <c r="F43" s="219"/>
      <c r="G43" s="211"/>
      <c r="H43" s="412"/>
      <c r="I43" s="206"/>
    </row>
    <row r="44" spans="1:11" ht="12" customHeight="1">
      <c r="A44" s="208"/>
      <c r="B44" s="209" t="s">
        <v>167</v>
      </c>
      <c r="D44" s="56"/>
      <c r="E44" s="194"/>
      <c r="F44" s="215" t="s">
        <v>171</v>
      </c>
      <c r="G44" s="216" t="s">
        <v>73</v>
      </c>
      <c r="H44" s="412"/>
      <c r="I44" s="206" t="s">
        <v>172</v>
      </c>
    </row>
    <row r="45" spans="1:11" ht="12" customHeight="1">
      <c r="A45" s="211"/>
      <c r="B45" s="212"/>
      <c r="D45" s="56"/>
      <c r="E45" s="194"/>
      <c r="F45" s="215"/>
      <c r="G45" s="211"/>
      <c r="H45" s="412"/>
      <c r="I45" s="206"/>
      <c r="J45" s="207"/>
    </row>
    <row r="46" spans="1:11" ht="12" customHeight="1">
      <c r="A46" s="208" t="s">
        <v>168</v>
      </c>
      <c r="B46" s="209" t="s">
        <v>299</v>
      </c>
      <c r="D46" s="56"/>
      <c r="E46" s="194"/>
      <c r="F46" s="215" t="s">
        <v>171</v>
      </c>
      <c r="G46" s="216" t="s">
        <v>73</v>
      </c>
      <c r="H46" s="412"/>
      <c r="I46" s="206" t="s">
        <v>172</v>
      </c>
    </row>
    <row r="47" spans="1:11" ht="12" customHeight="1">
      <c r="A47" s="208"/>
      <c r="B47" s="212"/>
      <c r="C47" s="202"/>
      <c r="D47" s="213"/>
      <c r="E47" s="214"/>
      <c r="F47" s="215"/>
      <c r="G47" s="211"/>
      <c r="H47" s="412"/>
      <c r="I47" s="206"/>
    </row>
    <row r="48" spans="1:11" ht="12" customHeight="1">
      <c r="A48" s="208"/>
      <c r="B48" s="220"/>
      <c r="D48" s="56"/>
      <c r="E48" s="194"/>
      <c r="F48" s="210"/>
      <c r="G48" s="211"/>
      <c r="H48" s="412"/>
      <c r="I48" s="206"/>
    </row>
    <row r="49" spans="1:9" ht="12" customHeight="1">
      <c r="A49" s="208" t="s">
        <v>169</v>
      </c>
      <c r="B49" s="220" t="s">
        <v>170</v>
      </c>
      <c r="D49" s="56"/>
      <c r="E49" s="194"/>
      <c r="F49" s="210" t="s">
        <v>171</v>
      </c>
      <c r="G49" s="216" t="s">
        <v>73</v>
      </c>
      <c r="H49" s="412"/>
      <c r="I49" s="206" t="s">
        <v>172</v>
      </c>
    </row>
    <row r="50" spans="1:9" ht="12" customHeight="1">
      <c r="A50" s="45"/>
      <c r="B50" s="89"/>
      <c r="D50" s="56"/>
      <c r="E50" s="194"/>
      <c r="F50" s="56"/>
      <c r="G50" s="195"/>
      <c r="H50" s="8"/>
      <c r="I50" s="195"/>
    </row>
    <row r="51" spans="1:9" ht="12" customHeight="1">
      <c r="A51" s="89"/>
      <c r="B51" s="89"/>
      <c r="D51" s="56"/>
      <c r="E51" s="194"/>
      <c r="F51" s="56"/>
      <c r="G51" s="195"/>
      <c r="H51" s="8"/>
      <c r="I51" s="195"/>
    </row>
    <row r="52" spans="1:9" ht="12" customHeight="1">
      <c r="A52" s="89"/>
      <c r="B52" s="89"/>
      <c r="D52" s="56"/>
      <c r="E52" s="194"/>
      <c r="F52" s="56"/>
      <c r="G52" s="195"/>
      <c r="H52" s="196"/>
      <c r="I52" s="195"/>
    </row>
    <row r="53" spans="1:9" ht="12" customHeight="1">
      <c r="A53" s="89"/>
      <c r="B53" s="89"/>
      <c r="D53" s="56"/>
      <c r="E53" s="194"/>
      <c r="F53" s="56"/>
      <c r="G53" s="195"/>
      <c r="H53" s="196"/>
      <c r="I53" s="195"/>
    </row>
    <row r="54" spans="1:9" ht="12" customHeight="1">
      <c r="A54" s="89"/>
      <c r="B54" s="89"/>
      <c r="D54" s="56"/>
      <c r="E54" s="194"/>
      <c r="F54" s="56"/>
      <c r="G54" s="195"/>
      <c r="H54" s="196"/>
      <c r="I54" s="195"/>
    </row>
    <row r="55" spans="1:9" ht="12" customHeight="1">
      <c r="A55" s="89"/>
      <c r="B55" s="89"/>
      <c r="D55" s="56"/>
      <c r="E55" s="194"/>
      <c r="F55" s="56"/>
      <c r="G55" s="195"/>
      <c r="H55" s="196"/>
      <c r="I55" s="195"/>
    </row>
    <row r="56" spans="1:9" ht="12" customHeight="1">
      <c r="A56" s="89"/>
      <c r="B56" s="89"/>
      <c r="D56" s="56"/>
      <c r="E56" s="194"/>
      <c r="F56" s="56"/>
      <c r="G56" s="195"/>
      <c r="H56" s="196"/>
      <c r="I56" s="195"/>
    </row>
    <row r="57" spans="1:9" ht="12" customHeight="1">
      <c r="A57" s="89"/>
      <c r="B57" s="89"/>
      <c r="D57" s="56"/>
      <c r="E57" s="194"/>
      <c r="F57" s="56"/>
      <c r="G57" s="195"/>
      <c r="H57" s="196"/>
      <c r="I57" s="195"/>
    </row>
    <row r="58" spans="1:9" ht="12" customHeight="1">
      <c r="A58" s="89"/>
      <c r="B58" s="89"/>
      <c r="D58" s="56"/>
      <c r="E58" s="194"/>
      <c r="F58" s="56"/>
      <c r="G58" s="195"/>
      <c r="H58" s="196"/>
      <c r="I58" s="195"/>
    </row>
    <row r="59" spans="1:9" ht="12" customHeight="1">
      <c r="A59" s="89"/>
      <c r="B59" s="89"/>
      <c r="D59" s="56"/>
      <c r="E59" s="194"/>
      <c r="F59" s="56"/>
      <c r="G59" s="195"/>
      <c r="H59" s="196"/>
      <c r="I59" s="195"/>
    </row>
    <row r="60" spans="1:9" ht="12" customHeight="1">
      <c r="A60" s="89"/>
      <c r="B60" s="89"/>
      <c r="D60" s="56"/>
      <c r="E60" s="194"/>
      <c r="F60" s="56"/>
      <c r="G60" s="195"/>
      <c r="H60" s="196"/>
      <c r="I60" s="195"/>
    </row>
    <row r="61" spans="1:9" ht="12" customHeight="1">
      <c r="A61" s="89"/>
      <c r="B61" s="89"/>
      <c r="D61" s="56"/>
      <c r="E61" s="194"/>
      <c r="F61" s="56"/>
      <c r="G61" s="195"/>
      <c r="H61" s="196"/>
      <c r="I61" s="195"/>
    </row>
    <row r="62" spans="1:9" ht="12" customHeight="1">
      <c r="A62" s="89"/>
      <c r="B62" s="89"/>
      <c r="D62" s="56"/>
      <c r="E62" s="194"/>
      <c r="F62" s="56"/>
      <c r="G62" s="195"/>
      <c r="H62" s="196"/>
      <c r="I62" s="195"/>
    </row>
    <row r="63" spans="1:9" ht="12" customHeight="1">
      <c r="A63" s="89"/>
      <c r="B63" s="89"/>
      <c r="D63" s="56"/>
      <c r="E63" s="194"/>
      <c r="F63" s="56"/>
      <c r="G63" s="195"/>
      <c r="H63" s="196"/>
      <c r="I63" s="195"/>
    </row>
    <row r="64" spans="1:9" ht="12" customHeight="1">
      <c r="A64" s="89"/>
      <c r="B64" s="89"/>
      <c r="D64" s="56"/>
      <c r="E64" s="194"/>
      <c r="F64" s="56"/>
      <c r="G64" s="195"/>
      <c r="H64" s="196"/>
      <c r="I64" s="195"/>
    </row>
    <row r="65" spans="1:9" ht="12" customHeight="1">
      <c r="A65" s="89"/>
      <c r="B65" s="89"/>
      <c r="D65" s="56"/>
      <c r="E65" s="194"/>
      <c r="F65" s="56"/>
      <c r="G65" s="195"/>
      <c r="H65" s="196"/>
      <c r="I65" s="195"/>
    </row>
    <row r="66" spans="1:9" ht="12" customHeight="1">
      <c r="A66" s="89"/>
      <c r="B66" s="89"/>
      <c r="D66" s="56"/>
      <c r="E66" s="194"/>
      <c r="F66" s="56"/>
      <c r="G66" s="195"/>
      <c r="H66" s="196"/>
      <c r="I66" s="195"/>
    </row>
    <row r="67" spans="1:9" ht="12" customHeight="1">
      <c r="A67" s="89"/>
      <c r="B67" s="89"/>
      <c r="D67" s="56"/>
      <c r="E67" s="194"/>
      <c r="F67" s="56"/>
      <c r="G67" s="195"/>
      <c r="H67" s="196"/>
      <c r="I67" s="195"/>
    </row>
    <row r="68" spans="1:9" ht="12" customHeight="1">
      <c r="A68" s="89"/>
      <c r="B68" s="89"/>
      <c r="D68" s="56"/>
      <c r="E68" s="194"/>
      <c r="F68" s="56"/>
      <c r="G68" s="195"/>
      <c r="H68" s="196"/>
      <c r="I68" s="195"/>
    </row>
    <row r="69" spans="1:9" ht="12" customHeight="1">
      <c r="A69" s="89"/>
      <c r="B69" s="89"/>
      <c r="D69" s="56"/>
      <c r="E69" s="194"/>
      <c r="F69" s="56"/>
      <c r="G69" s="195"/>
      <c r="H69" s="196"/>
      <c r="I69" s="195"/>
    </row>
    <row r="70" spans="1:9" ht="12" customHeight="1">
      <c r="A70" s="89"/>
      <c r="B70" s="89"/>
      <c r="D70" s="56"/>
      <c r="E70" s="194"/>
      <c r="F70" s="56"/>
      <c r="G70" s="195"/>
      <c r="H70" s="196"/>
      <c r="I70" s="195"/>
    </row>
    <row r="71" spans="1:9" ht="12" customHeight="1">
      <c r="A71" s="89"/>
      <c r="B71" s="89"/>
      <c r="D71" s="56"/>
      <c r="E71" s="194"/>
      <c r="F71" s="56"/>
      <c r="G71" s="195"/>
      <c r="H71" s="196"/>
      <c r="I71" s="195"/>
    </row>
    <row r="72" spans="1:9" ht="12" customHeight="1">
      <c r="A72" s="89"/>
      <c r="B72" s="89"/>
      <c r="D72" s="56"/>
      <c r="E72" s="194"/>
      <c r="F72" s="56"/>
      <c r="G72" s="195"/>
      <c r="H72" s="196"/>
      <c r="I72" s="195"/>
    </row>
    <row r="73" spans="1:9" ht="12" customHeight="1">
      <c r="A73" s="89"/>
      <c r="B73" s="89"/>
      <c r="D73" s="56"/>
      <c r="E73" s="194"/>
      <c r="F73" s="56"/>
      <c r="G73" s="195"/>
      <c r="H73" s="196"/>
      <c r="I73" s="195"/>
    </row>
    <row r="74" spans="1:9" ht="12" customHeight="1">
      <c r="A74" s="89"/>
      <c r="B74" s="89"/>
      <c r="D74" s="56"/>
      <c r="E74" s="194"/>
      <c r="F74" s="56"/>
      <c r="G74" s="195"/>
      <c r="H74" s="196"/>
      <c r="I74" s="195"/>
    </row>
    <row r="75" spans="1:9" ht="12" customHeight="1">
      <c r="A75" s="89"/>
      <c r="B75" s="89"/>
      <c r="D75" s="56"/>
      <c r="E75" s="194"/>
      <c r="F75" s="56"/>
      <c r="G75" s="195"/>
      <c r="H75" s="196"/>
      <c r="I75" s="195"/>
    </row>
    <row r="76" spans="1:9" ht="12" customHeight="1">
      <c r="A76" s="89"/>
      <c r="B76" s="89"/>
      <c r="D76" s="56"/>
      <c r="E76" s="194"/>
      <c r="F76" s="56"/>
      <c r="G76" s="195"/>
      <c r="H76" s="196"/>
      <c r="I76" s="195"/>
    </row>
    <row r="77" spans="1:9" ht="12" customHeight="1">
      <c r="A77" s="89"/>
      <c r="B77" s="89"/>
      <c r="D77" s="56"/>
      <c r="E77" s="194"/>
      <c r="F77" s="56"/>
      <c r="G77" s="195"/>
      <c r="H77" s="196"/>
      <c r="I77" s="195"/>
    </row>
    <row r="78" spans="1:9" ht="12" customHeight="1">
      <c r="A78" s="198"/>
      <c r="B78" s="89"/>
      <c r="D78" s="56"/>
      <c r="E78" s="194"/>
      <c r="F78" s="56"/>
      <c r="G78" s="195"/>
      <c r="H78" s="196"/>
      <c r="I78" s="199"/>
    </row>
    <row r="79" spans="1:9" ht="12" customHeight="1">
      <c r="A79" s="63"/>
      <c r="B79" s="64"/>
      <c r="C79" s="65"/>
      <c r="D79" s="65"/>
      <c r="E79" s="200"/>
      <c r="F79" s="65"/>
      <c r="G79" s="66"/>
      <c r="H79" s="67"/>
      <c r="I79" s="201"/>
    </row>
    <row r="80" spans="1:9" ht="12" customHeight="1">
      <c r="A80" s="85">
        <v>1800</v>
      </c>
      <c r="B80" s="86" t="s">
        <v>12</v>
      </c>
      <c r="C80" s="202"/>
      <c r="F80" s="203"/>
      <c r="H80" s="73"/>
      <c r="I80" s="195" t="str">
        <f>IF(SUM(I6:I78)=0,"-",SUM(I6:I78))</f>
        <v>-</v>
      </c>
    </row>
    <row r="81" spans="1:9" ht="12" customHeight="1">
      <c r="A81" s="74"/>
      <c r="B81" s="75"/>
      <c r="C81" s="76"/>
      <c r="D81" s="76"/>
      <c r="E81" s="204"/>
      <c r="F81" s="204"/>
      <c r="G81" s="77"/>
      <c r="H81" s="78"/>
      <c r="I81" s="205"/>
    </row>
    <row r="88" spans="1:9" ht="12" customHeight="1">
      <c r="A88" s="197"/>
      <c r="B88" s="197"/>
      <c r="C88" s="197"/>
      <c r="D88" s="197"/>
      <c r="E88" s="197"/>
      <c r="F88" s="197"/>
      <c r="G88" s="197"/>
      <c r="H88" s="197"/>
      <c r="I88" s="197"/>
    </row>
    <row r="89" spans="1:9" ht="12" customHeight="1">
      <c r="A89" s="197"/>
      <c r="B89" s="197"/>
      <c r="C89" s="197"/>
      <c r="D89" s="197"/>
      <c r="E89" s="197"/>
      <c r="F89" s="197"/>
      <c r="G89" s="197"/>
      <c r="H89" s="197"/>
      <c r="I89" s="197"/>
    </row>
    <row r="90" spans="1:9" ht="12" customHeight="1">
      <c r="A90" s="197"/>
      <c r="B90" s="197"/>
      <c r="C90" s="197"/>
      <c r="D90" s="197"/>
      <c r="E90" s="197"/>
      <c r="F90" s="197"/>
      <c r="G90" s="197"/>
      <c r="H90" s="197"/>
      <c r="I90" s="197"/>
    </row>
    <row r="91" spans="1:9" ht="12" customHeight="1">
      <c r="A91" s="197"/>
      <c r="B91" s="197"/>
      <c r="C91" s="197"/>
      <c r="D91" s="197"/>
      <c r="E91" s="197"/>
      <c r="F91" s="197"/>
      <c r="G91" s="197"/>
      <c r="H91" s="197"/>
      <c r="I91" s="197"/>
    </row>
    <row r="92" spans="1:9" ht="12" customHeight="1">
      <c r="A92" s="197"/>
      <c r="B92" s="197"/>
      <c r="C92" s="197"/>
      <c r="D92" s="197"/>
      <c r="E92" s="197"/>
      <c r="F92" s="197"/>
      <c r="G92" s="197"/>
      <c r="H92" s="197"/>
      <c r="I92" s="197"/>
    </row>
    <row r="93" spans="1:9" ht="12" customHeight="1">
      <c r="A93" s="197"/>
      <c r="B93" s="197"/>
      <c r="C93" s="197"/>
      <c r="D93" s="197"/>
      <c r="E93" s="197"/>
      <c r="F93" s="197"/>
      <c r="G93" s="197"/>
      <c r="H93" s="197"/>
      <c r="I93" s="197"/>
    </row>
    <row r="94" spans="1:9" ht="12" customHeight="1">
      <c r="A94" s="197"/>
      <c r="B94" s="197"/>
      <c r="C94" s="197"/>
      <c r="D94" s="197"/>
      <c r="E94" s="197"/>
      <c r="F94" s="197"/>
      <c r="G94" s="197"/>
      <c r="H94" s="197"/>
      <c r="I94" s="197"/>
    </row>
    <row r="95" spans="1:9" ht="12" customHeight="1">
      <c r="A95" s="197"/>
      <c r="B95" s="197"/>
      <c r="C95" s="197"/>
      <c r="D95" s="197"/>
      <c r="E95" s="197"/>
      <c r="F95" s="197"/>
      <c r="G95" s="197"/>
      <c r="H95" s="197"/>
      <c r="I95" s="197"/>
    </row>
    <row r="96" spans="1:9" ht="12" customHeight="1">
      <c r="A96" s="197"/>
      <c r="B96" s="197"/>
      <c r="C96" s="197"/>
      <c r="D96" s="197"/>
      <c r="E96" s="197"/>
      <c r="F96" s="197"/>
      <c r="G96" s="197"/>
      <c r="H96" s="197"/>
      <c r="I96" s="197"/>
    </row>
    <row r="97" s="197" customFormat="1" ht="12" customHeight="1"/>
    <row r="98" s="197" customFormat="1" ht="12" customHeight="1"/>
    <row r="99" s="197" customFormat="1" ht="12" customHeight="1"/>
    <row r="100" s="197" customFormat="1" ht="12" customHeight="1"/>
    <row r="101" s="197" customFormat="1" ht="12" customHeight="1"/>
    <row r="102" s="197" customFormat="1" ht="12" customHeight="1"/>
    <row r="103" s="197" customFormat="1" ht="12" customHeight="1"/>
    <row r="104" s="197" customFormat="1" ht="12" customHeight="1"/>
    <row r="105" s="197" customFormat="1" ht="12" customHeight="1"/>
    <row r="106" s="197" customFormat="1" ht="12" customHeight="1"/>
    <row r="107" s="197" customFormat="1" ht="12" customHeight="1"/>
    <row r="113" s="197" customFormat="1" ht="12" customHeight="1"/>
    <row r="114" s="197" customFormat="1" ht="12" customHeight="1"/>
    <row r="115" s="197" customFormat="1" ht="12" customHeight="1"/>
    <row r="116" s="197" customFormat="1" ht="12" customHeight="1"/>
    <row r="117" s="197" customFormat="1" ht="12" customHeight="1"/>
    <row r="118" s="197" customFormat="1" ht="12" customHeight="1"/>
    <row r="119" s="197" customFormat="1" ht="12" customHeight="1"/>
    <row r="120" s="197" customFormat="1" ht="12" customHeight="1"/>
    <row r="121" s="197" customFormat="1" ht="12" customHeight="1"/>
    <row r="122" s="197" customFormat="1" ht="12" customHeight="1"/>
    <row r="123" s="197" customFormat="1" ht="12" customHeight="1"/>
    <row r="124" s="197" customFormat="1" ht="12" customHeight="1"/>
    <row r="125" s="197" customFormat="1" ht="12" customHeight="1"/>
    <row r="126" s="197" customFormat="1" ht="12" customHeight="1"/>
    <row r="127" s="197" customFormat="1" ht="12" customHeight="1"/>
    <row r="128" s="197" customFormat="1" ht="12" customHeight="1"/>
    <row r="129" s="197" customFormat="1" ht="12" customHeight="1"/>
    <row r="130" s="197" customFormat="1" ht="12" customHeight="1"/>
    <row r="131" s="197" customFormat="1" ht="12" customHeight="1"/>
    <row r="132" s="197" customFormat="1" ht="12" customHeight="1"/>
    <row r="138" s="197" customFormat="1" ht="12" customHeight="1"/>
    <row r="139" s="197" customFormat="1" ht="12" customHeight="1"/>
    <row r="140" s="197" customFormat="1" ht="12" customHeight="1"/>
    <row r="141" s="197" customFormat="1" ht="12" customHeight="1"/>
    <row r="142" s="197" customFormat="1" ht="12" customHeight="1"/>
    <row r="143" s="197" customFormat="1" ht="12" customHeight="1"/>
    <row r="144" s="197" customFormat="1" ht="12" customHeight="1"/>
    <row r="145" s="197" customFormat="1" ht="12" customHeight="1"/>
    <row r="146" s="197" customFormat="1" ht="12" customHeight="1"/>
    <row r="147" s="197" customFormat="1" ht="12" customHeight="1"/>
    <row r="148" s="197" customFormat="1" ht="12" customHeight="1"/>
    <row r="149" s="197" customFormat="1" ht="12" customHeight="1"/>
    <row r="150" s="197" customFormat="1" ht="12" customHeight="1"/>
    <row r="151" s="197" customFormat="1" ht="12" customHeight="1"/>
    <row r="152" s="197" customFormat="1" ht="12" customHeight="1"/>
    <row r="153" s="197" customFormat="1" ht="12" customHeight="1"/>
    <row r="154" s="197" customFormat="1" ht="12" customHeight="1"/>
    <row r="155" s="197" customFormat="1" ht="12" customHeight="1"/>
    <row r="156" s="197" customFormat="1" ht="12" customHeight="1"/>
    <row r="157" s="197" customFormat="1" ht="12" customHeight="1"/>
    <row r="158" s="197" customFormat="1" ht="12" customHeight="1"/>
  </sheetData>
  <sheetProtection algorithmName="SHA-512" hashValue="yqn+eQh8hWMq/W1mRruEfF+9AyXzlDExxE05UCeknZnS9EJs6TwGuxvdmpOPFvdJnbLR3+Pksnhh+NdmdJC92A==" saltValue="Sxq9pjjdHjbt8YKaabbN+A==" spinCount="100000" sheet="1" objects="1" scenarios="1"/>
  <printOptions horizontalCentered="1"/>
  <pageMargins left="0.19685039370078741" right="0.19685039370078741" top="0.39370078740157483" bottom="0.39370078740157483" header="0.39370078740157483" footer="0.39370078740157483"/>
  <pageSetup paperSize="9" scale="80" firstPageNumber="42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C4FBE-BE1B-4E03-8981-D7BAB9C3399B}">
  <sheetPr codeName="Sheet5"/>
  <dimension ref="A1:P150"/>
  <sheetViews>
    <sheetView view="pageBreakPreview" zoomScale="85" zoomScaleNormal="100" zoomScaleSheetLayoutView="85" workbookViewId="0">
      <selection activeCell="M83" sqref="M83"/>
    </sheetView>
  </sheetViews>
  <sheetFormatPr defaultColWidth="11.109375" defaultRowHeight="12" customHeight="1"/>
  <cols>
    <col min="1" max="1" width="6.109375" style="59" customWidth="1"/>
    <col min="2" max="2" width="7.6640625" style="59" customWidth="1"/>
    <col min="3" max="3" width="3.77734375" style="59" customWidth="1"/>
    <col min="4" max="4" width="36.44140625" style="59" bestFit="1" customWidth="1"/>
    <col min="5" max="5" width="3.21875" style="59" hidden="1" customWidth="1"/>
    <col min="6" max="6" width="7.88671875" style="59" bestFit="1" customWidth="1"/>
    <col min="7" max="7" width="9.77734375" style="262" customWidth="1"/>
    <col min="8" max="9" width="10.77734375" style="262" customWidth="1"/>
    <col min="10" max="16384" width="11.109375" style="250"/>
  </cols>
  <sheetData>
    <row r="1" spans="1:16" ht="12" customHeight="1">
      <c r="A1" s="53" t="s">
        <v>37</v>
      </c>
      <c r="G1" s="286"/>
      <c r="I1" s="123" t="s">
        <v>286</v>
      </c>
    </row>
    <row r="2" spans="1:16" ht="12" customHeight="1">
      <c r="A2" s="287"/>
      <c r="B2" s="288"/>
      <c r="C2" s="289"/>
      <c r="D2" s="290"/>
      <c r="E2" s="290"/>
      <c r="F2" s="287"/>
      <c r="G2" s="291"/>
      <c r="H2" s="292"/>
      <c r="I2" s="293"/>
    </row>
    <row r="3" spans="1:16" ht="12" customHeight="1">
      <c r="A3" s="129" t="s">
        <v>1</v>
      </c>
      <c r="B3" s="434" t="s">
        <v>2</v>
      </c>
      <c r="C3" s="435"/>
      <c r="D3" s="436"/>
      <c r="E3" s="170" t="s">
        <v>176</v>
      </c>
      <c r="F3" s="129" t="s">
        <v>3</v>
      </c>
      <c r="G3" s="294" t="s">
        <v>4</v>
      </c>
      <c r="H3" s="131" t="s">
        <v>5</v>
      </c>
      <c r="I3" s="132" t="s">
        <v>6</v>
      </c>
    </row>
    <row r="4" spans="1:16" ht="12" customHeight="1">
      <c r="A4" s="129" t="s">
        <v>7</v>
      </c>
      <c r="B4" s="133"/>
      <c r="C4" s="116"/>
      <c r="D4" s="280"/>
      <c r="E4" s="280"/>
      <c r="F4" s="153"/>
      <c r="G4" s="295"/>
      <c r="H4" s="296"/>
      <c r="I4" s="193"/>
    </row>
    <row r="5" spans="1:16" ht="12" customHeight="1">
      <c r="A5" s="297"/>
      <c r="B5" s="298"/>
      <c r="C5" s="299"/>
      <c r="D5" s="300"/>
      <c r="E5" s="300"/>
      <c r="F5" s="297"/>
      <c r="G5" s="301"/>
      <c r="H5" s="302"/>
      <c r="I5" s="303"/>
    </row>
    <row r="6" spans="1:16" ht="12" customHeight="1">
      <c r="A6" s="255"/>
      <c r="B6" s="256"/>
      <c r="C6" s="257"/>
      <c r="D6" s="274"/>
      <c r="E6" s="274"/>
      <c r="F6" s="255"/>
      <c r="G6" s="275"/>
      <c r="H6" s="20"/>
      <c r="I6" s="52" t="str">
        <f>IF(OR(AND(G6="Prov",H6="Sum"),(H6="PC Sum")),". . . . . . . . .00",IF(ISERR(G6*H6),"",IF(G6*H6=0,"",ROUND(G6*H6,2))))</f>
        <v/>
      </c>
    </row>
    <row r="7" spans="1:16" ht="12" customHeight="1">
      <c r="A7" s="57"/>
      <c r="B7" s="276" t="s">
        <v>287</v>
      </c>
      <c r="C7" s="277"/>
      <c r="D7" s="278"/>
      <c r="E7" s="278"/>
      <c r="F7" s="57"/>
      <c r="G7" s="279"/>
      <c r="H7" s="14"/>
      <c r="I7" s="52" t="str">
        <f>IF(OR(AND(G7="Prov",H7="Sum"),(H7="PC Sum")),". . . . . . . . .00",IF(ISERR(G7*H7),"",IF(G7*H7=0,"",ROUND(G7*H7,2))))</f>
        <v/>
      </c>
    </row>
    <row r="8" spans="1:16" ht="12" customHeight="1">
      <c r="A8" s="57"/>
      <c r="B8" s="110"/>
      <c r="D8" s="278"/>
      <c r="E8" s="278"/>
      <c r="F8" s="57"/>
      <c r="G8" s="279"/>
      <c r="H8" s="14"/>
      <c r="I8" s="52" t="str">
        <f>IF(OR(AND(G8="Prov",H8="Sum"),(H8="PC Sum")),". . . . . . . . .00",IF(ISERR(G8*H8),"",IF(G8*H8=0,"",ROUND(G8*H8,2))))</f>
        <v/>
      </c>
    </row>
    <row r="9" spans="1:16" ht="12" customHeight="1">
      <c r="A9" s="42">
        <v>21.01</v>
      </c>
      <c r="B9" s="70" t="s">
        <v>288</v>
      </c>
      <c r="C9" s="53"/>
      <c r="D9" s="280"/>
      <c r="E9" s="100"/>
      <c r="F9" s="57"/>
      <c r="G9" s="279"/>
      <c r="H9" s="14"/>
      <c r="I9" s="52"/>
      <c r="J9" s="269"/>
      <c r="K9" s="269"/>
      <c r="L9" s="269"/>
      <c r="M9" s="269"/>
      <c r="N9" s="269"/>
      <c r="O9" s="269"/>
      <c r="P9" s="269"/>
    </row>
    <row r="10" spans="1:16" ht="12" customHeight="1">
      <c r="A10" s="57" t="s">
        <v>13</v>
      </c>
      <c r="B10" s="58"/>
      <c r="D10" s="60"/>
      <c r="E10" s="100"/>
      <c r="F10" s="57"/>
      <c r="G10" s="279"/>
      <c r="H10" s="14"/>
      <c r="I10" s="52"/>
      <c r="J10" s="269"/>
      <c r="K10" s="269"/>
      <c r="L10" s="269"/>
      <c r="M10" s="269"/>
      <c r="N10" s="269"/>
      <c r="O10" s="269"/>
      <c r="P10" s="269"/>
    </row>
    <row r="11" spans="1:16" ht="12" customHeight="1">
      <c r="A11" s="57"/>
      <c r="B11" s="58" t="s">
        <v>67</v>
      </c>
      <c r="C11" s="59" t="s">
        <v>298</v>
      </c>
      <c r="D11" s="60"/>
      <c r="E11" s="100"/>
      <c r="F11" s="57"/>
      <c r="G11" s="279"/>
      <c r="H11" s="14"/>
      <c r="I11" s="52"/>
      <c r="J11" s="269"/>
      <c r="K11" s="269"/>
      <c r="L11" s="269"/>
      <c r="M11" s="269"/>
      <c r="N11" s="269"/>
      <c r="O11" s="269"/>
      <c r="P11" s="269"/>
    </row>
    <row r="12" spans="1:16" ht="12" customHeight="1">
      <c r="A12" s="57"/>
      <c r="B12" s="58"/>
      <c r="C12" s="59" t="s">
        <v>234</v>
      </c>
      <c r="D12" s="60"/>
      <c r="E12" s="100"/>
      <c r="F12" s="57"/>
      <c r="G12" s="279"/>
      <c r="H12" s="14"/>
      <c r="I12" s="52"/>
      <c r="J12" s="269"/>
      <c r="K12" s="269"/>
      <c r="L12" s="269"/>
      <c r="M12" s="269"/>
      <c r="N12" s="269"/>
      <c r="O12" s="269"/>
      <c r="P12" s="269"/>
    </row>
    <row r="13" spans="1:16" ht="12" customHeight="1">
      <c r="A13" s="57"/>
      <c r="B13" s="58"/>
      <c r="C13" s="59" t="s">
        <v>235</v>
      </c>
      <c r="D13" s="60"/>
      <c r="E13" s="100"/>
      <c r="F13" s="57"/>
      <c r="G13" s="279"/>
      <c r="H13" s="14"/>
      <c r="I13" s="52"/>
      <c r="J13" s="269"/>
      <c r="K13" s="269"/>
      <c r="L13" s="269"/>
      <c r="M13" s="269"/>
      <c r="N13" s="269"/>
      <c r="O13" s="269"/>
      <c r="P13" s="269"/>
    </row>
    <row r="14" spans="1:16" ht="12" customHeight="1">
      <c r="A14" s="57"/>
      <c r="B14" s="58"/>
      <c r="D14" s="60"/>
      <c r="E14" s="100"/>
      <c r="F14" s="57"/>
      <c r="G14" s="279"/>
      <c r="H14" s="14"/>
      <c r="I14" s="52"/>
      <c r="J14" s="269"/>
      <c r="K14" s="269"/>
      <c r="L14" s="269"/>
      <c r="M14" s="269"/>
      <c r="N14" s="269"/>
      <c r="O14" s="269"/>
      <c r="P14" s="269"/>
    </row>
    <row r="15" spans="1:16" ht="12" customHeight="1">
      <c r="A15" s="57"/>
      <c r="B15" s="58"/>
      <c r="C15" s="59" t="s">
        <v>92</v>
      </c>
      <c r="D15" s="60" t="s">
        <v>236</v>
      </c>
      <c r="E15" s="100" t="s">
        <v>176</v>
      </c>
      <c r="F15" s="100" t="s">
        <v>68</v>
      </c>
      <c r="G15" s="279">
        <v>16</v>
      </c>
      <c r="H15" s="14"/>
      <c r="I15" s="92">
        <f>G15*H15</f>
        <v>0</v>
      </c>
      <c r="J15" s="269"/>
      <c r="K15" s="270"/>
      <c r="L15" s="270"/>
      <c r="M15" s="270"/>
      <c r="N15" s="269"/>
      <c r="O15" s="270"/>
      <c r="P15" s="269"/>
    </row>
    <row r="16" spans="1:16" ht="12" customHeight="1">
      <c r="A16" s="57"/>
      <c r="B16" s="58"/>
      <c r="D16" s="281"/>
      <c r="E16" s="100"/>
      <c r="F16" s="100"/>
      <c r="G16" s="279"/>
      <c r="H16" s="14"/>
      <c r="I16" s="52"/>
      <c r="J16" s="269"/>
      <c r="K16" s="269"/>
      <c r="L16" s="269"/>
      <c r="M16" s="269"/>
      <c r="N16" s="269"/>
      <c r="O16" s="269"/>
      <c r="P16" s="269"/>
    </row>
    <row r="17" spans="1:16" ht="12" customHeight="1">
      <c r="A17" s="153">
        <v>21.06</v>
      </c>
      <c r="B17" s="58" t="s">
        <v>289</v>
      </c>
      <c r="D17" s="60"/>
      <c r="E17" s="100"/>
      <c r="F17" s="100"/>
      <c r="G17" s="279"/>
      <c r="H17" s="14"/>
      <c r="I17" s="92"/>
      <c r="J17" s="269"/>
      <c r="K17" s="269"/>
      <c r="L17" s="269"/>
      <c r="M17" s="269"/>
      <c r="N17" s="269"/>
      <c r="O17" s="269"/>
      <c r="P17" s="269"/>
    </row>
    <row r="18" spans="1:16" ht="12" customHeight="1">
      <c r="A18" s="57"/>
      <c r="B18" s="58"/>
      <c r="D18" s="60"/>
      <c r="E18" s="188"/>
      <c r="F18" s="100"/>
      <c r="G18" s="279"/>
      <c r="H18" s="14"/>
      <c r="I18" s="92"/>
      <c r="J18" s="269"/>
      <c r="K18" s="269"/>
      <c r="L18" s="270"/>
      <c r="M18" s="270"/>
      <c r="N18" s="269"/>
      <c r="O18" s="270"/>
      <c r="P18" s="269"/>
    </row>
    <row r="19" spans="1:16" ht="12" customHeight="1">
      <c r="A19" s="282"/>
      <c r="B19" s="58" t="s">
        <v>77</v>
      </c>
      <c r="C19" s="59" t="s">
        <v>290</v>
      </c>
      <c r="D19" s="60"/>
      <c r="E19" s="283"/>
      <c r="F19" s="100"/>
      <c r="G19" s="279"/>
      <c r="H19" s="14"/>
      <c r="I19" s="92"/>
      <c r="J19" s="271"/>
      <c r="K19" s="269"/>
      <c r="L19" s="269"/>
      <c r="M19" s="269"/>
      <c r="N19" s="269"/>
      <c r="O19" s="269"/>
      <c r="P19" s="269"/>
    </row>
    <row r="20" spans="1:16" ht="12" customHeight="1">
      <c r="A20" s="284"/>
      <c r="B20" s="58"/>
      <c r="C20" s="59" t="s">
        <v>291</v>
      </c>
      <c r="D20" s="60"/>
      <c r="E20" s="283"/>
      <c r="F20" s="100"/>
      <c r="G20" s="279"/>
      <c r="H20" s="14"/>
      <c r="I20" s="92"/>
      <c r="J20" s="271"/>
      <c r="K20" s="269"/>
      <c r="L20" s="269"/>
      <c r="M20" s="269"/>
      <c r="N20" s="269"/>
      <c r="O20" s="269"/>
      <c r="P20" s="269"/>
    </row>
    <row r="21" spans="1:16" ht="12" customHeight="1">
      <c r="A21" s="282"/>
      <c r="B21" s="58"/>
      <c r="D21" s="60"/>
      <c r="E21" s="283"/>
      <c r="F21" s="100"/>
      <c r="G21" s="279"/>
      <c r="H21" s="14"/>
      <c r="I21" s="92"/>
      <c r="J21" s="272"/>
      <c r="K21" s="269"/>
      <c r="L21" s="269"/>
      <c r="M21" s="269"/>
      <c r="N21" s="269"/>
      <c r="O21" s="269"/>
      <c r="P21" s="269"/>
    </row>
    <row r="22" spans="1:16" ht="12" customHeight="1">
      <c r="A22" s="282"/>
      <c r="B22" s="285"/>
      <c r="C22" s="59" t="s">
        <v>92</v>
      </c>
      <c r="D22" s="54" t="s">
        <v>292</v>
      </c>
      <c r="E22" s="100" t="s">
        <v>176</v>
      </c>
      <c r="F22" s="100" t="s">
        <v>95</v>
      </c>
      <c r="G22" s="279">
        <v>100</v>
      </c>
      <c r="H22" s="14"/>
      <c r="I22" s="92">
        <f>G22*H22</f>
        <v>0</v>
      </c>
      <c r="J22" s="271"/>
      <c r="K22" s="269"/>
      <c r="L22" s="269"/>
      <c r="M22" s="269"/>
      <c r="N22" s="269"/>
      <c r="O22" s="269"/>
      <c r="P22" s="269"/>
    </row>
    <row r="23" spans="1:16" ht="12" customHeight="1">
      <c r="A23" s="284"/>
      <c r="B23" s="272"/>
      <c r="C23" s="54"/>
      <c r="D23" s="54"/>
      <c r="E23" s="283"/>
      <c r="F23" s="100"/>
      <c r="G23" s="279"/>
      <c r="H23" s="14"/>
      <c r="I23" s="249"/>
      <c r="J23" s="273"/>
      <c r="K23" s="269"/>
      <c r="L23" s="269"/>
      <c r="M23" s="269"/>
      <c r="N23" s="269"/>
      <c r="O23" s="269"/>
      <c r="P23" s="269"/>
    </row>
    <row r="24" spans="1:16" ht="12" customHeight="1">
      <c r="A24" s="284">
        <v>21.12</v>
      </c>
      <c r="B24" s="58" t="s">
        <v>293</v>
      </c>
      <c r="D24" s="60"/>
      <c r="E24" s="283"/>
      <c r="F24" s="100"/>
      <c r="G24" s="279"/>
      <c r="H24" s="14"/>
      <c r="I24" s="92"/>
      <c r="J24" s="271"/>
      <c r="K24" s="269"/>
      <c r="L24" s="269"/>
      <c r="M24" s="269"/>
      <c r="N24" s="269"/>
      <c r="O24" s="269"/>
      <c r="P24" s="269"/>
    </row>
    <row r="25" spans="1:16" ht="12" customHeight="1">
      <c r="A25" s="42"/>
      <c r="B25" s="58" t="s">
        <v>294</v>
      </c>
      <c r="D25" s="60"/>
      <c r="E25" s="278"/>
      <c r="F25" s="100"/>
      <c r="G25" s="279"/>
      <c r="H25" s="14"/>
      <c r="I25" s="92"/>
      <c r="J25" s="269"/>
      <c r="K25" s="269"/>
      <c r="L25" s="269"/>
      <c r="M25" s="269"/>
      <c r="N25" s="269"/>
      <c r="O25" s="269"/>
      <c r="P25" s="269"/>
    </row>
    <row r="26" spans="1:16" ht="12" customHeight="1">
      <c r="A26" s="42"/>
      <c r="B26" s="58"/>
      <c r="D26" s="60"/>
      <c r="E26" s="278"/>
      <c r="F26" s="100"/>
      <c r="G26" s="279"/>
      <c r="H26" s="14"/>
      <c r="I26" s="92"/>
      <c r="J26" s="269"/>
      <c r="K26" s="269"/>
      <c r="L26" s="269"/>
      <c r="M26" s="269"/>
      <c r="N26" s="269"/>
      <c r="O26" s="269"/>
      <c r="P26" s="269"/>
    </row>
    <row r="27" spans="1:16" ht="12" customHeight="1">
      <c r="A27" s="42"/>
      <c r="B27" s="58" t="s">
        <v>67</v>
      </c>
      <c r="C27" s="59" t="s">
        <v>295</v>
      </c>
      <c r="D27" s="60"/>
      <c r="E27" s="60" t="s">
        <v>296</v>
      </c>
      <c r="F27" s="57" t="s">
        <v>214</v>
      </c>
      <c r="G27" s="279">
        <v>1</v>
      </c>
      <c r="H27" s="14"/>
      <c r="I27" s="52">
        <f>H27</f>
        <v>0</v>
      </c>
      <c r="J27" s="269"/>
      <c r="K27" s="269"/>
      <c r="L27" s="269"/>
      <c r="M27" s="269"/>
      <c r="N27" s="269"/>
      <c r="O27" s="269"/>
      <c r="P27" s="269"/>
    </row>
    <row r="28" spans="1:16" ht="12" customHeight="1">
      <c r="A28" s="42"/>
      <c r="B28" s="58"/>
      <c r="D28" s="60"/>
      <c r="E28" s="100"/>
      <c r="F28" s="57"/>
      <c r="G28" s="279"/>
      <c r="H28" s="14"/>
      <c r="I28" s="52"/>
      <c r="J28" s="269"/>
      <c r="K28" s="269"/>
      <c r="L28" s="269"/>
      <c r="M28" s="269"/>
      <c r="N28" s="269"/>
      <c r="O28" s="269"/>
      <c r="P28" s="269"/>
    </row>
    <row r="29" spans="1:16" ht="12" customHeight="1">
      <c r="A29" s="42"/>
      <c r="B29" s="58"/>
      <c r="D29" s="60"/>
      <c r="E29" s="100"/>
      <c r="F29" s="57"/>
      <c r="G29" s="279"/>
      <c r="H29" s="14"/>
      <c r="I29" s="52"/>
      <c r="J29" s="269"/>
      <c r="K29" s="269"/>
      <c r="L29" s="269"/>
      <c r="M29" s="269"/>
      <c r="N29" s="269"/>
      <c r="O29" s="269"/>
      <c r="P29" s="269"/>
    </row>
    <row r="30" spans="1:16" ht="12" customHeight="1">
      <c r="A30" s="57"/>
      <c r="B30" s="285"/>
      <c r="D30" s="54"/>
      <c r="E30" s="194"/>
      <c r="F30" s="194"/>
      <c r="G30" s="193"/>
      <c r="H30" s="16"/>
      <c r="I30" s="249"/>
    </row>
    <row r="31" spans="1:16" ht="12" customHeight="1">
      <c r="A31" s="57"/>
      <c r="B31" s="58"/>
      <c r="D31" s="82"/>
      <c r="E31" s="194"/>
      <c r="F31" s="194"/>
      <c r="G31" s="193"/>
      <c r="H31" s="16"/>
      <c r="I31" s="249"/>
    </row>
    <row r="32" spans="1:16" ht="12" customHeight="1">
      <c r="A32" s="57"/>
      <c r="B32" s="58"/>
      <c r="D32" s="82"/>
      <c r="E32" s="194"/>
      <c r="F32" s="194"/>
      <c r="G32" s="193"/>
      <c r="H32" s="16"/>
      <c r="I32" s="249"/>
    </row>
    <row r="33" spans="1:9" ht="12" customHeight="1">
      <c r="A33" s="57"/>
      <c r="B33" s="58"/>
      <c r="D33" s="82"/>
      <c r="E33" s="194"/>
      <c r="F33" s="194"/>
      <c r="G33" s="193"/>
      <c r="H33" s="16"/>
      <c r="I33" s="249"/>
    </row>
    <row r="34" spans="1:9" ht="12" customHeight="1">
      <c r="A34" s="57"/>
      <c r="B34" s="58"/>
      <c r="D34" s="82"/>
      <c r="E34" s="194"/>
      <c r="F34" s="194"/>
      <c r="G34" s="193"/>
      <c r="H34" s="16"/>
      <c r="I34" s="249"/>
    </row>
    <row r="35" spans="1:9" ht="12" customHeight="1">
      <c r="A35" s="57"/>
      <c r="B35" s="58"/>
      <c r="D35" s="82"/>
      <c r="E35" s="194"/>
      <c r="F35" s="194"/>
      <c r="G35" s="193"/>
      <c r="H35" s="16"/>
      <c r="I35" s="249"/>
    </row>
    <row r="36" spans="1:9" ht="12" customHeight="1">
      <c r="A36" s="57"/>
      <c r="B36" s="58"/>
      <c r="D36" s="82"/>
      <c r="E36" s="194"/>
      <c r="F36" s="194"/>
      <c r="G36" s="193"/>
      <c r="H36" s="16"/>
      <c r="I36" s="249"/>
    </row>
    <row r="37" spans="1:9" ht="12" customHeight="1">
      <c r="A37" s="57"/>
      <c r="B37" s="58"/>
      <c r="D37" s="82"/>
      <c r="E37" s="194"/>
      <c r="F37" s="194"/>
      <c r="G37" s="193"/>
      <c r="H37" s="248"/>
      <c r="I37" s="249"/>
    </row>
    <row r="38" spans="1:9" ht="12" customHeight="1">
      <c r="A38" s="57"/>
      <c r="B38" s="58"/>
      <c r="D38" s="82"/>
      <c r="E38" s="194"/>
      <c r="F38" s="194"/>
      <c r="G38" s="193"/>
      <c r="H38" s="248"/>
      <c r="I38" s="249"/>
    </row>
    <row r="39" spans="1:9" ht="12" customHeight="1">
      <c r="A39" s="57"/>
      <c r="B39" s="58"/>
      <c r="D39" s="82"/>
      <c r="E39" s="194"/>
      <c r="F39" s="194"/>
      <c r="G39" s="193"/>
      <c r="H39" s="248"/>
      <c r="I39" s="249"/>
    </row>
    <row r="40" spans="1:9" ht="12" customHeight="1">
      <c r="A40" s="57"/>
      <c r="B40" s="58"/>
      <c r="D40" s="82"/>
      <c r="E40" s="194"/>
      <c r="F40" s="194"/>
      <c r="G40" s="193"/>
      <c r="H40" s="248"/>
      <c r="I40" s="249"/>
    </row>
    <row r="41" spans="1:9" ht="12" customHeight="1">
      <c r="A41" s="57"/>
      <c r="B41" s="58"/>
      <c r="D41" s="82"/>
      <c r="E41" s="194"/>
      <c r="F41" s="194"/>
      <c r="G41" s="193"/>
      <c r="H41" s="248"/>
      <c r="I41" s="249"/>
    </row>
    <row r="42" spans="1:9" ht="12" customHeight="1">
      <c r="A42" s="57"/>
      <c r="B42" s="58"/>
      <c r="D42" s="82"/>
      <c r="E42" s="194"/>
      <c r="F42" s="194"/>
      <c r="G42" s="193"/>
      <c r="H42" s="248"/>
      <c r="I42" s="249"/>
    </row>
    <row r="43" spans="1:9" ht="12" customHeight="1">
      <c r="A43" s="57"/>
      <c r="B43" s="58"/>
      <c r="D43" s="82"/>
      <c r="E43" s="194"/>
      <c r="F43" s="194"/>
      <c r="G43" s="193"/>
      <c r="H43" s="248"/>
      <c r="I43" s="249"/>
    </row>
    <row r="44" spans="1:9" ht="12" customHeight="1">
      <c r="A44" s="57"/>
      <c r="B44" s="58"/>
      <c r="D44" s="82"/>
      <c r="E44" s="194"/>
      <c r="F44" s="194"/>
      <c r="G44" s="193"/>
      <c r="H44" s="248"/>
      <c r="I44" s="249"/>
    </row>
    <row r="45" spans="1:9" ht="12" customHeight="1">
      <c r="A45" s="57"/>
      <c r="B45" s="58"/>
      <c r="D45" s="82"/>
      <c r="E45" s="194"/>
      <c r="F45" s="194"/>
      <c r="G45" s="193"/>
      <c r="H45" s="248"/>
      <c r="I45" s="249"/>
    </row>
    <row r="46" spans="1:9" ht="12" customHeight="1">
      <c r="A46" s="57"/>
      <c r="B46" s="58"/>
      <c r="D46" s="82"/>
      <c r="E46" s="194"/>
      <c r="F46" s="194"/>
      <c r="G46" s="193"/>
      <c r="H46" s="248"/>
      <c r="I46" s="249"/>
    </row>
    <row r="47" spans="1:9" ht="12" customHeight="1">
      <c r="A47" s="57"/>
      <c r="B47" s="58"/>
      <c r="D47" s="82"/>
      <c r="E47" s="194"/>
      <c r="F47" s="194"/>
      <c r="G47" s="193"/>
      <c r="H47" s="248"/>
      <c r="I47" s="249"/>
    </row>
    <row r="48" spans="1:9" ht="12" customHeight="1">
      <c r="A48" s="57"/>
      <c r="B48" s="58"/>
      <c r="D48" s="82"/>
      <c r="E48" s="194"/>
      <c r="F48" s="194"/>
      <c r="G48" s="193"/>
      <c r="H48" s="248"/>
      <c r="I48" s="249"/>
    </row>
    <row r="49" spans="1:9" ht="12" customHeight="1">
      <c r="A49" s="57"/>
      <c r="B49" s="58"/>
      <c r="D49" s="82"/>
      <c r="E49" s="194"/>
      <c r="F49" s="194"/>
      <c r="G49" s="193"/>
      <c r="H49" s="248"/>
      <c r="I49" s="249"/>
    </row>
    <row r="50" spans="1:9" ht="12" customHeight="1">
      <c r="A50" s="57"/>
      <c r="B50" s="58"/>
      <c r="D50" s="82"/>
      <c r="E50" s="194"/>
      <c r="F50" s="194"/>
      <c r="G50" s="193"/>
      <c r="H50" s="248"/>
      <c r="I50" s="249"/>
    </row>
    <row r="51" spans="1:9" ht="12" customHeight="1">
      <c r="A51" s="57"/>
      <c r="B51" s="58"/>
      <c r="D51" s="82"/>
      <c r="E51" s="194"/>
      <c r="F51" s="194"/>
      <c r="G51" s="193"/>
      <c r="H51" s="248"/>
      <c r="I51" s="249"/>
    </row>
    <row r="52" spans="1:9" ht="12" customHeight="1">
      <c r="A52" s="57"/>
      <c r="B52" s="58"/>
      <c r="D52" s="82"/>
      <c r="E52" s="194"/>
      <c r="F52" s="194"/>
      <c r="G52" s="193"/>
      <c r="H52" s="248"/>
      <c r="I52" s="249"/>
    </row>
    <row r="53" spans="1:9" ht="12" customHeight="1">
      <c r="A53" s="57"/>
      <c r="B53" s="58"/>
      <c r="D53" s="82"/>
      <c r="E53" s="194"/>
      <c r="F53" s="194"/>
      <c r="G53" s="193"/>
      <c r="H53" s="248"/>
      <c r="I53" s="249"/>
    </row>
    <row r="54" spans="1:9" ht="12" customHeight="1">
      <c r="A54" s="57"/>
      <c r="B54" s="58"/>
      <c r="D54" s="82"/>
      <c r="E54" s="194"/>
      <c r="F54" s="194"/>
      <c r="G54" s="193"/>
      <c r="H54" s="248"/>
      <c r="I54" s="249"/>
    </row>
    <row r="55" spans="1:9" ht="12" customHeight="1">
      <c r="A55" s="57"/>
      <c r="B55" s="58"/>
      <c r="D55" s="82"/>
      <c r="E55" s="194"/>
      <c r="F55" s="194"/>
      <c r="G55" s="193"/>
      <c r="H55" s="248"/>
      <c r="I55" s="249"/>
    </row>
    <row r="56" spans="1:9" ht="12" customHeight="1">
      <c r="A56" s="57"/>
      <c r="B56" s="58"/>
      <c r="D56" s="82"/>
      <c r="E56" s="194"/>
      <c r="F56" s="194"/>
      <c r="G56" s="193"/>
      <c r="H56" s="248"/>
      <c r="I56" s="249"/>
    </row>
    <row r="57" spans="1:9" ht="12" customHeight="1">
      <c r="A57" s="57"/>
      <c r="B57" s="58"/>
      <c r="D57" s="82"/>
      <c r="E57" s="194"/>
      <c r="F57" s="194"/>
      <c r="G57" s="193"/>
      <c r="H57" s="248"/>
      <c r="I57" s="249"/>
    </row>
    <row r="58" spans="1:9" ht="12" customHeight="1">
      <c r="A58" s="57"/>
      <c r="B58" s="58"/>
      <c r="D58" s="82"/>
      <c r="E58" s="194"/>
      <c r="F58" s="194"/>
      <c r="G58" s="193"/>
      <c r="H58" s="248"/>
      <c r="I58" s="249"/>
    </row>
    <row r="59" spans="1:9" ht="12" customHeight="1">
      <c r="A59" s="57"/>
      <c r="B59" s="58"/>
      <c r="D59" s="82"/>
      <c r="E59" s="194"/>
      <c r="F59" s="194"/>
      <c r="G59" s="193"/>
      <c r="H59" s="248"/>
      <c r="I59" s="249"/>
    </row>
    <row r="60" spans="1:9" ht="12" customHeight="1">
      <c r="A60" s="57"/>
      <c r="B60" s="58"/>
      <c r="D60" s="82"/>
      <c r="E60" s="194"/>
      <c r="F60" s="194"/>
      <c r="G60" s="193"/>
      <c r="H60" s="248"/>
      <c r="I60" s="249"/>
    </row>
    <row r="61" spans="1:9" ht="12" customHeight="1">
      <c r="A61" s="57"/>
      <c r="B61" s="58"/>
      <c r="D61" s="82"/>
      <c r="E61" s="194"/>
      <c r="F61" s="194"/>
      <c r="G61" s="193"/>
      <c r="H61" s="248"/>
      <c r="I61" s="249"/>
    </row>
    <row r="62" spans="1:9" ht="12" customHeight="1">
      <c r="A62" s="57"/>
      <c r="B62" s="58"/>
      <c r="D62" s="82"/>
      <c r="E62" s="194"/>
      <c r="F62" s="194"/>
      <c r="G62" s="193"/>
      <c r="H62" s="248"/>
      <c r="I62" s="249"/>
    </row>
    <row r="63" spans="1:9" ht="12" customHeight="1">
      <c r="A63" s="57"/>
      <c r="B63" s="58"/>
      <c r="D63" s="82"/>
      <c r="E63" s="194"/>
      <c r="F63" s="194"/>
      <c r="G63" s="193"/>
      <c r="H63" s="248"/>
      <c r="I63" s="249"/>
    </row>
    <row r="64" spans="1:9" ht="12" customHeight="1">
      <c r="A64" s="57"/>
      <c r="B64" s="58"/>
      <c r="D64" s="82"/>
      <c r="E64" s="194"/>
      <c r="F64" s="194"/>
      <c r="G64" s="193"/>
      <c r="H64" s="248"/>
      <c r="I64" s="249"/>
    </row>
    <row r="65" spans="1:9" ht="12" customHeight="1">
      <c r="A65" s="57"/>
      <c r="B65" s="58"/>
      <c r="D65" s="82"/>
      <c r="E65" s="194"/>
      <c r="F65" s="194"/>
      <c r="G65" s="193"/>
      <c r="H65" s="248"/>
      <c r="I65" s="249"/>
    </row>
    <row r="66" spans="1:9" ht="12" customHeight="1">
      <c r="A66" s="57"/>
      <c r="B66" s="58"/>
      <c r="D66" s="82"/>
      <c r="E66" s="194"/>
      <c r="F66" s="194"/>
      <c r="G66" s="193"/>
      <c r="H66" s="248"/>
      <c r="I66" s="249"/>
    </row>
    <row r="67" spans="1:9" ht="12" customHeight="1">
      <c r="A67" s="57"/>
      <c r="B67" s="58"/>
      <c r="D67" s="82"/>
      <c r="E67" s="194"/>
      <c r="F67" s="194"/>
      <c r="G67" s="193"/>
      <c r="H67" s="248"/>
      <c r="I67" s="249"/>
    </row>
    <row r="68" spans="1:9" ht="12" customHeight="1">
      <c r="A68" s="57"/>
      <c r="B68" s="58"/>
      <c r="D68" s="82"/>
      <c r="E68" s="194"/>
      <c r="F68" s="194"/>
      <c r="G68" s="193"/>
      <c r="H68" s="248"/>
      <c r="I68" s="249"/>
    </row>
    <row r="69" spans="1:9" ht="12" customHeight="1">
      <c r="A69" s="42"/>
      <c r="B69" s="70"/>
      <c r="C69" s="53"/>
      <c r="D69" s="53"/>
      <c r="E69" s="153"/>
      <c r="F69" s="251"/>
      <c r="G69" s="252"/>
      <c r="H69" s="248"/>
      <c r="I69" s="52"/>
    </row>
    <row r="70" spans="1:9" ht="12" customHeight="1">
      <c r="A70" s="57"/>
      <c r="B70" s="58"/>
      <c r="E70" s="253"/>
      <c r="F70" s="100"/>
      <c r="G70" s="254"/>
      <c r="H70" s="248"/>
      <c r="I70" s="52"/>
    </row>
    <row r="71" spans="1:9" ht="12" customHeight="1">
      <c r="A71" s="255"/>
      <c r="B71" s="256"/>
      <c r="C71" s="257"/>
      <c r="D71" s="257"/>
      <c r="E71" s="257"/>
      <c r="F71" s="258"/>
      <c r="G71" s="259"/>
      <c r="H71" s="260"/>
      <c r="I71" s="261"/>
    </row>
    <row r="72" spans="1:9" ht="12" customHeight="1">
      <c r="A72" s="153" t="s">
        <v>24</v>
      </c>
      <c r="B72" s="86" t="s">
        <v>12</v>
      </c>
      <c r="C72" s="53"/>
      <c r="D72" s="53"/>
      <c r="E72" s="53"/>
      <c r="H72" s="263"/>
      <c r="I72" s="19">
        <f>SUM(I10:I70)</f>
        <v>0</v>
      </c>
    </row>
    <row r="73" spans="1:9" ht="12" customHeight="1">
      <c r="A73" s="253"/>
      <c r="B73" s="264"/>
      <c r="C73" s="265"/>
      <c r="D73" s="265"/>
      <c r="E73" s="265"/>
      <c r="F73" s="265"/>
      <c r="G73" s="266"/>
      <c r="H73" s="267"/>
      <c r="I73" s="268"/>
    </row>
    <row r="87" s="250" customFormat="1" ht="12" customHeight="1"/>
    <row r="88" s="250" customFormat="1" ht="12" customHeight="1"/>
    <row r="89" s="250" customFormat="1" ht="12" customHeight="1"/>
    <row r="90" s="250" customFormat="1" ht="12" customHeight="1"/>
    <row r="91" s="250" customFormat="1" ht="12" customHeight="1"/>
    <row r="92" s="250" customFormat="1" ht="12" customHeight="1"/>
    <row r="93" s="250" customFormat="1" ht="12" customHeight="1"/>
    <row r="94" s="250" customFormat="1" ht="12" customHeight="1"/>
    <row r="95" s="250" customFormat="1" ht="12" customHeight="1"/>
    <row r="96" s="250" customFormat="1" ht="12" customHeight="1"/>
    <row r="97" s="250" customFormat="1" ht="12" customHeight="1"/>
    <row r="98" s="250" customFormat="1" ht="12" customHeight="1"/>
    <row r="99" s="250" customFormat="1" ht="12" customHeight="1"/>
    <row r="105" s="250" customFormat="1" ht="12" customHeight="1"/>
    <row r="106" s="250" customFormat="1" ht="12" customHeight="1"/>
    <row r="107" s="250" customFormat="1" ht="12" customHeight="1"/>
    <row r="108" s="250" customFormat="1" ht="12" customHeight="1"/>
    <row r="109" s="250" customFormat="1" ht="12" customHeight="1"/>
    <row r="110" s="250" customFormat="1" ht="12" customHeight="1"/>
    <row r="111" s="250" customFormat="1" ht="12" customHeight="1"/>
    <row r="112" s="250" customFormat="1" ht="12" customHeight="1"/>
    <row r="113" s="250" customFormat="1" ht="12" customHeight="1"/>
    <row r="114" s="250" customFormat="1" ht="12" customHeight="1"/>
    <row r="115" s="250" customFormat="1" ht="12" customHeight="1"/>
    <row r="116" s="250" customFormat="1" ht="12" customHeight="1"/>
    <row r="117" s="250" customFormat="1" ht="12" customHeight="1"/>
    <row r="118" s="250" customFormat="1" ht="12" customHeight="1"/>
    <row r="119" s="250" customFormat="1" ht="12" customHeight="1"/>
    <row r="120" s="250" customFormat="1" ht="12" customHeight="1"/>
    <row r="121" s="250" customFormat="1" ht="12" customHeight="1"/>
    <row r="122" s="250" customFormat="1" ht="12" customHeight="1"/>
    <row r="123" s="250" customFormat="1" ht="12" customHeight="1"/>
    <row r="124" s="250" customFormat="1" ht="12" customHeight="1"/>
    <row r="130" s="250" customFormat="1" ht="12" customHeight="1"/>
    <row r="131" s="250" customFormat="1" ht="12" customHeight="1"/>
    <row r="132" s="250" customFormat="1" ht="12" customHeight="1"/>
    <row r="133" s="250" customFormat="1" ht="12" customHeight="1"/>
    <row r="134" s="250" customFormat="1" ht="12" customHeight="1"/>
    <row r="135" s="250" customFormat="1" ht="12" customHeight="1"/>
    <row r="136" s="250" customFormat="1" ht="12" customHeight="1"/>
    <row r="137" s="250" customFormat="1" ht="12" customHeight="1"/>
    <row r="138" s="250" customFormat="1" ht="12" customHeight="1"/>
    <row r="139" s="250" customFormat="1" ht="12" customHeight="1"/>
    <row r="140" s="250" customFormat="1" ht="12" customHeight="1"/>
    <row r="141" s="250" customFormat="1" ht="12" customHeight="1"/>
    <row r="142" s="250" customFormat="1" ht="12" customHeight="1"/>
    <row r="143" s="250" customFormat="1" ht="12" customHeight="1"/>
    <row r="144" s="250" customFormat="1" ht="12" customHeight="1"/>
    <row r="145" s="250" customFormat="1" ht="12" customHeight="1"/>
    <row r="146" s="250" customFormat="1" ht="12" customHeight="1"/>
    <row r="147" s="250" customFormat="1" ht="12" customHeight="1"/>
    <row r="148" s="250" customFormat="1" ht="12" customHeight="1"/>
    <row r="149" s="250" customFormat="1" ht="12" customHeight="1"/>
    <row r="150" s="250" customFormat="1" ht="12" customHeight="1"/>
  </sheetData>
  <sheetProtection algorithmName="SHA-512" hashValue="F6qK7PQQu3QA2eYGnXRPbd6eNt5QGuXOIV9ptz1KG+5isZh7LJ3Lw9aN3/L4+yyyn2lmojM6AYg/5EgYxCu+rw==" saltValue="fBU9mhS5+3KtefPfViSF+A==" spinCount="100000" sheet="1" objects="1" scenarios="1"/>
  <mergeCells count="1">
    <mergeCell ref="B3:D3"/>
  </mergeCells>
  <printOptions horizontalCentered="1"/>
  <pageMargins left="0.19685039370078741" right="0.19685039370078741" top="0.39370078740157483" bottom="0.39370078740157483" header="0.39370078740157483" footer="0.39370078740157483"/>
  <pageSetup paperSize="9" scale="80" firstPageNumber="42" fitToWidth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CR265"/>
  <sheetViews>
    <sheetView view="pageBreakPreview" topLeftCell="B1" zoomScale="85" zoomScaleNormal="100" zoomScaleSheetLayoutView="85" workbookViewId="0">
      <selection activeCell="K3" sqref="K3"/>
    </sheetView>
  </sheetViews>
  <sheetFormatPr defaultColWidth="11.109375" defaultRowHeight="12" customHeight="1"/>
  <cols>
    <col min="1" max="1" width="6.109375" style="95" customWidth="1"/>
    <col min="2" max="2" width="7.6640625" style="95" customWidth="1"/>
    <col min="3" max="3" width="3.77734375" style="95" customWidth="1"/>
    <col min="4" max="4" width="36.44140625" style="95" bestFit="1" customWidth="1"/>
    <col min="5" max="5" width="3.21875" style="95" hidden="1" customWidth="1"/>
    <col min="6" max="6" width="7.88671875" style="95" bestFit="1" customWidth="1"/>
    <col min="7" max="7" width="9.77734375" style="113" customWidth="1"/>
    <col min="8" max="9" width="10.77734375" style="113" customWidth="1"/>
    <col min="10" max="96" width="11.109375" style="59"/>
    <col min="97" max="16384" width="11.109375" style="250"/>
  </cols>
  <sheetData>
    <row r="1" spans="1:9" ht="12" customHeight="1">
      <c r="A1" s="53" t="s">
        <v>37</v>
      </c>
      <c r="G1" s="155"/>
      <c r="I1" s="123" t="s">
        <v>38</v>
      </c>
    </row>
    <row r="2" spans="1:9" ht="12" customHeight="1">
      <c r="A2" s="287"/>
      <c r="B2" s="288"/>
      <c r="C2" s="289"/>
      <c r="D2" s="290"/>
      <c r="E2" s="290"/>
      <c r="F2" s="287"/>
      <c r="G2" s="291"/>
      <c r="H2" s="292"/>
      <c r="I2" s="190"/>
    </row>
    <row r="3" spans="1:9" ht="12" customHeight="1">
      <c r="A3" s="129" t="s">
        <v>1</v>
      </c>
      <c r="B3" s="434" t="s">
        <v>2</v>
      </c>
      <c r="C3" s="435"/>
      <c r="D3" s="436"/>
      <c r="E3" s="170" t="s">
        <v>176</v>
      </c>
      <c r="F3" s="129" t="s">
        <v>3</v>
      </c>
      <c r="G3" s="294" t="s">
        <v>4</v>
      </c>
      <c r="H3" s="131" t="s">
        <v>5</v>
      </c>
      <c r="I3" s="132" t="s">
        <v>6</v>
      </c>
    </row>
    <row r="4" spans="1:9" ht="12" customHeight="1">
      <c r="A4" s="129" t="s">
        <v>7</v>
      </c>
      <c r="B4" s="133"/>
      <c r="C4" s="116"/>
      <c r="D4" s="280"/>
      <c r="E4" s="280"/>
      <c r="F4" s="153"/>
      <c r="G4" s="295"/>
      <c r="H4" s="296"/>
      <c r="I4" s="165"/>
    </row>
    <row r="5" spans="1:9" ht="12" customHeight="1">
      <c r="A5" s="297"/>
      <c r="B5" s="298"/>
      <c r="C5" s="299"/>
      <c r="D5" s="300"/>
      <c r="E5" s="300"/>
      <c r="F5" s="297"/>
      <c r="G5" s="301"/>
      <c r="H5" s="302"/>
      <c r="I5" s="192"/>
    </row>
    <row r="6" spans="1:9" ht="12" customHeight="1">
      <c r="A6" s="104"/>
      <c r="B6" s="105"/>
      <c r="C6" s="106"/>
      <c r="D6" s="107"/>
      <c r="E6" s="107"/>
      <c r="F6" s="104"/>
      <c r="G6" s="305"/>
      <c r="H6" s="4"/>
      <c r="I6" s="163" t="str">
        <f>IF(OR(AND(G6="Prov",H6="Sum"),(H6="PC Sum")),". . . . . . . . .00",IF(ISERR(G6*H6),"",IF(G6*H6=0,"",ROUND(G6*H6,2))))</f>
        <v/>
      </c>
    </row>
    <row r="7" spans="1:9" ht="12" customHeight="1">
      <c r="A7" s="93"/>
      <c r="B7" s="276" t="s">
        <v>39</v>
      </c>
      <c r="C7" s="306"/>
      <c r="D7" s="278"/>
      <c r="E7" s="278"/>
      <c r="F7" s="93"/>
      <c r="G7" s="307"/>
      <c r="H7" s="3"/>
      <c r="I7" s="163" t="str">
        <f>IF(OR(AND(G7="Prov",H7="Sum"),(H7="PC Sum")),". . . . . . . . .00",IF(ISERR(G7*H7),"",IF(G7*H7=0,"",ROUND(G7*H7,2))))</f>
        <v/>
      </c>
    </row>
    <row r="8" spans="1:9" ht="12" customHeight="1">
      <c r="A8" s="93"/>
      <c r="B8" s="110" t="s">
        <v>40</v>
      </c>
      <c r="D8" s="278"/>
      <c r="E8" s="278"/>
      <c r="F8" s="93"/>
      <c r="G8" s="307"/>
      <c r="H8" s="3"/>
      <c r="I8" s="163" t="str">
        <f>IF(OR(AND(G8="Prov",H8="Sum"),(H8="PC Sum")),". . . . . . . . .00",IF(ISERR(G8*H8),"",IF(G8*H8=0,"",ROUND(G8*H8,2))))</f>
        <v/>
      </c>
    </row>
    <row r="9" spans="1:9" ht="12" customHeight="1">
      <c r="A9" s="153"/>
      <c r="B9" s="110" t="s">
        <v>41</v>
      </c>
      <c r="C9" s="53"/>
      <c r="D9" s="280"/>
      <c r="E9" s="280"/>
      <c r="F9" s="97"/>
      <c r="G9" s="307"/>
      <c r="H9" s="3"/>
      <c r="I9" s="163"/>
    </row>
    <row r="10" spans="1:9" ht="12" customHeight="1">
      <c r="A10" s="93"/>
      <c r="B10" s="94"/>
      <c r="D10" s="111"/>
      <c r="E10" s="111"/>
      <c r="F10" s="97"/>
      <c r="G10" s="307"/>
      <c r="H10" s="3"/>
      <c r="I10" s="163"/>
    </row>
    <row r="11" spans="1:9" ht="12" customHeight="1">
      <c r="A11" s="153">
        <v>23.01</v>
      </c>
      <c r="B11" s="70" t="s">
        <v>275</v>
      </c>
      <c r="C11" s="53"/>
      <c r="D11" s="280"/>
      <c r="E11" s="280"/>
      <c r="F11" s="97"/>
      <c r="G11" s="307"/>
      <c r="H11" s="3"/>
      <c r="I11" s="163"/>
    </row>
    <row r="12" spans="1:9" ht="12" customHeight="1">
      <c r="A12" s="93"/>
      <c r="B12" s="94"/>
      <c r="D12" s="111"/>
      <c r="E12" s="111"/>
      <c r="F12" s="97"/>
      <c r="G12" s="307"/>
      <c r="H12" s="3"/>
      <c r="I12" s="163"/>
    </row>
    <row r="13" spans="1:9" ht="12" customHeight="1">
      <c r="A13" s="93"/>
      <c r="B13" s="272" t="s">
        <v>74</v>
      </c>
      <c r="C13" s="54" t="s">
        <v>276</v>
      </c>
      <c r="D13" s="55"/>
      <c r="E13" s="188" t="s">
        <v>176</v>
      </c>
      <c r="F13" s="100" t="s">
        <v>95</v>
      </c>
      <c r="G13" s="308">
        <v>80</v>
      </c>
      <c r="H13" s="14"/>
      <c r="I13" s="92" t="str">
        <f t="shared" ref="I13" si="0">IF(OR(AND(G13="Prov",H13="Sum"),(H13="PC Sum")),". . . . . . . . .00",IF(ISERR(G13*H13),"",IF(G13*H13=0,"",ROUND(G13*H13,2))))</f>
        <v/>
      </c>
    </row>
    <row r="14" spans="1:9" ht="12" customHeight="1">
      <c r="A14" s="93"/>
      <c r="B14" s="272"/>
      <c r="C14" s="54"/>
      <c r="D14" s="309"/>
      <c r="E14" s="100"/>
      <c r="F14" s="100"/>
      <c r="G14" s="308"/>
      <c r="H14" s="12"/>
      <c r="I14" s="92"/>
    </row>
    <row r="15" spans="1:9" ht="12" customHeight="1">
      <c r="A15" s="93"/>
      <c r="B15" s="272" t="s">
        <v>247</v>
      </c>
      <c r="C15" s="54" t="s">
        <v>277</v>
      </c>
      <c r="D15" s="55"/>
      <c r="E15" s="100" t="s">
        <v>176</v>
      </c>
      <c r="F15" s="100" t="s">
        <v>95</v>
      </c>
      <c r="G15" s="310">
        <v>100</v>
      </c>
      <c r="H15" s="16"/>
      <c r="I15" s="92" t="str">
        <f t="shared" ref="I15:I18" si="1">IF(OR(AND(G15="Prov",H15="Sum"),(H15="PC Sum")),". . . . . . . . .00",IF(ISERR(G15*H15),"",IF(G15*H15=0,"",ROUND(G15*H15,2))))</f>
        <v/>
      </c>
    </row>
    <row r="16" spans="1:9" ht="12" customHeight="1">
      <c r="A16" s="93"/>
      <c r="B16" s="311"/>
      <c r="C16" s="59"/>
      <c r="D16" s="312"/>
      <c r="E16" s="100"/>
      <c r="F16" s="97"/>
      <c r="G16" s="313"/>
      <c r="H16" s="12"/>
      <c r="I16" s="92" t="str">
        <f t="shared" si="1"/>
        <v/>
      </c>
    </row>
    <row r="17" spans="1:96" ht="12" customHeight="1">
      <c r="A17" s="93"/>
      <c r="B17" s="272" t="s">
        <v>254</v>
      </c>
      <c r="C17" s="54" t="s">
        <v>260</v>
      </c>
      <c r="D17" s="55"/>
      <c r="E17" s="100"/>
      <c r="F17" s="100"/>
      <c r="G17" s="310"/>
      <c r="H17" s="18"/>
      <c r="I17" s="92" t="str">
        <f t="shared" si="1"/>
        <v/>
      </c>
    </row>
    <row r="18" spans="1:96" ht="12" customHeight="1">
      <c r="A18" s="93"/>
      <c r="B18" s="272" t="s">
        <v>261</v>
      </c>
      <c r="C18" s="54" t="s">
        <v>262</v>
      </c>
      <c r="D18" s="55"/>
      <c r="E18" s="100" t="s">
        <v>176</v>
      </c>
      <c r="F18" s="100" t="s">
        <v>95</v>
      </c>
      <c r="G18" s="199">
        <v>275</v>
      </c>
      <c r="H18" s="16"/>
      <c r="I18" s="92" t="str">
        <f t="shared" si="1"/>
        <v/>
      </c>
    </row>
    <row r="19" spans="1:96" ht="12" customHeight="1">
      <c r="A19" s="93"/>
      <c r="B19" s="272"/>
      <c r="C19" s="54"/>
      <c r="D19" s="55"/>
      <c r="E19" s="281"/>
      <c r="F19" s="97"/>
      <c r="G19" s="199"/>
      <c r="H19" s="18"/>
      <c r="I19" s="92"/>
    </row>
    <row r="20" spans="1:96" ht="12" customHeight="1">
      <c r="A20" s="42" t="s">
        <v>227</v>
      </c>
      <c r="B20" s="70" t="s">
        <v>228</v>
      </c>
      <c r="C20" s="59"/>
      <c r="D20" s="60"/>
      <c r="E20" s="100" t="s">
        <v>176</v>
      </c>
      <c r="F20" s="100" t="s">
        <v>95</v>
      </c>
      <c r="G20" s="199">
        <v>300</v>
      </c>
      <c r="H20" s="16"/>
      <c r="I20" s="92" t="str">
        <f t="shared" ref="I20" si="2">IF(OR(AND(G20="Prov",H20="Sum"),(H20="PC Sum")),". . . . . . . . .00",IF(ISERR(G20*H20),"",IF(G20*H20=0,"",ROUND(G20*H20,2))))</f>
        <v/>
      </c>
    </row>
    <row r="21" spans="1:96" ht="12" customHeight="1">
      <c r="A21" s="93"/>
      <c r="B21" s="58"/>
      <c r="D21" s="111"/>
      <c r="E21" s="111"/>
      <c r="F21" s="100"/>
      <c r="G21" s="314"/>
      <c r="H21" s="18"/>
      <c r="I21" s="92"/>
    </row>
    <row r="22" spans="1:96" ht="12" customHeight="1">
      <c r="A22" s="315"/>
      <c r="B22" s="285"/>
      <c r="C22" s="54"/>
      <c r="D22" s="316"/>
      <c r="E22" s="111"/>
      <c r="F22" s="93"/>
      <c r="G22" s="199"/>
      <c r="H22" s="18"/>
      <c r="I22" s="92"/>
    </row>
    <row r="23" spans="1:96" ht="12" customHeight="1">
      <c r="A23" s="317"/>
      <c r="B23" s="285"/>
      <c r="C23" s="54"/>
      <c r="D23" s="55"/>
      <c r="E23" s="100"/>
      <c r="F23" s="100"/>
      <c r="G23" s="199"/>
      <c r="H23" s="18"/>
      <c r="I23" s="92"/>
    </row>
    <row r="24" spans="1:96" ht="12" customHeight="1">
      <c r="A24" s="315"/>
      <c r="B24" s="285"/>
      <c r="C24" s="54"/>
      <c r="D24" s="55"/>
      <c r="E24" s="111"/>
      <c r="F24" s="93"/>
      <c r="G24" s="163"/>
      <c r="H24" s="18"/>
      <c r="I24" s="92"/>
    </row>
    <row r="25" spans="1:96" ht="12" customHeight="1">
      <c r="A25" s="153"/>
      <c r="B25" s="58"/>
      <c r="C25" s="59"/>
      <c r="D25" s="280"/>
      <c r="E25" s="280"/>
      <c r="F25" s="100"/>
      <c r="G25" s="163"/>
      <c r="H25" s="6"/>
      <c r="I25" s="163"/>
    </row>
    <row r="26" spans="1:96" ht="12" customHeight="1">
      <c r="A26" s="93"/>
      <c r="B26" s="58"/>
      <c r="C26" s="59"/>
      <c r="D26" s="111"/>
      <c r="E26" s="111"/>
      <c r="F26" s="100"/>
      <c r="G26" s="163"/>
      <c r="H26" s="6"/>
      <c r="I26" s="163"/>
    </row>
    <row r="27" spans="1:96" ht="12" customHeight="1">
      <c r="A27" s="153"/>
      <c r="B27" s="70"/>
      <c r="C27" s="53"/>
      <c r="D27" s="111"/>
      <c r="E27" s="111"/>
      <c r="F27" s="97"/>
      <c r="G27" s="163"/>
      <c r="H27" s="6"/>
      <c r="I27" s="163"/>
    </row>
    <row r="28" spans="1:96" ht="12" customHeight="1">
      <c r="A28" s="153"/>
      <c r="B28" s="70"/>
      <c r="C28" s="53"/>
      <c r="D28" s="111"/>
      <c r="E28" s="111"/>
      <c r="F28" s="97"/>
      <c r="G28" s="163"/>
      <c r="H28" s="6"/>
      <c r="I28" s="163"/>
    </row>
    <row r="29" spans="1:96" ht="12" customHeight="1">
      <c r="A29" s="153"/>
      <c r="B29" s="70"/>
      <c r="C29" s="53"/>
      <c r="D29" s="111"/>
      <c r="E29" s="111"/>
      <c r="F29" s="97"/>
      <c r="G29" s="163"/>
      <c r="H29" s="6"/>
      <c r="I29" s="163"/>
    </row>
    <row r="30" spans="1:96" ht="12" customHeight="1">
      <c r="A30" s="93"/>
      <c r="B30" s="58"/>
      <c r="C30" s="59"/>
      <c r="D30" s="111"/>
      <c r="E30" s="111"/>
      <c r="F30" s="100"/>
      <c r="G30" s="162"/>
      <c r="H30" s="6"/>
      <c r="I30" s="163"/>
    </row>
    <row r="31" spans="1:96" ht="12" customHeight="1">
      <c r="A31" s="93"/>
      <c r="B31" s="94"/>
      <c r="D31" s="111"/>
      <c r="E31" s="111"/>
      <c r="F31" s="97"/>
      <c r="G31" s="163"/>
      <c r="H31" s="304"/>
      <c r="I31" s="163"/>
    </row>
    <row r="32" spans="1:96" ht="12" customHeight="1">
      <c r="A32" s="93"/>
      <c r="B32" s="58"/>
      <c r="C32" s="59"/>
      <c r="D32" s="60"/>
      <c r="E32" s="60"/>
      <c r="F32" s="100"/>
      <c r="G32" s="163"/>
      <c r="H32" s="304"/>
      <c r="I32" s="163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  <c r="AA32" s="250"/>
      <c r="AB32" s="250"/>
      <c r="AC32" s="250"/>
      <c r="AD32" s="250"/>
      <c r="AE32" s="250"/>
      <c r="AF32" s="250"/>
      <c r="AG32" s="250"/>
      <c r="AH32" s="250"/>
      <c r="AI32" s="250"/>
      <c r="AJ32" s="250"/>
      <c r="AK32" s="250"/>
      <c r="AL32" s="250"/>
      <c r="AM32" s="250"/>
      <c r="AN32" s="250"/>
      <c r="AO32" s="250"/>
      <c r="AP32" s="250"/>
      <c r="AQ32" s="250"/>
      <c r="AR32" s="250"/>
      <c r="AS32" s="250"/>
      <c r="AT32" s="250"/>
      <c r="AU32" s="250"/>
      <c r="AV32" s="250"/>
      <c r="AW32" s="250"/>
      <c r="AX32" s="250"/>
      <c r="AY32" s="250"/>
      <c r="AZ32" s="250"/>
      <c r="BA32" s="250"/>
      <c r="BB32" s="250"/>
      <c r="BC32" s="250"/>
      <c r="BD32" s="250"/>
      <c r="BE32" s="250"/>
      <c r="BF32" s="250"/>
      <c r="BG32" s="250"/>
      <c r="BH32" s="250"/>
      <c r="BI32" s="250"/>
      <c r="BJ32" s="250"/>
      <c r="BK32" s="250"/>
      <c r="BL32" s="250"/>
      <c r="BM32" s="250"/>
      <c r="BN32" s="250"/>
      <c r="BO32" s="250"/>
      <c r="BP32" s="250"/>
      <c r="BQ32" s="250"/>
      <c r="BR32" s="250"/>
      <c r="BS32" s="250"/>
      <c r="BT32" s="250"/>
      <c r="BU32" s="250"/>
      <c r="BV32" s="250"/>
      <c r="BW32" s="250"/>
      <c r="BX32" s="250"/>
      <c r="BY32" s="250"/>
      <c r="BZ32" s="250"/>
      <c r="CA32" s="250"/>
      <c r="CB32" s="250"/>
      <c r="CC32" s="250"/>
      <c r="CD32" s="250"/>
      <c r="CE32" s="250"/>
      <c r="CF32" s="250"/>
      <c r="CG32" s="250"/>
      <c r="CH32" s="250"/>
      <c r="CI32" s="250"/>
      <c r="CJ32" s="250"/>
      <c r="CK32" s="250"/>
      <c r="CL32" s="250"/>
      <c r="CM32" s="250"/>
      <c r="CN32" s="250"/>
      <c r="CO32" s="250"/>
      <c r="CP32" s="250"/>
      <c r="CQ32" s="250"/>
      <c r="CR32" s="250"/>
    </row>
    <row r="33" spans="1:96" ht="12" customHeight="1">
      <c r="A33" s="93"/>
      <c r="B33" s="58"/>
      <c r="C33" s="59"/>
      <c r="D33" s="111"/>
      <c r="E33" s="111"/>
      <c r="F33" s="100"/>
      <c r="G33" s="162"/>
      <c r="H33" s="304"/>
      <c r="I33" s="163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  <c r="AA33" s="250"/>
      <c r="AB33" s="250"/>
      <c r="AC33" s="250"/>
      <c r="AD33" s="250"/>
      <c r="AE33" s="250"/>
      <c r="AF33" s="250"/>
      <c r="AG33" s="250"/>
      <c r="AH33" s="250"/>
      <c r="AI33" s="250"/>
      <c r="AJ33" s="250"/>
      <c r="AK33" s="250"/>
      <c r="AL33" s="250"/>
      <c r="AM33" s="250"/>
      <c r="AN33" s="250"/>
      <c r="AO33" s="250"/>
      <c r="AP33" s="250"/>
      <c r="AQ33" s="250"/>
      <c r="AR33" s="250"/>
      <c r="AS33" s="250"/>
      <c r="AT33" s="250"/>
      <c r="AU33" s="250"/>
      <c r="AV33" s="250"/>
      <c r="AW33" s="250"/>
      <c r="AX33" s="250"/>
      <c r="AY33" s="250"/>
      <c r="AZ33" s="250"/>
      <c r="BA33" s="250"/>
      <c r="BB33" s="250"/>
      <c r="BC33" s="250"/>
      <c r="BD33" s="250"/>
      <c r="BE33" s="250"/>
      <c r="BF33" s="250"/>
      <c r="BG33" s="250"/>
      <c r="BH33" s="250"/>
      <c r="BI33" s="250"/>
      <c r="BJ33" s="250"/>
      <c r="BK33" s="250"/>
      <c r="BL33" s="250"/>
      <c r="BM33" s="250"/>
      <c r="BN33" s="250"/>
      <c r="BO33" s="250"/>
      <c r="BP33" s="250"/>
      <c r="BQ33" s="250"/>
      <c r="BR33" s="250"/>
      <c r="BS33" s="250"/>
      <c r="BT33" s="250"/>
      <c r="BU33" s="250"/>
      <c r="BV33" s="250"/>
      <c r="BW33" s="250"/>
      <c r="BX33" s="250"/>
      <c r="BY33" s="250"/>
      <c r="BZ33" s="250"/>
      <c r="CA33" s="250"/>
      <c r="CB33" s="250"/>
      <c r="CC33" s="250"/>
      <c r="CD33" s="250"/>
      <c r="CE33" s="250"/>
      <c r="CF33" s="250"/>
      <c r="CG33" s="250"/>
      <c r="CH33" s="250"/>
      <c r="CI33" s="250"/>
      <c r="CJ33" s="250"/>
      <c r="CK33" s="250"/>
      <c r="CL33" s="250"/>
      <c r="CM33" s="250"/>
      <c r="CN33" s="250"/>
      <c r="CO33" s="250"/>
      <c r="CP33" s="250"/>
      <c r="CQ33" s="250"/>
      <c r="CR33" s="250"/>
    </row>
    <row r="34" spans="1:96" ht="12" customHeight="1">
      <c r="A34" s="93"/>
      <c r="B34" s="94"/>
      <c r="D34" s="111"/>
      <c r="E34" s="111"/>
      <c r="F34" s="97"/>
      <c r="G34" s="163"/>
      <c r="H34" s="304"/>
      <c r="I34" s="163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0"/>
      <c r="Z34" s="250"/>
      <c r="AA34" s="250"/>
      <c r="AB34" s="250"/>
      <c r="AC34" s="250"/>
      <c r="AD34" s="250"/>
      <c r="AE34" s="250"/>
      <c r="AF34" s="250"/>
      <c r="AG34" s="250"/>
      <c r="AH34" s="250"/>
      <c r="AI34" s="250"/>
      <c r="AJ34" s="250"/>
      <c r="AK34" s="250"/>
      <c r="AL34" s="250"/>
      <c r="AM34" s="250"/>
      <c r="AN34" s="250"/>
      <c r="AO34" s="250"/>
      <c r="AP34" s="250"/>
      <c r="AQ34" s="250"/>
      <c r="AR34" s="250"/>
      <c r="AS34" s="250"/>
      <c r="AT34" s="250"/>
      <c r="AU34" s="250"/>
      <c r="AV34" s="250"/>
      <c r="AW34" s="250"/>
      <c r="AX34" s="250"/>
      <c r="AY34" s="250"/>
      <c r="AZ34" s="250"/>
      <c r="BA34" s="250"/>
      <c r="BB34" s="250"/>
      <c r="BC34" s="250"/>
      <c r="BD34" s="250"/>
      <c r="BE34" s="250"/>
      <c r="BF34" s="250"/>
      <c r="BG34" s="250"/>
      <c r="BH34" s="250"/>
      <c r="BI34" s="250"/>
      <c r="BJ34" s="250"/>
      <c r="BK34" s="250"/>
      <c r="BL34" s="250"/>
      <c r="BM34" s="250"/>
      <c r="BN34" s="250"/>
      <c r="BO34" s="250"/>
      <c r="BP34" s="250"/>
      <c r="BQ34" s="250"/>
      <c r="BR34" s="250"/>
      <c r="BS34" s="250"/>
      <c r="BT34" s="250"/>
      <c r="BU34" s="250"/>
      <c r="BV34" s="250"/>
      <c r="BW34" s="250"/>
      <c r="BX34" s="250"/>
      <c r="BY34" s="250"/>
      <c r="BZ34" s="250"/>
      <c r="CA34" s="250"/>
      <c r="CB34" s="250"/>
      <c r="CC34" s="250"/>
      <c r="CD34" s="250"/>
      <c r="CE34" s="250"/>
      <c r="CF34" s="250"/>
      <c r="CG34" s="250"/>
      <c r="CH34" s="250"/>
      <c r="CI34" s="250"/>
      <c r="CJ34" s="250"/>
      <c r="CK34" s="250"/>
      <c r="CL34" s="250"/>
      <c r="CM34" s="250"/>
      <c r="CN34" s="250"/>
      <c r="CO34" s="250"/>
      <c r="CP34" s="250"/>
      <c r="CQ34" s="250"/>
      <c r="CR34" s="250"/>
    </row>
    <row r="35" spans="1:96" ht="12" customHeight="1">
      <c r="A35" s="93"/>
      <c r="B35" s="58"/>
      <c r="C35" s="59"/>
      <c r="D35" s="60"/>
      <c r="E35" s="60"/>
      <c r="F35" s="100"/>
      <c r="G35" s="163"/>
      <c r="H35" s="304"/>
      <c r="I35" s="163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  <c r="AH35" s="250"/>
      <c r="AI35" s="250"/>
      <c r="AJ35" s="250"/>
      <c r="AK35" s="250"/>
      <c r="AL35" s="250"/>
      <c r="AM35" s="250"/>
      <c r="AN35" s="250"/>
      <c r="AO35" s="250"/>
      <c r="AP35" s="250"/>
      <c r="AQ35" s="250"/>
      <c r="AR35" s="250"/>
      <c r="AS35" s="250"/>
      <c r="AT35" s="250"/>
      <c r="AU35" s="250"/>
      <c r="AV35" s="250"/>
      <c r="AW35" s="250"/>
      <c r="AX35" s="250"/>
      <c r="AY35" s="250"/>
      <c r="AZ35" s="250"/>
      <c r="BA35" s="25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0"/>
      <c r="BQ35" s="250"/>
      <c r="BR35" s="250"/>
      <c r="BS35" s="250"/>
      <c r="BT35" s="250"/>
      <c r="BU35" s="250"/>
      <c r="BV35" s="250"/>
      <c r="BW35" s="250"/>
      <c r="BX35" s="250"/>
      <c r="BY35" s="250"/>
      <c r="BZ35" s="250"/>
      <c r="CA35" s="250"/>
      <c r="CB35" s="250"/>
      <c r="CC35" s="250"/>
      <c r="CD35" s="250"/>
      <c r="CE35" s="250"/>
      <c r="CF35" s="250"/>
      <c r="CG35" s="250"/>
      <c r="CH35" s="250"/>
      <c r="CI35" s="250"/>
      <c r="CJ35" s="250"/>
      <c r="CK35" s="250"/>
      <c r="CL35" s="250"/>
      <c r="CM35" s="250"/>
      <c r="CN35" s="250"/>
      <c r="CO35" s="250"/>
      <c r="CP35" s="250"/>
      <c r="CQ35" s="250"/>
      <c r="CR35" s="250"/>
    </row>
    <row r="36" spans="1:96" ht="12" customHeight="1">
      <c r="A36" s="93"/>
      <c r="B36" s="94"/>
      <c r="D36" s="111"/>
      <c r="E36" s="111"/>
      <c r="F36" s="97"/>
      <c r="G36" s="163"/>
      <c r="H36" s="304"/>
      <c r="I36" s="163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0"/>
      <c r="AL36" s="250"/>
      <c r="AM36" s="250"/>
      <c r="AN36" s="250"/>
      <c r="AO36" s="250"/>
      <c r="AP36" s="250"/>
      <c r="AQ36" s="250"/>
      <c r="AR36" s="250"/>
      <c r="AS36" s="250"/>
      <c r="AT36" s="250"/>
      <c r="AU36" s="250"/>
      <c r="AV36" s="250"/>
      <c r="AW36" s="250"/>
      <c r="AX36" s="250"/>
      <c r="AY36" s="250"/>
      <c r="AZ36" s="250"/>
      <c r="BA36" s="25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0"/>
      <c r="BQ36" s="250"/>
      <c r="BR36" s="250"/>
      <c r="BS36" s="250"/>
      <c r="BT36" s="250"/>
      <c r="BU36" s="250"/>
      <c r="BV36" s="250"/>
      <c r="BW36" s="250"/>
      <c r="BX36" s="250"/>
      <c r="BY36" s="250"/>
      <c r="BZ36" s="250"/>
      <c r="CA36" s="250"/>
      <c r="CB36" s="250"/>
      <c r="CC36" s="250"/>
      <c r="CD36" s="250"/>
      <c r="CE36" s="250"/>
      <c r="CF36" s="250"/>
      <c r="CG36" s="250"/>
      <c r="CH36" s="250"/>
      <c r="CI36" s="250"/>
      <c r="CJ36" s="250"/>
      <c r="CK36" s="250"/>
      <c r="CL36" s="250"/>
      <c r="CM36" s="250"/>
      <c r="CN36" s="250"/>
      <c r="CO36" s="250"/>
      <c r="CP36" s="250"/>
      <c r="CQ36" s="250"/>
      <c r="CR36" s="250"/>
    </row>
    <row r="37" spans="1:96" ht="12" customHeight="1">
      <c r="A37" s="153"/>
      <c r="B37" s="70"/>
      <c r="C37" s="53"/>
      <c r="D37" s="280"/>
      <c r="E37" s="280"/>
      <c r="F37" s="97"/>
      <c r="G37" s="163"/>
      <c r="H37" s="304"/>
      <c r="I37" s="163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50"/>
      <c r="Z37" s="250"/>
      <c r="AA37" s="250"/>
      <c r="AB37" s="250"/>
      <c r="AC37" s="250"/>
      <c r="AD37" s="250"/>
      <c r="AE37" s="250"/>
      <c r="AF37" s="250"/>
      <c r="AG37" s="250"/>
      <c r="AH37" s="250"/>
      <c r="AI37" s="250"/>
      <c r="AJ37" s="250"/>
      <c r="AK37" s="250"/>
      <c r="AL37" s="250"/>
      <c r="AM37" s="250"/>
      <c r="AN37" s="250"/>
      <c r="AO37" s="250"/>
      <c r="AP37" s="250"/>
      <c r="AQ37" s="250"/>
      <c r="AR37" s="250"/>
      <c r="AS37" s="250"/>
      <c r="AT37" s="250"/>
      <c r="AU37" s="250"/>
      <c r="AV37" s="250"/>
      <c r="AW37" s="250"/>
      <c r="AX37" s="250"/>
      <c r="AY37" s="250"/>
      <c r="AZ37" s="250"/>
      <c r="BA37" s="25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0"/>
      <c r="BQ37" s="250"/>
      <c r="BR37" s="250"/>
      <c r="BS37" s="250"/>
      <c r="BT37" s="250"/>
      <c r="BU37" s="250"/>
      <c r="BV37" s="250"/>
      <c r="BW37" s="250"/>
      <c r="BX37" s="250"/>
      <c r="BY37" s="250"/>
      <c r="BZ37" s="250"/>
      <c r="CA37" s="250"/>
      <c r="CB37" s="250"/>
      <c r="CC37" s="250"/>
      <c r="CD37" s="250"/>
      <c r="CE37" s="250"/>
      <c r="CF37" s="250"/>
      <c r="CG37" s="250"/>
      <c r="CH37" s="250"/>
      <c r="CI37" s="250"/>
      <c r="CJ37" s="250"/>
      <c r="CK37" s="250"/>
      <c r="CL37" s="250"/>
      <c r="CM37" s="250"/>
      <c r="CN37" s="250"/>
      <c r="CO37" s="250"/>
      <c r="CP37" s="250"/>
      <c r="CQ37" s="250"/>
      <c r="CR37" s="250"/>
    </row>
    <row r="38" spans="1:96" ht="12" customHeight="1">
      <c r="A38" s="93"/>
      <c r="B38" s="94"/>
      <c r="D38" s="111"/>
      <c r="E38" s="111"/>
      <c r="F38" s="97"/>
      <c r="G38" s="163"/>
      <c r="H38" s="304"/>
      <c r="I38" s="163"/>
      <c r="J38" s="250"/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50"/>
      <c r="Z38" s="250"/>
      <c r="AA38" s="250"/>
      <c r="AB38" s="250"/>
      <c r="AC38" s="250"/>
      <c r="AD38" s="250"/>
      <c r="AE38" s="250"/>
      <c r="AF38" s="250"/>
      <c r="AG38" s="250"/>
      <c r="AH38" s="250"/>
      <c r="AI38" s="250"/>
      <c r="AJ38" s="250"/>
      <c r="AK38" s="250"/>
      <c r="AL38" s="250"/>
      <c r="AM38" s="250"/>
      <c r="AN38" s="250"/>
      <c r="AO38" s="250"/>
      <c r="AP38" s="250"/>
      <c r="AQ38" s="250"/>
      <c r="AR38" s="250"/>
      <c r="AS38" s="250"/>
      <c r="AT38" s="250"/>
      <c r="AU38" s="250"/>
      <c r="AV38" s="250"/>
      <c r="AW38" s="250"/>
      <c r="AX38" s="250"/>
      <c r="AY38" s="250"/>
      <c r="AZ38" s="250"/>
      <c r="BA38" s="25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0"/>
      <c r="BQ38" s="250"/>
      <c r="BR38" s="250"/>
      <c r="BS38" s="250"/>
      <c r="BT38" s="250"/>
      <c r="BU38" s="250"/>
      <c r="BV38" s="250"/>
      <c r="BW38" s="250"/>
      <c r="BX38" s="250"/>
      <c r="BY38" s="250"/>
      <c r="BZ38" s="250"/>
      <c r="CA38" s="250"/>
      <c r="CB38" s="250"/>
      <c r="CC38" s="250"/>
      <c r="CD38" s="250"/>
      <c r="CE38" s="250"/>
      <c r="CF38" s="250"/>
      <c r="CG38" s="250"/>
      <c r="CH38" s="250"/>
      <c r="CI38" s="250"/>
      <c r="CJ38" s="250"/>
      <c r="CK38" s="250"/>
      <c r="CL38" s="250"/>
      <c r="CM38" s="250"/>
      <c r="CN38" s="250"/>
      <c r="CO38" s="250"/>
      <c r="CP38" s="250"/>
      <c r="CQ38" s="250"/>
      <c r="CR38" s="250"/>
    </row>
    <row r="39" spans="1:96" ht="12" customHeight="1">
      <c r="A39" s="93"/>
      <c r="B39" s="58"/>
      <c r="C39" s="59"/>
      <c r="D39" s="111"/>
      <c r="E39" s="111"/>
      <c r="F39" s="97"/>
      <c r="G39" s="163"/>
      <c r="H39" s="304"/>
      <c r="I39" s="163"/>
      <c r="J39" s="250"/>
      <c r="K39" s="250"/>
      <c r="L39" s="250"/>
      <c r="M39" s="250"/>
      <c r="N39" s="25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250"/>
      <c r="Z39" s="250"/>
      <c r="AA39" s="250"/>
      <c r="AB39" s="250"/>
      <c r="AC39" s="250"/>
      <c r="AD39" s="250"/>
      <c r="AE39" s="250"/>
      <c r="AF39" s="250"/>
      <c r="AG39" s="250"/>
      <c r="AH39" s="250"/>
      <c r="AI39" s="250"/>
      <c r="AJ39" s="250"/>
      <c r="AK39" s="250"/>
      <c r="AL39" s="250"/>
      <c r="AM39" s="250"/>
      <c r="AN39" s="250"/>
      <c r="AO39" s="250"/>
      <c r="AP39" s="250"/>
      <c r="AQ39" s="250"/>
      <c r="AR39" s="250"/>
      <c r="AS39" s="250"/>
      <c r="AT39" s="250"/>
      <c r="AU39" s="250"/>
      <c r="AV39" s="250"/>
      <c r="AW39" s="250"/>
      <c r="AX39" s="250"/>
      <c r="AY39" s="250"/>
      <c r="AZ39" s="250"/>
      <c r="BA39" s="25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0"/>
      <c r="BQ39" s="250"/>
      <c r="BR39" s="250"/>
      <c r="BS39" s="250"/>
      <c r="BT39" s="250"/>
      <c r="BU39" s="250"/>
      <c r="BV39" s="250"/>
      <c r="BW39" s="250"/>
      <c r="BX39" s="250"/>
      <c r="BY39" s="250"/>
      <c r="BZ39" s="250"/>
      <c r="CA39" s="250"/>
      <c r="CB39" s="250"/>
      <c r="CC39" s="250"/>
      <c r="CD39" s="250"/>
      <c r="CE39" s="250"/>
      <c r="CF39" s="250"/>
      <c r="CG39" s="250"/>
      <c r="CH39" s="250"/>
      <c r="CI39" s="250"/>
      <c r="CJ39" s="250"/>
      <c r="CK39" s="250"/>
      <c r="CL39" s="250"/>
      <c r="CM39" s="250"/>
      <c r="CN39" s="250"/>
      <c r="CO39" s="250"/>
      <c r="CP39" s="250"/>
      <c r="CQ39" s="250"/>
      <c r="CR39" s="250"/>
    </row>
    <row r="40" spans="1:96" ht="12" customHeight="1">
      <c r="A40" s="93"/>
      <c r="B40" s="94"/>
      <c r="D40" s="111"/>
      <c r="E40" s="111"/>
      <c r="F40" s="97"/>
      <c r="G40" s="163"/>
      <c r="H40" s="304"/>
      <c r="I40" s="163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0"/>
      <c r="AL40" s="250"/>
      <c r="AM40" s="250"/>
      <c r="AN40" s="250"/>
      <c r="AO40" s="250"/>
      <c r="AP40" s="250"/>
      <c r="AQ40" s="250"/>
      <c r="AR40" s="250"/>
      <c r="AS40" s="250"/>
      <c r="AT40" s="250"/>
      <c r="AU40" s="250"/>
      <c r="AV40" s="250"/>
      <c r="AW40" s="250"/>
      <c r="AX40" s="250"/>
      <c r="AY40" s="250"/>
      <c r="AZ40" s="250"/>
      <c r="BA40" s="25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0"/>
      <c r="BQ40" s="250"/>
      <c r="BR40" s="250"/>
      <c r="BS40" s="250"/>
      <c r="BT40" s="250"/>
      <c r="BU40" s="250"/>
      <c r="BV40" s="250"/>
      <c r="BW40" s="250"/>
      <c r="BX40" s="250"/>
      <c r="BY40" s="250"/>
      <c r="BZ40" s="250"/>
      <c r="CA40" s="250"/>
      <c r="CB40" s="250"/>
      <c r="CC40" s="250"/>
      <c r="CD40" s="250"/>
      <c r="CE40" s="250"/>
      <c r="CF40" s="250"/>
      <c r="CG40" s="250"/>
      <c r="CH40" s="250"/>
      <c r="CI40" s="250"/>
      <c r="CJ40" s="250"/>
      <c r="CK40" s="250"/>
      <c r="CL40" s="250"/>
      <c r="CM40" s="250"/>
      <c r="CN40" s="250"/>
      <c r="CO40" s="250"/>
      <c r="CP40" s="250"/>
      <c r="CQ40" s="250"/>
      <c r="CR40" s="250"/>
    </row>
    <row r="41" spans="1:96" ht="12" customHeight="1">
      <c r="A41" s="93"/>
      <c r="B41" s="94"/>
      <c r="D41" s="60"/>
      <c r="E41" s="60"/>
      <c r="F41" s="97"/>
      <c r="G41" s="163"/>
      <c r="H41" s="304"/>
      <c r="I41" s="163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  <c r="AA41" s="250"/>
      <c r="AB41" s="250"/>
      <c r="AC41" s="250"/>
      <c r="AD41" s="250"/>
      <c r="AE41" s="250"/>
      <c r="AF41" s="250"/>
      <c r="AG41" s="250"/>
      <c r="AH41" s="250"/>
      <c r="AI41" s="250"/>
      <c r="AJ41" s="250"/>
      <c r="AK41" s="250"/>
      <c r="AL41" s="250"/>
      <c r="AM41" s="250"/>
      <c r="AN41" s="250"/>
      <c r="AO41" s="250"/>
      <c r="AP41" s="250"/>
      <c r="AQ41" s="250"/>
      <c r="AR41" s="250"/>
      <c r="AS41" s="250"/>
      <c r="AT41" s="250"/>
      <c r="AU41" s="250"/>
      <c r="AV41" s="250"/>
      <c r="AW41" s="250"/>
      <c r="AX41" s="250"/>
      <c r="AY41" s="250"/>
      <c r="AZ41" s="250"/>
      <c r="BA41" s="25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0"/>
      <c r="BQ41" s="250"/>
      <c r="BR41" s="250"/>
      <c r="BS41" s="250"/>
      <c r="BT41" s="250"/>
      <c r="BU41" s="250"/>
      <c r="BV41" s="250"/>
      <c r="BW41" s="250"/>
      <c r="BX41" s="250"/>
      <c r="BY41" s="250"/>
      <c r="BZ41" s="250"/>
      <c r="CA41" s="250"/>
      <c r="CB41" s="250"/>
      <c r="CC41" s="250"/>
      <c r="CD41" s="250"/>
      <c r="CE41" s="250"/>
      <c r="CF41" s="250"/>
      <c r="CG41" s="250"/>
      <c r="CH41" s="250"/>
      <c r="CI41" s="250"/>
      <c r="CJ41" s="250"/>
      <c r="CK41" s="250"/>
      <c r="CL41" s="250"/>
      <c r="CM41" s="250"/>
      <c r="CN41" s="250"/>
      <c r="CO41" s="250"/>
      <c r="CP41" s="250"/>
      <c r="CQ41" s="250"/>
      <c r="CR41" s="250"/>
    </row>
    <row r="42" spans="1:96" ht="12" customHeight="1">
      <c r="A42" s="93"/>
      <c r="B42" s="94"/>
      <c r="D42" s="60"/>
      <c r="E42" s="60"/>
      <c r="F42" s="97"/>
      <c r="G42" s="163"/>
      <c r="H42" s="304"/>
      <c r="I42" s="163"/>
      <c r="J42" s="250"/>
      <c r="K42" s="250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0"/>
      <c r="Z42" s="250"/>
      <c r="AA42" s="250"/>
      <c r="AB42" s="250"/>
      <c r="AC42" s="250"/>
      <c r="AD42" s="250"/>
      <c r="AE42" s="250"/>
      <c r="AF42" s="250"/>
      <c r="AG42" s="250"/>
      <c r="AH42" s="250"/>
      <c r="AI42" s="250"/>
      <c r="AJ42" s="250"/>
      <c r="AK42" s="250"/>
      <c r="AL42" s="250"/>
      <c r="AM42" s="250"/>
      <c r="AN42" s="250"/>
      <c r="AO42" s="250"/>
      <c r="AP42" s="250"/>
      <c r="AQ42" s="250"/>
      <c r="AR42" s="250"/>
      <c r="AS42" s="250"/>
      <c r="AT42" s="250"/>
      <c r="AU42" s="250"/>
      <c r="AV42" s="250"/>
      <c r="AW42" s="250"/>
      <c r="AX42" s="250"/>
      <c r="AY42" s="250"/>
      <c r="AZ42" s="250"/>
      <c r="BA42" s="250"/>
      <c r="BB42" s="250"/>
      <c r="BC42" s="250"/>
      <c r="BD42" s="250"/>
      <c r="BE42" s="250"/>
      <c r="BF42" s="250"/>
      <c r="BG42" s="250"/>
      <c r="BH42" s="250"/>
      <c r="BI42" s="250"/>
      <c r="BJ42" s="250"/>
      <c r="BK42" s="250"/>
      <c r="BL42" s="250"/>
      <c r="BM42" s="250"/>
      <c r="BN42" s="250"/>
      <c r="BO42" s="250"/>
      <c r="BP42" s="250"/>
      <c r="BQ42" s="250"/>
      <c r="BR42" s="250"/>
      <c r="BS42" s="250"/>
      <c r="BT42" s="250"/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  <c r="CF42" s="250"/>
      <c r="CG42" s="250"/>
      <c r="CH42" s="250"/>
      <c r="CI42" s="250"/>
      <c r="CJ42" s="250"/>
      <c r="CK42" s="250"/>
      <c r="CL42" s="250"/>
      <c r="CM42" s="250"/>
      <c r="CN42" s="250"/>
      <c r="CO42" s="250"/>
      <c r="CP42" s="250"/>
      <c r="CQ42" s="250"/>
      <c r="CR42" s="250"/>
    </row>
    <row r="43" spans="1:96" ht="12" customHeight="1">
      <c r="A43" s="69"/>
      <c r="B43" s="70"/>
      <c r="D43" s="60"/>
      <c r="E43" s="60"/>
      <c r="F43" s="97"/>
      <c r="G43" s="163"/>
      <c r="H43" s="304"/>
      <c r="I43" s="163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  <c r="AA43" s="250"/>
      <c r="AB43" s="250"/>
      <c r="AC43" s="250"/>
      <c r="AD43" s="250"/>
      <c r="AE43" s="250"/>
      <c r="AF43" s="250"/>
      <c r="AG43" s="250"/>
      <c r="AH43" s="250"/>
      <c r="AI43" s="250"/>
      <c r="AJ43" s="250"/>
      <c r="AK43" s="250"/>
      <c r="AL43" s="250"/>
      <c r="AM43" s="250"/>
      <c r="AN43" s="250"/>
      <c r="AO43" s="250"/>
      <c r="AP43" s="250"/>
      <c r="AQ43" s="250"/>
      <c r="AR43" s="250"/>
      <c r="AS43" s="250"/>
      <c r="AT43" s="250"/>
      <c r="AU43" s="250"/>
      <c r="AV43" s="250"/>
      <c r="AW43" s="250"/>
      <c r="AX43" s="250"/>
      <c r="AY43" s="250"/>
      <c r="AZ43" s="250"/>
      <c r="BA43" s="250"/>
      <c r="BB43" s="250"/>
      <c r="BC43" s="250"/>
      <c r="BD43" s="250"/>
      <c r="BE43" s="250"/>
      <c r="BF43" s="250"/>
      <c r="BG43" s="250"/>
      <c r="BH43" s="250"/>
      <c r="BI43" s="250"/>
      <c r="BJ43" s="250"/>
      <c r="BK43" s="250"/>
      <c r="BL43" s="250"/>
      <c r="BM43" s="250"/>
      <c r="BN43" s="250"/>
      <c r="BO43" s="250"/>
      <c r="BP43" s="250"/>
      <c r="BQ43" s="250"/>
      <c r="BR43" s="250"/>
      <c r="BS43" s="250"/>
      <c r="BT43" s="250"/>
      <c r="BU43" s="250"/>
      <c r="BV43" s="250"/>
      <c r="BW43" s="250"/>
      <c r="BX43" s="250"/>
      <c r="BY43" s="250"/>
      <c r="BZ43" s="250"/>
      <c r="CA43" s="250"/>
      <c r="CB43" s="250"/>
      <c r="CC43" s="250"/>
      <c r="CD43" s="250"/>
      <c r="CE43" s="250"/>
      <c r="CF43" s="250"/>
      <c r="CG43" s="250"/>
      <c r="CH43" s="250"/>
      <c r="CI43" s="250"/>
      <c r="CJ43" s="250"/>
      <c r="CK43" s="250"/>
      <c r="CL43" s="250"/>
      <c r="CM43" s="250"/>
      <c r="CN43" s="250"/>
      <c r="CO43" s="250"/>
      <c r="CP43" s="250"/>
      <c r="CQ43" s="250"/>
      <c r="CR43" s="250"/>
    </row>
    <row r="44" spans="1:96" ht="12" customHeight="1">
      <c r="A44" s="69"/>
      <c r="B44" s="70"/>
      <c r="D44" s="60"/>
      <c r="E44" s="60"/>
      <c r="F44" s="97"/>
      <c r="G44" s="163"/>
      <c r="H44" s="304"/>
      <c r="I44" s="163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50"/>
      <c r="AA44" s="250"/>
      <c r="AB44" s="250"/>
      <c r="AC44" s="250"/>
      <c r="AD44" s="250"/>
      <c r="AE44" s="250"/>
      <c r="AF44" s="250"/>
      <c r="AG44" s="250"/>
      <c r="AH44" s="250"/>
      <c r="AI44" s="250"/>
      <c r="AJ44" s="250"/>
      <c r="AK44" s="250"/>
      <c r="AL44" s="250"/>
      <c r="AM44" s="250"/>
      <c r="AN44" s="250"/>
      <c r="AO44" s="250"/>
      <c r="AP44" s="250"/>
      <c r="AQ44" s="250"/>
      <c r="AR44" s="250"/>
      <c r="AS44" s="250"/>
      <c r="AT44" s="250"/>
      <c r="AU44" s="250"/>
      <c r="AV44" s="250"/>
      <c r="AW44" s="250"/>
      <c r="AX44" s="250"/>
      <c r="AY44" s="250"/>
      <c r="AZ44" s="250"/>
      <c r="BA44" s="250"/>
      <c r="BB44" s="250"/>
      <c r="BC44" s="250"/>
      <c r="BD44" s="250"/>
      <c r="BE44" s="250"/>
      <c r="BF44" s="250"/>
      <c r="BG44" s="250"/>
      <c r="BH44" s="250"/>
      <c r="BI44" s="250"/>
      <c r="BJ44" s="250"/>
      <c r="BK44" s="250"/>
      <c r="BL44" s="250"/>
      <c r="BM44" s="250"/>
      <c r="BN44" s="250"/>
      <c r="BO44" s="250"/>
      <c r="BP44" s="250"/>
      <c r="BQ44" s="250"/>
      <c r="BR44" s="250"/>
      <c r="BS44" s="250"/>
      <c r="BT44" s="250"/>
      <c r="BU44" s="250"/>
      <c r="BV44" s="250"/>
      <c r="BW44" s="250"/>
      <c r="BX44" s="250"/>
      <c r="BY44" s="250"/>
      <c r="BZ44" s="250"/>
      <c r="CA44" s="250"/>
      <c r="CB44" s="250"/>
      <c r="CC44" s="250"/>
      <c r="CD44" s="250"/>
      <c r="CE44" s="250"/>
      <c r="CF44" s="250"/>
      <c r="CG44" s="250"/>
      <c r="CH44" s="250"/>
      <c r="CI44" s="250"/>
      <c r="CJ44" s="250"/>
      <c r="CK44" s="250"/>
      <c r="CL44" s="250"/>
      <c r="CM44" s="250"/>
      <c r="CN44" s="250"/>
      <c r="CO44" s="250"/>
      <c r="CP44" s="250"/>
      <c r="CQ44" s="250"/>
      <c r="CR44" s="250"/>
    </row>
    <row r="45" spans="1:96" ht="12" customHeight="1">
      <c r="A45" s="69"/>
      <c r="B45" s="94"/>
      <c r="D45" s="111"/>
      <c r="E45" s="111"/>
      <c r="F45" s="97"/>
      <c r="G45" s="163"/>
      <c r="H45" s="304"/>
      <c r="I45" s="163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50"/>
      <c r="AA45" s="250"/>
      <c r="AB45" s="250"/>
      <c r="AC45" s="250"/>
      <c r="AD45" s="250"/>
      <c r="AE45" s="250"/>
      <c r="AF45" s="250"/>
      <c r="AG45" s="250"/>
      <c r="AH45" s="250"/>
      <c r="AI45" s="250"/>
      <c r="AJ45" s="250"/>
      <c r="AK45" s="250"/>
      <c r="AL45" s="250"/>
      <c r="AM45" s="250"/>
      <c r="AN45" s="250"/>
      <c r="AO45" s="250"/>
      <c r="AP45" s="250"/>
      <c r="AQ45" s="250"/>
      <c r="AR45" s="250"/>
      <c r="AS45" s="250"/>
      <c r="AT45" s="250"/>
      <c r="AU45" s="250"/>
      <c r="AV45" s="250"/>
      <c r="AW45" s="250"/>
      <c r="AX45" s="250"/>
      <c r="AY45" s="250"/>
      <c r="AZ45" s="250"/>
      <c r="BA45" s="250"/>
      <c r="BB45" s="250"/>
      <c r="BC45" s="250"/>
      <c r="BD45" s="250"/>
      <c r="BE45" s="250"/>
      <c r="BF45" s="250"/>
      <c r="BG45" s="250"/>
      <c r="BH45" s="250"/>
      <c r="BI45" s="250"/>
      <c r="BJ45" s="250"/>
      <c r="BK45" s="250"/>
      <c r="BL45" s="250"/>
      <c r="BM45" s="250"/>
      <c r="BN45" s="250"/>
      <c r="BO45" s="250"/>
      <c r="BP45" s="250"/>
      <c r="BQ45" s="250"/>
      <c r="BR45" s="250"/>
      <c r="BS45" s="250"/>
      <c r="BT45" s="250"/>
      <c r="BU45" s="250"/>
      <c r="BV45" s="250"/>
      <c r="BW45" s="250"/>
      <c r="BX45" s="250"/>
      <c r="BY45" s="250"/>
      <c r="BZ45" s="250"/>
      <c r="CA45" s="250"/>
      <c r="CB45" s="250"/>
      <c r="CC45" s="250"/>
      <c r="CD45" s="250"/>
      <c r="CE45" s="250"/>
      <c r="CF45" s="250"/>
      <c r="CG45" s="250"/>
      <c r="CH45" s="250"/>
      <c r="CI45" s="250"/>
      <c r="CJ45" s="250"/>
      <c r="CK45" s="250"/>
      <c r="CL45" s="250"/>
      <c r="CM45" s="250"/>
      <c r="CN45" s="250"/>
      <c r="CO45" s="250"/>
      <c r="CP45" s="250"/>
      <c r="CQ45" s="250"/>
      <c r="CR45" s="250"/>
    </row>
    <row r="46" spans="1:96" ht="12" customHeight="1">
      <c r="A46" s="69"/>
      <c r="B46" s="94"/>
      <c r="D46" s="111"/>
      <c r="E46" s="111"/>
      <c r="F46" s="97"/>
      <c r="G46" s="163"/>
      <c r="H46" s="304"/>
      <c r="I46" s="163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  <c r="Z46" s="250"/>
      <c r="AA46" s="250"/>
      <c r="AB46" s="250"/>
      <c r="AC46" s="250"/>
      <c r="AD46" s="250"/>
      <c r="AE46" s="250"/>
      <c r="AF46" s="250"/>
      <c r="AG46" s="250"/>
      <c r="AH46" s="250"/>
      <c r="AI46" s="250"/>
      <c r="AJ46" s="250"/>
      <c r="AK46" s="250"/>
      <c r="AL46" s="250"/>
      <c r="AM46" s="250"/>
      <c r="AN46" s="250"/>
      <c r="AO46" s="250"/>
      <c r="AP46" s="250"/>
      <c r="AQ46" s="250"/>
      <c r="AR46" s="250"/>
      <c r="AS46" s="250"/>
      <c r="AT46" s="250"/>
      <c r="AU46" s="250"/>
      <c r="AV46" s="250"/>
      <c r="AW46" s="250"/>
      <c r="AX46" s="250"/>
      <c r="AY46" s="250"/>
      <c r="AZ46" s="250"/>
      <c r="BA46" s="250"/>
      <c r="BB46" s="250"/>
      <c r="BC46" s="250"/>
      <c r="BD46" s="250"/>
      <c r="BE46" s="250"/>
      <c r="BF46" s="250"/>
      <c r="BG46" s="250"/>
      <c r="BH46" s="250"/>
      <c r="BI46" s="250"/>
      <c r="BJ46" s="250"/>
      <c r="BK46" s="250"/>
      <c r="BL46" s="250"/>
      <c r="BM46" s="250"/>
      <c r="BN46" s="250"/>
      <c r="BO46" s="250"/>
      <c r="BP46" s="250"/>
      <c r="BQ46" s="250"/>
      <c r="BR46" s="250"/>
      <c r="BS46" s="250"/>
      <c r="BT46" s="250"/>
      <c r="BU46" s="250"/>
      <c r="BV46" s="250"/>
      <c r="BW46" s="250"/>
      <c r="BX46" s="250"/>
      <c r="BY46" s="250"/>
      <c r="BZ46" s="250"/>
      <c r="CA46" s="250"/>
      <c r="CB46" s="250"/>
      <c r="CC46" s="250"/>
      <c r="CD46" s="250"/>
      <c r="CE46" s="250"/>
      <c r="CF46" s="250"/>
      <c r="CG46" s="250"/>
      <c r="CH46" s="250"/>
      <c r="CI46" s="250"/>
      <c r="CJ46" s="250"/>
      <c r="CK46" s="250"/>
      <c r="CL46" s="250"/>
      <c r="CM46" s="250"/>
      <c r="CN46" s="250"/>
      <c r="CO46" s="250"/>
      <c r="CP46" s="250"/>
      <c r="CQ46" s="250"/>
      <c r="CR46" s="250"/>
    </row>
    <row r="47" spans="1:96" ht="12" customHeight="1">
      <c r="A47" s="69"/>
      <c r="B47" s="94"/>
      <c r="D47" s="111"/>
      <c r="E47" s="111"/>
      <c r="F47" s="97"/>
      <c r="G47" s="163"/>
      <c r="H47" s="304"/>
      <c r="I47" s="163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0"/>
      <c r="AA47" s="250"/>
      <c r="AB47" s="250"/>
      <c r="AC47" s="250"/>
      <c r="AD47" s="250"/>
      <c r="AE47" s="250"/>
      <c r="AF47" s="250"/>
      <c r="AG47" s="250"/>
      <c r="AH47" s="250"/>
      <c r="AI47" s="250"/>
      <c r="AJ47" s="250"/>
      <c r="AK47" s="250"/>
      <c r="AL47" s="250"/>
      <c r="AM47" s="250"/>
      <c r="AN47" s="250"/>
      <c r="AO47" s="250"/>
      <c r="AP47" s="250"/>
      <c r="AQ47" s="250"/>
      <c r="AR47" s="250"/>
      <c r="AS47" s="250"/>
      <c r="AT47" s="250"/>
      <c r="AU47" s="250"/>
      <c r="AV47" s="250"/>
      <c r="AW47" s="250"/>
      <c r="AX47" s="250"/>
      <c r="AY47" s="250"/>
      <c r="AZ47" s="250"/>
      <c r="BA47" s="250"/>
      <c r="BB47" s="250"/>
      <c r="BC47" s="250"/>
      <c r="BD47" s="250"/>
      <c r="BE47" s="250"/>
      <c r="BF47" s="250"/>
      <c r="BG47" s="250"/>
      <c r="BH47" s="250"/>
      <c r="BI47" s="250"/>
      <c r="BJ47" s="250"/>
      <c r="BK47" s="250"/>
      <c r="BL47" s="250"/>
      <c r="BM47" s="250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0"/>
      <c r="BY47" s="250"/>
      <c r="BZ47" s="250"/>
      <c r="CA47" s="250"/>
      <c r="CB47" s="250"/>
      <c r="CC47" s="250"/>
      <c r="CD47" s="250"/>
      <c r="CE47" s="250"/>
      <c r="CF47" s="250"/>
      <c r="CG47" s="250"/>
      <c r="CH47" s="250"/>
      <c r="CI47" s="250"/>
      <c r="CJ47" s="250"/>
      <c r="CK47" s="250"/>
      <c r="CL47" s="250"/>
      <c r="CM47" s="250"/>
      <c r="CN47" s="250"/>
      <c r="CO47" s="250"/>
      <c r="CP47" s="250"/>
      <c r="CQ47" s="250"/>
      <c r="CR47" s="250"/>
    </row>
    <row r="48" spans="1:96" ht="12" customHeight="1">
      <c r="A48" s="69"/>
      <c r="B48" s="94"/>
      <c r="D48" s="111"/>
      <c r="E48" s="111"/>
      <c r="F48" s="97"/>
      <c r="G48" s="163"/>
      <c r="H48" s="304"/>
      <c r="I48" s="163"/>
    </row>
    <row r="49" spans="1:9" ht="12" customHeight="1">
      <c r="A49" s="93"/>
      <c r="B49" s="94"/>
      <c r="D49" s="60"/>
      <c r="E49" s="60"/>
      <c r="F49" s="97"/>
      <c r="G49" s="163"/>
      <c r="H49" s="304"/>
      <c r="I49" s="163"/>
    </row>
    <row r="50" spans="1:9" ht="12" customHeight="1">
      <c r="A50" s="93"/>
      <c r="B50" s="58"/>
      <c r="C50" s="59"/>
      <c r="D50" s="60"/>
      <c r="E50" s="60"/>
      <c r="F50" s="97"/>
      <c r="G50" s="163"/>
      <c r="H50" s="304"/>
      <c r="I50" s="163"/>
    </row>
    <row r="51" spans="1:9" ht="12" customHeight="1">
      <c r="A51" s="93"/>
      <c r="B51" s="58"/>
      <c r="C51" s="59"/>
      <c r="D51" s="60"/>
      <c r="E51" s="60"/>
      <c r="F51" s="97"/>
      <c r="G51" s="163"/>
      <c r="H51" s="304"/>
      <c r="I51" s="163"/>
    </row>
    <row r="52" spans="1:9" ht="12" customHeight="1">
      <c r="A52" s="93"/>
      <c r="B52" s="58"/>
      <c r="C52" s="59"/>
      <c r="D52" s="60"/>
      <c r="E52" s="60"/>
      <c r="F52" s="97"/>
      <c r="G52" s="163"/>
      <c r="H52" s="304"/>
      <c r="I52" s="163"/>
    </row>
    <row r="53" spans="1:9" ht="12" customHeight="1">
      <c r="A53" s="93"/>
      <c r="B53" s="58"/>
      <c r="C53" s="59"/>
      <c r="D53" s="60"/>
      <c r="E53" s="60"/>
      <c r="F53" s="97"/>
      <c r="G53" s="163"/>
      <c r="H53" s="304"/>
      <c r="I53" s="163"/>
    </row>
    <row r="54" spans="1:9" ht="12" customHeight="1">
      <c r="A54" s="93"/>
      <c r="B54" s="58"/>
      <c r="C54" s="59"/>
      <c r="D54" s="60"/>
      <c r="E54" s="60"/>
      <c r="F54" s="97"/>
      <c r="G54" s="163"/>
      <c r="H54" s="304"/>
      <c r="I54" s="163"/>
    </row>
    <row r="55" spans="1:9" ht="12" customHeight="1">
      <c r="A55" s="93"/>
      <c r="B55" s="58"/>
      <c r="C55" s="59"/>
      <c r="D55" s="60"/>
      <c r="E55" s="60"/>
      <c r="F55" s="97"/>
      <c r="G55" s="163"/>
      <c r="H55" s="304"/>
      <c r="I55" s="163"/>
    </row>
    <row r="56" spans="1:9" ht="12" customHeight="1">
      <c r="A56" s="93"/>
      <c r="B56" s="58"/>
      <c r="C56" s="59"/>
      <c r="D56" s="60"/>
      <c r="E56" s="60"/>
      <c r="F56" s="97"/>
      <c r="G56" s="163"/>
      <c r="H56" s="304"/>
      <c r="I56" s="163"/>
    </row>
    <row r="57" spans="1:9" ht="12" customHeight="1">
      <c r="A57" s="93"/>
      <c r="B57" s="58"/>
      <c r="C57" s="59"/>
      <c r="D57" s="60"/>
      <c r="E57" s="60"/>
      <c r="F57" s="97"/>
      <c r="G57" s="163"/>
      <c r="H57" s="304"/>
      <c r="I57" s="163"/>
    </row>
    <row r="58" spans="1:9" ht="12" customHeight="1">
      <c r="A58" s="93"/>
      <c r="B58" s="58"/>
      <c r="C58" s="59"/>
      <c r="D58" s="60"/>
      <c r="E58" s="60"/>
      <c r="F58" s="97"/>
      <c r="G58" s="163"/>
      <c r="H58" s="304"/>
      <c r="I58" s="163"/>
    </row>
    <row r="59" spans="1:9" ht="12" customHeight="1">
      <c r="A59" s="93"/>
      <c r="B59" s="58"/>
      <c r="C59" s="59"/>
      <c r="D59" s="60"/>
      <c r="E59" s="60"/>
      <c r="F59" s="97"/>
      <c r="G59" s="163"/>
      <c r="H59" s="304"/>
      <c r="I59" s="163"/>
    </row>
    <row r="60" spans="1:9" ht="12" customHeight="1">
      <c r="A60" s="93"/>
      <c r="B60" s="58"/>
      <c r="C60" s="59"/>
      <c r="D60" s="60"/>
      <c r="E60" s="60"/>
      <c r="F60" s="97"/>
      <c r="G60" s="163"/>
      <c r="H60" s="304"/>
      <c r="I60" s="163"/>
    </row>
    <row r="61" spans="1:9" ht="12" customHeight="1">
      <c r="A61" s="93"/>
      <c r="B61" s="58"/>
      <c r="C61" s="59"/>
      <c r="D61" s="60"/>
      <c r="E61" s="60"/>
      <c r="F61" s="97"/>
      <c r="G61" s="163"/>
      <c r="H61" s="304"/>
      <c r="I61" s="163"/>
    </row>
    <row r="62" spans="1:9" ht="12" customHeight="1">
      <c r="A62" s="93"/>
      <c r="B62" s="58"/>
      <c r="C62" s="59"/>
      <c r="D62" s="60"/>
      <c r="E62" s="60"/>
      <c r="F62" s="97"/>
      <c r="G62" s="163"/>
      <c r="H62" s="304"/>
      <c r="I62" s="163"/>
    </row>
    <row r="63" spans="1:9" ht="12" customHeight="1">
      <c r="A63" s="93"/>
      <c r="B63" s="58"/>
      <c r="C63" s="59"/>
      <c r="D63" s="60"/>
      <c r="E63" s="60"/>
      <c r="F63" s="97"/>
      <c r="G63" s="163"/>
      <c r="H63" s="304"/>
      <c r="I63" s="163"/>
    </row>
    <row r="64" spans="1:9" ht="12" customHeight="1">
      <c r="A64" s="93"/>
      <c r="B64" s="58"/>
      <c r="C64" s="59"/>
      <c r="D64" s="60"/>
      <c r="E64" s="60"/>
      <c r="F64" s="97"/>
      <c r="G64" s="163"/>
      <c r="H64" s="304"/>
      <c r="I64" s="163"/>
    </row>
    <row r="65" spans="1:9" ht="12" customHeight="1">
      <c r="A65" s="93"/>
      <c r="B65" s="58"/>
      <c r="C65" s="59"/>
      <c r="D65" s="60"/>
      <c r="E65" s="60"/>
      <c r="F65" s="97"/>
      <c r="G65" s="163"/>
      <c r="H65" s="304"/>
      <c r="I65" s="163"/>
    </row>
    <row r="66" spans="1:9" ht="12" customHeight="1">
      <c r="A66" s="93"/>
      <c r="B66" s="58"/>
      <c r="C66" s="59"/>
      <c r="D66" s="60"/>
      <c r="E66" s="60"/>
      <c r="F66" s="97"/>
      <c r="G66" s="163"/>
      <c r="H66" s="304"/>
      <c r="I66" s="163"/>
    </row>
    <row r="67" spans="1:9" ht="12" customHeight="1">
      <c r="A67" s="93"/>
      <c r="B67" s="58"/>
      <c r="C67" s="59"/>
      <c r="D67" s="60"/>
      <c r="E67" s="60"/>
      <c r="F67" s="97"/>
      <c r="G67" s="163"/>
      <c r="H67" s="304"/>
      <c r="I67" s="163"/>
    </row>
    <row r="68" spans="1:9" ht="12" customHeight="1">
      <c r="A68" s="93"/>
      <c r="B68" s="58"/>
      <c r="C68" s="59"/>
      <c r="D68" s="60"/>
      <c r="E68" s="60"/>
      <c r="F68" s="97"/>
      <c r="G68" s="163"/>
      <c r="H68" s="304"/>
      <c r="I68" s="163"/>
    </row>
    <row r="69" spans="1:9" ht="12" customHeight="1">
      <c r="A69" s="93"/>
      <c r="B69" s="58"/>
      <c r="C69" s="59"/>
      <c r="D69" s="60"/>
      <c r="E69" s="60"/>
      <c r="F69" s="97"/>
      <c r="G69" s="163"/>
      <c r="H69" s="304"/>
      <c r="I69" s="163"/>
    </row>
    <row r="70" spans="1:9" ht="12" customHeight="1">
      <c r="A70" s="93"/>
      <c r="B70" s="58"/>
      <c r="C70" s="59"/>
      <c r="D70" s="60"/>
      <c r="E70" s="60"/>
      <c r="F70" s="97"/>
      <c r="G70" s="163"/>
      <c r="H70" s="304"/>
      <c r="I70" s="163"/>
    </row>
    <row r="71" spans="1:9" ht="12" customHeight="1">
      <c r="A71" s="93"/>
      <c r="B71" s="58"/>
      <c r="C71" s="59"/>
      <c r="D71" s="60"/>
      <c r="E71" s="60"/>
      <c r="F71" s="97"/>
      <c r="G71" s="163"/>
      <c r="H71" s="304"/>
      <c r="I71" s="163"/>
    </row>
    <row r="72" spans="1:9" ht="12" customHeight="1">
      <c r="A72" s="93"/>
      <c r="B72" s="58"/>
      <c r="C72" s="59"/>
      <c r="D72" s="60"/>
      <c r="E72" s="60"/>
      <c r="F72" s="97"/>
      <c r="G72" s="163"/>
      <c r="H72" s="304"/>
      <c r="I72" s="163"/>
    </row>
    <row r="73" spans="1:9" ht="12" customHeight="1">
      <c r="A73" s="93"/>
      <c r="B73" s="58"/>
      <c r="C73" s="59"/>
      <c r="D73" s="60"/>
      <c r="E73" s="60"/>
      <c r="F73" s="97"/>
      <c r="G73" s="163"/>
      <c r="H73" s="304"/>
      <c r="I73" s="163"/>
    </row>
    <row r="74" spans="1:9" ht="12" customHeight="1">
      <c r="A74" s="93"/>
      <c r="B74" s="58"/>
      <c r="C74" s="59"/>
      <c r="D74" s="60"/>
      <c r="E74" s="60"/>
      <c r="F74" s="97"/>
      <c r="G74" s="163"/>
      <c r="H74" s="304"/>
      <c r="I74" s="163"/>
    </row>
    <row r="75" spans="1:9" ht="12" customHeight="1">
      <c r="A75" s="93"/>
      <c r="B75" s="58"/>
      <c r="C75" s="59"/>
      <c r="D75" s="60"/>
      <c r="E75" s="60"/>
      <c r="F75" s="97"/>
      <c r="G75" s="163"/>
      <c r="H75" s="304"/>
      <c r="I75" s="163"/>
    </row>
    <row r="76" spans="1:9" ht="12" customHeight="1">
      <c r="A76" s="93"/>
      <c r="B76" s="94"/>
      <c r="C76" s="59"/>
      <c r="D76" s="60"/>
      <c r="E76" s="60"/>
      <c r="F76" s="97"/>
      <c r="G76" s="163"/>
      <c r="H76" s="304"/>
      <c r="I76" s="163"/>
    </row>
    <row r="77" spans="1:9" ht="12" customHeight="1">
      <c r="A77" s="93"/>
      <c r="B77" s="94"/>
      <c r="C77" s="59"/>
      <c r="D77" s="60"/>
      <c r="E77" s="60"/>
      <c r="F77" s="97"/>
      <c r="G77" s="163"/>
      <c r="H77" s="304"/>
      <c r="I77" s="163"/>
    </row>
    <row r="78" spans="1:9" ht="12" customHeight="1">
      <c r="A78" s="93"/>
      <c r="B78" s="94"/>
      <c r="C78" s="59"/>
      <c r="D78" s="60"/>
      <c r="E78" s="60"/>
      <c r="F78" s="97"/>
      <c r="G78" s="163"/>
      <c r="H78" s="304"/>
      <c r="I78" s="163"/>
    </row>
    <row r="79" spans="1:9" ht="12" customHeight="1">
      <c r="A79" s="93"/>
      <c r="B79" s="94"/>
      <c r="D79" s="60"/>
      <c r="E79" s="60"/>
      <c r="F79" s="97"/>
      <c r="G79" s="163"/>
      <c r="H79" s="304"/>
      <c r="I79" s="163"/>
    </row>
    <row r="80" spans="1:9" ht="12" customHeight="1">
      <c r="A80" s="104"/>
      <c r="B80" s="105"/>
      <c r="C80" s="106"/>
      <c r="D80" s="106"/>
      <c r="E80" s="106"/>
      <c r="F80" s="125"/>
      <c r="G80" s="151"/>
      <c r="H80" s="152"/>
      <c r="I80" s="190"/>
    </row>
    <row r="81" spans="1:96" ht="12" customHeight="1">
      <c r="A81" s="69">
        <v>2300</v>
      </c>
      <c r="B81" s="70" t="s">
        <v>12</v>
      </c>
      <c r="C81" s="53"/>
      <c r="D81" s="53"/>
      <c r="E81" s="53"/>
      <c r="H81" s="154"/>
      <c r="I81" s="19">
        <f>SUM(I6:I79)</f>
        <v>0</v>
      </c>
    </row>
    <row r="82" spans="1:96" ht="12" customHeight="1">
      <c r="A82" s="156"/>
      <c r="B82" s="157"/>
      <c r="C82" s="158"/>
      <c r="D82" s="158"/>
      <c r="E82" s="158"/>
      <c r="F82" s="158"/>
      <c r="G82" s="159"/>
      <c r="H82" s="160"/>
      <c r="I82" s="192"/>
    </row>
    <row r="87" spans="1:96" ht="12" customHeight="1">
      <c r="A87" s="250"/>
      <c r="B87" s="250"/>
      <c r="C87" s="250"/>
      <c r="D87" s="250"/>
      <c r="E87" s="250"/>
      <c r="F87" s="250"/>
      <c r="G87" s="250"/>
      <c r="H87" s="250"/>
      <c r="I87" s="250"/>
      <c r="J87" s="250"/>
      <c r="K87" s="250"/>
      <c r="L87" s="250"/>
      <c r="M87" s="250"/>
      <c r="N87" s="250"/>
      <c r="O87" s="250"/>
      <c r="P87" s="250"/>
      <c r="Q87" s="250"/>
      <c r="R87" s="250"/>
      <c r="S87" s="250"/>
      <c r="T87" s="250"/>
      <c r="U87" s="250"/>
      <c r="V87" s="250"/>
      <c r="W87" s="250"/>
      <c r="X87" s="250"/>
      <c r="Y87" s="250"/>
      <c r="Z87" s="250"/>
      <c r="AA87" s="250"/>
      <c r="AB87" s="250"/>
      <c r="AC87" s="250"/>
      <c r="AD87" s="250"/>
      <c r="AE87" s="250"/>
      <c r="AF87" s="250"/>
      <c r="AG87" s="250"/>
      <c r="AH87" s="250"/>
      <c r="AI87" s="250"/>
      <c r="AJ87" s="250"/>
      <c r="AK87" s="250"/>
      <c r="AL87" s="250"/>
      <c r="AM87" s="250"/>
      <c r="AN87" s="250"/>
      <c r="AO87" s="250"/>
      <c r="AP87" s="250"/>
      <c r="AQ87" s="250"/>
      <c r="AR87" s="250"/>
      <c r="AS87" s="250"/>
      <c r="AT87" s="250"/>
      <c r="AU87" s="250"/>
      <c r="AV87" s="250"/>
      <c r="AW87" s="250"/>
      <c r="AX87" s="250"/>
      <c r="AY87" s="250"/>
      <c r="AZ87" s="250"/>
      <c r="BA87" s="250"/>
      <c r="BB87" s="250"/>
      <c r="BC87" s="250"/>
      <c r="BD87" s="250"/>
      <c r="BE87" s="250"/>
      <c r="BF87" s="250"/>
      <c r="BG87" s="250"/>
      <c r="BH87" s="250"/>
      <c r="BI87" s="250"/>
      <c r="BJ87" s="250"/>
      <c r="BK87" s="250"/>
      <c r="BL87" s="250"/>
      <c r="BM87" s="250"/>
      <c r="BN87" s="250"/>
      <c r="BO87" s="250"/>
      <c r="BP87" s="250"/>
      <c r="BQ87" s="250"/>
      <c r="BR87" s="250"/>
      <c r="BS87" s="250"/>
      <c r="BT87" s="250"/>
      <c r="BU87" s="250"/>
      <c r="BV87" s="250"/>
      <c r="BW87" s="250"/>
      <c r="BX87" s="250"/>
      <c r="BY87" s="250"/>
      <c r="BZ87" s="250"/>
      <c r="CA87" s="250"/>
      <c r="CB87" s="250"/>
      <c r="CC87" s="250"/>
      <c r="CD87" s="250"/>
      <c r="CE87" s="250"/>
      <c r="CF87" s="250"/>
      <c r="CG87" s="250"/>
      <c r="CH87" s="250"/>
      <c r="CI87" s="250"/>
      <c r="CJ87" s="250"/>
      <c r="CK87" s="250"/>
      <c r="CL87" s="250"/>
      <c r="CM87" s="250"/>
      <c r="CN87" s="250"/>
      <c r="CO87" s="250"/>
      <c r="CP87" s="250"/>
      <c r="CQ87" s="250"/>
      <c r="CR87" s="250"/>
    </row>
    <row r="88" spans="1:96" ht="12" customHeight="1">
      <c r="A88" s="250"/>
      <c r="B88" s="250"/>
      <c r="C88" s="250"/>
      <c r="D88" s="250"/>
      <c r="E88" s="250"/>
      <c r="F88" s="250"/>
      <c r="G88" s="250"/>
      <c r="H88" s="250"/>
      <c r="I88" s="250"/>
      <c r="J88" s="250"/>
      <c r="K88" s="250"/>
      <c r="L88" s="250"/>
      <c r="M88" s="250"/>
      <c r="N88" s="250"/>
      <c r="O88" s="250"/>
      <c r="P88" s="250"/>
      <c r="Q88" s="250"/>
      <c r="R88" s="250"/>
      <c r="S88" s="250"/>
      <c r="T88" s="250"/>
      <c r="U88" s="250"/>
      <c r="V88" s="250"/>
      <c r="W88" s="250"/>
      <c r="X88" s="250"/>
      <c r="Y88" s="250"/>
      <c r="Z88" s="250"/>
      <c r="AA88" s="250"/>
      <c r="AB88" s="250"/>
      <c r="AC88" s="250"/>
      <c r="AD88" s="250"/>
      <c r="AE88" s="250"/>
      <c r="AF88" s="250"/>
      <c r="AG88" s="250"/>
      <c r="AH88" s="250"/>
      <c r="AI88" s="250"/>
      <c r="AJ88" s="250"/>
      <c r="AK88" s="250"/>
      <c r="AL88" s="250"/>
      <c r="AM88" s="250"/>
      <c r="AN88" s="250"/>
      <c r="AO88" s="250"/>
      <c r="AP88" s="250"/>
      <c r="AQ88" s="250"/>
      <c r="AR88" s="250"/>
      <c r="AS88" s="250"/>
      <c r="AT88" s="250"/>
      <c r="AU88" s="250"/>
      <c r="AV88" s="250"/>
      <c r="AW88" s="250"/>
      <c r="AX88" s="250"/>
      <c r="AY88" s="250"/>
      <c r="AZ88" s="250"/>
      <c r="BA88" s="250"/>
      <c r="BB88" s="250"/>
      <c r="BC88" s="250"/>
      <c r="BD88" s="250"/>
      <c r="BE88" s="250"/>
      <c r="BF88" s="250"/>
      <c r="BG88" s="250"/>
      <c r="BH88" s="250"/>
      <c r="BI88" s="250"/>
      <c r="BJ88" s="250"/>
      <c r="BK88" s="250"/>
      <c r="BL88" s="250"/>
      <c r="BM88" s="250"/>
      <c r="BN88" s="250"/>
      <c r="BO88" s="250"/>
      <c r="BP88" s="250"/>
      <c r="BQ88" s="250"/>
      <c r="BR88" s="250"/>
      <c r="BS88" s="250"/>
      <c r="BT88" s="250"/>
      <c r="BU88" s="250"/>
      <c r="BV88" s="250"/>
      <c r="BW88" s="250"/>
      <c r="BX88" s="250"/>
      <c r="BY88" s="250"/>
      <c r="BZ88" s="250"/>
      <c r="CA88" s="250"/>
      <c r="CB88" s="250"/>
      <c r="CC88" s="250"/>
      <c r="CD88" s="250"/>
      <c r="CE88" s="250"/>
      <c r="CF88" s="250"/>
      <c r="CG88" s="250"/>
      <c r="CH88" s="250"/>
      <c r="CI88" s="250"/>
      <c r="CJ88" s="250"/>
      <c r="CK88" s="250"/>
      <c r="CL88" s="250"/>
      <c r="CM88" s="250"/>
      <c r="CN88" s="250"/>
      <c r="CO88" s="250"/>
      <c r="CP88" s="250"/>
      <c r="CQ88" s="250"/>
      <c r="CR88" s="250"/>
    </row>
    <row r="89" spans="1:96" ht="12" customHeight="1">
      <c r="A89" s="250"/>
      <c r="B89" s="250"/>
      <c r="C89" s="250"/>
      <c r="D89" s="250"/>
      <c r="E89" s="250"/>
      <c r="F89" s="250"/>
      <c r="G89" s="250"/>
      <c r="H89" s="250"/>
      <c r="I89" s="250"/>
      <c r="J89" s="250"/>
      <c r="K89" s="250"/>
      <c r="L89" s="250"/>
      <c r="M89" s="250"/>
      <c r="N89" s="250"/>
      <c r="O89" s="250"/>
      <c r="P89" s="250"/>
      <c r="Q89" s="250"/>
      <c r="R89" s="250"/>
      <c r="S89" s="250"/>
      <c r="T89" s="250"/>
      <c r="U89" s="250"/>
      <c r="V89" s="250"/>
      <c r="W89" s="250"/>
      <c r="X89" s="250"/>
      <c r="Y89" s="250"/>
      <c r="Z89" s="250"/>
      <c r="AA89" s="250"/>
      <c r="AB89" s="250"/>
      <c r="AC89" s="250"/>
      <c r="AD89" s="250"/>
      <c r="AE89" s="250"/>
      <c r="AF89" s="250"/>
      <c r="AG89" s="250"/>
      <c r="AH89" s="250"/>
      <c r="AI89" s="250"/>
      <c r="AJ89" s="250"/>
      <c r="AK89" s="250"/>
      <c r="AL89" s="250"/>
      <c r="AM89" s="250"/>
      <c r="AN89" s="250"/>
      <c r="AO89" s="250"/>
      <c r="AP89" s="250"/>
      <c r="AQ89" s="250"/>
      <c r="AR89" s="250"/>
      <c r="AS89" s="250"/>
      <c r="AT89" s="250"/>
      <c r="AU89" s="250"/>
      <c r="AV89" s="250"/>
      <c r="AW89" s="250"/>
      <c r="AX89" s="250"/>
      <c r="AY89" s="250"/>
      <c r="AZ89" s="250"/>
      <c r="BA89" s="250"/>
      <c r="BB89" s="250"/>
      <c r="BC89" s="250"/>
      <c r="BD89" s="250"/>
      <c r="BE89" s="250"/>
      <c r="BF89" s="250"/>
      <c r="BG89" s="250"/>
      <c r="BH89" s="250"/>
      <c r="BI89" s="250"/>
      <c r="BJ89" s="250"/>
      <c r="BK89" s="250"/>
      <c r="BL89" s="250"/>
      <c r="BM89" s="250"/>
      <c r="BN89" s="250"/>
      <c r="BO89" s="250"/>
      <c r="BP89" s="250"/>
      <c r="BQ89" s="250"/>
      <c r="BR89" s="250"/>
      <c r="BS89" s="250"/>
      <c r="BT89" s="250"/>
      <c r="BU89" s="250"/>
      <c r="BV89" s="250"/>
      <c r="BW89" s="250"/>
      <c r="BX89" s="250"/>
      <c r="BY89" s="250"/>
      <c r="BZ89" s="250"/>
      <c r="CA89" s="250"/>
      <c r="CB89" s="250"/>
      <c r="CC89" s="250"/>
      <c r="CD89" s="250"/>
      <c r="CE89" s="250"/>
      <c r="CF89" s="250"/>
      <c r="CG89" s="250"/>
      <c r="CH89" s="250"/>
      <c r="CI89" s="250"/>
      <c r="CJ89" s="250"/>
      <c r="CK89" s="250"/>
      <c r="CL89" s="250"/>
      <c r="CM89" s="250"/>
      <c r="CN89" s="250"/>
      <c r="CO89" s="250"/>
      <c r="CP89" s="250"/>
      <c r="CQ89" s="250"/>
      <c r="CR89" s="250"/>
    </row>
    <row r="90" spans="1:96" ht="12" customHeight="1">
      <c r="A90" s="250"/>
      <c r="B90" s="250"/>
      <c r="C90" s="250"/>
      <c r="D90" s="250"/>
      <c r="E90" s="250"/>
      <c r="F90" s="250"/>
      <c r="G90" s="250"/>
      <c r="H90" s="250"/>
      <c r="I90" s="250"/>
      <c r="J90" s="250"/>
      <c r="K90" s="250"/>
      <c r="L90" s="250"/>
      <c r="M90" s="250"/>
      <c r="N90" s="250"/>
      <c r="O90" s="250"/>
      <c r="P90" s="250"/>
      <c r="Q90" s="250"/>
      <c r="R90" s="250"/>
      <c r="S90" s="250"/>
      <c r="T90" s="250"/>
      <c r="U90" s="250"/>
      <c r="V90" s="250"/>
      <c r="W90" s="250"/>
      <c r="X90" s="250"/>
      <c r="Y90" s="250"/>
      <c r="Z90" s="250"/>
      <c r="AA90" s="250"/>
      <c r="AB90" s="250"/>
      <c r="AC90" s="250"/>
      <c r="AD90" s="250"/>
      <c r="AE90" s="250"/>
      <c r="AF90" s="250"/>
      <c r="AG90" s="250"/>
      <c r="AH90" s="250"/>
      <c r="AI90" s="250"/>
      <c r="AJ90" s="250"/>
      <c r="AK90" s="250"/>
      <c r="AL90" s="250"/>
      <c r="AM90" s="250"/>
      <c r="AN90" s="250"/>
      <c r="AO90" s="250"/>
      <c r="AP90" s="250"/>
      <c r="AQ90" s="250"/>
      <c r="AR90" s="250"/>
      <c r="AS90" s="250"/>
      <c r="AT90" s="250"/>
      <c r="AU90" s="250"/>
      <c r="AV90" s="250"/>
      <c r="AW90" s="250"/>
      <c r="AX90" s="250"/>
      <c r="AY90" s="250"/>
      <c r="AZ90" s="250"/>
      <c r="BA90" s="250"/>
      <c r="BB90" s="250"/>
      <c r="BC90" s="250"/>
      <c r="BD90" s="250"/>
      <c r="BE90" s="250"/>
      <c r="BF90" s="250"/>
      <c r="BG90" s="250"/>
      <c r="BH90" s="250"/>
      <c r="BI90" s="250"/>
      <c r="BJ90" s="250"/>
      <c r="BK90" s="250"/>
      <c r="BL90" s="250"/>
      <c r="BM90" s="250"/>
      <c r="BN90" s="250"/>
      <c r="BO90" s="250"/>
      <c r="BP90" s="250"/>
      <c r="BQ90" s="250"/>
      <c r="BR90" s="250"/>
      <c r="BS90" s="250"/>
      <c r="BT90" s="250"/>
      <c r="BU90" s="250"/>
      <c r="BV90" s="250"/>
      <c r="BW90" s="250"/>
      <c r="BX90" s="250"/>
      <c r="BY90" s="250"/>
      <c r="BZ90" s="250"/>
      <c r="CA90" s="250"/>
      <c r="CB90" s="250"/>
      <c r="CC90" s="250"/>
      <c r="CD90" s="250"/>
      <c r="CE90" s="250"/>
      <c r="CF90" s="250"/>
      <c r="CG90" s="250"/>
      <c r="CH90" s="250"/>
      <c r="CI90" s="250"/>
      <c r="CJ90" s="250"/>
      <c r="CK90" s="250"/>
      <c r="CL90" s="250"/>
      <c r="CM90" s="250"/>
      <c r="CN90" s="250"/>
      <c r="CO90" s="250"/>
      <c r="CP90" s="250"/>
      <c r="CQ90" s="250"/>
      <c r="CR90" s="250"/>
    </row>
    <row r="91" spans="1:96" ht="12" customHeight="1">
      <c r="A91" s="250"/>
      <c r="B91" s="250"/>
      <c r="C91" s="250"/>
      <c r="D91" s="250"/>
      <c r="E91" s="250"/>
      <c r="F91" s="250"/>
      <c r="G91" s="250"/>
      <c r="H91" s="250"/>
      <c r="I91" s="250"/>
      <c r="J91" s="250"/>
      <c r="K91" s="250"/>
      <c r="L91" s="250"/>
      <c r="M91" s="250"/>
      <c r="N91" s="250"/>
      <c r="O91" s="250"/>
      <c r="P91" s="250"/>
      <c r="Q91" s="250"/>
      <c r="R91" s="250"/>
      <c r="S91" s="250"/>
      <c r="T91" s="250"/>
      <c r="U91" s="250"/>
      <c r="V91" s="250"/>
      <c r="W91" s="250"/>
      <c r="X91" s="250"/>
      <c r="Y91" s="250"/>
      <c r="Z91" s="250"/>
      <c r="AA91" s="250"/>
      <c r="AB91" s="250"/>
      <c r="AC91" s="250"/>
      <c r="AD91" s="250"/>
      <c r="AE91" s="250"/>
      <c r="AF91" s="250"/>
      <c r="AG91" s="250"/>
      <c r="AH91" s="250"/>
      <c r="AI91" s="250"/>
      <c r="AJ91" s="250"/>
      <c r="AK91" s="250"/>
      <c r="AL91" s="250"/>
      <c r="AM91" s="250"/>
      <c r="AN91" s="250"/>
      <c r="AO91" s="250"/>
      <c r="AP91" s="250"/>
      <c r="AQ91" s="250"/>
      <c r="AR91" s="250"/>
      <c r="AS91" s="250"/>
      <c r="AT91" s="250"/>
      <c r="AU91" s="250"/>
      <c r="AV91" s="250"/>
      <c r="AW91" s="250"/>
      <c r="AX91" s="250"/>
      <c r="AY91" s="250"/>
      <c r="AZ91" s="250"/>
      <c r="BA91" s="250"/>
      <c r="BB91" s="250"/>
      <c r="BC91" s="250"/>
      <c r="BD91" s="250"/>
      <c r="BE91" s="250"/>
      <c r="BF91" s="250"/>
      <c r="BG91" s="250"/>
      <c r="BH91" s="250"/>
      <c r="BI91" s="250"/>
      <c r="BJ91" s="250"/>
      <c r="BK91" s="250"/>
      <c r="BL91" s="250"/>
      <c r="BM91" s="250"/>
      <c r="BN91" s="250"/>
      <c r="BO91" s="250"/>
      <c r="BP91" s="250"/>
      <c r="BQ91" s="250"/>
      <c r="BR91" s="250"/>
      <c r="BS91" s="250"/>
      <c r="BT91" s="250"/>
      <c r="BU91" s="250"/>
      <c r="BV91" s="250"/>
      <c r="BW91" s="250"/>
      <c r="BX91" s="250"/>
      <c r="BY91" s="250"/>
      <c r="BZ91" s="250"/>
      <c r="CA91" s="250"/>
      <c r="CB91" s="250"/>
      <c r="CC91" s="250"/>
      <c r="CD91" s="250"/>
      <c r="CE91" s="250"/>
      <c r="CF91" s="250"/>
      <c r="CG91" s="250"/>
      <c r="CH91" s="250"/>
      <c r="CI91" s="250"/>
      <c r="CJ91" s="250"/>
      <c r="CK91" s="250"/>
      <c r="CL91" s="250"/>
      <c r="CM91" s="250"/>
      <c r="CN91" s="250"/>
      <c r="CO91" s="250"/>
      <c r="CP91" s="250"/>
      <c r="CQ91" s="250"/>
      <c r="CR91" s="250"/>
    </row>
    <row r="92" spans="1:96" ht="12" customHeight="1">
      <c r="A92" s="250"/>
      <c r="B92" s="250"/>
      <c r="C92" s="250"/>
      <c r="D92" s="250"/>
      <c r="E92" s="250"/>
      <c r="F92" s="250"/>
      <c r="G92" s="250"/>
      <c r="H92" s="250"/>
      <c r="I92" s="250"/>
      <c r="J92" s="250"/>
      <c r="K92" s="250"/>
      <c r="L92" s="250"/>
      <c r="M92" s="250"/>
      <c r="N92" s="250"/>
      <c r="O92" s="250"/>
      <c r="P92" s="250"/>
      <c r="Q92" s="250"/>
      <c r="R92" s="250"/>
      <c r="S92" s="250"/>
      <c r="T92" s="250"/>
      <c r="U92" s="250"/>
      <c r="V92" s="250"/>
      <c r="W92" s="250"/>
      <c r="X92" s="250"/>
      <c r="Y92" s="250"/>
      <c r="Z92" s="250"/>
      <c r="AA92" s="250"/>
      <c r="AB92" s="250"/>
      <c r="AC92" s="250"/>
      <c r="AD92" s="250"/>
      <c r="AE92" s="250"/>
      <c r="AF92" s="250"/>
      <c r="AG92" s="250"/>
      <c r="AH92" s="250"/>
      <c r="AI92" s="250"/>
      <c r="AJ92" s="250"/>
      <c r="AK92" s="250"/>
      <c r="AL92" s="250"/>
      <c r="AM92" s="250"/>
      <c r="AN92" s="250"/>
      <c r="AO92" s="250"/>
      <c r="AP92" s="250"/>
      <c r="AQ92" s="250"/>
      <c r="AR92" s="250"/>
      <c r="AS92" s="250"/>
      <c r="AT92" s="250"/>
      <c r="AU92" s="250"/>
      <c r="AV92" s="250"/>
      <c r="AW92" s="250"/>
      <c r="AX92" s="250"/>
      <c r="AY92" s="250"/>
      <c r="AZ92" s="250"/>
      <c r="BA92" s="250"/>
      <c r="BB92" s="250"/>
      <c r="BC92" s="250"/>
      <c r="BD92" s="250"/>
      <c r="BE92" s="250"/>
      <c r="BF92" s="250"/>
      <c r="BG92" s="250"/>
      <c r="BH92" s="250"/>
      <c r="BI92" s="250"/>
      <c r="BJ92" s="250"/>
      <c r="BK92" s="250"/>
      <c r="BL92" s="250"/>
      <c r="BM92" s="250"/>
      <c r="BN92" s="250"/>
      <c r="BO92" s="250"/>
      <c r="BP92" s="250"/>
      <c r="BQ92" s="250"/>
      <c r="BR92" s="250"/>
      <c r="BS92" s="250"/>
      <c r="BT92" s="250"/>
      <c r="BU92" s="250"/>
      <c r="BV92" s="250"/>
      <c r="BW92" s="250"/>
      <c r="BX92" s="250"/>
      <c r="BY92" s="250"/>
      <c r="BZ92" s="250"/>
      <c r="CA92" s="250"/>
      <c r="CB92" s="250"/>
      <c r="CC92" s="250"/>
      <c r="CD92" s="250"/>
      <c r="CE92" s="250"/>
      <c r="CF92" s="250"/>
      <c r="CG92" s="250"/>
      <c r="CH92" s="250"/>
      <c r="CI92" s="250"/>
      <c r="CJ92" s="250"/>
      <c r="CK92" s="250"/>
      <c r="CL92" s="250"/>
      <c r="CM92" s="250"/>
      <c r="CN92" s="250"/>
      <c r="CO92" s="250"/>
      <c r="CP92" s="250"/>
      <c r="CQ92" s="250"/>
      <c r="CR92" s="250"/>
    </row>
    <row r="93" spans="1:96" ht="12" customHeight="1">
      <c r="A93" s="250"/>
      <c r="B93" s="250"/>
      <c r="C93" s="250"/>
      <c r="D93" s="250"/>
      <c r="E93" s="250"/>
      <c r="F93" s="250"/>
      <c r="G93" s="250"/>
      <c r="H93" s="250"/>
      <c r="I93" s="250"/>
      <c r="J93" s="250"/>
      <c r="K93" s="250"/>
      <c r="L93" s="250"/>
      <c r="M93" s="250"/>
      <c r="N93" s="250"/>
      <c r="O93" s="250"/>
      <c r="P93" s="250"/>
      <c r="Q93" s="250"/>
      <c r="R93" s="250"/>
      <c r="S93" s="250"/>
      <c r="T93" s="250"/>
      <c r="U93" s="250"/>
      <c r="V93" s="250"/>
      <c r="W93" s="250"/>
      <c r="X93" s="250"/>
      <c r="Y93" s="250"/>
      <c r="Z93" s="250"/>
      <c r="AA93" s="250"/>
      <c r="AB93" s="250"/>
      <c r="AC93" s="250"/>
      <c r="AD93" s="250"/>
      <c r="AE93" s="250"/>
      <c r="AF93" s="250"/>
      <c r="AG93" s="250"/>
      <c r="AH93" s="250"/>
      <c r="AI93" s="250"/>
      <c r="AJ93" s="250"/>
      <c r="AK93" s="250"/>
      <c r="AL93" s="250"/>
      <c r="AM93" s="250"/>
      <c r="AN93" s="250"/>
      <c r="AO93" s="250"/>
      <c r="AP93" s="250"/>
      <c r="AQ93" s="250"/>
      <c r="AR93" s="250"/>
      <c r="AS93" s="250"/>
      <c r="AT93" s="250"/>
      <c r="AU93" s="250"/>
      <c r="AV93" s="250"/>
      <c r="AW93" s="250"/>
      <c r="AX93" s="250"/>
      <c r="AY93" s="250"/>
      <c r="AZ93" s="250"/>
      <c r="BA93" s="250"/>
      <c r="BB93" s="250"/>
      <c r="BC93" s="250"/>
      <c r="BD93" s="250"/>
      <c r="BE93" s="250"/>
      <c r="BF93" s="250"/>
      <c r="BG93" s="250"/>
      <c r="BH93" s="250"/>
      <c r="BI93" s="250"/>
      <c r="BJ93" s="250"/>
      <c r="BK93" s="250"/>
      <c r="BL93" s="250"/>
      <c r="BM93" s="250"/>
      <c r="BN93" s="250"/>
      <c r="BO93" s="250"/>
      <c r="BP93" s="250"/>
      <c r="BQ93" s="250"/>
      <c r="BR93" s="250"/>
      <c r="BS93" s="250"/>
      <c r="BT93" s="250"/>
      <c r="BU93" s="250"/>
      <c r="BV93" s="250"/>
      <c r="BW93" s="250"/>
      <c r="BX93" s="250"/>
      <c r="BY93" s="250"/>
      <c r="BZ93" s="250"/>
      <c r="CA93" s="250"/>
      <c r="CB93" s="250"/>
      <c r="CC93" s="250"/>
      <c r="CD93" s="250"/>
      <c r="CE93" s="250"/>
      <c r="CF93" s="250"/>
      <c r="CG93" s="250"/>
      <c r="CH93" s="250"/>
      <c r="CI93" s="250"/>
      <c r="CJ93" s="250"/>
      <c r="CK93" s="250"/>
      <c r="CL93" s="250"/>
      <c r="CM93" s="250"/>
      <c r="CN93" s="250"/>
      <c r="CO93" s="250"/>
      <c r="CP93" s="250"/>
      <c r="CQ93" s="250"/>
      <c r="CR93" s="250"/>
    </row>
    <row r="94" spans="1:96" ht="12" customHeight="1">
      <c r="A94" s="250"/>
      <c r="B94" s="250"/>
      <c r="C94" s="250"/>
      <c r="D94" s="250"/>
      <c r="E94" s="250"/>
      <c r="F94" s="250"/>
      <c r="G94" s="250"/>
      <c r="H94" s="250"/>
      <c r="I94" s="250"/>
      <c r="J94" s="250"/>
      <c r="K94" s="250"/>
      <c r="L94" s="250"/>
      <c r="M94" s="250"/>
      <c r="N94" s="250"/>
      <c r="O94" s="250"/>
      <c r="P94" s="250"/>
      <c r="Q94" s="250"/>
      <c r="R94" s="250"/>
      <c r="S94" s="250"/>
      <c r="T94" s="250"/>
      <c r="U94" s="250"/>
      <c r="V94" s="250"/>
      <c r="W94" s="250"/>
      <c r="X94" s="250"/>
      <c r="Y94" s="250"/>
      <c r="Z94" s="250"/>
      <c r="AA94" s="250"/>
      <c r="AB94" s="250"/>
      <c r="AC94" s="250"/>
      <c r="AD94" s="250"/>
      <c r="AE94" s="250"/>
      <c r="AF94" s="250"/>
      <c r="AG94" s="250"/>
      <c r="AH94" s="250"/>
      <c r="AI94" s="250"/>
      <c r="AJ94" s="250"/>
      <c r="AK94" s="250"/>
      <c r="AL94" s="250"/>
      <c r="AM94" s="250"/>
      <c r="AN94" s="250"/>
      <c r="AO94" s="250"/>
      <c r="AP94" s="250"/>
      <c r="AQ94" s="250"/>
      <c r="AR94" s="250"/>
      <c r="AS94" s="250"/>
      <c r="AT94" s="250"/>
      <c r="AU94" s="250"/>
      <c r="AV94" s="250"/>
      <c r="AW94" s="250"/>
      <c r="AX94" s="250"/>
      <c r="AY94" s="250"/>
      <c r="AZ94" s="250"/>
      <c r="BA94" s="250"/>
      <c r="BB94" s="250"/>
      <c r="BC94" s="250"/>
      <c r="BD94" s="250"/>
      <c r="BE94" s="250"/>
      <c r="BF94" s="250"/>
      <c r="BG94" s="250"/>
      <c r="BH94" s="250"/>
      <c r="BI94" s="250"/>
      <c r="BJ94" s="250"/>
      <c r="BK94" s="250"/>
      <c r="BL94" s="250"/>
      <c r="BM94" s="250"/>
      <c r="BN94" s="250"/>
      <c r="BO94" s="250"/>
      <c r="BP94" s="250"/>
      <c r="BQ94" s="250"/>
      <c r="BR94" s="250"/>
      <c r="BS94" s="250"/>
      <c r="BT94" s="250"/>
      <c r="BU94" s="250"/>
      <c r="BV94" s="250"/>
      <c r="BW94" s="250"/>
      <c r="BX94" s="250"/>
      <c r="BY94" s="250"/>
      <c r="BZ94" s="250"/>
      <c r="CA94" s="250"/>
      <c r="CB94" s="250"/>
      <c r="CC94" s="250"/>
      <c r="CD94" s="250"/>
      <c r="CE94" s="250"/>
      <c r="CF94" s="250"/>
      <c r="CG94" s="250"/>
      <c r="CH94" s="250"/>
      <c r="CI94" s="250"/>
      <c r="CJ94" s="250"/>
      <c r="CK94" s="250"/>
      <c r="CL94" s="250"/>
      <c r="CM94" s="250"/>
      <c r="CN94" s="250"/>
      <c r="CO94" s="250"/>
      <c r="CP94" s="250"/>
      <c r="CQ94" s="250"/>
      <c r="CR94" s="250"/>
    </row>
    <row r="95" spans="1:96" ht="12" customHeight="1">
      <c r="A95" s="250"/>
      <c r="B95" s="250"/>
      <c r="C95" s="250"/>
      <c r="D95" s="250"/>
      <c r="E95" s="250"/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  <c r="R95" s="250"/>
      <c r="S95" s="250"/>
      <c r="T95" s="250"/>
      <c r="U95" s="250"/>
      <c r="V95" s="250"/>
      <c r="W95" s="250"/>
      <c r="X95" s="250"/>
      <c r="Y95" s="250"/>
      <c r="Z95" s="250"/>
      <c r="AA95" s="250"/>
      <c r="AB95" s="250"/>
      <c r="AC95" s="250"/>
      <c r="AD95" s="250"/>
      <c r="AE95" s="250"/>
      <c r="AF95" s="250"/>
      <c r="AG95" s="250"/>
      <c r="AH95" s="250"/>
      <c r="AI95" s="250"/>
      <c r="AJ95" s="250"/>
      <c r="AK95" s="250"/>
      <c r="AL95" s="250"/>
      <c r="AM95" s="250"/>
      <c r="AN95" s="250"/>
      <c r="AO95" s="250"/>
      <c r="AP95" s="250"/>
      <c r="AQ95" s="250"/>
      <c r="AR95" s="250"/>
      <c r="AS95" s="250"/>
      <c r="AT95" s="250"/>
      <c r="AU95" s="250"/>
      <c r="AV95" s="250"/>
      <c r="AW95" s="250"/>
      <c r="AX95" s="250"/>
      <c r="AY95" s="250"/>
      <c r="AZ95" s="250"/>
      <c r="BA95" s="250"/>
      <c r="BB95" s="250"/>
      <c r="BC95" s="250"/>
      <c r="BD95" s="250"/>
      <c r="BE95" s="250"/>
      <c r="BF95" s="250"/>
      <c r="BG95" s="250"/>
      <c r="BH95" s="250"/>
      <c r="BI95" s="250"/>
      <c r="BJ95" s="250"/>
      <c r="BK95" s="250"/>
      <c r="BL95" s="250"/>
      <c r="BM95" s="250"/>
      <c r="BN95" s="250"/>
      <c r="BO95" s="250"/>
      <c r="BP95" s="250"/>
      <c r="BQ95" s="250"/>
      <c r="BR95" s="250"/>
      <c r="BS95" s="250"/>
      <c r="BT95" s="250"/>
      <c r="BU95" s="250"/>
      <c r="BV95" s="250"/>
      <c r="BW95" s="250"/>
      <c r="BX95" s="250"/>
      <c r="BY95" s="250"/>
      <c r="BZ95" s="250"/>
      <c r="CA95" s="250"/>
      <c r="CB95" s="250"/>
      <c r="CC95" s="250"/>
      <c r="CD95" s="250"/>
      <c r="CE95" s="250"/>
      <c r="CF95" s="250"/>
      <c r="CG95" s="250"/>
      <c r="CH95" s="250"/>
      <c r="CI95" s="250"/>
      <c r="CJ95" s="250"/>
      <c r="CK95" s="250"/>
      <c r="CL95" s="250"/>
      <c r="CM95" s="250"/>
      <c r="CN95" s="250"/>
      <c r="CO95" s="250"/>
      <c r="CP95" s="250"/>
      <c r="CQ95" s="250"/>
      <c r="CR95" s="250"/>
    </row>
    <row r="96" spans="1:96" ht="12" customHeight="1">
      <c r="A96" s="250"/>
      <c r="B96" s="250"/>
      <c r="C96" s="250"/>
      <c r="D96" s="250"/>
      <c r="E96" s="250"/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  <c r="R96" s="250"/>
      <c r="S96" s="250"/>
      <c r="T96" s="250"/>
      <c r="U96" s="250"/>
      <c r="V96" s="250"/>
      <c r="W96" s="250"/>
      <c r="X96" s="250"/>
      <c r="Y96" s="250"/>
      <c r="Z96" s="250"/>
      <c r="AA96" s="250"/>
      <c r="AB96" s="250"/>
      <c r="AC96" s="250"/>
      <c r="AD96" s="250"/>
      <c r="AE96" s="250"/>
      <c r="AF96" s="250"/>
      <c r="AG96" s="250"/>
      <c r="AH96" s="250"/>
      <c r="AI96" s="250"/>
      <c r="AJ96" s="250"/>
      <c r="AK96" s="250"/>
      <c r="AL96" s="250"/>
      <c r="AM96" s="250"/>
      <c r="AN96" s="250"/>
      <c r="AO96" s="250"/>
      <c r="AP96" s="250"/>
      <c r="AQ96" s="250"/>
      <c r="AR96" s="250"/>
      <c r="AS96" s="250"/>
      <c r="AT96" s="250"/>
      <c r="AU96" s="250"/>
      <c r="AV96" s="250"/>
      <c r="AW96" s="250"/>
      <c r="AX96" s="250"/>
      <c r="AY96" s="250"/>
      <c r="AZ96" s="250"/>
      <c r="BA96" s="250"/>
      <c r="BB96" s="250"/>
      <c r="BC96" s="250"/>
      <c r="BD96" s="250"/>
      <c r="BE96" s="250"/>
      <c r="BF96" s="250"/>
      <c r="BG96" s="250"/>
      <c r="BH96" s="250"/>
      <c r="BI96" s="250"/>
      <c r="BJ96" s="250"/>
      <c r="BK96" s="250"/>
      <c r="BL96" s="250"/>
      <c r="BM96" s="250"/>
      <c r="BN96" s="250"/>
      <c r="BO96" s="250"/>
      <c r="BP96" s="250"/>
      <c r="BQ96" s="250"/>
      <c r="BR96" s="250"/>
      <c r="BS96" s="250"/>
      <c r="BT96" s="250"/>
      <c r="BU96" s="250"/>
      <c r="BV96" s="250"/>
      <c r="BW96" s="250"/>
      <c r="BX96" s="250"/>
      <c r="BY96" s="250"/>
      <c r="BZ96" s="250"/>
      <c r="CA96" s="250"/>
      <c r="CB96" s="250"/>
      <c r="CC96" s="250"/>
      <c r="CD96" s="250"/>
      <c r="CE96" s="250"/>
      <c r="CF96" s="250"/>
      <c r="CG96" s="250"/>
      <c r="CH96" s="250"/>
      <c r="CI96" s="250"/>
      <c r="CJ96" s="250"/>
      <c r="CK96" s="250"/>
      <c r="CL96" s="250"/>
      <c r="CM96" s="250"/>
      <c r="CN96" s="250"/>
      <c r="CO96" s="250"/>
      <c r="CP96" s="250"/>
      <c r="CQ96" s="250"/>
      <c r="CR96" s="250"/>
    </row>
    <row r="97" s="250" customFormat="1" ht="12" customHeight="1"/>
    <row r="98" s="250" customFormat="1" ht="12" customHeight="1"/>
    <row r="99" s="250" customFormat="1" ht="12" customHeight="1"/>
    <row r="100" s="250" customFormat="1" ht="12" customHeight="1"/>
    <row r="101" s="250" customFormat="1" ht="12" customHeight="1"/>
    <row r="102" s="250" customFormat="1" ht="12" customHeight="1"/>
    <row r="103" s="250" customFormat="1" ht="12" customHeight="1"/>
    <row r="104" s="250" customFormat="1" ht="12" customHeight="1"/>
    <row r="105" s="250" customFormat="1" ht="12" customHeight="1"/>
    <row r="106" s="250" customFormat="1" ht="12" customHeight="1"/>
    <row r="107" s="250" customFormat="1" ht="12" customHeight="1"/>
    <row r="108" s="250" customFormat="1" ht="12" customHeight="1"/>
    <row r="109" s="250" customFormat="1" ht="12" customHeight="1"/>
    <row r="110" s="250" customFormat="1" ht="12" customHeight="1"/>
    <row r="111" s="250" customFormat="1" ht="12" customHeight="1"/>
    <row r="112" s="250" customFormat="1" ht="12" customHeight="1"/>
    <row r="113" s="250" customFormat="1" ht="12" customHeight="1"/>
    <row r="114" s="250" customFormat="1" ht="12" customHeight="1"/>
    <row r="115" s="250" customFormat="1" ht="12" customHeight="1"/>
    <row r="116" s="250" customFormat="1" ht="12" customHeight="1"/>
    <row r="117" s="250" customFormat="1" ht="12" customHeight="1"/>
    <row r="118" s="250" customFormat="1" ht="12" customHeight="1"/>
    <row r="119" s="250" customFormat="1" ht="12" customHeight="1"/>
    <row r="120" s="250" customFormat="1" ht="12" customHeight="1"/>
    <row r="121" s="250" customFormat="1" ht="12" customHeight="1"/>
    <row r="122" s="250" customFormat="1" ht="12" customHeight="1"/>
    <row r="123" s="250" customFormat="1" ht="12" customHeight="1"/>
    <row r="124" s="250" customFormat="1" ht="12" customHeight="1"/>
    <row r="125" s="250" customFormat="1" ht="12" customHeight="1"/>
    <row r="126" s="250" customFormat="1" ht="12" customHeight="1"/>
    <row r="127" s="250" customFormat="1" ht="12" customHeight="1"/>
    <row r="128" s="250" customFormat="1" ht="12" customHeight="1"/>
    <row r="129" s="250" customFormat="1" ht="12" customHeight="1"/>
    <row r="130" s="250" customFormat="1" ht="12" customHeight="1"/>
    <row r="131" s="250" customFormat="1" ht="12" customHeight="1"/>
    <row r="132" s="250" customFormat="1" ht="12" customHeight="1"/>
    <row r="133" s="250" customFormat="1" ht="12" customHeight="1"/>
    <row r="134" s="250" customFormat="1" ht="12" customHeight="1"/>
    <row r="135" s="250" customFormat="1" ht="12" customHeight="1"/>
    <row r="136" s="250" customFormat="1" ht="12" customHeight="1"/>
    <row r="137" s="250" customFormat="1" ht="12" customHeight="1"/>
    <row r="138" s="250" customFormat="1" ht="12" customHeight="1"/>
    <row r="139" s="250" customFormat="1" ht="12" customHeight="1"/>
    <row r="140" s="250" customFormat="1" ht="12" customHeight="1"/>
    <row r="141" s="250" customFormat="1" ht="12" customHeight="1"/>
    <row r="142" s="250" customFormat="1" ht="12" customHeight="1"/>
    <row r="143" s="250" customFormat="1" ht="12" customHeight="1"/>
    <row r="144" s="250" customFormat="1" ht="12" customHeight="1"/>
    <row r="145" s="250" customFormat="1" ht="12" customHeight="1"/>
    <row r="146" s="250" customFormat="1" ht="12" customHeight="1"/>
    <row r="147" s="250" customFormat="1" ht="12" customHeight="1"/>
    <row r="148" s="250" customFormat="1" ht="12" customHeight="1"/>
    <row r="149" s="250" customFormat="1" ht="12" customHeight="1"/>
    <row r="150" s="250" customFormat="1" ht="12" customHeight="1"/>
    <row r="151" s="250" customFormat="1" ht="12" customHeight="1"/>
    <row r="152" s="250" customFormat="1" ht="12" customHeight="1"/>
    <row r="153" s="250" customFormat="1" ht="12" customHeight="1"/>
    <row r="154" s="250" customFormat="1" ht="12" customHeight="1"/>
    <row r="155" s="250" customFormat="1" ht="12" customHeight="1"/>
    <row r="156" s="250" customFormat="1" ht="12" customHeight="1"/>
    <row r="157" s="250" customFormat="1" ht="12" customHeight="1"/>
    <row r="158" s="250" customFormat="1" ht="12" customHeight="1"/>
    <row r="159" s="250" customFormat="1" ht="12" customHeight="1"/>
    <row r="160" s="250" customFormat="1" ht="12" customHeight="1"/>
    <row r="161" s="250" customFormat="1" ht="12" customHeight="1"/>
    <row r="162" s="250" customFormat="1" ht="12" customHeight="1"/>
    <row r="163" s="250" customFormat="1" ht="12" customHeight="1"/>
    <row r="164" s="250" customFormat="1" ht="12" customHeight="1"/>
    <row r="165" s="250" customFormat="1" ht="12" customHeight="1"/>
    <row r="166" s="250" customFormat="1" ht="12" customHeight="1"/>
    <row r="167" s="250" customFormat="1" ht="12" customHeight="1"/>
    <row r="168" s="250" customFormat="1" ht="12" customHeight="1"/>
    <row r="169" s="250" customFormat="1" ht="12" customHeight="1"/>
    <row r="170" s="250" customFormat="1" ht="12" customHeight="1"/>
    <row r="171" s="250" customFormat="1" ht="12" customHeight="1"/>
    <row r="172" s="250" customFormat="1" ht="12" customHeight="1"/>
    <row r="173" s="250" customFormat="1" ht="12" customHeight="1"/>
    <row r="174" s="250" customFormat="1" ht="12" customHeight="1"/>
    <row r="175" s="250" customFormat="1" ht="12" customHeight="1"/>
    <row r="176" s="250" customFormat="1" ht="12" customHeight="1"/>
    <row r="177" s="250" customFormat="1" ht="12" customHeight="1"/>
    <row r="178" s="250" customFormat="1" ht="12" customHeight="1"/>
    <row r="179" s="250" customFormat="1" ht="12" customHeight="1"/>
    <row r="180" s="250" customFormat="1" ht="12" customHeight="1"/>
    <row r="181" s="250" customFormat="1" ht="12" customHeight="1"/>
    <row r="182" s="250" customFormat="1" ht="12" customHeight="1"/>
    <row r="183" s="250" customFormat="1" ht="12" customHeight="1"/>
    <row r="184" s="250" customFormat="1" ht="12" customHeight="1"/>
    <row r="185" s="250" customFormat="1" ht="12" customHeight="1"/>
    <row r="186" s="250" customFormat="1" ht="12" customHeight="1"/>
    <row r="187" s="250" customFormat="1" ht="12" customHeight="1"/>
    <row r="188" s="250" customFormat="1" ht="12" customHeight="1"/>
    <row r="202" s="250" customFormat="1" ht="12" customHeight="1"/>
    <row r="203" s="250" customFormat="1" ht="12" customHeight="1"/>
    <row r="204" s="250" customFormat="1" ht="12" customHeight="1"/>
    <row r="205" s="250" customFormat="1" ht="12" customHeight="1"/>
    <row r="206" s="250" customFormat="1" ht="12" customHeight="1"/>
    <row r="207" s="250" customFormat="1" ht="12" customHeight="1"/>
    <row r="208" s="250" customFormat="1" ht="12" customHeight="1"/>
    <row r="209" s="250" customFormat="1" ht="12" customHeight="1"/>
    <row r="210" s="250" customFormat="1" ht="12" customHeight="1"/>
    <row r="211" s="250" customFormat="1" ht="12" customHeight="1"/>
    <row r="212" s="250" customFormat="1" ht="12" customHeight="1"/>
    <row r="213" s="250" customFormat="1" ht="12" customHeight="1"/>
    <row r="214" s="250" customFormat="1" ht="12" customHeight="1"/>
    <row r="220" s="250" customFormat="1" ht="12" customHeight="1"/>
    <row r="221" s="250" customFormat="1" ht="12" customHeight="1"/>
    <row r="222" s="250" customFormat="1" ht="12" customHeight="1"/>
    <row r="223" s="250" customFormat="1" ht="12" customHeight="1"/>
    <row r="224" s="250" customFormat="1" ht="12" customHeight="1"/>
    <row r="225" s="250" customFormat="1" ht="12" customHeight="1"/>
    <row r="226" s="250" customFormat="1" ht="12" customHeight="1"/>
    <row r="227" s="250" customFormat="1" ht="12" customHeight="1"/>
    <row r="228" s="250" customFormat="1" ht="12" customHeight="1"/>
    <row r="229" s="250" customFormat="1" ht="12" customHeight="1"/>
    <row r="230" s="250" customFormat="1" ht="12" customHeight="1"/>
    <row r="231" s="250" customFormat="1" ht="12" customHeight="1"/>
    <row r="232" s="250" customFormat="1" ht="12" customHeight="1"/>
    <row r="233" s="250" customFormat="1" ht="12" customHeight="1"/>
    <row r="234" s="250" customFormat="1" ht="12" customHeight="1"/>
    <row r="235" s="250" customFormat="1" ht="12" customHeight="1"/>
    <row r="236" s="250" customFormat="1" ht="12" customHeight="1"/>
    <row r="237" s="250" customFormat="1" ht="12" customHeight="1"/>
    <row r="238" s="250" customFormat="1" ht="12" customHeight="1"/>
    <row r="239" s="250" customFormat="1" ht="12" customHeight="1"/>
    <row r="245" s="250" customFormat="1" ht="12" customHeight="1"/>
    <row r="246" s="250" customFormat="1" ht="12" customHeight="1"/>
    <row r="247" s="250" customFormat="1" ht="12" customHeight="1"/>
    <row r="248" s="250" customFormat="1" ht="12" customHeight="1"/>
    <row r="249" s="250" customFormat="1" ht="12" customHeight="1"/>
    <row r="250" s="250" customFormat="1" ht="12" customHeight="1"/>
    <row r="251" s="250" customFormat="1" ht="12" customHeight="1"/>
    <row r="252" s="250" customFormat="1" ht="12" customHeight="1"/>
    <row r="253" s="250" customFormat="1" ht="12" customHeight="1"/>
    <row r="254" s="250" customFormat="1" ht="12" customHeight="1"/>
    <row r="255" s="250" customFormat="1" ht="12" customHeight="1"/>
    <row r="256" s="250" customFormat="1" ht="12" customHeight="1"/>
    <row r="257" s="250" customFormat="1" ht="12" customHeight="1"/>
    <row r="258" s="250" customFormat="1" ht="12" customHeight="1"/>
    <row r="259" s="250" customFormat="1" ht="12" customHeight="1"/>
    <row r="260" s="250" customFormat="1" ht="12" customHeight="1"/>
    <row r="261" s="250" customFormat="1" ht="12" customHeight="1"/>
    <row r="262" s="250" customFormat="1" ht="12" customHeight="1"/>
    <row r="263" s="250" customFormat="1" ht="12" customHeight="1"/>
    <row r="264" s="250" customFormat="1" ht="12" customHeight="1"/>
    <row r="265" s="250" customFormat="1" ht="12" customHeight="1"/>
  </sheetData>
  <sheetProtection algorithmName="SHA-512" hashValue="N/UYUDTdwgjjrTfFakYHsI+b3/ivZERl60COTdUGEtU6bYNnA2KCJmf0u+wTukABpAf+TvOf3ZxXb6a/WRMJAw==" saltValue="kdya9uoCEFMqtAXW+xNJtw==" spinCount="100000" sheet="1" objects="1" scenarios="1"/>
  <mergeCells count="1">
    <mergeCell ref="B3:D3"/>
  </mergeCells>
  <printOptions horizontalCentered="1"/>
  <pageMargins left="0.19685039370078741" right="0.19685039370078741" top="0.39370078740157483" bottom="0.39370078740157483" header="0.39370078740157483" footer="0.39370078740157483"/>
  <pageSetup paperSize="9" scale="80" firstPageNumber="42" fitToWidth="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I250"/>
  <sheetViews>
    <sheetView view="pageBreakPreview" topLeftCell="A49" zoomScale="85" zoomScaleNormal="100" zoomScaleSheetLayoutView="85" workbookViewId="0">
      <selection activeCell="L66" sqref="L66"/>
    </sheetView>
  </sheetViews>
  <sheetFormatPr defaultColWidth="11.109375" defaultRowHeight="12" customHeight="1"/>
  <cols>
    <col min="1" max="1" width="6.109375" style="95" customWidth="1"/>
    <col min="2" max="2" width="7.6640625" style="95" customWidth="1"/>
    <col min="3" max="3" width="3.77734375" style="95" customWidth="1"/>
    <col min="4" max="4" width="36.44140625" style="95" bestFit="1" customWidth="1"/>
    <col min="5" max="5" width="3.21875" style="95" hidden="1" customWidth="1"/>
    <col min="6" max="6" width="7.88671875" style="95" bestFit="1" customWidth="1"/>
    <col min="7" max="7" width="9.77734375" style="113" customWidth="1"/>
    <col min="8" max="9" width="10.77734375" style="113" customWidth="1"/>
    <col min="10" max="16384" width="11.109375" style="250"/>
  </cols>
  <sheetData>
    <row r="1" spans="1:9" ht="12" customHeight="1">
      <c r="A1" s="53" t="s">
        <v>37</v>
      </c>
      <c r="G1" s="155"/>
      <c r="I1" s="123" t="s">
        <v>43</v>
      </c>
    </row>
    <row r="2" spans="1:9" ht="12" customHeight="1">
      <c r="A2" s="287"/>
      <c r="B2" s="288"/>
      <c r="C2" s="289"/>
      <c r="D2" s="290"/>
      <c r="E2" s="290"/>
      <c r="F2" s="287"/>
      <c r="G2" s="291"/>
      <c r="H2" s="292"/>
      <c r="I2" s="190"/>
    </row>
    <row r="3" spans="1:9" ht="12" customHeight="1">
      <c r="A3" s="129" t="s">
        <v>1</v>
      </c>
      <c r="B3" s="434" t="s">
        <v>2</v>
      </c>
      <c r="C3" s="435"/>
      <c r="D3" s="436"/>
      <c r="E3" s="170" t="s">
        <v>176</v>
      </c>
      <c r="F3" s="129" t="s">
        <v>3</v>
      </c>
      <c r="G3" s="294" t="s">
        <v>4</v>
      </c>
      <c r="H3" s="131" t="s">
        <v>5</v>
      </c>
      <c r="I3" s="132" t="s">
        <v>6</v>
      </c>
    </row>
    <row r="4" spans="1:9" ht="12" customHeight="1">
      <c r="A4" s="129" t="s">
        <v>7</v>
      </c>
      <c r="B4" s="133"/>
      <c r="C4" s="116"/>
      <c r="D4" s="280"/>
      <c r="E4" s="280"/>
      <c r="F4" s="153"/>
      <c r="G4" s="295"/>
      <c r="H4" s="296"/>
      <c r="I4" s="165"/>
    </row>
    <row r="5" spans="1:9" ht="12" customHeight="1">
      <c r="A5" s="297"/>
      <c r="B5" s="298"/>
      <c r="C5" s="299"/>
      <c r="D5" s="300"/>
      <c r="E5" s="300"/>
      <c r="F5" s="297"/>
      <c r="G5" s="301"/>
      <c r="H5" s="302"/>
      <c r="I5" s="192"/>
    </row>
    <row r="6" spans="1:9" ht="12" customHeight="1">
      <c r="A6" s="104"/>
      <c r="B6" s="105"/>
      <c r="C6" s="106"/>
      <c r="D6" s="107"/>
      <c r="E6" s="107"/>
      <c r="F6" s="104"/>
      <c r="G6" s="305"/>
      <c r="H6" s="11"/>
      <c r="I6" s="92" t="str">
        <f>IF(OR(AND(G6="Prov",H6="Sum"),(H6="PC Sum")),". . . . . . . . .00",IF(ISERR(G6*H6),"",IF(G6*H6=0,"",ROUND(G6*H6,2))))</f>
        <v/>
      </c>
    </row>
    <row r="7" spans="1:9" ht="12" customHeight="1">
      <c r="A7" s="93"/>
      <c r="B7" s="110" t="s">
        <v>42</v>
      </c>
      <c r="D7" s="278"/>
      <c r="E7" s="278"/>
      <c r="F7" s="93"/>
      <c r="G7" s="307"/>
      <c r="H7" s="12"/>
      <c r="I7" s="92" t="str">
        <f>IF(OR(AND(G7="Prov",H7="Sum"),(H7="PC Sum")),". . . . . . . . .00",IF(ISERR(G7*H7),"",IF(G7*H7=0,"",ROUND(G7*H7,2))))</f>
        <v/>
      </c>
    </row>
    <row r="8" spans="1:9" ht="12" customHeight="1">
      <c r="A8" s="93"/>
      <c r="B8" s="110"/>
      <c r="D8" s="278"/>
      <c r="E8" s="278"/>
      <c r="F8" s="93"/>
      <c r="G8" s="307"/>
      <c r="H8" s="12"/>
      <c r="I8" s="92" t="str">
        <f>IF(OR(AND(G8="Prov",H8="Sum"),(H8="PC Sum")),". . . . . . . . .00",IF(ISERR(G8*H8),"",IF(G8*H8=0,"",ROUND(G8*H8,2))))</f>
        <v/>
      </c>
    </row>
    <row r="9" spans="1:9" ht="12" customHeight="1">
      <c r="A9" s="282" t="s">
        <v>184</v>
      </c>
      <c r="B9" s="70" t="s">
        <v>265</v>
      </c>
      <c r="C9" s="54"/>
      <c r="D9" s="55"/>
      <c r="E9" s="111"/>
      <c r="F9" s="97"/>
      <c r="G9" s="135"/>
      <c r="H9" s="18"/>
      <c r="I9" s="92" t="str">
        <f t="shared" ref="I9:I21" si="0">IF(OR(AND(G9="Prov",H9="Sum"),(H9="PC Sum")),". . . . . . . . .00",IF(ISERR(G9*H9),"",IF(G9*H9=0,"",ROUND(G9*H9,2))))</f>
        <v/>
      </c>
    </row>
    <row r="10" spans="1:9" ht="12" customHeight="1">
      <c r="A10" s="282"/>
      <c r="B10" s="285" t="s">
        <v>266</v>
      </c>
      <c r="C10" s="54"/>
      <c r="D10" s="55"/>
      <c r="E10" s="111"/>
      <c r="F10" s="97"/>
      <c r="G10" s="135"/>
      <c r="H10" s="18"/>
      <c r="I10" s="92" t="str">
        <f t="shared" si="0"/>
        <v/>
      </c>
    </row>
    <row r="11" spans="1:9" ht="12" customHeight="1">
      <c r="A11" s="282"/>
      <c r="B11" s="285"/>
      <c r="C11" s="54"/>
      <c r="D11" s="55"/>
      <c r="E11" s="280"/>
      <c r="F11" s="97"/>
      <c r="G11" s="163"/>
      <c r="H11" s="18"/>
      <c r="I11" s="92" t="str">
        <f t="shared" si="0"/>
        <v/>
      </c>
    </row>
    <row r="12" spans="1:9" ht="12" customHeight="1">
      <c r="A12" s="284"/>
      <c r="B12" s="272" t="s">
        <v>74</v>
      </c>
      <c r="C12" s="54" t="s">
        <v>263</v>
      </c>
      <c r="D12" s="55"/>
      <c r="E12" s="280"/>
      <c r="F12" s="283" t="s">
        <v>252</v>
      </c>
      <c r="G12" s="329">
        <v>530</v>
      </c>
      <c r="H12" s="22"/>
      <c r="I12" s="92">
        <f>G12*H12</f>
        <v>0</v>
      </c>
    </row>
    <row r="13" spans="1:9" ht="12" customHeight="1">
      <c r="A13" s="282"/>
      <c r="B13" s="285"/>
      <c r="C13" s="54"/>
      <c r="D13" s="55"/>
      <c r="E13" s="280"/>
      <c r="F13" s="283"/>
      <c r="G13" s="330"/>
      <c r="H13" s="16"/>
      <c r="I13" s="92" t="str">
        <f t="shared" si="0"/>
        <v/>
      </c>
    </row>
    <row r="14" spans="1:9" ht="12" customHeight="1">
      <c r="A14" s="282"/>
      <c r="B14" s="272"/>
      <c r="C14" s="54"/>
      <c r="D14" s="55"/>
      <c r="E14" s="60"/>
      <c r="F14" s="283"/>
      <c r="G14" s="331"/>
      <c r="H14" s="16"/>
      <c r="I14" s="92" t="str">
        <f t="shared" si="0"/>
        <v/>
      </c>
    </row>
    <row r="15" spans="1:9" ht="12" customHeight="1">
      <c r="A15" s="332">
        <v>33.1</v>
      </c>
      <c r="B15" s="333" t="s">
        <v>264</v>
      </c>
      <c r="C15" s="54"/>
      <c r="D15" s="55"/>
      <c r="E15" s="280"/>
      <c r="F15" s="283"/>
      <c r="G15" s="199"/>
      <c r="H15" s="16"/>
      <c r="I15" s="92" t="str">
        <f t="shared" si="0"/>
        <v/>
      </c>
    </row>
    <row r="16" spans="1:9" ht="12" customHeight="1">
      <c r="A16" s="282"/>
      <c r="B16" s="272"/>
      <c r="C16" s="54"/>
      <c r="D16" s="55"/>
      <c r="E16" s="280"/>
      <c r="F16" s="283"/>
      <c r="G16" s="308"/>
      <c r="H16" s="16"/>
      <c r="I16" s="92" t="str">
        <f t="shared" si="0"/>
        <v/>
      </c>
    </row>
    <row r="17" spans="1:9" ht="12" customHeight="1">
      <c r="A17" s="284"/>
      <c r="B17" s="272" t="s">
        <v>74</v>
      </c>
      <c r="C17" s="54" t="s">
        <v>297</v>
      </c>
      <c r="D17" s="316"/>
      <c r="E17" s="111"/>
      <c r="F17" s="283" t="s">
        <v>252</v>
      </c>
      <c r="G17" s="25">
        <v>210</v>
      </c>
      <c r="H17" s="22"/>
      <c r="I17" s="92" t="str">
        <f t="shared" si="0"/>
        <v/>
      </c>
    </row>
    <row r="18" spans="1:9" ht="12" customHeight="1">
      <c r="A18" s="93"/>
      <c r="B18" s="94"/>
      <c r="C18" s="55" t="s">
        <v>229</v>
      </c>
      <c r="D18" s="111"/>
      <c r="E18" s="111"/>
      <c r="F18" s="97"/>
      <c r="G18" s="318"/>
      <c r="H18" s="18"/>
      <c r="I18" s="92" t="str">
        <f t="shared" si="0"/>
        <v/>
      </c>
    </row>
    <row r="19" spans="1:9" ht="12" customHeight="1">
      <c r="A19" s="93"/>
      <c r="B19" s="94"/>
      <c r="C19" s="54"/>
      <c r="D19" s="111"/>
      <c r="E19" s="111"/>
      <c r="F19" s="97"/>
      <c r="G19" s="318"/>
      <c r="H19" s="18"/>
      <c r="I19" s="92"/>
    </row>
    <row r="20" spans="1:9" ht="12" customHeight="1">
      <c r="A20" s="282"/>
      <c r="B20" s="285"/>
      <c r="C20" s="334"/>
      <c r="D20" s="316"/>
      <c r="E20" s="111"/>
      <c r="F20" s="97"/>
      <c r="G20" s="318"/>
      <c r="H20" s="18"/>
      <c r="I20" s="92" t="str">
        <f t="shared" si="0"/>
        <v/>
      </c>
    </row>
    <row r="21" spans="1:9" ht="12" customHeight="1">
      <c r="A21" s="282"/>
      <c r="B21" s="272"/>
      <c r="C21" s="54"/>
      <c r="D21" s="55"/>
      <c r="E21" s="111"/>
      <c r="F21" s="97"/>
      <c r="G21" s="318"/>
      <c r="H21" s="18"/>
      <c r="I21" s="92" t="str">
        <f t="shared" si="0"/>
        <v/>
      </c>
    </row>
    <row r="22" spans="1:9" ht="12" customHeight="1">
      <c r="A22" s="282"/>
      <c r="B22" s="272"/>
      <c r="C22" s="54"/>
      <c r="D22" s="55"/>
      <c r="E22" s="111"/>
      <c r="F22" s="97"/>
      <c r="G22" s="318"/>
      <c r="H22" s="21"/>
      <c r="I22" s="92"/>
    </row>
    <row r="23" spans="1:9" ht="12" customHeight="1">
      <c r="A23" s="282"/>
      <c r="B23" s="272"/>
      <c r="C23" s="54"/>
      <c r="D23" s="55"/>
      <c r="E23" s="111"/>
      <c r="F23" s="97"/>
      <c r="G23" s="318"/>
      <c r="H23" s="21"/>
      <c r="I23" s="92"/>
    </row>
    <row r="24" spans="1:9" ht="12" customHeight="1">
      <c r="A24" s="282"/>
      <c r="B24" s="272"/>
      <c r="C24" s="54"/>
      <c r="D24" s="55"/>
      <c r="E24" s="111"/>
      <c r="F24" s="97"/>
      <c r="G24" s="318"/>
      <c r="H24" s="21"/>
      <c r="I24" s="92"/>
    </row>
    <row r="25" spans="1:9" ht="12" customHeight="1">
      <c r="A25" s="282"/>
      <c r="B25" s="272"/>
      <c r="C25" s="54"/>
      <c r="D25" s="55"/>
      <c r="E25" s="111"/>
      <c r="F25" s="97"/>
      <c r="G25" s="318"/>
      <c r="H25" s="21"/>
      <c r="I25" s="92"/>
    </row>
    <row r="26" spans="1:9" ht="12" customHeight="1">
      <c r="A26" s="282"/>
      <c r="B26" s="272"/>
      <c r="C26" s="54"/>
      <c r="D26" s="55"/>
      <c r="E26" s="111"/>
      <c r="F26" s="97"/>
      <c r="G26" s="318"/>
      <c r="H26" s="319"/>
      <c r="I26" s="92"/>
    </row>
    <row r="27" spans="1:9" ht="12" customHeight="1">
      <c r="A27" s="282"/>
      <c r="B27" s="272"/>
      <c r="C27" s="54"/>
      <c r="D27" s="55"/>
      <c r="E27" s="111"/>
      <c r="F27" s="97"/>
      <c r="G27" s="318"/>
      <c r="H27" s="319"/>
      <c r="I27" s="92"/>
    </row>
    <row r="28" spans="1:9" ht="12" customHeight="1">
      <c r="A28" s="282"/>
      <c r="B28" s="272"/>
      <c r="C28" s="54"/>
      <c r="D28" s="55"/>
      <c r="E28" s="111"/>
      <c r="F28" s="97"/>
      <c r="G28" s="318"/>
      <c r="H28" s="319"/>
      <c r="I28" s="92"/>
    </row>
    <row r="29" spans="1:9" ht="12" customHeight="1">
      <c r="A29" s="282"/>
      <c r="B29" s="272"/>
      <c r="C29" s="54"/>
      <c r="D29" s="55"/>
      <c r="E29" s="111"/>
      <c r="F29" s="97"/>
      <c r="G29" s="318"/>
      <c r="H29" s="319"/>
      <c r="I29" s="92"/>
    </row>
    <row r="30" spans="1:9" ht="12" customHeight="1">
      <c r="A30" s="282"/>
      <c r="B30" s="272"/>
      <c r="C30" s="54"/>
      <c r="D30" s="55"/>
      <c r="E30" s="111"/>
      <c r="F30" s="97"/>
      <c r="G30" s="318"/>
      <c r="H30" s="319"/>
      <c r="I30" s="92"/>
    </row>
    <row r="31" spans="1:9" ht="12" customHeight="1">
      <c r="A31" s="282"/>
      <c r="B31" s="272"/>
      <c r="C31" s="54"/>
      <c r="D31" s="55"/>
      <c r="E31" s="111"/>
      <c r="F31" s="97"/>
      <c r="G31" s="318"/>
      <c r="H31" s="319"/>
      <c r="I31" s="92"/>
    </row>
    <row r="32" spans="1:9" ht="12" customHeight="1">
      <c r="A32" s="282"/>
      <c r="B32" s="272"/>
      <c r="C32" s="54"/>
      <c r="D32" s="55"/>
      <c r="E32" s="111"/>
      <c r="F32" s="97"/>
      <c r="G32" s="318"/>
      <c r="H32" s="319"/>
      <c r="I32" s="92"/>
    </row>
    <row r="33" spans="1:9" ht="12" customHeight="1">
      <c r="A33" s="282"/>
      <c r="B33" s="272"/>
      <c r="C33" s="54"/>
      <c r="D33" s="55"/>
      <c r="E33" s="111"/>
      <c r="F33" s="97"/>
      <c r="G33" s="318"/>
      <c r="H33" s="319"/>
      <c r="I33" s="92"/>
    </row>
    <row r="34" spans="1:9" ht="12" customHeight="1">
      <c r="A34" s="282"/>
      <c r="B34" s="272"/>
      <c r="C34" s="54"/>
      <c r="D34" s="55"/>
      <c r="E34" s="111"/>
      <c r="F34" s="97"/>
      <c r="G34" s="318"/>
      <c r="H34" s="319"/>
      <c r="I34" s="92"/>
    </row>
    <row r="35" spans="1:9" ht="12" customHeight="1">
      <c r="A35" s="282"/>
      <c r="B35" s="272"/>
      <c r="C35" s="54"/>
      <c r="D35" s="55"/>
      <c r="E35" s="111"/>
      <c r="F35" s="97"/>
      <c r="G35" s="318"/>
      <c r="H35" s="319"/>
      <c r="I35" s="92"/>
    </row>
    <row r="36" spans="1:9" ht="12" customHeight="1">
      <c r="A36" s="282"/>
      <c r="B36" s="272"/>
      <c r="C36" s="54"/>
      <c r="D36" s="55"/>
      <c r="E36" s="111"/>
      <c r="F36" s="97"/>
      <c r="G36" s="318"/>
      <c r="H36" s="319"/>
      <c r="I36" s="92"/>
    </row>
    <row r="37" spans="1:9" ht="12" customHeight="1">
      <c r="A37" s="282"/>
      <c r="B37" s="272"/>
      <c r="C37" s="54"/>
      <c r="D37" s="55"/>
      <c r="E37" s="111"/>
      <c r="F37" s="97"/>
      <c r="G37" s="318"/>
      <c r="H37" s="319"/>
      <c r="I37" s="92"/>
    </row>
    <row r="38" spans="1:9" ht="12" customHeight="1">
      <c r="A38" s="282"/>
      <c r="B38" s="272"/>
      <c r="C38" s="54"/>
      <c r="D38" s="55"/>
      <c r="E38" s="111"/>
      <c r="F38" s="97"/>
      <c r="G38" s="318"/>
      <c r="H38" s="319"/>
      <c r="I38" s="92"/>
    </row>
    <row r="39" spans="1:9" ht="12" customHeight="1">
      <c r="A39" s="282"/>
      <c r="B39" s="272"/>
      <c r="C39" s="54"/>
      <c r="D39" s="55"/>
      <c r="E39" s="111"/>
      <c r="F39" s="97"/>
      <c r="G39" s="318"/>
      <c r="H39" s="319"/>
      <c r="I39" s="92"/>
    </row>
    <row r="40" spans="1:9" ht="12" customHeight="1">
      <c r="A40" s="282"/>
      <c r="B40" s="272"/>
      <c r="C40" s="54"/>
      <c r="D40" s="55"/>
      <c r="E40" s="111"/>
      <c r="F40" s="97"/>
      <c r="G40" s="318"/>
      <c r="H40" s="319"/>
      <c r="I40" s="92"/>
    </row>
    <row r="41" spans="1:9" ht="12" customHeight="1">
      <c r="A41" s="282"/>
      <c r="B41" s="272"/>
      <c r="C41" s="54"/>
      <c r="D41" s="55"/>
      <c r="E41" s="111"/>
      <c r="F41" s="97"/>
      <c r="G41" s="318"/>
      <c r="H41" s="319"/>
      <c r="I41" s="92"/>
    </row>
    <row r="42" spans="1:9" ht="12" customHeight="1">
      <c r="A42" s="282"/>
      <c r="B42" s="272"/>
      <c r="C42" s="54"/>
      <c r="D42" s="55"/>
      <c r="E42" s="111"/>
      <c r="F42" s="97"/>
      <c r="G42" s="318"/>
      <c r="H42" s="319"/>
      <c r="I42" s="92"/>
    </row>
    <row r="43" spans="1:9" ht="12" customHeight="1">
      <c r="A43" s="282"/>
      <c r="B43" s="272"/>
      <c r="C43" s="54"/>
      <c r="D43" s="55"/>
      <c r="E43" s="111"/>
      <c r="F43" s="97"/>
      <c r="G43" s="318"/>
      <c r="H43" s="319"/>
      <c r="I43" s="92"/>
    </row>
    <row r="44" spans="1:9" ht="12" customHeight="1">
      <c r="A44" s="282"/>
      <c r="B44" s="272"/>
      <c r="C44" s="54"/>
      <c r="D44" s="55"/>
      <c r="E44" s="111"/>
      <c r="F44" s="97"/>
      <c r="G44" s="318"/>
      <c r="H44" s="319"/>
      <c r="I44" s="92"/>
    </row>
    <row r="45" spans="1:9" ht="12" customHeight="1">
      <c r="A45" s="282"/>
      <c r="B45" s="272"/>
      <c r="C45" s="54"/>
      <c r="D45" s="55"/>
      <c r="E45" s="111"/>
      <c r="F45" s="97"/>
      <c r="G45" s="318"/>
      <c r="H45" s="319"/>
      <c r="I45" s="92"/>
    </row>
    <row r="46" spans="1:9" ht="12" customHeight="1">
      <c r="A46" s="282"/>
      <c r="B46" s="272"/>
      <c r="C46" s="54"/>
      <c r="D46" s="55"/>
      <c r="E46" s="111"/>
      <c r="F46" s="97"/>
      <c r="G46" s="318"/>
      <c r="H46" s="319"/>
      <c r="I46" s="92"/>
    </row>
    <row r="47" spans="1:9" ht="12" customHeight="1">
      <c r="A47" s="282"/>
      <c r="B47" s="272"/>
      <c r="C47" s="54"/>
      <c r="D47" s="55"/>
      <c r="E47" s="111"/>
      <c r="F47" s="97"/>
      <c r="G47" s="318"/>
      <c r="H47" s="319"/>
      <c r="I47" s="92"/>
    </row>
    <row r="48" spans="1:9" ht="12" customHeight="1">
      <c r="A48" s="282"/>
      <c r="B48" s="272"/>
      <c r="C48" s="54"/>
      <c r="D48" s="55"/>
      <c r="E48" s="111"/>
      <c r="F48" s="97"/>
      <c r="G48" s="318"/>
      <c r="H48" s="319"/>
      <c r="I48" s="92"/>
    </row>
    <row r="49" spans="1:9" ht="12" customHeight="1">
      <c r="A49" s="282"/>
      <c r="B49" s="272"/>
      <c r="C49" s="54"/>
      <c r="D49" s="55"/>
      <c r="E49" s="111"/>
      <c r="F49" s="97"/>
      <c r="G49" s="318"/>
      <c r="H49" s="319"/>
      <c r="I49" s="92"/>
    </row>
    <row r="50" spans="1:9" ht="12" customHeight="1">
      <c r="A50" s="282"/>
      <c r="B50" s="272"/>
      <c r="C50" s="54"/>
      <c r="D50" s="55"/>
      <c r="E50" s="111"/>
      <c r="F50" s="97"/>
      <c r="G50" s="318"/>
      <c r="H50" s="319"/>
      <c r="I50" s="92"/>
    </row>
    <row r="51" spans="1:9" ht="12" customHeight="1">
      <c r="A51" s="282"/>
      <c r="B51" s="272"/>
      <c r="C51" s="54"/>
      <c r="D51" s="55"/>
      <c r="E51" s="111"/>
      <c r="F51" s="97"/>
      <c r="G51" s="318"/>
      <c r="H51" s="319"/>
      <c r="I51" s="92"/>
    </row>
    <row r="52" spans="1:9" ht="12" customHeight="1">
      <c r="A52" s="93"/>
      <c r="B52" s="94"/>
      <c r="D52" s="111"/>
      <c r="E52" s="111"/>
      <c r="F52" s="97"/>
      <c r="G52" s="318"/>
      <c r="H52" s="319"/>
      <c r="I52" s="249"/>
    </row>
    <row r="53" spans="1:9" ht="12" customHeight="1">
      <c r="A53" s="93"/>
      <c r="B53" s="94"/>
      <c r="D53" s="111"/>
      <c r="E53" s="111"/>
      <c r="F53" s="97"/>
      <c r="G53" s="318"/>
      <c r="H53" s="319"/>
      <c r="I53" s="249"/>
    </row>
    <row r="54" spans="1:9" ht="12" customHeight="1">
      <c r="A54" s="93"/>
      <c r="B54" s="94"/>
      <c r="D54" s="111"/>
      <c r="E54" s="111"/>
      <c r="F54" s="97"/>
      <c r="G54" s="318"/>
      <c r="H54" s="319"/>
      <c r="I54" s="249"/>
    </row>
    <row r="55" spans="1:9" ht="12" customHeight="1">
      <c r="A55" s="93"/>
      <c r="B55" s="94"/>
      <c r="D55" s="111"/>
      <c r="E55" s="111"/>
      <c r="F55" s="97"/>
      <c r="G55" s="318"/>
      <c r="H55" s="319"/>
      <c r="I55" s="249"/>
    </row>
    <row r="56" spans="1:9" ht="12" customHeight="1">
      <c r="A56" s="93"/>
      <c r="B56" s="94"/>
      <c r="D56" s="111"/>
      <c r="E56" s="111"/>
      <c r="F56" s="97"/>
      <c r="G56" s="318"/>
      <c r="H56" s="319"/>
      <c r="I56" s="249"/>
    </row>
    <row r="57" spans="1:9" ht="12" customHeight="1">
      <c r="A57" s="93"/>
      <c r="B57" s="94"/>
      <c r="D57" s="111"/>
      <c r="E57" s="111"/>
      <c r="F57" s="97"/>
      <c r="G57" s="318"/>
      <c r="H57" s="319"/>
      <c r="I57" s="249"/>
    </row>
    <row r="58" spans="1:9" ht="12" customHeight="1">
      <c r="A58" s="320"/>
      <c r="B58" s="89"/>
      <c r="C58" s="82"/>
      <c r="D58" s="56"/>
      <c r="E58" s="56"/>
      <c r="F58" s="194"/>
      <c r="G58" s="199"/>
      <c r="H58" s="321"/>
      <c r="I58" s="92"/>
    </row>
    <row r="59" spans="1:9" ht="12" customHeight="1">
      <c r="A59" s="63"/>
      <c r="B59" s="64"/>
      <c r="C59" s="65"/>
      <c r="D59" s="65"/>
      <c r="E59" s="65"/>
      <c r="F59" s="200"/>
      <c r="G59" s="66"/>
      <c r="H59" s="322"/>
      <c r="I59" s="323"/>
    </row>
    <row r="60" spans="1:9" ht="12" customHeight="1">
      <c r="A60" s="85" t="s">
        <v>99</v>
      </c>
      <c r="B60" s="86" t="s">
        <v>12</v>
      </c>
      <c r="C60" s="82"/>
      <c r="D60" s="82"/>
      <c r="E60" s="82"/>
      <c r="F60" s="203"/>
      <c r="G60" s="72"/>
      <c r="H60" s="321"/>
      <c r="I60" s="19">
        <f>SUM(I9:I21)</f>
        <v>0</v>
      </c>
    </row>
    <row r="61" spans="1:9" ht="12" customHeight="1">
      <c r="A61" s="324"/>
      <c r="B61" s="325"/>
      <c r="C61" s="326"/>
      <c r="D61" s="76"/>
      <c r="E61" s="76"/>
      <c r="F61" s="204"/>
      <c r="G61" s="77"/>
      <c r="H61" s="327"/>
      <c r="I61" s="328"/>
    </row>
    <row r="65" s="250" customFormat="1" ht="12" customHeight="1"/>
    <row r="66" s="250" customFormat="1" ht="12" customHeight="1"/>
    <row r="67" s="250" customFormat="1" ht="12" customHeight="1"/>
    <row r="72" s="250" customFormat="1" ht="12" customHeight="1"/>
    <row r="73" s="250" customFormat="1" ht="12" customHeight="1"/>
    <row r="74" s="250" customFormat="1" ht="12" customHeight="1"/>
    <row r="75" s="250" customFormat="1" ht="12" customHeight="1"/>
    <row r="76" s="250" customFormat="1" ht="12" customHeight="1"/>
    <row r="77" s="250" customFormat="1" ht="12" customHeight="1"/>
    <row r="78" s="250" customFormat="1" ht="12" customHeight="1"/>
    <row r="79" s="250" customFormat="1" ht="12" customHeight="1"/>
    <row r="80" s="250" customFormat="1" ht="12" customHeight="1"/>
    <row r="81" s="250" customFormat="1" ht="12" customHeight="1"/>
    <row r="82" s="250" customFormat="1" ht="12" customHeight="1"/>
    <row r="83" s="250" customFormat="1" ht="12" customHeight="1"/>
    <row r="84" s="250" customFormat="1" ht="12" customHeight="1"/>
    <row r="85" s="250" customFormat="1" ht="12" customHeight="1"/>
    <row r="86" s="250" customFormat="1" ht="12" customHeight="1"/>
    <row r="87" s="250" customFormat="1" ht="12" customHeight="1"/>
    <row r="88" s="250" customFormat="1" ht="12" customHeight="1"/>
    <row r="89" s="250" customFormat="1" ht="12" customHeight="1"/>
    <row r="90" s="250" customFormat="1" ht="12" customHeight="1"/>
    <row r="91" s="250" customFormat="1" ht="12" customHeight="1"/>
    <row r="92" s="250" customFormat="1" ht="12" customHeight="1"/>
    <row r="93" s="250" customFormat="1" ht="12" customHeight="1"/>
    <row r="94" s="250" customFormat="1" ht="12" customHeight="1"/>
    <row r="95" s="250" customFormat="1" ht="12" customHeight="1"/>
    <row r="96" s="250" customFormat="1" ht="12" customHeight="1"/>
    <row r="97" s="250" customFormat="1" ht="12" customHeight="1"/>
    <row r="98" s="250" customFormat="1" ht="12" customHeight="1"/>
    <row r="99" s="250" customFormat="1" ht="12" customHeight="1"/>
    <row r="100" s="250" customFormat="1" ht="12" customHeight="1"/>
    <row r="101" s="250" customFormat="1" ht="12" customHeight="1"/>
    <row r="102" s="250" customFormat="1" ht="12" customHeight="1"/>
    <row r="103" s="250" customFormat="1" ht="12" customHeight="1"/>
    <row r="104" s="250" customFormat="1" ht="12" customHeight="1"/>
    <row r="105" s="250" customFormat="1" ht="12" customHeight="1"/>
    <row r="106" s="250" customFormat="1" ht="12" customHeight="1"/>
    <row r="107" s="250" customFormat="1" ht="12" customHeight="1"/>
    <row r="108" s="250" customFormat="1" ht="12" customHeight="1"/>
    <row r="109" s="250" customFormat="1" ht="12" customHeight="1"/>
    <row r="110" s="250" customFormat="1" ht="12" customHeight="1"/>
    <row r="111" s="250" customFormat="1" ht="12" customHeight="1"/>
    <row r="112" s="250" customFormat="1" ht="12" customHeight="1"/>
    <row r="113" s="250" customFormat="1" ht="12" customHeight="1"/>
    <row r="114" s="250" customFormat="1" ht="12" customHeight="1"/>
    <row r="115" s="250" customFormat="1" ht="12" customHeight="1"/>
    <row r="116" s="250" customFormat="1" ht="12" customHeight="1"/>
    <row r="117" s="250" customFormat="1" ht="12" customHeight="1"/>
    <row r="118" s="250" customFormat="1" ht="12" customHeight="1"/>
    <row r="119" s="250" customFormat="1" ht="12" customHeight="1"/>
    <row r="120" s="250" customFormat="1" ht="12" customHeight="1"/>
    <row r="121" s="250" customFormat="1" ht="12" customHeight="1"/>
    <row r="122" s="250" customFormat="1" ht="12" customHeight="1"/>
    <row r="123" s="250" customFormat="1" ht="12" customHeight="1"/>
    <row r="124" s="250" customFormat="1" ht="12" customHeight="1"/>
    <row r="125" s="250" customFormat="1" ht="12" customHeight="1"/>
    <row r="126" s="250" customFormat="1" ht="12" customHeight="1"/>
    <row r="127" s="250" customFormat="1" ht="12" customHeight="1"/>
    <row r="128" s="250" customFormat="1" ht="12" customHeight="1"/>
    <row r="129" s="250" customFormat="1" ht="12" customHeight="1"/>
    <row r="130" s="250" customFormat="1" ht="12" customHeight="1"/>
    <row r="131" s="250" customFormat="1" ht="12" customHeight="1"/>
    <row r="132" s="250" customFormat="1" ht="12" customHeight="1"/>
    <row r="133" s="250" customFormat="1" ht="12" customHeight="1"/>
    <row r="134" s="250" customFormat="1" ht="12" customHeight="1"/>
    <row r="135" s="250" customFormat="1" ht="12" customHeight="1"/>
    <row r="136" s="250" customFormat="1" ht="12" customHeight="1"/>
    <row r="137" s="250" customFormat="1" ht="12" customHeight="1"/>
    <row r="138" s="250" customFormat="1" ht="12" customHeight="1"/>
    <row r="139" s="250" customFormat="1" ht="12" customHeight="1"/>
    <row r="140" s="250" customFormat="1" ht="12" customHeight="1"/>
    <row r="141" s="250" customFormat="1" ht="12" customHeight="1"/>
    <row r="142" s="250" customFormat="1" ht="12" customHeight="1"/>
    <row r="143" s="250" customFormat="1" ht="12" customHeight="1"/>
    <row r="144" s="250" customFormat="1" ht="12" customHeight="1"/>
    <row r="145" s="250" customFormat="1" ht="12" customHeight="1"/>
    <row r="146" s="250" customFormat="1" ht="12" customHeight="1"/>
    <row r="147" s="250" customFormat="1" ht="12" customHeight="1"/>
    <row r="148" s="250" customFormat="1" ht="12" customHeight="1"/>
    <row r="149" s="250" customFormat="1" ht="12" customHeight="1"/>
    <row r="150" s="250" customFormat="1" ht="12" customHeight="1"/>
    <row r="151" s="250" customFormat="1" ht="12" customHeight="1"/>
    <row r="152" s="250" customFormat="1" ht="12" customHeight="1"/>
    <row r="153" s="250" customFormat="1" ht="12" customHeight="1"/>
    <row r="154" s="250" customFormat="1" ht="12" customHeight="1"/>
    <row r="155" s="250" customFormat="1" ht="12" customHeight="1"/>
    <row r="156" s="250" customFormat="1" ht="12" customHeight="1"/>
    <row r="157" s="250" customFormat="1" ht="12" customHeight="1"/>
    <row r="158" s="250" customFormat="1" ht="12" customHeight="1"/>
    <row r="159" s="250" customFormat="1" ht="12" customHeight="1"/>
    <row r="160" s="250" customFormat="1" ht="12" customHeight="1"/>
    <row r="161" s="250" customFormat="1" ht="12" customHeight="1"/>
    <row r="162" s="250" customFormat="1" ht="12" customHeight="1"/>
    <row r="163" s="250" customFormat="1" ht="12" customHeight="1"/>
    <row r="164" s="250" customFormat="1" ht="12" customHeight="1"/>
    <row r="165" s="250" customFormat="1" ht="12" customHeight="1"/>
    <row r="166" s="250" customFormat="1" ht="12" customHeight="1"/>
    <row r="167" s="250" customFormat="1" ht="12" customHeight="1"/>
    <row r="168" s="250" customFormat="1" ht="12" customHeight="1"/>
    <row r="169" s="250" customFormat="1" ht="12" customHeight="1"/>
    <row r="170" s="250" customFormat="1" ht="12" customHeight="1"/>
    <row r="171" s="250" customFormat="1" ht="12" customHeight="1"/>
    <row r="172" s="250" customFormat="1" ht="12" customHeight="1"/>
    <row r="173" s="250" customFormat="1" ht="12" customHeight="1"/>
    <row r="187" s="250" customFormat="1" ht="12" customHeight="1"/>
    <row r="188" s="250" customFormat="1" ht="12" customHeight="1"/>
    <row r="189" s="250" customFormat="1" ht="12" customHeight="1"/>
    <row r="190" s="250" customFormat="1" ht="12" customHeight="1"/>
    <row r="191" s="250" customFormat="1" ht="12" customHeight="1"/>
    <row r="192" s="250" customFormat="1" ht="12" customHeight="1"/>
    <row r="193" s="250" customFormat="1" ht="12" customHeight="1"/>
    <row r="194" s="250" customFormat="1" ht="12" customHeight="1"/>
    <row r="195" s="250" customFormat="1" ht="12" customHeight="1"/>
    <row r="196" s="250" customFormat="1" ht="12" customHeight="1"/>
    <row r="197" s="250" customFormat="1" ht="12" customHeight="1"/>
    <row r="198" s="250" customFormat="1" ht="12" customHeight="1"/>
    <row r="199" s="250" customFormat="1" ht="12" customHeight="1"/>
    <row r="205" s="250" customFormat="1" ht="12" customHeight="1"/>
    <row r="206" s="250" customFormat="1" ht="12" customHeight="1"/>
    <row r="207" s="250" customFormat="1" ht="12" customHeight="1"/>
    <row r="208" s="250" customFormat="1" ht="12" customHeight="1"/>
    <row r="209" s="250" customFormat="1" ht="12" customHeight="1"/>
    <row r="210" s="250" customFormat="1" ht="12" customHeight="1"/>
    <row r="211" s="250" customFormat="1" ht="12" customHeight="1"/>
    <row r="212" s="250" customFormat="1" ht="12" customHeight="1"/>
    <row r="213" s="250" customFormat="1" ht="12" customHeight="1"/>
    <row r="214" s="250" customFormat="1" ht="12" customHeight="1"/>
    <row r="215" s="250" customFormat="1" ht="12" customHeight="1"/>
    <row r="216" s="250" customFormat="1" ht="12" customHeight="1"/>
    <row r="217" s="250" customFormat="1" ht="12" customHeight="1"/>
    <row r="218" s="250" customFormat="1" ht="12" customHeight="1"/>
    <row r="219" s="250" customFormat="1" ht="12" customHeight="1"/>
    <row r="220" s="250" customFormat="1" ht="12" customHeight="1"/>
    <row r="221" s="250" customFormat="1" ht="12" customHeight="1"/>
    <row r="222" s="250" customFormat="1" ht="12" customHeight="1"/>
    <row r="223" s="250" customFormat="1" ht="12" customHeight="1"/>
    <row r="224" s="250" customFormat="1" ht="12" customHeight="1"/>
    <row r="230" s="250" customFormat="1" ht="12" customHeight="1"/>
    <row r="231" s="250" customFormat="1" ht="12" customHeight="1"/>
    <row r="232" s="250" customFormat="1" ht="12" customHeight="1"/>
    <row r="233" s="250" customFormat="1" ht="12" customHeight="1"/>
    <row r="234" s="250" customFormat="1" ht="12" customHeight="1"/>
    <row r="235" s="250" customFormat="1" ht="12" customHeight="1"/>
    <row r="236" s="250" customFormat="1" ht="12" customHeight="1"/>
    <row r="237" s="250" customFormat="1" ht="12" customHeight="1"/>
    <row r="238" s="250" customFormat="1" ht="12" customHeight="1"/>
    <row r="239" s="250" customFormat="1" ht="12" customHeight="1"/>
    <row r="240" s="250" customFormat="1" ht="12" customHeight="1"/>
    <row r="241" s="250" customFormat="1" ht="12" customHeight="1"/>
    <row r="242" s="250" customFormat="1" ht="12" customHeight="1"/>
    <row r="243" s="250" customFormat="1" ht="12" customHeight="1"/>
    <row r="244" s="250" customFormat="1" ht="12" customHeight="1"/>
    <row r="245" s="250" customFormat="1" ht="12" customHeight="1"/>
    <row r="246" s="250" customFormat="1" ht="12" customHeight="1"/>
    <row r="247" s="250" customFormat="1" ht="12" customHeight="1"/>
    <row r="248" s="250" customFormat="1" ht="12" customHeight="1"/>
    <row r="249" s="250" customFormat="1" ht="12" customHeight="1"/>
    <row r="250" s="250" customFormat="1" ht="12" customHeight="1"/>
  </sheetData>
  <sheetProtection algorithmName="SHA-512" hashValue="QZGOLuDRkQGmuiajYpUZFILg/R+b0b5SS+ylAN4CI84fJd78GVfRUCUw7obmGiWAB1HzCwS3NvHBjMG85c81DQ==" saltValue="3/KlXJ8ijlh+IhAJd7mrLA==" spinCount="100000" sheet="1" objects="1" scenarios="1"/>
  <mergeCells count="1">
    <mergeCell ref="B3:D3"/>
  </mergeCells>
  <printOptions horizontalCentered="1"/>
  <pageMargins left="0.19685039370078741" right="0.19685039370078741" top="0.39370078740157483" bottom="0.39370078740157483" header="0.39370078740157483" footer="0.39370078740157483"/>
  <pageSetup paperSize="9" scale="80" firstPageNumber="42" fitToWidth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283"/>
  <sheetViews>
    <sheetView view="pageBreakPreview" zoomScale="85" zoomScaleNormal="100" zoomScaleSheetLayoutView="85" workbookViewId="0">
      <selection activeCell="L7" sqref="L7"/>
    </sheetView>
  </sheetViews>
  <sheetFormatPr defaultColWidth="11.109375" defaultRowHeight="12" customHeight="1"/>
  <cols>
    <col min="1" max="1" width="6.109375" style="95" customWidth="1"/>
    <col min="2" max="2" width="7.6640625" style="95" customWidth="1"/>
    <col min="3" max="3" width="3.77734375" style="95" customWidth="1"/>
    <col min="4" max="4" width="36.44140625" style="95" bestFit="1" customWidth="1"/>
    <col min="5" max="5" width="3.21875" style="95" hidden="1" customWidth="1"/>
    <col min="6" max="6" width="7.88671875" style="95" bestFit="1" customWidth="1"/>
    <col min="7" max="7" width="9.77734375" style="113" customWidth="1"/>
    <col min="8" max="9" width="10.77734375" style="113" customWidth="1"/>
    <col min="10" max="16384" width="11.109375" style="250"/>
  </cols>
  <sheetData>
    <row r="1" spans="1:9" ht="12" customHeight="1">
      <c r="A1" s="53" t="s">
        <v>37</v>
      </c>
      <c r="G1" s="155"/>
      <c r="I1" s="123" t="s">
        <v>44</v>
      </c>
    </row>
    <row r="2" spans="1:9" ht="12" customHeight="1">
      <c r="A2" s="287"/>
      <c r="B2" s="288"/>
      <c r="C2" s="289"/>
      <c r="D2" s="290"/>
      <c r="E2" s="290"/>
      <c r="F2" s="287"/>
      <c r="G2" s="291"/>
      <c r="H2" s="292"/>
      <c r="I2" s="190"/>
    </row>
    <row r="3" spans="1:9" ht="12" customHeight="1">
      <c r="A3" s="129" t="s">
        <v>1</v>
      </c>
      <c r="B3" s="343" t="s">
        <v>2</v>
      </c>
      <c r="C3" s="344"/>
      <c r="D3" s="345"/>
      <c r="E3" s="170" t="s">
        <v>176</v>
      </c>
      <c r="F3" s="129" t="s">
        <v>3</v>
      </c>
      <c r="G3" s="294" t="s">
        <v>4</v>
      </c>
      <c r="H3" s="131" t="s">
        <v>5</v>
      </c>
      <c r="I3" s="132" t="s">
        <v>6</v>
      </c>
    </row>
    <row r="4" spans="1:9" ht="12" customHeight="1">
      <c r="A4" s="129" t="s">
        <v>7</v>
      </c>
      <c r="B4" s="133"/>
      <c r="C4" s="116"/>
      <c r="D4" s="280"/>
      <c r="E4" s="280"/>
      <c r="F4" s="153"/>
      <c r="G4" s="295"/>
      <c r="H4" s="296"/>
      <c r="I4" s="165"/>
    </row>
    <row r="5" spans="1:9" ht="12" customHeight="1">
      <c r="A5" s="297"/>
      <c r="B5" s="298"/>
      <c r="C5" s="299"/>
      <c r="D5" s="300"/>
      <c r="E5" s="300"/>
      <c r="F5" s="297"/>
      <c r="G5" s="301"/>
      <c r="H5" s="302"/>
      <c r="I5" s="192"/>
    </row>
    <row r="6" spans="1:9" ht="12" customHeight="1">
      <c r="A6" s="104"/>
      <c r="B6" s="105"/>
      <c r="C6" s="106"/>
      <c r="D6" s="107"/>
      <c r="E6" s="107"/>
      <c r="F6" s="104"/>
      <c r="G6" s="305"/>
      <c r="H6" s="11"/>
      <c r="I6" s="92" t="str">
        <f>IF(OR(AND(G6="Prov",H6="Sum"),(H6="PC Sum")),". . . . . . . . .00",IF(ISERR(G6*H6),"",IF(G6*H6=0,"",ROUND(G6*H6,2))))</f>
        <v/>
      </c>
    </row>
    <row r="7" spans="1:9" ht="12" customHeight="1">
      <c r="A7" s="317"/>
      <c r="B7" s="336" t="s">
        <v>45</v>
      </c>
      <c r="C7" s="54"/>
      <c r="D7" s="337"/>
      <c r="E7" s="337"/>
      <c r="F7" s="317"/>
      <c r="G7" s="338"/>
      <c r="H7" s="24"/>
      <c r="I7" s="52" t="s">
        <v>10</v>
      </c>
    </row>
    <row r="8" spans="1:9" ht="12" customHeight="1">
      <c r="A8" s="317"/>
      <c r="B8" s="336"/>
      <c r="C8" s="54"/>
      <c r="D8" s="337"/>
      <c r="E8" s="337"/>
      <c r="F8" s="317"/>
      <c r="G8" s="338"/>
      <c r="H8" s="24"/>
      <c r="I8" s="52"/>
    </row>
    <row r="9" spans="1:9" ht="12" customHeight="1">
      <c r="A9" s="282" t="s">
        <v>230</v>
      </c>
      <c r="B9" s="285" t="s">
        <v>100</v>
      </c>
      <c r="C9" s="54"/>
      <c r="D9" s="55"/>
      <c r="E9" s="339"/>
      <c r="F9" s="340"/>
      <c r="G9" s="199"/>
      <c r="H9" s="16"/>
      <c r="I9" s="52"/>
    </row>
    <row r="10" spans="1:9" ht="12" customHeight="1">
      <c r="A10" s="317"/>
      <c r="B10" s="285" t="s">
        <v>101</v>
      </c>
      <c r="C10" s="54"/>
      <c r="D10" s="55"/>
      <c r="E10" s="55"/>
      <c r="F10" s="283"/>
      <c r="G10" s="199"/>
      <c r="H10" s="16"/>
      <c r="I10" s="52"/>
    </row>
    <row r="11" spans="1:9" ht="12" customHeight="1">
      <c r="A11" s="317"/>
      <c r="B11" s="285" t="s">
        <v>102</v>
      </c>
      <c r="C11" s="54"/>
      <c r="D11" s="55"/>
      <c r="E11" s="55"/>
      <c r="F11" s="283"/>
      <c r="G11" s="308"/>
      <c r="H11" s="16"/>
      <c r="I11" s="52"/>
    </row>
    <row r="12" spans="1:9" ht="12" customHeight="1">
      <c r="A12" s="317"/>
      <c r="B12" s="285" t="s">
        <v>103</v>
      </c>
      <c r="C12" s="54"/>
      <c r="D12" s="55"/>
      <c r="E12" s="55"/>
      <c r="F12" s="283"/>
      <c r="G12" s="308"/>
      <c r="H12" s="16"/>
      <c r="I12" s="52"/>
    </row>
    <row r="13" spans="1:9" ht="12" customHeight="1">
      <c r="A13" s="284"/>
      <c r="B13" s="272"/>
      <c r="C13" s="54"/>
      <c r="D13" s="55"/>
      <c r="E13" s="55"/>
      <c r="F13" s="283"/>
      <c r="G13" s="308"/>
      <c r="H13" s="16"/>
      <c r="I13" s="52"/>
    </row>
    <row r="14" spans="1:9" ht="12" customHeight="1">
      <c r="A14" s="284"/>
      <c r="B14" s="272" t="s">
        <v>67</v>
      </c>
      <c r="C14" s="54" t="s">
        <v>269</v>
      </c>
      <c r="D14" s="55"/>
      <c r="E14" s="341"/>
      <c r="F14" s="283"/>
      <c r="G14" s="338"/>
      <c r="H14" s="24"/>
      <c r="I14" s="52"/>
    </row>
    <row r="15" spans="1:9" ht="12" customHeight="1">
      <c r="A15" s="284"/>
      <c r="B15" s="272"/>
      <c r="C15" s="54"/>
      <c r="D15" s="55"/>
      <c r="E15" s="341"/>
      <c r="F15" s="283"/>
      <c r="G15" s="338"/>
      <c r="H15" s="24"/>
      <c r="I15" s="52"/>
    </row>
    <row r="16" spans="1:9" ht="12" customHeight="1">
      <c r="A16" s="284"/>
      <c r="B16" s="272"/>
      <c r="C16" s="54" t="s">
        <v>92</v>
      </c>
      <c r="D16" s="55" t="s">
        <v>268</v>
      </c>
      <c r="E16" s="341"/>
      <c r="F16" s="283"/>
      <c r="G16" s="199"/>
      <c r="H16" s="16"/>
      <c r="I16" s="52"/>
    </row>
    <row r="17" spans="1:9" ht="12" customHeight="1">
      <c r="A17" s="284"/>
      <c r="B17" s="272"/>
      <c r="C17" s="54"/>
      <c r="D17" s="55" t="s">
        <v>229</v>
      </c>
      <c r="E17" s="341"/>
      <c r="F17" s="283" t="s">
        <v>68</v>
      </c>
      <c r="G17" s="199">
        <v>255</v>
      </c>
      <c r="H17" s="16"/>
      <c r="I17" s="52">
        <f>G17*H17</f>
        <v>0</v>
      </c>
    </row>
    <row r="18" spans="1:9" ht="12" customHeight="1">
      <c r="A18" s="284"/>
      <c r="B18" s="272"/>
      <c r="C18" s="54"/>
      <c r="D18" s="55"/>
      <c r="E18" s="55"/>
      <c r="F18" s="283"/>
      <c r="G18" s="308"/>
      <c r="H18" s="16"/>
      <c r="I18" s="52"/>
    </row>
    <row r="19" spans="1:9" ht="12" customHeight="1">
      <c r="A19" s="284"/>
      <c r="B19" s="272" t="s">
        <v>77</v>
      </c>
      <c r="C19" s="54" t="s">
        <v>270</v>
      </c>
      <c r="D19" s="55"/>
      <c r="E19" s="341"/>
      <c r="F19" s="283"/>
      <c r="G19" s="199"/>
      <c r="H19" s="16"/>
      <c r="I19" s="52"/>
    </row>
    <row r="20" spans="1:9" ht="12" customHeight="1">
      <c r="A20" s="284"/>
      <c r="B20" s="272"/>
      <c r="C20" s="54" t="s">
        <v>273</v>
      </c>
      <c r="D20" s="55"/>
      <c r="E20" s="341"/>
      <c r="F20" s="283"/>
      <c r="G20" s="308"/>
      <c r="H20" s="16"/>
      <c r="I20" s="52"/>
    </row>
    <row r="21" spans="1:9" ht="12" customHeight="1">
      <c r="A21" s="284"/>
      <c r="B21" s="272"/>
      <c r="C21" s="54" t="s">
        <v>271</v>
      </c>
      <c r="D21" s="55"/>
      <c r="E21" s="341"/>
      <c r="F21" s="283"/>
      <c r="G21" s="308"/>
      <c r="H21" s="16"/>
      <c r="I21" s="52"/>
    </row>
    <row r="22" spans="1:9" ht="12" customHeight="1">
      <c r="A22" s="284"/>
      <c r="B22" s="272"/>
      <c r="C22" s="54"/>
      <c r="D22" s="55"/>
      <c r="E22" s="341"/>
      <c r="F22" s="283"/>
      <c r="G22" s="199"/>
      <c r="H22" s="16"/>
      <c r="I22" s="52"/>
    </row>
    <row r="23" spans="1:9" ht="12" customHeight="1">
      <c r="A23" s="284"/>
      <c r="B23" s="272"/>
      <c r="C23" s="54" t="s">
        <v>92</v>
      </c>
      <c r="D23" s="55" t="s">
        <v>272</v>
      </c>
      <c r="E23" s="341"/>
      <c r="F23" s="283"/>
      <c r="G23" s="199"/>
      <c r="H23" s="16"/>
      <c r="I23" s="52"/>
    </row>
    <row r="24" spans="1:9" ht="12" customHeight="1">
      <c r="A24" s="284"/>
      <c r="B24" s="272"/>
      <c r="C24" s="54"/>
      <c r="D24" s="55" t="s">
        <v>229</v>
      </c>
      <c r="E24" s="341"/>
      <c r="F24" s="283" t="s">
        <v>68</v>
      </c>
      <c r="G24" s="199">
        <v>180</v>
      </c>
      <c r="H24" s="16"/>
      <c r="I24" s="52">
        <f>G24*H24</f>
        <v>0</v>
      </c>
    </row>
    <row r="25" spans="1:9" ht="12" customHeight="1">
      <c r="A25" s="284"/>
      <c r="B25" s="272"/>
      <c r="C25" s="54"/>
      <c r="D25" s="55"/>
      <c r="E25" s="341"/>
      <c r="F25" s="283"/>
      <c r="G25" s="199"/>
      <c r="H25" s="16"/>
      <c r="I25" s="52"/>
    </row>
    <row r="26" spans="1:9" ht="12" customHeight="1">
      <c r="A26" s="342"/>
      <c r="B26" s="94"/>
      <c r="D26" s="60"/>
      <c r="E26" s="60"/>
      <c r="F26" s="97"/>
      <c r="G26" s="163"/>
      <c r="H26" s="18"/>
      <c r="I26" s="92"/>
    </row>
    <row r="27" spans="1:9" ht="12" customHeight="1">
      <c r="A27" s="342"/>
      <c r="B27" s="58"/>
      <c r="C27" s="59"/>
      <c r="D27" s="60"/>
      <c r="E27" s="60"/>
      <c r="F27" s="97"/>
      <c r="G27" s="163"/>
      <c r="H27" s="18"/>
      <c r="I27" s="92"/>
    </row>
    <row r="28" spans="1:9" ht="12" customHeight="1">
      <c r="A28" s="342"/>
      <c r="B28" s="94"/>
      <c r="D28" s="60"/>
      <c r="E28" s="60"/>
      <c r="F28" s="97"/>
      <c r="G28" s="163"/>
      <c r="H28" s="18"/>
      <c r="I28" s="92"/>
    </row>
    <row r="29" spans="1:9" ht="12" customHeight="1">
      <c r="A29" s="69"/>
      <c r="B29" s="94"/>
      <c r="D29" s="111"/>
      <c r="E29" s="111"/>
      <c r="F29" s="97"/>
      <c r="G29" s="163"/>
      <c r="H29" s="18"/>
      <c r="I29" s="92"/>
    </row>
    <row r="30" spans="1:9" ht="12" customHeight="1">
      <c r="A30" s="69"/>
      <c r="B30" s="94"/>
      <c r="D30" s="111"/>
      <c r="E30" s="111"/>
      <c r="F30" s="97"/>
      <c r="G30" s="163"/>
      <c r="H30" s="18"/>
      <c r="I30" s="92"/>
    </row>
    <row r="31" spans="1:9" ht="12" customHeight="1">
      <c r="A31" s="69"/>
      <c r="B31" s="94"/>
      <c r="D31" s="111"/>
      <c r="E31" s="111"/>
      <c r="F31" s="97"/>
      <c r="G31" s="163"/>
      <c r="H31" s="18"/>
      <c r="I31" s="92"/>
    </row>
    <row r="32" spans="1:9" ht="12" customHeight="1">
      <c r="A32" s="69"/>
      <c r="B32" s="94"/>
      <c r="D32" s="111"/>
      <c r="E32" s="111"/>
      <c r="F32" s="97"/>
      <c r="G32" s="163"/>
      <c r="H32" s="175"/>
      <c r="I32" s="92"/>
    </row>
    <row r="33" spans="1:9" ht="12" customHeight="1">
      <c r="A33" s="69"/>
      <c r="B33" s="94"/>
      <c r="D33" s="111"/>
      <c r="E33" s="111"/>
      <c r="F33" s="97"/>
      <c r="G33" s="163"/>
      <c r="H33" s="175"/>
      <c r="I33" s="92"/>
    </row>
    <row r="34" spans="1:9" ht="12" customHeight="1">
      <c r="A34" s="93"/>
      <c r="B34" s="94"/>
      <c r="C34" s="59"/>
      <c r="D34" s="60"/>
      <c r="E34" s="60"/>
      <c r="F34" s="97"/>
      <c r="G34" s="163"/>
      <c r="H34" s="175"/>
      <c r="I34" s="92"/>
    </row>
    <row r="35" spans="1:9" ht="12" customHeight="1">
      <c r="A35" s="93"/>
      <c r="B35" s="94"/>
      <c r="C35" s="59"/>
      <c r="D35" s="60"/>
      <c r="E35" s="60"/>
      <c r="F35" s="97"/>
      <c r="G35" s="163"/>
      <c r="H35" s="175"/>
      <c r="I35" s="92"/>
    </row>
    <row r="36" spans="1:9" ht="12" customHeight="1">
      <c r="A36" s="93"/>
      <c r="B36" s="94"/>
      <c r="C36" s="59"/>
      <c r="D36" s="60"/>
      <c r="E36" s="60"/>
      <c r="F36" s="97"/>
      <c r="G36" s="163"/>
      <c r="H36" s="175"/>
      <c r="I36" s="92"/>
    </row>
    <row r="37" spans="1:9" ht="12" customHeight="1">
      <c r="A37" s="93"/>
      <c r="B37" s="94"/>
      <c r="C37" s="59"/>
      <c r="D37" s="60"/>
      <c r="E37" s="60"/>
      <c r="F37" s="97"/>
      <c r="G37" s="163"/>
      <c r="H37" s="175"/>
      <c r="I37" s="92"/>
    </row>
    <row r="38" spans="1:9" ht="12" customHeight="1">
      <c r="A38" s="93"/>
      <c r="B38" s="94"/>
      <c r="C38" s="59"/>
      <c r="D38" s="60"/>
      <c r="E38" s="60"/>
      <c r="F38" s="97"/>
      <c r="G38" s="163"/>
      <c r="H38" s="175"/>
      <c r="I38" s="92"/>
    </row>
    <row r="39" spans="1:9" ht="12" customHeight="1">
      <c r="A39" s="93"/>
      <c r="B39" s="94"/>
      <c r="C39" s="59"/>
      <c r="D39" s="60"/>
      <c r="E39" s="60"/>
      <c r="F39" s="97"/>
      <c r="G39" s="163"/>
      <c r="H39" s="175"/>
      <c r="I39" s="92"/>
    </row>
    <row r="40" spans="1:9" ht="12" customHeight="1">
      <c r="A40" s="93"/>
      <c r="B40" s="94"/>
      <c r="C40" s="59"/>
      <c r="D40" s="60"/>
      <c r="E40" s="60"/>
      <c r="F40" s="97"/>
      <c r="G40" s="163"/>
      <c r="H40" s="175"/>
      <c r="I40" s="92"/>
    </row>
    <row r="41" spans="1:9" ht="12" customHeight="1">
      <c r="A41" s="93"/>
      <c r="B41" s="94"/>
      <c r="C41" s="59"/>
      <c r="D41" s="60"/>
      <c r="E41" s="60"/>
      <c r="F41" s="97"/>
      <c r="G41" s="163"/>
      <c r="H41" s="175"/>
      <c r="I41" s="92"/>
    </row>
    <row r="42" spans="1:9" ht="12" customHeight="1">
      <c r="A42" s="93"/>
      <c r="B42" s="94"/>
      <c r="C42" s="59"/>
      <c r="D42" s="60"/>
      <c r="E42" s="60"/>
      <c r="F42" s="97"/>
      <c r="G42" s="163"/>
      <c r="H42" s="175"/>
      <c r="I42" s="92"/>
    </row>
    <row r="43" spans="1:9" ht="12" customHeight="1">
      <c r="A43" s="93"/>
      <c r="B43" s="94"/>
      <c r="C43" s="59"/>
      <c r="D43" s="60"/>
      <c r="E43" s="60"/>
      <c r="F43" s="97"/>
      <c r="G43" s="163"/>
      <c r="H43" s="175"/>
      <c r="I43" s="92"/>
    </row>
    <row r="44" spans="1:9" ht="12" customHeight="1">
      <c r="A44" s="93"/>
      <c r="B44" s="94"/>
      <c r="C44" s="59"/>
      <c r="D44" s="60"/>
      <c r="E44" s="60"/>
      <c r="F44" s="97"/>
      <c r="G44" s="163"/>
      <c r="H44" s="175"/>
      <c r="I44" s="92"/>
    </row>
    <row r="45" spans="1:9" ht="12" customHeight="1">
      <c r="A45" s="93"/>
      <c r="B45" s="94"/>
      <c r="C45" s="59"/>
      <c r="D45" s="60"/>
      <c r="E45" s="60"/>
      <c r="F45" s="97"/>
      <c r="G45" s="163"/>
      <c r="H45" s="175"/>
      <c r="I45" s="92"/>
    </row>
    <row r="46" spans="1:9" ht="12" customHeight="1">
      <c r="A46" s="93"/>
      <c r="B46" s="94"/>
      <c r="C46" s="59"/>
      <c r="D46" s="60"/>
      <c r="E46" s="60"/>
      <c r="F46" s="97"/>
      <c r="G46" s="163"/>
      <c r="H46" s="175"/>
      <c r="I46" s="92"/>
    </row>
    <row r="47" spans="1:9" ht="12" customHeight="1">
      <c r="A47" s="93"/>
      <c r="B47" s="94"/>
      <c r="C47" s="59"/>
      <c r="D47" s="60"/>
      <c r="E47" s="60"/>
      <c r="F47" s="97"/>
      <c r="G47" s="163"/>
      <c r="H47" s="175"/>
      <c r="I47" s="92"/>
    </row>
    <row r="48" spans="1:9" ht="12" customHeight="1">
      <c r="A48" s="93"/>
      <c r="B48" s="94"/>
      <c r="C48" s="59"/>
      <c r="D48" s="60"/>
      <c r="E48" s="60"/>
      <c r="F48" s="97"/>
      <c r="G48" s="163"/>
      <c r="H48" s="175"/>
      <c r="I48" s="92"/>
    </row>
    <row r="49" spans="1:9" ht="12" customHeight="1">
      <c r="A49" s="93"/>
      <c r="B49" s="94"/>
      <c r="C49" s="59"/>
      <c r="D49" s="60"/>
      <c r="E49" s="60"/>
      <c r="F49" s="97"/>
      <c r="G49" s="163"/>
      <c r="H49" s="175"/>
      <c r="I49" s="92"/>
    </row>
    <row r="50" spans="1:9" ht="12" customHeight="1">
      <c r="A50" s="93"/>
      <c r="B50" s="94"/>
      <c r="C50" s="59"/>
      <c r="D50" s="60"/>
      <c r="E50" s="60"/>
      <c r="F50" s="97"/>
      <c r="G50" s="163"/>
      <c r="H50" s="175"/>
      <c r="I50" s="92"/>
    </row>
    <row r="51" spans="1:9" ht="12" customHeight="1">
      <c r="A51" s="93"/>
      <c r="B51" s="94"/>
      <c r="C51" s="59"/>
      <c r="D51" s="60"/>
      <c r="E51" s="60"/>
      <c r="F51" s="97"/>
      <c r="G51" s="163"/>
      <c r="H51" s="175"/>
      <c r="I51" s="92"/>
    </row>
    <row r="52" spans="1:9" ht="12" customHeight="1">
      <c r="A52" s="93"/>
      <c r="B52" s="94"/>
      <c r="C52" s="59"/>
      <c r="D52" s="60"/>
      <c r="E52" s="60"/>
      <c r="F52" s="97"/>
      <c r="G52" s="163"/>
      <c r="H52" s="175"/>
      <c r="I52" s="92"/>
    </row>
    <row r="53" spans="1:9" ht="12" customHeight="1">
      <c r="A53" s="93"/>
      <c r="B53" s="94"/>
      <c r="C53" s="59"/>
      <c r="D53" s="60"/>
      <c r="E53" s="60"/>
      <c r="F53" s="97"/>
      <c r="G53" s="163"/>
      <c r="H53" s="175"/>
      <c r="I53" s="92"/>
    </row>
    <row r="54" spans="1:9" ht="12" customHeight="1">
      <c r="A54" s="93"/>
      <c r="B54" s="94"/>
      <c r="C54" s="59"/>
      <c r="D54" s="60"/>
      <c r="E54" s="60"/>
      <c r="F54" s="97"/>
      <c r="G54" s="163"/>
      <c r="H54" s="175"/>
      <c r="I54" s="92"/>
    </row>
    <row r="55" spans="1:9" ht="12" customHeight="1">
      <c r="A55" s="93"/>
      <c r="B55" s="94"/>
      <c r="C55" s="59"/>
      <c r="D55" s="60"/>
      <c r="E55" s="60"/>
      <c r="F55" s="97"/>
      <c r="G55" s="163"/>
      <c r="H55" s="175"/>
      <c r="I55" s="92"/>
    </row>
    <row r="56" spans="1:9" ht="12" customHeight="1">
      <c r="A56" s="93"/>
      <c r="B56" s="94"/>
      <c r="C56" s="59"/>
      <c r="D56" s="60"/>
      <c r="E56" s="60"/>
      <c r="F56" s="97"/>
      <c r="G56" s="163"/>
      <c r="H56" s="175"/>
      <c r="I56" s="92"/>
    </row>
    <row r="57" spans="1:9" ht="12" customHeight="1">
      <c r="A57" s="93"/>
      <c r="B57" s="94"/>
      <c r="C57" s="59"/>
      <c r="D57" s="60"/>
      <c r="E57" s="60"/>
      <c r="F57" s="97"/>
      <c r="G57" s="163"/>
      <c r="H57" s="175"/>
      <c r="I57" s="92"/>
    </row>
    <row r="58" spans="1:9" ht="12" customHeight="1">
      <c r="A58" s="93"/>
      <c r="B58" s="94"/>
      <c r="C58" s="59"/>
      <c r="D58" s="60"/>
      <c r="E58" s="60"/>
      <c r="F58" s="97"/>
      <c r="G58" s="163"/>
      <c r="H58" s="175"/>
      <c r="I58" s="92"/>
    </row>
    <row r="59" spans="1:9" ht="12" customHeight="1">
      <c r="A59" s="93"/>
      <c r="B59" s="94"/>
      <c r="C59" s="59"/>
      <c r="D59" s="60"/>
      <c r="E59" s="60"/>
      <c r="F59" s="97"/>
      <c r="G59" s="163"/>
      <c r="H59" s="175"/>
      <c r="I59" s="92"/>
    </row>
    <row r="60" spans="1:9" ht="12" customHeight="1">
      <c r="A60" s="93"/>
      <c r="B60" s="94"/>
      <c r="C60" s="59"/>
      <c r="D60" s="60"/>
      <c r="E60" s="60"/>
      <c r="F60" s="97"/>
      <c r="G60" s="163"/>
      <c r="H60" s="175"/>
      <c r="I60" s="92"/>
    </row>
    <row r="61" spans="1:9" ht="12" customHeight="1">
      <c r="A61" s="93"/>
      <c r="B61" s="94"/>
      <c r="C61" s="59"/>
      <c r="D61" s="60"/>
      <c r="E61" s="60"/>
      <c r="F61" s="97"/>
      <c r="G61" s="163"/>
      <c r="H61" s="175"/>
      <c r="I61" s="92"/>
    </row>
    <row r="62" spans="1:9" ht="12" customHeight="1">
      <c r="A62" s="93"/>
      <c r="B62" s="94"/>
      <c r="C62" s="59"/>
      <c r="D62" s="60"/>
      <c r="E62" s="60"/>
      <c r="F62" s="97"/>
      <c r="G62" s="163"/>
      <c r="H62" s="175"/>
      <c r="I62" s="92"/>
    </row>
    <row r="63" spans="1:9" ht="12" customHeight="1">
      <c r="A63" s="93"/>
      <c r="B63" s="94"/>
      <c r="C63" s="59"/>
      <c r="D63" s="60"/>
      <c r="E63" s="60"/>
      <c r="F63" s="97"/>
      <c r="G63" s="163"/>
      <c r="H63" s="175"/>
      <c r="I63" s="92"/>
    </row>
    <row r="64" spans="1:9" ht="12" customHeight="1">
      <c r="A64" s="93"/>
      <c r="B64" s="94"/>
      <c r="C64" s="59"/>
      <c r="D64" s="60"/>
      <c r="E64" s="60"/>
      <c r="F64" s="97"/>
      <c r="G64" s="163"/>
      <c r="H64" s="175"/>
      <c r="I64" s="92"/>
    </row>
    <row r="65" spans="1:9" ht="12" customHeight="1">
      <c r="A65" s="93"/>
      <c r="B65" s="94"/>
      <c r="C65" s="59"/>
      <c r="D65" s="60"/>
      <c r="E65" s="60"/>
      <c r="F65" s="97"/>
      <c r="G65" s="163"/>
      <c r="H65" s="175"/>
      <c r="I65" s="92"/>
    </row>
    <row r="66" spans="1:9" ht="12" customHeight="1">
      <c r="A66" s="93"/>
      <c r="B66" s="94"/>
      <c r="D66" s="60"/>
      <c r="E66" s="60"/>
      <c r="F66" s="97"/>
      <c r="G66" s="163"/>
      <c r="H66" s="175"/>
      <c r="I66" s="92"/>
    </row>
    <row r="67" spans="1:9" ht="12" customHeight="1">
      <c r="A67" s="104"/>
      <c r="B67" s="105"/>
      <c r="C67" s="106"/>
      <c r="D67" s="106"/>
      <c r="E67" s="106"/>
      <c r="F67" s="125"/>
      <c r="G67" s="151"/>
      <c r="H67" s="178"/>
      <c r="I67" s="179"/>
    </row>
    <row r="68" spans="1:9" ht="12" customHeight="1">
      <c r="A68" s="69">
        <v>3400</v>
      </c>
      <c r="B68" s="70" t="s">
        <v>12</v>
      </c>
      <c r="C68" s="53"/>
      <c r="D68" s="53"/>
      <c r="E68" s="53"/>
      <c r="H68" s="181"/>
      <c r="I68" s="19">
        <f>SUM(I6:I66)</f>
        <v>0</v>
      </c>
    </row>
    <row r="69" spans="1:9" ht="12" customHeight="1">
      <c r="A69" s="156"/>
      <c r="B69" s="157"/>
      <c r="C69" s="158"/>
      <c r="D69" s="158"/>
      <c r="E69" s="158"/>
      <c r="F69" s="158"/>
      <c r="G69" s="159"/>
      <c r="H69" s="183"/>
      <c r="I69" s="335"/>
    </row>
    <row r="76" spans="1:9" ht="12" customHeight="1">
      <c r="A76" s="250"/>
      <c r="B76" s="250"/>
      <c r="C76" s="250"/>
      <c r="D76" s="250"/>
      <c r="E76" s="250"/>
      <c r="F76" s="250"/>
      <c r="G76" s="250"/>
      <c r="H76" s="250"/>
      <c r="I76" s="250"/>
    </row>
    <row r="77" spans="1:9" ht="12" customHeight="1">
      <c r="A77" s="250"/>
      <c r="B77" s="250"/>
      <c r="C77" s="250"/>
      <c r="D77" s="250"/>
      <c r="E77" s="250"/>
      <c r="F77" s="250"/>
      <c r="G77" s="250"/>
      <c r="H77" s="250"/>
      <c r="I77" s="250"/>
    </row>
    <row r="78" spans="1:9" ht="12" customHeight="1">
      <c r="A78" s="250"/>
      <c r="B78" s="250"/>
      <c r="C78" s="250"/>
      <c r="D78" s="250"/>
      <c r="E78" s="250"/>
      <c r="F78" s="250"/>
      <c r="G78" s="250"/>
      <c r="H78" s="250"/>
      <c r="I78" s="250"/>
    </row>
    <row r="79" spans="1:9" ht="12" customHeight="1">
      <c r="A79" s="250"/>
      <c r="B79" s="250"/>
      <c r="C79" s="250"/>
      <c r="D79" s="250"/>
      <c r="E79" s="250"/>
      <c r="F79" s="250"/>
      <c r="G79" s="250"/>
      <c r="H79" s="250"/>
      <c r="I79" s="250"/>
    </row>
    <row r="80" spans="1:9" ht="12" customHeight="1">
      <c r="A80" s="250"/>
      <c r="B80" s="250"/>
      <c r="C80" s="250"/>
      <c r="D80" s="250"/>
      <c r="E80" s="250"/>
      <c r="F80" s="250"/>
      <c r="G80" s="250"/>
      <c r="H80" s="250"/>
      <c r="I80" s="250"/>
    </row>
    <row r="81" s="250" customFormat="1" ht="12" customHeight="1"/>
    <row r="82" s="250" customFormat="1" ht="12" customHeight="1"/>
    <row r="83" s="250" customFormat="1" ht="12" customHeight="1"/>
    <row r="84" s="250" customFormat="1" ht="12" customHeight="1"/>
    <row r="85" s="250" customFormat="1" ht="12" customHeight="1"/>
    <row r="86" s="250" customFormat="1" ht="12" customHeight="1"/>
    <row r="87" s="250" customFormat="1" ht="12" customHeight="1"/>
    <row r="88" s="250" customFormat="1" ht="12" customHeight="1"/>
    <row r="89" s="250" customFormat="1" ht="12" customHeight="1"/>
    <row r="90" s="250" customFormat="1" ht="12" customHeight="1"/>
    <row r="91" s="250" customFormat="1" ht="12" customHeight="1"/>
    <row r="92" s="250" customFormat="1" ht="12" customHeight="1"/>
    <row r="93" s="250" customFormat="1" ht="12" customHeight="1"/>
    <row r="94" s="250" customFormat="1" ht="12" customHeight="1"/>
    <row r="98" s="250" customFormat="1" ht="12" customHeight="1"/>
    <row r="99" s="250" customFormat="1" ht="12" customHeight="1"/>
    <row r="100" s="250" customFormat="1" ht="12" customHeight="1"/>
    <row r="105" s="250" customFormat="1" ht="12" customHeight="1"/>
    <row r="106" s="250" customFormat="1" ht="12" customHeight="1"/>
    <row r="107" s="250" customFormat="1" ht="12" customHeight="1"/>
    <row r="108" s="250" customFormat="1" ht="12" customHeight="1"/>
    <row r="109" s="250" customFormat="1" ht="12" customHeight="1"/>
    <row r="110" s="250" customFormat="1" ht="12" customHeight="1"/>
    <row r="111" s="250" customFormat="1" ht="12" customHeight="1"/>
    <row r="112" s="250" customFormat="1" ht="12" customHeight="1"/>
    <row r="113" s="250" customFormat="1" ht="12" customHeight="1"/>
    <row r="114" s="250" customFormat="1" ht="12" customHeight="1"/>
    <row r="115" s="250" customFormat="1" ht="12" customHeight="1"/>
    <row r="116" s="250" customFormat="1" ht="12" customHeight="1"/>
    <row r="117" s="250" customFormat="1" ht="12" customHeight="1"/>
    <row r="118" s="250" customFormat="1" ht="12" customHeight="1"/>
    <row r="119" s="250" customFormat="1" ht="12" customHeight="1"/>
    <row r="120" s="250" customFormat="1" ht="12" customHeight="1"/>
    <row r="121" s="250" customFormat="1" ht="12" customHeight="1"/>
    <row r="122" s="250" customFormat="1" ht="12" customHeight="1"/>
    <row r="123" s="250" customFormat="1" ht="12" customHeight="1"/>
    <row r="124" s="250" customFormat="1" ht="12" customHeight="1"/>
    <row r="125" s="250" customFormat="1" ht="12" customHeight="1"/>
    <row r="126" s="250" customFormat="1" ht="12" customHeight="1"/>
    <row r="127" s="250" customFormat="1" ht="12" customHeight="1"/>
    <row r="128" s="250" customFormat="1" ht="12" customHeight="1"/>
    <row r="129" s="250" customFormat="1" ht="12" customHeight="1"/>
    <row r="130" s="250" customFormat="1" ht="12" customHeight="1"/>
    <row r="131" s="250" customFormat="1" ht="12" customHeight="1"/>
    <row r="132" s="250" customFormat="1" ht="12" customHeight="1"/>
    <row r="133" s="250" customFormat="1" ht="12" customHeight="1"/>
    <row r="134" s="250" customFormat="1" ht="12" customHeight="1"/>
    <row r="135" s="250" customFormat="1" ht="12" customHeight="1"/>
    <row r="136" s="250" customFormat="1" ht="12" customHeight="1"/>
    <row r="137" s="250" customFormat="1" ht="12" customHeight="1"/>
    <row r="138" s="250" customFormat="1" ht="12" customHeight="1"/>
    <row r="139" s="250" customFormat="1" ht="12" customHeight="1"/>
    <row r="140" s="250" customFormat="1" ht="12" customHeight="1"/>
    <row r="141" s="250" customFormat="1" ht="12" customHeight="1"/>
    <row r="142" s="250" customFormat="1" ht="12" customHeight="1"/>
    <row r="143" s="250" customFormat="1" ht="12" customHeight="1"/>
    <row r="144" s="250" customFormat="1" ht="12" customHeight="1"/>
    <row r="145" s="250" customFormat="1" ht="12" customHeight="1"/>
    <row r="146" s="250" customFormat="1" ht="12" customHeight="1"/>
    <row r="147" s="250" customFormat="1" ht="12" customHeight="1"/>
    <row r="148" s="250" customFormat="1" ht="12" customHeight="1"/>
    <row r="149" s="250" customFormat="1" ht="12" customHeight="1"/>
    <row r="150" s="250" customFormat="1" ht="12" customHeight="1"/>
    <row r="151" s="250" customFormat="1" ht="12" customHeight="1"/>
    <row r="152" s="250" customFormat="1" ht="12" customHeight="1"/>
    <row r="153" s="250" customFormat="1" ht="12" customHeight="1"/>
    <row r="154" s="250" customFormat="1" ht="12" customHeight="1"/>
    <row r="155" s="250" customFormat="1" ht="12" customHeight="1"/>
    <row r="156" s="250" customFormat="1" ht="12" customHeight="1"/>
    <row r="157" s="250" customFormat="1" ht="12" customHeight="1"/>
    <row r="158" s="250" customFormat="1" ht="12" customHeight="1"/>
    <row r="159" s="250" customFormat="1" ht="12" customHeight="1"/>
    <row r="160" s="250" customFormat="1" ht="12" customHeight="1"/>
    <row r="161" s="250" customFormat="1" ht="12" customHeight="1"/>
    <row r="162" s="250" customFormat="1" ht="12" customHeight="1"/>
    <row r="163" s="250" customFormat="1" ht="12" customHeight="1"/>
    <row r="164" s="250" customFormat="1" ht="12" customHeight="1"/>
    <row r="165" s="250" customFormat="1" ht="12" customHeight="1"/>
    <row r="166" s="250" customFormat="1" ht="12" customHeight="1"/>
    <row r="167" s="250" customFormat="1" ht="12" customHeight="1"/>
    <row r="168" s="250" customFormat="1" ht="12" customHeight="1"/>
    <row r="169" s="250" customFormat="1" ht="12" customHeight="1"/>
    <row r="170" s="250" customFormat="1" ht="12" customHeight="1"/>
    <row r="171" s="250" customFormat="1" ht="12" customHeight="1"/>
    <row r="172" s="250" customFormat="1" ht="12" customHeight="1"/>
    <row r="173" s="250" customFormat="1" ht="12" customHeight="1"/>
    <row r="174" s="250" customFormat="1" ht="12" customHeight="1"/>
    <row r="175" s="250" customFormat="1" ht="12" customHeight="1"/>
    <row r="176" s="250" customFormat="1" ht="12" customHeight="1"/>
    <row r="177" s="250" customFormat="1" ht="12" customHeight="1"/>
    <row r="178" s="250" customFormat="1" ht="12" customHeight="1"/>
    <row r="179" s="250" customFormat="1" ht="12" customHeight="1"/>
    <row r="180" s="250" customFormat="1" ht="12" customHeight="1"/>
    <row r="181" s="250" customFormat="1" ht="12" customHeight="1"/>
    <row r="182" s="250" customFormat="1" ht="12" customHeight="1"/>
    <row r="183" s="250" customFormat="1" ht="12" customHeight="1"/>
    <row r="184" s="250" customFormat="1" ht="12" customHeight="1"/>
    <row r="185" s="250" customFormat="1" ht="12" customHeight="1"/>
    <row r="186" s="250" customFormat="1" ht="12" customHeight="1"/>
    <row r="187" s="250" customFormat="1" ht="12" customHeight="1"/>
    <row r="188" s="250" customFormat="1" ht="12" customHeight="1"/>
    <row r="189" s="250" customFormat="1" ht="12" customHeight="1"/>
    <row r="190" s="250" customFormat="1" ht="12" customHeight="1"/>
    <row r="191" s="250" customFormat="1" ht="12" customHeight="1"/>
    <row r="192" s="250" customFormat="1" ht="12" customHeight="1"/>
    <row r="193" s="250" customFormat="1" ht="12" customHeight="1"/>
    <row r="194" s="250" customFormat="1" ht="12" customHeight="1"/>
    <row r="195" s="250" customFormat="1" ht="12" customHeight="1"/>
    <row r="196" s="250" customFormat="1" ht="12" customHeight="1"/>
    <row r="197" s="250" customFormat="1" ht="12" customHeight="1"/>
    <row r="198" s="250" customFormat="1" ht="12" customHeight="1"/>
    <row r="199" s="250" customFormat="1" ht="12" customHeight="1"/>
    <row r="200" s="250" customFormat="1" ht="12" customHeight="1"/>
    <row r="201" s="250" customFormat="1" ht="12" customHeight="1"/>
    <row r="202" s="250" customFormat="1" ht="12" customHeight="1"/>
    <row r="203" s="250" customFormat="1" ht="12" customHeight="1"/>
    <row r="204" s="250" customFormat="1" ht="12" customHeight="1"/>
    <row r="205" s="250" customFormat="1" ht="12" customHeight="1"/>
    <row r="206" s="250" customFormat="1" ht="12" customHeight="1"/>
    <row r="220" s="250" customFormat="1" ht="12" customHeight="1"/>
    <row r="221" s="250" customFormat="1" ht="12" customHeight="1"/>
    <row r="222" s="250" customFormat="1" ht="12" customHeight="1"/>
    <row r="223" s="250" customFormat="1" ht="12" customHeight="1"/>
    <row r="224" s="250" customFormat="1" ht="12" customHeight="1"/>
    <row r="225" s="250" customFormat="1" ht="12" customHeight="1"/>
    <row r="226" s="250" customFormat="1" ht="12" customHeight="1"/>
    <row r="227" s="250" customFormat="1" ht="12" customHeight="1"/>
    <row r="228" s="250" customFormat="1" ht="12" customHeight="1"/>
    <row r="229" s="250" customFormat="1" ht="12" customHeight="1"/>
    <row r="230" s="250" customFormat="1" ht="12" customHeight="1"/>
    <row r="231" s="250" customFormat="1" ht="12" customHeight="1"/>
    <row r="232" s="250" customFormat="1" ht="12" customHeight="1"/>
    <row r="238" s="250" customFormat="1" ht="12" customHeight="1"/>
    <row r="239" s="250" customFormat="1" ht="12" customHeight="1"/>
    <row r="240" s="250" customFormat="1" ht="12" customHeight="1"/>
    <row r="241" s="250" customFormat="1" ht="12" customHeight="1"/>
    <row r="242" s="250" customFormat="1" ht="12" customHeight="1"/>
    <row r="243" s="250" customFormat="1" ht="12" customHeight="1"/>
    <row r="244" s="250" customFormat="1" ht="12" customHeight="1"/>
    <row r="245" s="250" customFormat="1" ht="12" customHeight="1"/>
    <row r="246" s="250" customFormat="1" ht="12" customHeight="1"/>
    <row r="247" s="250" customFormat="1" ht="12" customHeight="1"/>
    <row r="248" s="250" customFormat="1" ht="12" customHeight="1"/>
    <row r="249" s="250" customFormat="1" ht="12" customHeight="1"/>
    <row r="250" s="250" customFormat="1" ht="12" customHeight="1"/>
    <row r="251" s="250" customFormat="1" ht="12" customHeight="1"/>
    <row r="252" s="250" customFormat="1" ht="12" customHeight="1"/>
    <row r="253" s="250" customFormat="1" ht="12" customHeight="1"/>
    <row r="254" s="250" customFormat="1" ht="12" customHeight="1"/>
    <row r="255" s="250" customFormat="1" ht="12" customHeight="1"/>
    <row r="256" s="250" customFormat="1" ht="12" customHeight="1"/>
    <row r="257" s="250" customFormat="1" ht="12" customHeight="1"/>
    <row r="263" s="250" customFormat="1" ht="12" customHeight="1"/>
    <row r="264" s="250" customFormat="1" ht="12" customHeight="1"/>
    <row r="265" s="250" customFormat="1" ht="12" customHeight="1"/>
    <row r="266" s="250" customFormat="1" ht="12" customHeight="1"/>
    <row r="267" s="250" customFormat="1" ht="12" customHeight="1"/>
    <row r="268" s="250" customFormat="1" ht="12" customHeight="1"/>
    <row r="269" s="250" customFormat="1" ht="12" customHeight="1"/>
    <row r="270" s="250" customFormat="1" ht="12" customHeight="1"/>
    <row r="271" s="250" customFormat="1" ht="12" customHeight="1"/>
    <row r="272" s="250" customFormat="1" ht="12" customHeight="1"/>
    <row r="273" s="250" customFormat="1" ht="12" customHeight="1"/>
    <row r="274" s="250" customFormat="1" ht="12" customHeight="1"/>
    <row r="275" s="250" customFormat="1" ht="12" customHeight="1"/>
    <row r="276" s="250" customFormat="1" ht="12" customHeight="1"/>
    <row r="277" s="250" customFormat="1" ht="12" customHeight="1"/>
    <row r="278" s="250" customFormat="1" ht="12" customHeight="1"/>
    <row r="279" s="250" customFormat="1" ht="12" customHeight="1"/>
    <row r="280" s="250" customFormat="1" ht="12" customHeight="1"/>
    <row r="281" s="250" customFormat="1" ht="12" customHeight="1"/>
    <row r="282" s="250" customFormat="1" ht="12" customHeight="1"/>
    <row r="283" s="250" customFormat="1" ht="12" customHeight="1"/>
  </sheetData>
  <sheetProtection algorithmName="SHA-512" hashValue="FelQQdq/5UCMS8q3wpzkqsE/SvGr9/MrJ8YFV/sccEiudWC+Ygj5LqKIvt6J6jOop40phx/UUgPVVP5c6fgC8Q==" saltValue="TX53Q/mkO5QD3x/FC+x8Lw==" spinCount="100000" sheet="1" objects="1" scenarios="1"/>
  <printOptions horizontalCentered="1"/>
  <pageMargins left="0.19685039370078741" right="0.19685039370078741" top="0.39370078740157483" bottom="0.39370078740157483" header="0.39370078740157483" footer="0.39370078740157483"/>
  <pageSetup paperSize="9" scale="80" firstPageNumber="42" fitToWidth="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K322"/>
  <sheetViews>
    <sheetView view="pageBreakPreview" zoomScale="85" zoomScaleNormal="100" zoomScaleSheetLayoutView="85" workbookViewId="0">
      <selection activeCell="K11" sqref="K11"/>
    </sheetView>
  </sheetViews>
  <sheetFormatPr defaultColWidth="11.109375" defaultRowHeight="12" customHeight="1"/>
  <cols>
    <col min="1" max="1" width="6.109375" style="95" customWidth="1"/>
    <col min="2" max="2" width="7.6640625" style="95" customWidth="1"/>
    <col min="3" max="3" width="3.77734375" style="95" customWidth="1"/>
    <col min="4" max="4" width="36.44140625" style="95" bestFit="1" customWidth="1"/>
    <col min="5" max="5" width="3.21875" style="95" hidden="1" customWidth="1"/>
    <col min="6" max="6" width="7.88671875" style="95" bestFit="1" customWidth="1"/>
    <col min="7" max="7" width="9.77734375" style="113" customWidth="1"/>
    <col min="8" max="9" width="10.77734375" style="113" customWidth="1"/>
    <col min="10" max="16384" width="11.109375" style="250"/>
  </cols>
  <sheetData>
    <row r="1" spans="1:11" ht="12" customHeight="1">
      <c r="A1" s="53" t="s">
        <v>37</v>
      </c>
      <c r="G1" s="155"/>
      <c r="I1" s="123" t="s">
        <v>46</v>
      </c>
    </row>
    <row r="2" spans="1:11" ht="12" customHeight="1">
      <c r="A2" s="287"/>
      <c r="B2" s="288"/>
      <c r="C2" s="289"/>
      <c r="D2" s="290"/>
      <c r="E2" s="290"/>
      <c r="F2" s="287"/>
      <c r="G2" s="291"/>
      <c r="H2" s="292"/>
      <c r="I2" s="190"/>
    </row>
    <row r="3" spans="1:11" ht="12" customHeight="1">
      <c r="A3" s="129" t="s">
        <v>1</v>
      </c>
      <c r="B3" s="343" t="s">
        <v>2</v>
      </c>
      <c r="C3" s="344"/>
      <c r="D3" s="345"/>
      <c r="E3" s="170" t="s">
        <v>176</v>
      </c>
      <c r="F3" s="129" t="s">
        <v>3</v>
      </c>
      <c r="G3" s="294" t="s">
        <v>4</v>
      </c>
      <c r="H3" s="131" t="s">
        <v>5</v>
      </c>
      <c r="I3" s="132" t="s">
        <v>6</v>
      </c>
    </row>
    <row r="4" spans="1:11" ht="12" customHeight="1">
      <c r="A4" s="129" t="s">
        <v>7</v>
      </c>
      <c r="B4" s="133"/>
      <c r="C4" s="116"/>
      <c r="D4" s="280"/>
      <c r="E4" s="280"/>
      <c r="F4" s="153"/>
      <c r="G4" s="295"/>
      <c r="H4" s="296"/>
      <c r="I4" s="165"/>
    </row>
    <row r="5" spans="1:11" ht="12" customHeight="1">
      <c r="A5" s="297"/>
      <c r="B5" s="298"/>
      <c r="C5" s="299"/>
      <c r="D5" s="300"/>
      <c r="E5" s="300"/>
      <c r="F5" s="297"/>
      <c r="G5" s="301"/>
      <c r="H5" s="302"/>
      <c r="I5" s="192"/>
    </row>
    <row r="6" spans="1:11" ht="12" customHeight="1">
      <c r="A6" s="104"/>
      <c r="B6" s="105"/>
      <c r="C6" s="106"/>
      <c r="D6" s="107"/>
      <c r="E6" s="107"/>
      <c r="F6" s="104"/>
      <c r="G6" s="305"/>
      <c r="H6" s="11"/>
      <c r="I6" s="92" t="str">
        <f>IF(OR(AND(G6="Prov",H6="Sum"),(H6="PC Sum")),". . . . . . . . .00",IF(ISERR(G6*H6),"",IF(G6*H6=0,"",ROUND(G6*H6,2))))</f>
        <v/>
      </c>
    </row>
    <row r="7" spans="1:11" ht="12" customHeight="1">
      <c r="A7" s="93"/>
      <c r="B7" s="110" t="s">
        <v>47</v>
      </c>
      <c r="D7" s="278"/>
      <c r="E7" s="278"/>
      <c r="F7" s="93"/>
      <c r="G7" s="307"/>
      <c r="H7" s="12"/>
      <c r="I7" s="92" t="str">
        <f>IF(OR(AND(G7="Prov",H7="Sum"),(H7="PC Sum")),". . . . . . . . .00",IF(ISERR(G7*H7),"",IF(G7*H7=0,"",ROUND(G7*H7,2))))</f>
        <v/>
      </c>
    </row>
    <row r="8" spans="1:11" ht="12" customHeight="1">
      <c r="A8" s="93"/>
      <c r="B8" s="110"/>
      <c r="D8" s="278"/>
      <c r="E8" s="278"/>
      <c r="F8" s="93"/>
      <c r="G8" s="307"/>
      <c r="H8" s="12"/>
      <c r="I8" s="92" t="str">
        <f>IF(OR(AND(G8="Prov",H8="Sum"),(H8="PC Sum")),". . . . . . . . .00",IF(ISERR(G8*H8),"",IF(G8*H8=0,"",ROUND(G8*H8,2))))</f>
        <v/>
      </c>
    </row>
    <row r="9" spans="1:11" ht="12" customHeight="1">
      <c r="A9" s="42">
        <v>35.01</v>
      </c>
      <c r="B9" s="70" t="s">
        <v>104</v>
      </c>
      <c r="C9" s="53"/>
      <c r="D9" s="280"/>
      <c r="E9" s="280"/>
      <c r="F9" s="97"/>
      <c r="G9" s="307"/>
      <c r="H9" s="12"/>
      <c r="I9" s="92"/>
      <c r="K9" s="346"/>
    </row>
    <row r="10" spans="1:11" ht="12" customHeight="1">
      <c r="A10" s="342"/>
      <c r="B10" s="70" t="s">
        <v>105</v>
      </c>
      <c r="D10" s="111"/>
      <c r="E10" s="111"/>
      <c r="F10" s="97"/>
      <c r="G10" s="307"/>
      <c r="H10" s="12"/>
      <c r="I10" s="92"/>
    </row>
    <row r="11" spans="1:11" ht="12" customHeight="1">
      <c r="A11" s="342"/>
      <c r="B11" s="94"/>
      <c r="D11" s="111"/>
      <c r="E11" s="60"/>
      <c r="F11" s="97"/>
      <c r="G11" s="307"/>
      <c r="H11" s="12"/>
      <c r="I11" s="92"/>
    </row>
    <row r="12" spans="1:11" ht="12" customHeight="1">
      <c r="A12" s="342"/>
      <c r="B12" s="94" t="s">
        <v>77</v>
      </c>
      <c r="C12" s="59" t="s">
        <v>231</v>
      </c>
      <c r="D12" s="111"/>
      <c r="E12" s="188" t="s">
        <v>176</v>
      </c>
      <c r="F12" s="97" t="s">
        <v>68</v>
      </c>
      <c r="G12" s="307">
        <f>'3400'!G24</f>
        <v>180</v>
      </c>
      <c r="H12" s="12"/>
      <c r="I12" s="92">
        <f>G12*H12</f>
        <v>0</v>
      </c>
    </row>
    <row r="13" spans="1:11" ht="12" customHeight="1">
      <c r="A13" s="342"/>
      <c r="B13" s="94"/>
      <c r="D13" s="111"/>
      <c r="E13" s="60"/>
      <c r="F13" s="97"/>
      <c r="G13" s="307"/>
      <c r="H13" s="12"/>
      <c r="I13" s="92"/>
    </row>
    <row r="14" spans="1:11" ht="12" customHeight="1">
      <c r="A14" s="42">
        <v>35.020000000000003</v>
      </c>
      <c r="B14" s="70" t="s">
        <v>106</v>
      </c>
      <c r="D14" s="111"/>
      <c r="E14" s="60"/>
      <c r="F14" s="97"/>
      <c r="G14" s="163"/>
      <c r="H14" s="18"/>
      <c r="I14" s="92"/>
    </row>
    <row r="15" spans="1:11" ht="12" customHeight="1">
      <c r="A15" s="342"/>
      <c r="B15" s="94"/>
      <c r="D15" s="111"/>
      <c r="E15" s="60"/>
      <c r="F15" s="93"/>
      <c r="G15" s="163"/>
      <c r="H15" s="18"/>
      <c r="I15" s="92"/>
    </row>
    <row r="16" spans="1:11" ht="12" customHeight="1">
      <c r="A16" s="342"/>
      <c r="B16" s="94" t="s">
        <v>67</v>
      </c>
      <c r="C16" s="59" t="s">
        <v>201</v>
      </c>
      <c r="D16" s="111"/>
      <c r="E16" s="188" t="s">
        <v>176</v>
      </c>
      <c r="F16" s="97" t="s">
        <v>98</v>
      </c>
      <c r="G16" s="163">
        <v>13</v>
      </c>
      <c r="H16" s="18"/>
      <c r="I16" s="92">
        <f>G16*H16</f>
        <v>0</v>
      </c>
    </row>
    <row r="17" spans="1:9" ht="12" customHeight="1">
      <c r="A17" s="342"/>
      <c r="B17" s="94"/>
      <c r="D17" s="111"/>
      <c r="E17" s="60"/>
      <c r="F17" s="93"/>
      <c r="G17" s="163"/>
      <c r="H17" s="18"/>
      <c r="I17" s="92"/>
    </row>
    <row r="18" spans="1:9" ht="12" customHeight="1">
      <c r="A18" s="42">
        <v>35.04</v>
      </c>
      <c r="B18" s="70" t="s">
        <v>107</v>
      </c>
      <c r="C18" s="53"/>
      <c r="D18" s="111"/>
      <c r="E18" s="188" t="s">
        <v>176</v>
      </c>
      <c r="F18" s="97" t="s">
        <v>108</v>
      </c>
      <c r="G18" s="163">
        <v>500</v>
      </c>
      <c r="H18" s="18"/>
      <c r="I18" s="92">
        <f>G18*H18</f>
        <v>0</v>
      </c>
    </row>
    <row r="19" spans="1:9" ht="12" customHeight="1">
      <c r="A19" s="42"/>
      <c r="B19" s="70"/>
      <c r="C19" s="53"/>
      <c r="D19" s="111"/>
      <c r="E19" s="111"/>
      <c r="F19" s="97"/>
      <c r="G19" s="163"/>
      <c r="H19" s="18"/>
      <c r="I19" s="92"/>
    </row>
    <row r="20" spans="1:9" ht="12" customHeight="1">
      <c r="A20" s="42"/>
      <c r="B20" s="70"/>
      <c r="C20" s="53"/>
      <c r="D20" s="111"/>
      <c r="E20" s="111"/>
      <c r="F20" s="97"/>
      <c r="G20" s="163"/>
      <c r="H20" s="18"/>
      <c r="I20" s="92"/>
    </row>
    <row r="21" spans="1:9" ht="12" customHeight="1">
      <c r="A21" s="93"/>
      <c r="B21" s="94"/>
      <c r="D21" s="111"/>
      <c r="E21" s="111"/>
      <c r="F21" s="97"/>
      <c r="G21" s="163"/>
      <c r="H21" s="18"/>
      <c r="I21" s="92"/>
    </row>
    <row r="22" spans="1:9" ht="12" customHeight="1">
      <c r="A22" s="93"/>
      <c r="B22" s="94"/>
      <c r="D22" s="111"/>
      <c r="E22" s="111"/>
      <c r="F22" s="97"/>
      <c r="G22" s="163"/>
      <c r="H22" s="18"/>
      <c r="I22" s="92"/>
    </row>
    <row r="23" spans="1:9" ht="12" customHeight="1">
      <c r="A23" s="93"/>
      <c r="B23" s="94"/>
      <c r="D23" s="111"/>
      <c r="E23" s="111"/>
      <c r="F23" s="97"/>
      <c r="G23" s="163"/>
      <c r="H23" s="18"/>
      <c r="I23" s="92"/>
    </row>
    <row r="24" spans="1:9" ht="12" customHeight="1">
      <c r="A24" s="93"/>
      <c r="B24" s="94"/>
      <c r="D24" s="111"/>
      <c r="E24" s="111"/>
      <c r="F24" s="97"/>
      <c r="G24" s="199"/>
      <c r="H24" s="18"/>
      <c r="I24" s="249"/>
    </row>
    <row r="25" spans="1:9" ht="12" customHeight="1">
      <c r="A25" s="93"/>
      <c r="B25" s="94"/>
      <c r="D25" s="111"/>
      <c r="E25" s="111"/>
      <c r="F25" s="97"/>
      <c r="G25" s="163"/>
      <c r="H25" s="18"/>
      <c r="I25" s="92"/>
    </row>
    <row r="26" spans="1:9" ht="12" customHeight="1">
      <c r="A26" s="153"/>
      <c r="B26" s="70"/>
      <c r="C26" s="53"/>
      <c r="D26" s="111"/>
      <c r="E26" s="111"/>
      <c r="F26" s="97"/>
      <c r="G26" s="163"/>
      <c r="H26" s="18"/>
      <c r="I26" s="92"/>
    </row>
    <row r="27" spans="1:9" ht="12" customHeight="1">
      <c r="A27" s="153"/>
      <c r="B27" s="70"/>
      <c r="C27" s="53"/>
      <c r="D27" s="111"/>
      <c r="E27" s="111"/>
      <c r="F27" s="97"/>
      <c r="G27" s="163"/>
      <c r="H27" s="18"/>
      <c r="I27" s="92"/>
    </row>
    <row r="28" spans="1:9" ht="12" customHeight="1">
      <c r="A28" s="93"/>
      <c r="B28" s="94"/>
      <c r="D28" s="111"/>
      <c r="E28" s="111"/>
      <c r="F28" s="97"/>
      <c r="G28" s="162"/>
      <c r="H28" s="18"/>
      <c r="I28" s="92"/>
    </row>
    <row r="29" spans="1:9" ht="12" customHeight="1">
      <c r="A29" s="93"/>
      <c r="B29" s="94"/>
      <c r="D29" s="111"/>
      <c r="E29" s="111"/>
      <c r="F29" s="97"/>
      <c r="G29" s="163"/>
      <c r="H29" s="175"/>
      <c r="I29" s="92"/>
    </row>
    <row r="30" spans="1:9" ht="12" customHeight="1">
      <c r="A30" s="93"/>
      <c r="B30" s="94"/>
      <c r="D30" s="60"/>
      <c r="E30" s="60"/>
      <c r="F30" s="97"/>
      <c r="G30" s="163"/>
      <c r="H30" s="175"/>
      <c r="I30" s="92"/>
    </row>
    <row r="31" spans="1:9" ht="12" customHeight="1">
      <c r="A31" s="93"/>
      <c r="B31" s="94"/>
      <c r="D31" s="111"/>
      <c r="E31" s="111"/>
      <c r="F31" s="97"/>
      <c r="G31" s="163"/>
      <c r="H31" s="175"/>
      <c r="I31" s="92"/>
    </row>
    <row r="32" spans="1:9" ht="12" customHeight="1">
      <c r="A32" s="93"/>
      <c r="B32" s="94"/>
      <c r="D32" s="111"/>
      <c r="E32" s="111"/>
      <c r="F32" s="97"/>
      <c r="G32" s="162"/>
      <c r="H32" s="175"/>
      <c r="I32" s="92"/>
    </row>
    <row r="33" spans="1:9" ht="12" customHeight="1">
      <c r="A33" s="93"/>
      <c r="B33" s="94"/>
      <c r="D33" s="60"/>
      <c r="E33" s="60"/>
      <c r="F33" s="97"/>
      <c r="G33" s="163"/>
      <c r="H33" s="175"/>
      <c r="I33" s="92"/>
    </row>
    <row r="34" spans="1:9" ht="12" customHeight="1">
      <c r="A34" s="93"/>
      <c r="B34" s="94"/>
      <c r="D34" s="60"/>
      <c r="E34" s="60"/>
      <c r="F34" s="97"/>
      <c r="G34" s="163"/>
      <c r="H34" s="175"/>
      <c r="I34" s="92"/>
    </row>
    <row r="35" spans="1:9" ht="12" customHeight="1">
      <c r="A35" s="153"/>
      <c r="B35" s="70"/>
      <c r="C35" s="53"/>
      <c r="D35" s="280"/>
      <c r="E35" s="280"/>
      <c r="F35" s="97"/>
      <c r="G35" s="163"/>
      <c r="H35" s="175"/>
      <c r="I35" s="92"/>
    </row>
    <row r="36" spans="1:9" ht="12" customHeight="1">
      <c r="A36" s="93"/>
      <c r="B36" s="94"/>
      <c r="D36" s="111"/>
      <c r="E36" s="111"/>
      <c r="F36" s="97"/>
      <c r="G36" s="163"/>
      <c r="H36" s="175"/>
      <c r="I36" s="92"/>
    </row>
    <row r="37" spans="1:9" ht="12" customHeight="1">
      <c r="A37" s="93"/>
      <c r="B37" s="58"/>
      <c r="C37" s="59"/>
      <c r="D37" s="111"/>
      <c r="E37" s="111"/>
      <c r="F37" s="97"/>
      <c r="G37" s="163"/>
      <c r="H37" s="175"/>
      <c r="I37" s="92"/>
    </row>
    <row r="38" spans="1:9" ht="12" customHeight="1">
      <c r="A38" s="93"/>
      <c r="B38" s="94"/>
      <c r="D38" s="111"/>
      <c r="E38" s="111"/>
      <c r="F38" s="97"/>
      <c r="G38" s="163"/>
      <c r="H38" s="175"/>
      <c r="I38" s="92"/>
    </row>
    <row r="39" spans="1:9" ht="12" customHeight="1">
      <c r="A39" s="93"/>
      <c r="B39" s="94"/>
      <c r="D39" s="60"/>
      <c r="E39" s="60"/>
      <c r="F39" s="97"/>
      <c r="G39" s="163"/>
      <c r="H39" s="175"/>
      <c r="I39" s="92"/>
    </row>
    <row r="40" spans="1:9" ht="12" customHeight="1">
      <c r="A40" s="93"/>
      <c r="B40" s="94"/>
      <c r="D40" s="60"/>
      <c r="E40" s="60"/>
      <c r="F40" s="97"/>
      <c r="G40" s="163"/>
      <c r="H40" s="175"/>
      <c r="I40" s="92"/>
    </row>
    <row r="41" spans="1:9" ht="12" customHeight="1">
      <c r="A41" s="69"/>
      <c r="B41" s="70"/>
      <c r="D41" s="60"/>
      <c r="E41" s="60"/>
      <c r="F41" s="97"/>
      <c r="G41" s="163"/>
      <c r="H41" s="175"/>
      <c r="I41" s="92"/>
    </row>
    <row r="42" spans="1:9" ht="12" customHeight="1">
      <c r="A42" s="69"/>
      <c r="B42" s="70"/>
      <c r="D42" s="60"/>
      <c r="E42" s="60"/>
      <c r="F42" s="97"/>
      <c r="G42" s="163"/>
      <c r="H42" s="175"/>
      <c r="I42" s="92"/>
    </row>
    <row r="43" spans="1:9" ht="12" customHeight="1">
      <c r="A43" s="69"/>
      <c r="B43" s="94"/>
      <c r="D43" s="111"/>
      <c r="E43" s="111"/>
      <c r="F43" s="97"/>
      <c r="G43" s="163"/>
      <c r="H43" s="175"/>
      <c r="I43" s="92"/>
    </row>
    <row r="44" spans="1:9" ht="12" customHeight="1">
      <c r="A44" s="69"/>
      <c r="B44" s="94"/>
      <c r="D44" s="111"/>
      <c r="E44" s="111"/>
      <c r="F44" s="97"/>
      <c r="G44" s="163"/>
      <c r="H44" s="175"/>
      <c r="I44" s="92"/>
    </row>
    <row r="45" spans="1:9" ht="12" customHeight="1">
      <c r="A45" s="69"/>
      <c r="B45" s="94"/>
      <c r="D45" s="111"/>
      <c r="E45" s="111"/>
      <c r="F45" s="97"/>
      <c r="G45" s="163"/>
      <c r="H45" s="175"/>
      <c r="I45" s="92"/>
    </row>
    <row r="46" spans="1:9" ht="12" customHeight="1">
      <c r="A46" s="69"/>
      <c r="B46" s="94"/>
      <c r="D46" s="111"/>
      <c r="E46" s="111"/>
      <c r="F46" s="97"/>
      <c r="G46" s="163"/>
      <c r="H46" s="175"/>
      <c r="I46" s="92"/>
    </row>
    <row r="47" spans="1:9" ht="12" customHeight="1">
      <c r="A47" s="93"/>
      <c r="B47" s="94"/>
      <c r="D47" s="60"/>
      <c r="E47" s="60"/>
      <c r="F47" s="97"/>
      <c r="G47" s="163"/>
      <c r="H47" s="175"/>
      <c r="I47" s="92"/>
    </row>
    <row r="48" spans="1:9" ht="12" customHeight="1">
      <c r="A48" s="93"/>
      <c r="B48" s="58"/>
      <c r="C48" s="59"/>
      <c r="D48" s="60"/>
      <c r="E48" s="60"/>
      <c r="F48" s="97"/>
      <c r="G48" s="163"/>
      <c r="H48" s="175"/>
      <c r="I48" s="92"/>
    </row>
    <row r="49" spans="1:9" ht="12" customHeight="1">
      <c r="A49" s="93"/>
      <c r="B49" s="94"/>
      <c r="C49" s="59"/>
      <c r="D49" s="60"/>
      <c r="E49" s="60"/>
      <c r="F49" s="97"/>
      <c r="G49" s="163"/>
      <c r="H49" s="175"/>
      <c r="I49" s="92"/>
    </row>
    <row r="50" spans="1:9" ht="12" customHeight="1">
      <c r="A50" s="93"/>
      <c r="B50" s="94"/>
      <c r="C50" s="59"/>
      <c r="D50" s="60"/>
      <c r="E50" s="60"/>
      <c r="F50" s="97"/>
      <c r="G50" s="163"/>
      <c r="H50" s="175"/>
      <c r="I50" s="92"/>
    </row>
    <row r="51" spans="1:9" ht="12" customHeight="1">
      <c r="A51" s="93"/>
      <c r="B51" s="94"/>
      <c r="C51" s="59"/>
      <c r="D51" s="60"/>
      <c r="E51" s="60"/>
      <c r="F51" s="97"/>
      <c r="G51" s="163"/>
      <c r="H51" s="175"/>
      <c r="I51" s="92"/>
    </row>
    <row r="52" spans="1:9" ht="12" customHeight="1">
      <c r="A52" s="93"/>
      <c r="B52" s="94"/>
      <c r="D52" s="60"/>
      <c r="E52" s="60"/>
      <c r="F52" s="97"/>
      <c r="G52" s="163"/>
      <c r="H52" s="175"/>
      <c r="I52" s="92"/>
    </row>
    <row r="53" spans="1:9" ht="12" customHeight="1">
      <c r="A53" s="93"/>
      <c r="B53" s="94"/>
      <c r="D53" s="60"/>
      <c r="E53" s="60"/>
      <c r="F53" s="97"/>
      <c r="G53" s="163"/>
      <c r="H53" s="175"/>
      <c r="I53" s="92"/>
    </row>
    <row r="54" spans="1:9" ht="12" customHeight="1">
      <c r="A54" s="93"/>
      <c r="B54" s="94"/>
      <c r="D54" s="60"/>
      <c r="E54" s="60"/>
      <c r="F54" s="97"/>
      <c r="G54" s="163"/>
      <c r="H54" s="175"/>
      <c r="I54" s="92"/>
    </row>
    <row r="55" spans="1:9" ht="12" customHeight="1">
      <c r="A55" s="93"/>
      <c r="B55" s="94"/>
      <c r="D55" s="60"/>
      <c r="E55" s="60"/>
      <c r="F55" s="97"/>
      <c r="G55" s="163"/>
      <c r="H55" s="175"/>
      <c r="I55" s="92"/>
    </row>
    <row r="56" spans="1:9" ht="12" customHeight="1">
      <c r="A56" s="93"/>
      <c r="B56" s="94"/>
      <c r="D56" s="60"/>
      <c r="E56" s="60"/>
      <c r="F56" s="97"/>
      <c r="G56" s="163"/>
      <c r="H56" s="175"/>
      <c r="I56" s="92"/>
    </row>
    <row r="57" spans="1:9" ht="12" customHeight="1">
      <c r="A57" s="93"/>
      <c r="B57" s="94"/>
      <c r="D57" s="60"/>
      <c r="E57" s="60"/>
      <c r="F57" s="97"/>
      <c r="G57" s="163"/>
      <c r="H57" s="175"/>
      <c r="I57" s="92"/>
    </row>
    <row r="58" spans="1:9" ht="12" customHeight="1">
      <c r="A58" s="93"/>
      <c r="B58" s="94"/>
      <c r="D58" s="60"/>
      <c r="E58" s="60"/>
      <c r="F58" s="97"/>
      <c r="G58" s="163"/>
      <c r="H58" s="175"/>
      <c r="I58" s="92"/>
    </row>
    <row r="59" spans="1:9" ht="12" customHeight="1">
      <c r="A59" s="93"/>
      <c r="B59" s="94"/>
      <c r="D59" s="60"/>
      <c r="E59" s="60"/>
      <c r="F59" s="97"/>
      <c r="G59" s="163"/>
      <c r="H59" s="175"/>
      <c r="I59" s="92"/>
    </row>
    <row r="60" spans="1:9" ht="12" customHeight="1">
      <c r="A60" s="93"/>
      <c r="B60" s="94"/>
      <c r="D60" s="60"/>
      <c r="E60" s="60"/>
      <c r="F60" s="97"/>
      <c r="G60" s="163"/>
      <c r="H60" s="175"/>
      <c r="I60" s="92"/>
    </row>
    <row r="61" spans="1:9" ht="12" customHeight="1">
      <c r="A61" s="93"/>
      <c r="B61" s="94"/>
      <c r="D61" s="60"/>
      <c r="E61" s="60"/>
      <c r="F61" s="97"/>
      <c r="G61" s="163"/>
      <c r="H61" s="175"/>
      <c r="I61" s="92"/>
    </row>
    <row r="62" spans="1:9" ht="12" customHeight="1">
      <c r="A62" s="93"/>
      <c r="B62" s="94"/>
      <c r="D62" s="60"/>
      <c r="E62" s="60"/>
      <c r="F62" s="97"/>
      <c r="G62" s="163"/>
      <c r="H62" s="175"/>
      <c r="I62" s="92"/>
    </row>
    <row r="63" spans="1:9" ht="12" customHeight="1">
      <c r="A63" s="93"/>
      <c r="B63" s="94"/>
      <c r="D63" s="60"/>
      <c r="E63" s="60"/>
      <c r="F63" s="97"/>
      <c r="G63" s="163"/>
      <c r="H63" s="175"/>
      <c r="I63" s="92"/>
    </row>
    <row r="64" spans="1:9" ht="12" customHeight="1">
      <c r="A64" s="93"/>
      <c r="B64" s="94"/>
      <c r="D64" s="60"/>
      <c r="E64" s="60"/>
      <c r="F64" s="97"/>
      <c r="G64" s="163"/>
      <c r="H64" s="175"/>
      <c r="I64" s="92"/>
    </row>
    <row r="65" spans="1:9" ht="12" customHeight="1">
      <c r="A65" s="93"/>
      <c r="B65" s="94"/>
      <c r="D65" s="60"/>
      <c r="E65" s="60"/>
      <c r="F65" s="97"/>
      <c r="G65" s="163"/>
      <c r="H65" s="175"/>
      <c r="I65" s="92"/>
    </row>
    <row r="66" spans="1:9" ht="12" customHeight="1">
      <c r="A66" s="93"/>
      <c r="B66" s="94"/>
      <c r="D66" s="60"/>
      <c r="E66" s="60"/>
      <c r="F66" s="97"/>
      <c r="G66" s="163"/>
      <c r="H66" s="175"/>
      <c r="I66" s="92"/>
    </row>
    <row r="67" spans="1:9" ht="12" customHeight="1">
      <c r="A67" s="93"/>
      <c r="B67" s="94"/>
      <c r="D67" s="60"/>
      <c r="E67" s="60"/>
      <c r="F67" s="97"/>
      <c r="G67" s="163"/>
      <c r="H67" s="175"/>
      <c r="I67" s="92"/>
    </row>
    <row r="68" spans="1:9" ht="12" customHeight="1">
      <c r="A68" s="93"/>
      <c r="B68" s="94"/>
      <c r="D68" s="60"/>
      <c r="E68" s="60"/>
      <c r="F68" s="97"/>
      <c r="G68" s="163"/>
      <c r="H68" s="175"/>
      <c r="I68" s="92"/>
    </row>
    <row r="69" spans="1:9" ht="12" customHeight="1">
      <c r="A69" s="93"/>
      <c r="B69" s="94"/>
      <c r="D69" s="60"/>
      <c r="E69" s="60"/>
      <c r="F69" s="97"/>
      <c r="G69" s="163"/>
      <c r="H69" s="175"/>
      <c r="I69" s="92"/>
    </row>
    <row r="70" spans="1:9" ht="12" customHeight="1">
      <c r="A70" s="93"/>
      <c r="B70" s="94"/>
      <c r="D70" s="60"/>
      <c r="E70" s="60"/>
      <c r="F70" s="97"/>
      <c r="G70" s="163"/>
      <c r="H70" s="175"/>
      <c r="I70" s="92"/>
    </row>
    <row r="71" spans="1:9" ht="12" customHeight="1">
      <c r="A71" s="93"/>
      <c r="B71" s="94"/>
      <c r="D71" s="60"/>
      <c r="E71" s="60"/>
      <c r="F71" s="97"/>
      <c r="G71" s="163"/>
      <c r="H71" s="175"/>
      <c r="I71" s="92"/>
    </row>
    <row r="72" spans="1:9" ht="12" customHeight="1">
      <c r="A72" s="93"/>
      <c r="B72" s="94"/>
      <c r="D72" s="60"/>
      <c r="E72" s="60"/>
      <c r="F72" s="97"/>
      <c r="G72" s="163"/>
      <c r="H72" s="175"/>
      <c r="I72" s="92"/>
    </row>
    <row r="73" spans="1:9" ht="12" customHeight="1">
      <c r="A73" s="93"/>
      <c r="B73" s="94"/>
      <c r="D73" s="60"/>
      <c r="E73" s="60"/>
      <c r="F73" s="97"/>
      <c r="G73" s="163"/>
      <c r="H73" s="175"/>
      <c r="I73" s="92"/>
    </row>
    <row r="74" spans="1:9" ht="12" customHeight="1">
      <c r="A74" s="93"/>
      <c r="B74" s="94"/>
      <c r="D74" s="60"/>
      <c r="E74" s="60"/>
      <c r="F74" s="97"/>
      <c r="G74" s="163"/>
      <c r="H74" s="175"/>
      <c r="I74" s="92"/>
    </row>
    <row r="75" spans="1:9" ht="12" customHeight="1">
      <c r="A75" s="93"/>
      <c r="B75" s="94"/>
      <c r="D75" s="60"/>
      <c r="E75" s="60"/>
      <c r="F75" s="97"/>
      <c r="G75" s="163"/>
      <c r="H75" s="175"/>
      <c r="I75" s="92"/>
    </row>
    <row r="76" spans="1:9" ht="12" customHeight="1">
      <c r="A76" s="93"/>
      <c r="B76" s="94"/>
      <c r="D76" s="60"/>
      <c r="E76" s="60"/>
      <c r="F76" s="97"/>
      <c r="G76" s="163"/>
      <c r="H76" s="175"/>
      <c r="I76" s="92"/>
    </row>
    <row r="77" spans="1:9" ht="12" customHeight="1">
      <c r="A77" s="93"/>
      <c r="B77" s="94"/>
      <c r="D77" s="60"/>
      <c r="E77" s="60"/>
      <c r="F77" s="97"/>
      <c r="G77" s="163"/>
      <c r="H77" s="175"/>
      <c r="I77" s="52"/>
    </row>
    <row r="78" spans="1:9" ht="12" customHeight="1">
      <c r="A78" s="93"/>
      <c r="B78" s="94"/>
      <c r="D78" s="60"/>
      <c r="E78" s="60"/>
      <c r="F78" s="97"/>
      <c r="G78" s="163"/>
      <c r="H78" s="175"/>
      <c r="I78" s="92"/>
    </row>
    <row r="79" spans="1:9" ht="12" customHeight="1">
      <c r="A79" s="153"/>
      <c r="B79" s="70"/>
      <c r="C79" s="53"/>
      <c r="D79" s="111"/>
      <c r="E79" s="111"/>
      <c r="F79" s="97"/>
      <c r="G79" s="163"/>
      <c r="H79" s="175"/>
      <c r="I79" s="92"/>
    </row>
    <row r="80" spans="1:9" ht="12" customHeight="1">
      <c r="A80" s="93"/>
      <c r="B80" s="94"/>
      <c r="D80" s="111"/>
      <c r="E80" s="111"/>
      <c r="F80" s="97"/>
      <c r="G80" s="163"/>
      <c r="H80" s="175"/>
      <c r="I80" s="92"/>
    </row>
    <row r="81" spans="1:9" ht="12" customHeight="1">
      <c r="A81" s="104"/>
      <c r="B81" s="105"/>
      <c r="C81" s="106"/>
      <c r="D81" s="106"/>
      <c r="E81" s="106"/>
      <c r="F81" s="125"/>
      <c r="G81" s="151"/>
      <c r="H81" s="178"/>
      <c r="I81" s="179"/>
    </row>
    <row r="82" spans="1:9" ht="12" customHeight="1">
      <c r="A82" s="69">
        <v>3500</v>
      </c>
      <c r="B82" s="70" t="s">
        <v>12</v>
      </c>
      <c r="C82" s="53"/>
      <c r="D82" s="53"/>
      <c r="E82" s="53"/>
      <c r="H82" s="181"/>
      <c r="I82" s="19">
        <f>SUM(I6:I80)</f>
        <v>0</v>
      </c>
    </row>
    <row r="83" spans="1:9" ht="12" customHeight="1">
      <c r="A83" s="156"/>
      <c r="B83" s="157"/>
      <c r="C83" s="158"/>
      <c r="D83" s="158"/>
      <c r="E83" s="158"/>
      <c r="F83" s="158"/>
      <c r="G83" s="159"/>
      <c r="H83" s="183"/>
      <c r="I83" s="335"/>
    </row>
    <row r="90" spans="1:9" ht="12" customHeight="1">
      <c r="A90" s="250"/>
      <c r="B90" s="250"/>
      <c r="C90" s="250"/>
      <c r="D90" s="250"/>
      <c r="E90" s="250"/>
      <c r="F90" s="250"/>
      <c r="G90" s="250"/>
      <c r="H90" s="250"/>
      <c r="I90" s="250"/>
    </row>
    <row r="91" spans="1:9" ht="12" customHeight="1">
      <c r="A91" s="250"/>
      <c r="B91" s="250"/>
      <c r="C91" s="250"/>
      <c r="D91" s="250"/>
      <c r="E91" s="250"/>
      <c r="F91" s="250"/>
      <c r="G91" s="250"/>
      <c r="H91" s="250"/>
      <c r="I91" s="250"/>
    </row>
    <row r="92" spans="1:9" ht="12" customHeight="1">
      <c r="A92" s="250"/>
      <c r="B92" s="250"/>
      <c r="C92" s="250"/>
      <c r="D92" s="250"/>
      <c r="E92" s="250"/>
      <c r="F92" s="250"/>
      <c r="G92" s="250"/>
      <c r="H92" s="250"/>
      <c r="I92" s="250"/>
    </row>
    <row r="93" spans="1:9" ht="12" customHeight="1">
      <c r="A93" s="250"/>
      <c r="B93" s="250"/>
      <c r="C93" s="250"/>
      <c r="D93" s="250"/>
      <c r="E93" s="250"/>
      <c r="F93" s="250"/>
      <c r="G93" s="250"/>
      <c r="H93" s="250"/>
      <c r="I93" s="250"/>
    </row>
    <row r="94" spans="1:9" ht="12" customHeight="1">
      <c r="A94" s="250"/>
      <c r="B94" s="250"/>
      <c r="C94" s="250"/>
      <c r="D94" s="250"/>
      <c r="E94" s="250"/>
      <c r="F94" s="250"/>
      <c r="G94" s="250"/>
      <c r="H94" s="250"/>
      <c r="I94" s="250"/>
    </row>
    <row r="95" spans="1:9" ht="12" customHeight="1">
      <c r="A95" s="250"/>
      <c r="B95" s="250"/>
      <c r="C95" s="250"/>
      <c r="D95" s="250"/>
      <c r="E95" s="250"/>
      <c r="F95" s="250"/>
      <c r="G95" s="250"/>
      <c r="H95" s="250"/>
      <c r="I95" s="250"/>
    </row>
    <row r="96" spans="1:9" ht="12" customHeight="1">
      <c r="A96" s="250"/>
      <c r="B96" s="250"/>
      <c r="C96" s="250"/>
      <c r="D96" s="250"/>
      <c r="E96" s="250"/>
      <c r="F96" s="250"/>
      <c r="G96" s="250"/>
      <c r="H96" s="250"/>
      <c r="I96" s="250"/>
    </row>
    <row r="97" s="250" customFormat="1" ht="12" customHeight="1"/>
    <row r="98" s="250" customFormat="1" ht="12" customHeight="1"/>
    <row r="99" s="250" customFormat="1" ht="12" customHeight="1"/>
    <row r="100" s="250" customFormat="1" ht="12" customHeight="1"/>
    <row r="101" s="250" customFormat="1" ht="12" customHeight="1"/>
    <row r="102" s="250" customFormat="1" ht="12" customHeight="1"/>
    <row r="103" s="250" customFormat="1" ht="12" customHeight="1"/>
    <row r="104" s="250" customFormat="1" ht="12" customHeight="1"/>
    <row r="105" s="250" customFormat="1" ht="12" customHeight="1"/>
    <row r="106" s="250" customFormat="1" ht="12" customHeight="1"/>
    <row r="107" s="250" customFormat="1" ht="12" customHeight="1"/>
    <row r="108" s="250" customFormat="1" ht="12" customHeight="1"/>
    <row r="115" s="250" customFormat="1" ht="12" customHeight="1"/>
    <row r="116" s="250" customFormat="1" ht="12" customHeight="1"/>
    <row r="117" s="250" customFormat="1" ht="12" customHeight="1"/>
    <row r="118" s="250" customFormat="1" ht="12" customHeight="1"/>
    <row r="119" s="250" customFormat="1" ht="12" customHeight="1"/>
    <row r="120" s="250" customFormat="1" ht="12" customHeight="1"/>
    <row r="121" s="250" customFormat="1" ht="12" customHeight="1"/>
    <row r="122" s="250" customFormat="1" ht="12" customHeight="1"/>
    <row r="123" s="250" customFormat="1" ht="12" customHeight="1"/>
    <row r="124" s="250" customFormat="1" ht="12" customHeight="1"/>
    <row r="125" s="250" customFormat="1" ht="12" customHeight="1"/>
    <row r="126" s="250" customFormat="1" ht="12" customHeight="1"/>
    <row r="127" s="250" customFormat="1" ht="12" customHeight="1"/>
    <row r="128" s="250" customFormat="1" ht="12" customHeight="1"/>
    <row r="129" s="250" customFormat="1" ht="12" customHeight="1"/>
    <row r="130" s="250" customFormat="1" ht="12" customHeight="1"/>
    <row r="131" s="250" customFormat="1" ht="12" customHeight="1"/>
    <row r="132" s="250" customFormat="1" ht="12" customHeight="1"/>
    <row r="133" s="250" customFormat="1" ht="12" customHeight="1"/>
    <row r="137" s="250" customFormat="1" ht="12" customHeight="1"/>
    <row r="138" s="250" customFormat="1" ht="12" customHeight="1"/>
    <row r="139" s="250" customFormat="1" ht="12" customHeight="1"/>
    <row r="144" s="250" customFormat="1" ht="12" customHeight="1"/>
    <row r="145" s="250" customFormat="1" ht="12" customHeight="1"/>
    <row r="146" s="250" customFormat="1" ht="12" customHeight="1"/>
    <row r="147" s="250" customFormat="1" ht="12" customHeight="1"/>
    <row r="148" s="250" customFormat="1" ht="12" customHeight="1"/>
    <row r="149" s="250" customFormat="1" ht="12" customHeight="1"/>
    <row r="150" s="250" customFormat="1" ht="12" customHeight="1"/>
    <row r="151" s="250" customFormat="1" ht="12" customHeight="1"/>
    <row r="152" s="250" customFormat="1" ht="12" customHeight="1"/>
    <row r="153" s="250" customFormat="1" ht="12" customHeight="1"/>
    <row r="154" s="250" customFormat="1" ht="12" customHeight="1"/>
    <row r="155" s="250" customFormat="1" ht="12" customHeight="1"/>
    <row r="156" s="250" customFormat="1" ht="12" customHeight="1"/>
    <row r="157" s="250" customFormat="1" ht="12" customHeight="1"/>
    <row r="158" s="250" customFormat="1" ht="12" customHeight="1"/>
    <row r="159" s="250" customFormat="1" ht="12" customHeight="1"/>
    <row r="160" s="250" customFormat="1" ht="12" customHeight="1"/>
    <row r="161" s="250" customFormat="1" ht="12" customHeight="1"/>
    <row r="162" s="250" customFormat="1" ht="12" customHeight="1"/>
    <row r="163" s="250" customFormat="1" ht="12" customHeight="1"/>
    <row r="164" s="250" customFormat="1" ht="12" customHeight="1"/>
    <row r="165" s="250" customFormat="1" ht="12" customHeight="1"/>
    <row r="166" s="250" customFormat="1" ht="12" customHeight="1"/>
    <row r="167" s="250" customFormat="1" ht="12" customHeight="1"/>
    <row r="168" s="250" customFormat="1" ht="12" customHeight="1"/>
    <row r="169" s="250" customFormat="1" ht="12" customHeight="1"/>
    <row r="170" s="250" customFormat="1" ht="12" customHeight="1"/>
    <row r="171" s="250" customFormat="1" ht="12" customHeight="1"/>
    <row r="172" s="250" customFormat="1" ht="12" customHeight="1"/>
    <row r="173" s="250" customFormat="1" ht="12" customHeight="1"/>
    <row r="174" s="250" customFormat="1" ht="12" customHeight="1"/>
    <row r="175" s="250" customFormat="1" ht="12" customHeight="1"/>
    <row r="176" s="250" customFormat="1" ht="12" customHeight="1"/>
    <row r="177" s="250" customFormat="1" ht="12" customHeight="1"/>
    <row r="178" s="250" customFormat="1" ht="12" customHeight="1"/>
    <row r="179" s="250" customFormat="1" ht="12" customHeight="1"/>
    <row r="180" s="250" customFormat="1" ht="12" customHeight="1"/>
    <row r="181" s="250" customFormat="1" ht="12" customHeight="1"/>
    <row r="182" s="250" customFormat="1" ht="12" customHeight="1"/>
    <row r="183" s="250" customFormat="1" ht="12" customHeight="1"/>
    <row r="184" s="250" customFormat="1" ht="12" customHeight="1"/>
    <row r="185" s="250" customFormat="1" ht="12" customHeight="1"/>
    <row r="186" s="250" customFormat="1" ht="12" customHeight="1"/>
    <row r="187" s="250" customFormat="1" ht="12" customHeight="1"/>
    <row r="188" s="250" customFormat="1" ht="12" customHeight="1"/>
    <row r="189" s="250" customFormat="1" ht="12" customHeight="1"/>
    <row r="190" s="250" customFormat="1" ht="12" customHeight="1"/>
    <row r="191" s="250" customFormat="1" ht="12" customHeight="1"/>
    <row r="192" s="250" customFormat="1" ht="12" customHeight="1"/>
    <row r="193" s="250" customFormat="1" ht="12" customHeight="1"/>
    <row r="194" s="250" customFormat="1" ht="12" customHeight="1"/>
    <row r="195" s="250" customFormat="1" ht="12" customHeight="1"/>
    <row r="196" s="250" customFormat="1" ht="12" customHeight="1"/>
    <row r="197" s="250" customFormat="1" ht="12" customHeight="1"/>
    <row r="198" s="250" customFormat="1" ht="12" customHeight="1"/>
    <row r="199" s="250" customFormat="1" ht="12" customHeight="1"/>
    <row r="200" s="250" customFormat="1" ht="12" customHeight="1"/>
    <row r="201" s="250" customFormat="1" ht="12" customHeight="1"/>
    <row r="202" s="250" customFormat="1" ht="12" customHeight="1"/>
    <row r="203" s="250" customFormat="1" ht="12" customHeight="1"/>
    <row r="204" s="250" customFormat="1" ht="12" customHeight="1"/>
    <row r="205" s="250" customFormat="1" ht="12" customHeight="1"/>
    <row r="206" s="250" customFormat="1" ht="12" customHeight="1"/>
    <row r="207" s="250" customFormat="1" ht="12" customHeight="1"/>
    <row r="208" s="250" customFormat="1" ht="12" customHeight="1"/>
    <row r="209" s="250" customFormat="1" ht="12" customHeight="1"/>
    <row r="210" s="250" customFormat="1" ht="12" customHeight="1"/>
    <row r="211" s="250" customFormat="1" ht="12" customHeight="1"/>
    <row r="212" s="250" customFormat="1" ht="12" customHeight="1"/>
    <row r="213" s="250" customFormat="1" ht="12" customHeight="1"/>
    <row r="214" s="250" customFormat="1" ht="12" customHeight="1"/>
    <row r="215" s="250" customFormat="1" ht="12" customHeight="1"/>
    <row r="216" s="250" customFormat="1" ht="12" customHeight="1"/>
    <row r="217" s="250" customFormat="1" ht="12" customHeight="1"/>
    <row r="218" s="250" customFormat="1" ht="12" customHeight="1"/>
    <row r="219" s="250" customFormat="1" ht="12" customHeight="1"/>
    <row r="220" s="250" customFormat="1" ht="12" customHeight="1"/>
    <row r="221" s="250" customFormat="1" ht="12" customHeight="1"/>
    <row r="222" s="250" customFormat="1" ht="12" customHeight="1"/>
    <row r="223" s="250" customFormat="1" ht="12" customHeight="1"/>
    <row r="224" s="250" customFormat="1" ht="12" customHeight="1"/>
    <row r="225" s="250" customFormat="1" ht="12" customHeight="1"/>
    <row r="226" s="250" customFormat="1" ht="12" customHeight="1"/>
    <row r="227" s="250" customFormat="1" ht="12" customHeight="1"/>
    <row r="228" s="250" customFormat="1" ht="12" customHeight="1"/>
    <row r="229" s="250" customFormat="1" ht="12" customHeight="1"/>
    <row r="230" s="250" customFormat="1" ht="12" customHeight="1"/>
    <row r="231" s="250" customFormat="1" ht="12" customHeight="1"/>
    <row r="232" s="250" customFormat="1" ht="12" customHeight="1"/>
    <row r="233" s="250" customFormat="1" ht="12" customHeight="1"/>
    <row r="234" s="250" customFormat="1" ht="12" customHeight="1"/>
    <row r="235" s="250" customFormat="1" ht="12" customHeight="1"/>
    <row r="236" s="250" customFormat="1" ht="12" customHeight="1"/>
    <row r="237" s="250" customFormat="1" ht="12" customHeight="1"/>
    <row r="238" s="250" customFormat="1" ht="12" customHeight="1"/>
    <row r="239" s="250" customFormat="1" ht="12" customHeight="1"/>
    <row r="240" s="250" customFormat="1" ht="12" customHeight="1"/>
    <row r="241" s="250" customFormat="1" ht="12" customHeight="1"/>
    <row r="242" s="250" customFormat="1" ht="12" customHeight="1"/>
    <row r="243" s="250" customFormat="1" ht="12" customHeight="1"/>
    <row r="244" s="250" customFormat="1" ht="12" customHeight="1"/>
    <row r="245" s="250" customFormat="1" ht="12" customHeight="1"/>
    <row r="259" s="250" customFormat="1" ht="12" customHeight="1"/>
    <row r="260" s="250" customFormat="1" ht="12" customHeight="1"/>
    <row r="261" s="250" customFormat="1" ht="12" customHeight="1"/>
    <row r="262" s="250" customFormat="1" ht="12" customHeight="1"/>
    <row r="263" s="250" customFormat="1" ht="12" customHeight="1"/>
    <row r="264" s="250" customFormat="1" ht="12" customHeight="1"/>
    <row r="265" s="250" customFormat="1" ht="12" customHeight="1"/>
    <row r="266" s="250" customFormat="1" ht="12" customHeight="1"/>
    <row r="267" s="250" customFormat="1" ht="12" customHeight="1"/>
    <row r="268" s="250" customFormat="1" ht="12" customHeight="1"/>
    <row r="269" s="250" customFormat="1" ht="12" customHeight="1"/>
    <row r="270" s="250" customFormat="1" ht="12" customHeight="1"/>
    <row r="271" s="250" customFormat="1" ht="12" customHeight="1"/>
    <row r="277" s="250" customFormat="1" ht="12" customHeight="1"/>
    <row r="278" s="250" customFormat="1" ht="12" customHeight="1"/>
    <row r="279" s="250" customFormat="1" ht="12" customHeight="1"/>
    <row r="280" s="250" customFormat="1" ht="12" customHeight="1"/>
    <row r="281" s="250" customFormat="1" ht="12" customHeight="1"/>
    <row r="282" s="250" customFormat="1" ht="12" customHeight="1"/>
    <row r="283" s="250" customFormat="1" ht="12" customHeight="1"/>
    <row r="284" s="250" customFormat="1" ht="12" customHeight="1"/>
    <row r="285" s="250" customFormat="1" ht="12" customHeight="1"/>
    <row r="286" s="250" customFormat="1" ht="12" customHeight="1"/>
    <row r="287" s="250" customFormat="1" ht="12" customHeight="1"/>
    <row r="288" s="250" customFormat="1" ht="12" customHeight="1"/>
    <row r="289" s="250" customFormat="1" ht="12" customHeight="1"/>
    <row r="290" s="250" customFormat="1" ht="12" customHeight="1"/>
    <row r="291" s="250" customFormat="1" ht="12" customHeight="1"/>
    <row r="292" s="250" customFormat="1" ht="12" customHeight="1"/>
    <row r="293" s="250" customFormat="1" ht="12" customHeight="1"/>
    <row r="294" s="250" customFormat="1" ht="12" customHeight="1"/>
    <row r="295" s="250" customFormat="1" ht="12" customHeight="1"/>
    <row r="296" s="250" customFormat="1" ht="12" customHeight="1"/>
    <row r="302" s="250" customFormat="1" ht="12" customHeight="1"/>
    <row r="303" s="250" customFormat="1" ht="12" customHeight="1"/>
    <row r="304" s="250" customFormat="1" ht="12" customHeight="1"/>
    <row r="305" s="250" customFormat="1" ht="12" customHeight="1"/>
    <row r="306" s="250" customFormat="1" ht="12" customHeight="1"/>
    <row r="307" s="250" customFormat="1" ht="12" customHeight="1"/>
    <row r="308" s="250" customFormat="1" ht="12" customHeight="1"/>
    <row r="309" s="250" customFormat="1" ht="12" customHeight="1"/>
    <row r="310" s="250" customFormat="1" ht="12" customHeight="1"/>
    <row r="311" s="250" customFormat="1" ht="12" customHeight="1"/>
    <row r="312" s="250" customFormat="1" ht="12" customHeight="1"/>
    <row r="313" s="250" customFormat="1" ht="12" customHeight="1"/>
    <row r="314" s="250" customFormat="1" ht="12" customHeight="1"/>
    <row r="315" s="250" customFormat="1" ht="12" customHeight="1"/>
    <row r="316" s="250" customFormat="1" ht="12" customHeight="1"/>
    <row r="317" s="250" customFormat="1" ht="12" customHeight="1"/>
    <row r="318" s="250" customFormat="1" ht="12" customHeight="1"/>
    <row r="319" s="250" customFormat="1" ht="12" customHeight="1"/>
    <row r="320" s="250" customFormat="1" ht="12" customHeight="1"/>
    <row r="321" s="250" customFormat="1" ht="12" customHeight="1"/>
    <row r="322" s="250" customFormat="1" ht="12" customHeight="1"/>
  </sheetData>
  <sheetProtection algorithmName="SHA-512" hashValue="GpHbj5lZU8VcrUqIRn8TuR/VUUuN9iMVW79325v7Ht0nD8ul5ZoBtTK9qsHbML4+TxbNIWM9PsbPXS1pokS+Qg==" saltValue="aPJyy8KJogHnRC4DM4si+Q==" spinCount="100000" sheet="1" objects="1" scenarios="1"/>
  <printOptions horizontalCentered="1"/>
  <pageMargins left="0.19685039370078741" right="0.19685039370078741" top="0.39370078740157483" bottom="0.39370078740157483" header="0.39370078740157483" footer="0.39370078740157483"/>
  <pageSetup paperSize="9" scale="80" firstPageNumber="42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22</vt:i4>
      </vt:variant>
    </vt:vector>
  </HeadingPairs>
  <TitlesOfParts>
    <vt:vector size="37" baseType="lpstr">
      <vt:lpstr>1200..</vt:lpstr>
      <vt:lpstr>1300.. </vt:lpstr>
      <vt:lpstr>1500..</vt:lpstr>
      <vt:lpstr>1800</vt:lpstr>
      <vt:lpstr>2100</vt:lpstr>
      <vt:lpstr>2300</vt:lpstr>
      <vt:lpstr>3300</vt:lpstr>
      <vt:lpstr>3400</vt:lpstr>
      <vt:lpstr>3500</vt:lpstr>
      <vt:lpstr>5600</vt:lpstr>
      <vt:lpstr>5700</vt:lpstr>
      <vt:lpstr>5800</vt:lpstr>
      <vt:lpstr>7300</vt:lpstr>
      <vt:lpstr>8100..</vt:lpstr>
      <vt:lpstr>Summary</vt:lpstr>
      <vt:lpstr>'1200..'!Print_Area</vt:lpstr>
      <vt:lpstr>'1300.. '!Print_Area</vt:lpstr>
      <vt:lpstr>'1500..'!Print_Area</vt:lpstr>
      <vt:lpstr>'1800'!Print_Area</vt:lpstr>
      <vt:lpstr>'2100'!Print_Area</vt:lpstr>
      <vt:lpstr>'2300'!Print_Area</vt:lpstr>
      <vt:lpstr>'3300'!Print_Area</vt:lpstr>
      <vt:lpstr>'3400'!Print_Area</vt:lpstr>
      <vt:lpstr>'3500'!Print_Area</vt:lpstr>
      <vt:lpstr>'5600'!Print_Area</vt:lpstr>
      <vt:lpstr>'5700'!Print_Area</vt:lpstr>
      <vt:lpstr>'5800'!Print_Area</vt:lpstr>
      <vt:lpstr>'7300'!Print_Area</vt:lpstr>
      <vt:lpstr>'8100..'!Print_Area</vt:lpstr>
      <vt:lpstr>Summary!Print_Area</vt:lpstr>
      <vt:lpstr>'1800'!Print_Titles</vt:lpstr>
      <vt:lpstr>'2300'!Print_Titles</vt:lpstr>
      <vt:lpstr>'3300'!Print_Titles</vt:lpstr>
      <vt:lpstr>'3400'!Print_Titles</vt:lpstr>
      <vt:lpstr>'3500'!Print_Titles</vt:lpstr>
      <vt:lpstr>'5600'!Print_Titles</vt:lpstr>
      <vt:lpstr>'5700'!Print_Titles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Cilliers</dc:creator>
  <cp:lastModifiedBy>Nkosinathi Futshane</cp:lastModifiedBy>
  <cp:lastPrinted>2015-06-10T14:12:50Z</cp:lastPrinted>
  <dcterms:created xsi:type="dcterms:W3CDTF">1997-05-19T06:31:34Z</dcterms:created>
  <dcterms:modified xsi:type="dcterms:W3CDTF">2023-04-24T13:19:59Z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