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odana.sharepoint.com/Shared Documents/PTA/Jobs/1504-R30-8/DESIGN/D6 CONTRACT DOCUMENTS/1504 - D6 - Environmental Procurement/03 Submitted for Advert - 12 Jan 2024/"/>
    </mc:Choice>
  </mc:AlternateContent>
  <xr:revisionPtr revIDLastSave="1" documentId="8_{2CAA0F2B-C154-4526-9481-383BA45EC637}" xr6:coauthVersionLast="47" xr6:coauthVersionMax="47" xr10:uidLastSave="{0593EF88-6D34-4356-AA8D-8F0D47D4054D}"/>
  <bookViews>
    <workbookView xWindow="28680" yWindow="-120" windowWidth="29040" windowHeight="15720" xr2:uid="{00000000-000D-0000-FFFF-FFFF00000000}"/>
  </bookViews>
  <sheets>
    <sheet name="Schedule A" sheetId="3" r:id="rId1"/>
    <sheet name="Summary" sheetId="1" r:id="rId2"/>
  </sheets>
  <definedNames>
    <definedName name="_Hlk64538433" localSheetId="0">'Schedule A'!$I$6</definedName>
    <definedName name="_Hlk64538433" localSheetId="1">Summary!$G$6</definedName>
    <definedName name="_Hlk64538452" localSheetId="0">'Schedule A'!$I$7</definedName>
    <definedName name="_Toc238006959" localSheetId="0">'Schedule A'!$B$2</definedName>
    <definedName name="_Toc238006959" localSheetId="1">Summary!#REF!</definedName>
    <definedName name="_Toc378142717" localSheetId="0">'Schedule A'!$B$2</definedName>
    <definedName name="_Toc378142717" localSheetId="1">Summary!#REF!</definedName>
    <definedName name="_Toc378142718" localSheetId="0">'Schedule A'!#REF!</definedName>
    <definedName name="_Toc378142718" localSheetId="1">Summary!$C$5</definedName>
    <definedName name="_Toc492894206" localSheetId="0">'Schedule A'!#REF!</definedName>
    <definedName name="_Toc492894206" localSheetId="1">Summary!$C$5</definedName>
    <definedName name="_xlnm.Print_Area" localSheetId="0">'Schedule A'!$B$2:$G$41</definedName>
    <definedName name="_xlnm.Print_Area" localSheetId="1">Summary!$B$2:$F$31</definedName>
    <definedName name="_xlnm.Print_Titles" localSheetId="0">'Schedule A'!$7:$7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B3" i="3"/>
  <c r="G31" i="3"/>
  <c r="G33" i="3" s="1"/>
  <c r="G25" i="3"/>
  <c r="E26" i="3" s="1"/>
  <c r="G26" i="3" s="1"/>
  <c r="G20" i="3"/>
  <c r="G17" i="3"/>
  <c r="G16" i="3"/>
  <c r="G15" i="3"/>
  <c r="G28" i="3" l="1"/>
  <c r="G12" i="3"/>
  <c r="G22" i="3" s="1"/>
  <c r="G36" i="3" l="1"/>
  <c r="G38" i="3" s="1"/>
  <c r="G39" i="3" s="1"/>
  <c r="E9" i="1" l="1"/>
  <c r="E11" i="1" l="1"/>
  <c r="E13" i="1" s="1"/>
</calcChain>
</file>

<file path=xl/sharedStrings.xml><?xml version="1.0" encoding="utf-8"?>
<sst xmlns="http://schemas.openxmlformats.org/spreadsheetml/2006/main" count="65" uniqueCount="53">
  <si>
    <t>Section 3200: Services Required in Project Design Phase</t>
  </si>
  <si>
    <t>Item</t>
  </si>
  <si>
    <t>Unit</t>
  </si>
  <si>
    <t>Quantity</t>
  </si>
  <si>
    <t>Rate (R)</t>
  </si>
  <si>
    <t>Amount (R)</t>
  </si>
  <si>
    <t>(a)</t>
  </si>
  <si>
    <t>LS</t>
  </si>
  <si>
    <t>(b)</t>
  </si>
  <si>
    <t>(c)</t>
  </si>
  <si>
    <t>(d)</t>
  </si>
  <si>
    <t>(d)(i)</t>
  </si>
  <si>
    <t>Carried forward to payment section summary</t>
  </si>
  <si>
    <t>PS</t>
  </si>
  <si>
    <t>Handling cost i.r.o. sub item 32.07 (a) and (b)</t>
  </si>
  <si>
    <t xml:space="preserve">% </t>
  </si>
  <si>
    <t>(a)(i)</t>
  </si>
  <si>
    <t>Services required in project design phase</t>
  </si>
  <si>
    <t xml:space="preserve">SIGNED BY TENDERER: </t>
  </si>
  <si>
    <t>Carried forward to Pricing Schedule summary
Section 3200: Services Required in Project Design Phase</t>
  </si>
  <si>
    <t>C2.3 SUMMARY OF PRICING SCHEDULE</t>
  </si>
  <si>
    <t>C2.2 PRICING SCHEDULE</t>
  </si>
  <si>
    <t>Description</t>
  </si>
  <si>
    <t>VAT (15%)</t>
  </si>
  <si>
    <t xml:space="preserve">NAME OF TENDERER: </t>
  </si>
  <si>
    <t>QUOTATION SUM CARRIED FORWARD TO FORM OF QUOTATION</t>
  </si>
  <si>
    <t>SCHEDULE A</t>
  </si>
  <si>
    <t>SCHEDULE A SUB TOTAL</t>
  </si>
  <si>
    <t>SCHEDULE A SUMMARY - R30-8</t>
  </si>
  <si>
    <t>Water Use Authorisation:</t>
  </si>
  <si>
    <r>
      <t xml:space="preserve">FOR ENVIRONMENTAL SUBSERVICES ON THE </t>
    </r>
    <r>
      <rPr>
        <sz val="11"/>
        <color theme="1"/>
        <rFont val="Calibri"/>
        <family val="2"/>
        <scheme val="minor"/>
      </rPr>
      <t>IMPROVEMENT OF NATIONAL ROAD R30 SECTION 8 FROM KM 36.8 TO VENTERSDORP KM 68.646</t>
    </r>
  </si>
  <si>
    <t xml:space="preserve">Basic Assessment Process: </t>
  </si>
  <si>
    <t>Pre-Application Phase</t>
  </si>
  <si>
    <t>Screening and Site Verification Report</t>
  </si>
  <si>
    <t xml:space="preserve">Basic Assessment Phase: </t>
  </si>
  <si>
    <t>(c)(i)</t>
  </si>
  <si>
    <t>Undertake Basic Assessment Process &amp; compile draft report &amp; specific EMPr</t>
  </si>
  <si>
    <t>(c)(ii)</t>
  </si>
  <si>
    <t>Prepare and submit Final Basic Assessment Report and specific EMPr</t>
  </si>
  <si>
    <t>(c)(iii)</t>
  </si>
  <si>
    <t>Appeal Process</t>
  </si>
  <si>
    <t>Prepare draft Response to Appeal/s</t>
  </si>
  <si>
    <t>Notify Interested and Affected Parties</t>
  </si>
  <si>
    <t>Hours</t>
  </si>
  <si>
    <t>Specialist Studies</t>
  </si>
  <si>
    <t>Fee for specialist studies</t>
  </si>
  <si>
    <t>Authoririsations/aprrovals for Material sources</t>
  </si>
  <si>
    <t>Price per Borrow Pit /Quarry</t>
  </si>
  <si>
    <t>Register water use/s in terms of applicable General Authorisation</t>
  </si>
  <si>
    <t>C3200</t>
  </si>
  <si>
    <r>
      <t xml:space="preserve">FOR ENVIRONMENTAL SUBSERVICES FOR THE </t>
    </r>
    <r>
      <rPr>
        <b/>
        <sz val="11"/>
        <color theme="1"/>
        <rFont val="Calibri"/>
        <family val="2"/>
        <scheme val="minor"/>
      </rPr>
      <t>IMPROVEMENT OF NATIONAL ROAD R30 SECTION 8 FROM KM 36.8 TO VENTERSDORP KM 68.646</t>
    </r>
  </si>
  <si>
    <t>CONTRACT SANRAL R.030-080-2016/1ENV</t>
  </si>
  <si>
    <t>FOR ENVIRONMENTAL SUBSERVICES FOR THE IMPROVEMENT OF NATIONAL ROAD R30 SECTION 8 FROM KM 36.8 TO VENTERSDORP KM 68.646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</si>
</sst>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09">
    <xf numFmtId="0" fontId="0" fillId="0" borderId="0" xfId="0"/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vertical="top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44" fontId="2" fillId="0" borderId="14" xfId="1" applyFont="1" applyBorder="1"/>
    <xf numFmtId="44" fontId="2" fillId="0" borderId="15" xfId="1" applyFont="1" applyBorder="1"/>
    <xf numFmtId="44" fontId="1" fillId="0" borderId="1" xfId="1" applyFont="1" applyBorder="1"/>
    <xf numFmtId="44" fontId="1" fillId="0" borderId="1" xfId="1" applyFont="1" applyFill="1" applyBorder="1"/>
    <xf numFmtId="0" fontId="4" fillId="3" borderId="16" xfId="0" applyFont="1" applyFill="1" applyBorder="1" applyAlignment="1">
      <alignment horizontal="right" vertical="center"/>
    </xf>
    <xf numFmtId="44" fontId="1" fillId="3" borderId="13" xfId="1" applyFont="1" applyFill="1" applyBorder="1"/>
    <xf numFmtId="44" fontId="2" fillId="3" borderId="14" xfId="1" applyFont="1" applyFill="1" applyBorder="1"/>
    <xf numFmtId="0" fontId="4" fillId="3" borderId="18" xfId="0" applyFont="1" applyFill="1" applyBorder="1" applyAlignment="1">
      <alignment horizontal="right" vertical="center"/>
    </xf>
    <xf numFmtId="44" fontId="2" fillId="3" borderId="15" xfId="1" applyFont="1" applyFill="1" applyBorder="1"/>
    <xf numFmtId="0" fontId="4" fillId="3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44" fontId="1" fillId="3" borderId="10" xfId="1" applyFont="1" applyFill="1" applyBorder="1"/>
    <xf numFmtId="0" fontId="5" fillId="3" borderId="1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12" xfId="0" applyFont="1" applyFill="1" applyBorder="1" applyAlignment="1">
      <alignment horizontal="left"/>
    </xf>
    <xf numFmtId="0" fontId="2" fillId="3" borderId="0" xfId="0" applyFont="1" applyFill="1"/>
    <xf numFmtId="0" fontId="0" fillId="3" borderId="0" xfId="0" applyFill="1"/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/>
    <xf numFmtId="0" fontId="2" fillId="3" borderId="11" xfId="0" applyFont="1" applyFill="1" applyBorder="1"/>
    <xf numFmtId="0" fontId="0" fillId="3" borderId="7" xfId="0" applyFill="1" applyBorder="1"/>
    <xf numFmtId="0" fontId="0" fillId="3" borderId="5" xfId="0" applyFill="1" applyBorder="1"/>
    <xf numFmtId="0" fontId="0" fillId="3" borderId="8" xfId="0" applyFill="1" applyBorder="1"/>
    <xf numFmtId="0" fontId="2" fillId="0" borderId="0" xfId="0" applyFont="1" applyAlignment="1">
      <alignment vertical="center"/>
    </xf>
    <xf numFmtId="0" fontId="1" fillId="0" borderId="14" xfId="0" applyFont="1" applyBorder="1" applyAlignment="1">
      <alignment horizontal="right" vertical="center" wrapText="1"/>
    </xf>
    <xf numFmtId="0" fontId="2" fillId="0" borderId="0" xfId="0" applyFont="1"/>
    <xf numFmtId="164" fontId="2" fillId="0" borderId="14" xfId="0" applyNumberFormat="1" applyFont="1" applyBorder="1" applyAlignment="1">
      <alignment horizontal="center" vertical="center" wrapText="1"/>
    </xf>
    <xf numFmtId="9" fontId="2" fillId="0" borderId="14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3" borderId="21" xfId="0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right" vertical="center"/>
    </xf>
    <xf numFmtId="0" fontId="10" fillId="3" borderId="0" xfId="0" applyFont="1" applyFill="1"/>
    <xf numFmtId="0" fontId="1" fillId="3" borderId="0" xfId="0" applyFont="1" applyFill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12" xfId="0" applyFont="1" applyFill="1" applyBorder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3" borderId="17" xfId="0" applyFont="1" applyFill="1" applyBorder="1" applyAlignment="1">
      <alignment horizontal="right" vertical="center"/>
    </xf>
    <xf numFmtId="0" fontId="4" fillId="3" borderId="22" xfId="0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8256-CDD6-45CF-B34A-AFE271627316}">
  <sheetPr>
    <pageSetUpPr fitToPage="1"/>
  </sheetPr>
  <dimension ref="B2:R41"/>
  <sheetViews>
    <sheetView showZeros="0" tabSelected="1" view="pageBreakPreview" zoomScale="80" zoomScaleNormal="100" zoomScaleSheetLayoutView="80" workbookViewId="0">
      <selection activeCell="G31" sqref="G31"/>
    </sheetView>
  </sheetViews>
  <sheetFormatPr defaultRowHeight="14.4" x14ac:dyDescent="0.3"/>
  <cols>
    <col min="1" max="1" width="2.44140625" customWidth="1"/>
    <col min="2" max="2" width="11.33203125" customWidth="1"/>
    <col min="3" max="3" width="67.44140625" customWidth="1"/>
    <col min="5" max="5" width="10.6640625" customWidth="1"/>
    <col min="6" max="7" width="20.6640625" customWidth="1"/>
    <col min="8" max="8" width="4.109375" customWidth="1"/>
  </cols>
  <sheetData>
    <row r="2" spans="2:18" x14ac:dyDescent="0.3">
      <c r="B2" s="79" t="s">
        <v>21</v>
      </c>
      <c r="C2" s="80"/>
      <c r="D2" s="80"/>
      <c r="E2" s="80"/>
      <c r="F2" s="80"/>
      <c r="G2" s="81"/>
    </row>
    <row r="3" spans="2:18" ht="15" customHeight="1" x14ac:dyDescent="0.3">
      <c r="B3" s="79" t="str">
        <f>_Hlk64538433</f>
        <v>CONTRACT SANRAL R.030-080-2016/1ENV</v>
      </c>
      <c r="C3" s="80"/>
      <c r="D3" s="80"/>
      <c r="E3" s="80"/>
      <c r="F3" s="80"/>
      <c r="G3" s="81"/>
      <c r="I3" s="5"/>
      <c r="J3" s="5"/>
      <c r="K3" s="5"/>
      <c r="L3" s="5"/>
      <c r="M3" s="5"/>
      <c r="N3" s="5"/>
      <c r="O3" s="5"/>
      <c r="P3" s="5"/>
      <c r="Q3" s="5"/>
      <c r="R3" s="5"/>
    </row>
    <row r="4" spans="2:18" ht="15" customHeight="1" x14ac:dyDescent="0.3">
      <c r="B4" s="86" t="s">
        <v>50</v>
      </c>
      <c r="C4" s="86"/>
      <c r="D4" s="86"/>
      <c r="E4" s="86"/>
      <c r="F4" s="86"/>
      <c r="G4" s="86"/>
      <c r="H4" s="4"/>
      <c r="I4" s="4"/>
      <c r="J4" s="4"/>
      <c r="K4" s="4"/>
      <c r="L4" s="5"/>
      <c r="M4" s="5"/>
      <c r="N4" s="5"/>
      <c r="O4" s="5"/>
      <c r="P4" s="5"/>
      <c r="Q4" s="5"/>
      <c r="R4" s="5"/>
    </row>
    <row r="5" spans="2:18" s="3" customFormat="1" ht="15" customHeight="1" x14ac:dyDescent="0.3">
      <c r="B5" s="82" t="s">
        <v>26</v>
      </c>
      <c r="C5" s="82"/>
      <c r="D5" s="82"/>
      <c r="E5" s="82"/>
      <c r="F5" s="82"/>
      <c r="G5" s="82"/>
      <c r="I5" s="6"/>
      <c r="J5" s="6"/>
      <c r="K5" s="6"/>
      <c r="L5" s="6"/>
      <c r="M5" s="6"/>
      <c r="N5" s="6"/>
      <c r="O5" s="6"/>
      <c r="P5" s="6"/>
      <c r="Q5" s="6"/>
      <c r="R5" s="6"/>
    </row>
    <row r="6" spans="2:18" ht="30" customHeight="1" x14ac:dyDescent="0.3">
      <c r="B6" s="83" t="s">
        <v>0</v>
      </c>
      <c r="C6" s="84"/>
      <c r="D6" s="84"/>
      <c r="E6" s="84"/>
      <c r="F6" s="84"/>
      <c r="G6" s="85"/>
      <c r="I6" t="s">
        <v>51</v>
      </c>
      <c r="J6" s="5"/>
      <c r="K6" s="5"/>
      <c r="L6" s="5"/>
      <c r="M6" s="5"/>
      <c r="N6" s="5"/>
      <c r="O6" s="5"/>
      <c r="P6" s="5"/>
      <c r="Q6" s="5"/>
      <c r="R6" s="5"/>
    </row>
    <row r="7" spans="2:18" ht="15" customHeight="1" x14ac:dyDescent="0.3">
      <c r="B7" s="7" t="s">
        <v>1</v>
      </c>
      <c r="C7" s="7" t="s">
        <v>22</v>
      </c>
      <c r="D7" s="7" t="s">
        <v>2</v>
      </c>
      <c r="E7" s="7" t="s">
        <v>3</v>
      </c>
      <c r="F7" s="7" t="s">
        <v>4</v>
      </c>
      <c r="G7" s="7" t="s">
        <v>5</v>
      </c>
      <c r="I7" s="67" t="s">
        <v>30</v>
      </c>
      <c r="J7" s="59"/>
      <c r="K7" s="59"/>
      <c r="L7" s="59"/>
      <c r="M7" s="59"/>
      <c r="N7" s="59"/>
      <c r="O7" s="59"/>
      <c r="P7" s="59"/>
      <c r="Q7" s="59"/>
      <c r="R7" s="59"/>
    </row>
    <row r="8" spans="2:18" ht="15" customHeight="1" x14ac:dyDescent="0.3">
      <c r="B8" s="8"/>
      <c r="C8" s="9"/>
      <c r="D8" s="8"/>
      <c r="E8" s="10"/>
      <c r="F8" s="8"/>
      <c r="G8" s="8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ht="15" customHeight="1" x14ac:dyDescent="0.3">
      <c r="B9" s="11">
        <v>32.01</v>
      </c>
      <c r="C9" s="12" t="s">
        <v>31</v>
      </c>
      <c r="D9" s="14"/>
      <c r="E9" s="13"/>
      <c r="F9" s="29"/>
      <c r="G9" s="14"/>
      <c r="I9" s="5"/>
      <c r="J9" s="5"/>
      <c r="K9" s="5"/>
      <c r="L9" s="5"/>
      <c r="M9" s="5"/>
      <c r="N9" s="5"/>
      <c r="O9" s="5"/>
      <c r="P9" s="5"/>
      <c r="Q9" s="5"/>
      <c r="R9" s="5"/>
    </row>
    <row r="10" spans="2:18" ht="15" customHeight="1" x14ac:dyDescent="0.3">
      <c r="B10" s="11"/>
      <c r="C10" s="12"/>
      <c r="D10" s="14"/>
      <c r="E10" s="13"/>
      <c r="F10" s="29"/>
      <c r="G10" s="14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2:18" ht="15" customHeight="1" x14ac:dyDescent="0.3">
      <c r="B11" s="60" t="s">
        <v>6</v>
      </c>
      <c r="C11" s="12" t="s">
        <v>32</v>
      </c>
      <c r="D11" s="13"/>
      <c r="E11" s="13"/>
      <c r="F11" s="29"/>
      <c r="G11" s="16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2:18" ht="15" customHeight="1" x14ac:dyDescent="0.3">
      <c r="B12" s="15" t="s">
        <v>16</v>
      </c>
      <c r="C12" s="14" t="s">
        <v>33</v>
      </c>
      <c r="D12" s="13" t="s">
        <v>7</v>
      </c>
      <c r="E12" s="13">
        <v>1</v>
      </c>
      <c r="F12" s="29"/>
      <c r="G12" s="16">
        <f t="shared" ref="G12" si="0">ROUND(F12*E12,2)</f>
        <v>0</v>
      </c>
      <c r="I12" s="61"/>
      <c r="J12" s="5"/>
      <c r="K12" s="5"/>
      <c r="L12" s="5"/>
      <c r="M12" s="5"/>
      <c r="N12" s="5"/>
      <c r="O12" s="5"/>
      <c r="P12" s="5"/>
      <c r="Q12" s="5"/>
      <c r="R12" s="5"/>
    </row>
    <row r="13" spans="2:18" ht="15" customHeight="1" x14ac:dyDescent="0.3">
      <c r="B13" s="15"/>
      <c r="C13" s="14"/>
      <c r="D13" s="13"/>
      <c r="E13" s="13"/>
      <c r="F13" s="29"/>
      <c r="G13" s="16"/>
    </row>
    <row r="14" spans="2:18" ht="15" customHeight="1" x14ac:dyDescent="0.3">
      <c r="B14" s="60" t="s">
        <v>9</v>
      </c>
      <c r="C14" s="12" t="s">
        <v>34</v>
      </c>
      <c r="D14" s="13"/>
      <c r="E14" s="13"/>
      <c r="F14" s="29"/>
      <c r="G14" s="16"/>
    </row>
    <row r="15" spans="2:18" ht="15" customHeight="1" x14ac:dyDescent="0.3">
      <c r="B15" s="15" t="s">
        <v>35</v>
      </c>
      <c r="C15" s="14" t="s">
        <v>36</v>
      </c>
      <c r="D15" s="13" t="s">
        <v>7</v>
      </c>
      <c r="E15" s="13">
        <v>1</v>
      </c>
      <c r="F15" s="29"/>
      <c r="G15" s="16">
        <f t="shared" ref="G15" si="1">ROUND(F15*E15,2)</f>
        <v>0</v>
      </c>
    </row>
    <row r="16" spans="2:18" ht="15" customHeight="1" x14ac:dyDescent="0.3">
      <c r="B16" s="15" t="s">
        <v>37</v>
      </c>
      <c r="C16" s="14" t="s">
        <v>38</v>
      </c>
      <c r="D16" s="13" t="s">
        <v>7</v>
      </c>
      <c r="E16" s="13">
        <v>1</v>
      </c>
      <c r="F16" s="29"/>
      <c r="G16" s="16">
        <f t="shared" ref="G16" si="2">ROUND(F16*E16,2)</f>
        <v>0</v>
      </c>
    </row>
    <row r="17" spans="2:7" ht="15" customHeight="1" x14ac:dyDescent="0.3">
      <c r="B17" s="15" t="s">
        <v>39</v>
      </c>
      <c r="C17" s="14" t="s">
        <v>42</v>
      </c>
      <c r="D17" s="13" t="s">
        <v>7</v>
      </c>
      <c r="E17" s="13">
        <v>1</v>
      </c>
      <c r="F17" s="29"/>
      <c r="G17" s="16">
        <f t="shared" ref="G17" si="3">ROUND(F17*E17,2)</f>
        <v>0</v>
      </c>
    </row>
    <row r="18" spans="2:7" ht="15" customHeight="1" x14ac:dyDescent="0.3">
      <c r="B18" s="15"/>
      <c r="C18" s="14"/>
      <c r="D18" s="13"/>
      <c r="E18" s="13"/>
      <c r="F18" s="29"/>
      <c r="G18" s="16"/>
    </row>
    <row r="19" spans="2:7" ht="15" customHeight="1" x14ac:dyDescent="0.3">
      <c r="B19" s="60" t="s">
        <v>10</v>
      </c>
      <c r="C19" s="12" t="s">
        <v>40</v>
      </c>
      <c r="D19" s="13"/>
      <c r="E19" s="13"/>
      <c r="F19" s="29"/>
      <c r="G19" s="16"/>
    </row>
    <row r="20" spans="2:7" ht="15" customHeight="1" x14ac:dyDescent="0.3">
      <c r="B20" s="15" t="s">
        <v>11</v>
      </c>
      <c r="C20" s="14" t="s">
        <v>41</v>
      </c>
      <c r="D20" s="13" t="s">
        <v>43</v>
      </c>
      <c r="E20" s="13">
        <v>30</v>
      </c>
      <c r="F20" s="29"/>
      <c r="G20" s="16">
        <f t="shared" ref="G20" si="4">ROUND(F20*E20,2)</f>
        <v>0</v>
      </c>
    </row>
    <row r="21" spans="2:7" x14ac:dyDescent="0.3">
      <c r="B21" s="24"/>
      <c r="C21" s="25"/>
      <c r="D21" s="26"/>
      <c r="E21" s="26"/>
      <c r="F21" s="27"/>
      <c r="G21" s="27"/>
    </row>
    <row r="22" spans="2:7" x14ac:dyDescent="0.3">
      <c r="B22" s="7">
        <v>32.01</v>
      </c>
      <c r="C22" s="76" t="s">
        <v>12</v>
      </c>
      <c r="D22" s="77"/>
      <c r="E22" s="77"/>
      <c r="F22" s="78"/>
      <c r="G22" s="1">
        <f>ROUND(SUM(G9:G21),2)</f>
        <v>0</v>
      </c>
    </row>
    <row r="23" spans="2:7" x14ac:dyDescent="0.3">
      <c r="B23" s="20"/>
      <c r="C23" s="20"/>
      <c r="D23" s="21"/>
      <c r="E23" s="20"/>
      <c r="F23" s="21"/>
      <c r="G23" s="28"/>
    </row>
    <row r="24" spans="2:7" ht="16.5" customHeight="1" x14ac:dyDescent="0.3">
      <c r="B24" s="11">
        <v>32.03</v>
      </c>
      <c r="C24" s="12" t="s">
        <v>44</v>
      </c>
      <c r="D24" s="13"/>
      <c r="E24" s="14"/>
      <c r="F24" s="13"/>
      <c r="G24" s="23"/>
    </row>
    <row r="25" spans="2:7" x14ac:dyDescent="0.3">
      <c r="B25" s="15" t="s">
        <v>6</v>
      </c>
      <c r="C25" s="14" t="s">
        <v>45</v>
      </c>
      <c r="D25" s="13" t="s">
        <v>13</v>
      </c>
      <c r="E25" s="13">
        <v>1</v>
      </c>
      <c r="F25" s="29">
        <v>100000</v>
      </c>
      <c r="G25" s="16">
        <f t="shared" ref="G25" si="5">ROUND(F25*E25,2)</f>
        <v>100000</v>
      </c>
    </row>
    <row r="26" spans="2:7" x14ac:dyDescent="0.3">
      <c r="B26" s="15" t="s">
        <v>8</v>
      </c>
      <c r="C26" s="14" t="s">
        <v>14</v>
      </c>
      <c r="D26" s="13" t="s">
        <v>15</v>
      </c>
      <c r="E26" s="62">
        <f>G25</f>
        <v>100000</v>
      </c>
      <c r="F26" s="63"/>
      <c r="G26" s="16">
        <f>ROUND(F26*E26,2)</f>
        <v>0</v>
      </c>
    </row>
    <row r="27" spans="2:7" x14ac:dyDescent="0.3">
      <c r="B27" s="17"/>
      <c r="C27" s="17"/>
      <c r="D27" s="18"/>
      <c r="E27" s="17"/>
      <c r="F27" s="18"/>
      <c r="G27" s="19"/>
    </row>
    <row r="28" spans="2:7" x14ac:dyDescent="0.3">
      <c r="B28" s="7">
        <v>32.03</v>
      </c>
      <c r="C28" s="76" t="s">
        <v>12</v>
      </c>
      <c r="D28" s="77"/>
      <c r="E28" s="77"/>
      <c r="F28" s="78"/>
      <c r="G28" s="1">
        <f>ROUND(SUM(G24:G27),2)</f>
        <v>100000</v>
      </c>
    </row>
    <row r="29" spans="2:7" x14ac:dyDescent="0.3">
      <c r="B29" s="20"/>
      <c r="C29" s="20"/>
      <c r="D29" s="21"/>
      <c r="E29" s="20"/>
      <c r="F29" s="21"/>
      <c r="G29" s="28"/>
    </row>
    <row r="30" spans="2:7" x14ac:dyDescent="0.3">
      <c r="B30" s="11">
        <v>32.04</v>
      </c>
      <c r="C30" s="12" t="s">
        <v>46</v>
      </c>
      <c r="D30" s="13"/>
      <c r="E30" s="14"/>
      <c r="F30" s="13"/>
      <c r="G30" s="23"/>
    </row>
    <row r="31" spans="2:7" x14ac:dyDescent="0.3">
      <c r="B31" s="15" t="s">
        <v>6</v>
      </c>
      <c r="C31" s="14" t="s">
        <v>47</v>
      </c>
      <c r="D31" s="13" t="s">
        <v>7</v>
      </c>
      <c r="E31" s="13">
        <v>5</v>
      </c>
      <c r="F31" s="29"/>
      <c r="G31" s="16">
        <f>ROUND(F31*E31,2)</f>
        <v>0</v>
      </c>
    </row>
    <row r="32" spans="2:7" x14ac:dyDescent="0.3">
      <c r="B32" s="17"/>
      <c r="C32" s="17"/>
      <c r="D32" s="18"/>
      <c r="E32" s="17"/>
      <c r="F32" s="18"/>
      <c r="G32" s="19"/>
    </row>
    <row r="33" spans="2:7" x14ac:dyDescent="0.3">
      <c r="B33" s="7">
        <v>32.04</v>
      </c>
      <c r="C33" s="76" t="s">
        <v>12</v>
      </c>
      <c r="D33" s="77"/>
      <c r="E33" s="77"/>
      <c r="F33" s="78"/>
      <c r="G33" s="1">
        <f>ROUND(SUM(G30:G32),2)</f>
        <v>0</v>
      </c>
    </row>
    <row r="34" spans="2:7" x14ac:dyDescent="0.3">
      <c r="B34" s="64"/>
      <c r="C34" s="64"/>
      <c r="D34" s="65"/>
      <c r="E34" s="64"/>
      <c r="F34" s="65"/>
      <c r="G34" s="66"/>
    </row>
    <row r="35" spans="2:7" ht="12.75" customHeight="1" x14ac:dyDescent="0.3">
      <c r="B35" s="11">
        <v>32.049999999999997</v>
      </c>
      <c r="C35" s="12" t="s">
        <v>29</v>
      </c>
      <c r="D35" s="13"/>
      <c r="E35" s="14"/>
      <c r="F35" s="13"/>
      <c r="G35" s="23"/>
    </row>
    <row r="36" spans="2:7" x14ac:dyDescent="0.3">
      <c r="B36" s="15" t="s">
        <v>6</v>
      </c>
      <c r="C36" s="14" t="s">
        <v>48</v>
      </c>
      <c r="D36" s="13" t="s">
        <v>7</v>
      </c>
      <c r="E36" s="13">
        <v>1</v>
      </c>
      <c r="F36" s="29"/>
      <c r="G36" s="16">
        <f>ROUND(F36*E36,2)</f>
        <v>0</v>
      </c>
    </row>
    <row r="37" spans="2:7" x14ac:dyDescent="0.3">
      <c r="B37" s="17"/>
      <c r="C37" s="17"/>
      <c r="D37" s="18"/>
      <c r="E37" s="17"/>
      <c r="F37" s="18"/>
      <c r="G37" s="19"/>
    </row>
    <row r="38" spans="2:7" x14ac:dyDescent="0.3">
      <c r="B38" s="7">
        <v>32.049999999999997</v>
      </c>
      <c r="C38" s="76" t="s">
        <v>12</v>
      </c>
      <c r="D38" s="77"/>
      <c r="E38" s="77"/>
      <c r="F38" s="78"/>
      <c r="G38" s="1">
        <f>ROUND(SUM(G35:G37),2)</f>
        <v>0</v>
      </c>
    </row>
    <row r="39" spans="2:7" ht="25.5" customHeight="1" x14ac:dyDescent="0.3">
      <c r="B39" s="7" t="s">
        <v>49</v>
      </c>
      <c r="C39" s="76" t="s">
        <v>19</v>
      </c>
      <c r="D39" s="77"/>
      <c r="E39" s="77"/>
      <c r="F39" s="78"/>
      <c r="G39" s="2">
        <f>G22+G28+G33+G38</f>
        <v>100000</v>
      </c>
    </row>
    <row r="40" spans="2:7" ht="9.9" customHeight="1" x14ac:dyDescent="0.3">
      <c r="B40" s="75"/>
      <c r="C40" s="75"/>
      <c r="D40" s="75"/>
      <c r="E40" s="75"/>
      <c r="F40" s="75"/>
      <c r="G40" s="75"/>
    </row>
    <row r="41" spans="2:7" ht="9.9" customHeight="1" x14ac:dyDescent="0.3">
      <c r="B41" s="22"/>
      <c r="C41" s="22"/>
      <c r="D41" s="22"/>
      <c r="E41" s="22"/>
      <c r="F41" s="22"/>
      <c r="G41" s="22"/>
    </row>
  </sheetData>
  <mergeCells count="11">
    <mergeCell ref="B2:G2"/>
    <mergeCell ref="B3:G3"/>
    <mergeCell ref="B5:G5"/>
    <mergeCell ref="B6:G6"/>
    <mergeCell ref="C22:F22"/>
    <mergeCell ref="B4:G4"/>
    <mergeCell ref="B40:G40"/>
    <mergeCell ref="C28:F28"/>
    <mergeCell ref="C38:F38"/>
    <mergeCell ref="C39:F39"/>
    <mergeCell ref="C33:F33"/>
  </mergeCells>
  <printOptions horizontalCentered="1"/>
  <pageMargins left="0.74803149606299213" right="0" top="0.35433070866141736" bottom="0.35433070866141736" header="0.31496062992125984" footer="0.23622047244094491"/>
  <pageSetup paperSize="9" scale="67" orientation="portrait" r:id="rId1"/>
  <headerFooter>
    <oddFooter>&amp;L&amp;F&amp;RC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49"/>
  <sheetViews>
    <sheetView showZeros="0" view="pageBreakPreview" zoomScale="80" zoomScaleNormal="100" zoomScaleSheetLayoutView="80" workbookViewId="0">
      <selection activeCell="E16" sqref="E16"/>
    </sheetView>
  </sheetViews>
  <sheetFormatPr defaultRowHeight="14.4" x14ac:dyDescent="0.3"/>
  <cols>
    <col min="1" max="2" width="4" customWidth="1"/>
    <col min="3" max="3" width="9.109375" customWidth="1"/>
    <col min="4" max="4" width="104" customWidth="1"/>
    <col min="5" max="5" width="21.109375" customWidth="1"/>
    <col min="6" max="6" width="4.88671875" customWidth="1"/>
  </cols>
  <sheetData>
    <row r="2" spans="2:6" x14ac:dyDescent="0.3">
      <c r="B2" s="52"/>
      <c r="C2" s="73" t="s">
        <v>51</v>
      </c>
      <c r="D2" s="74"/>
      <c r="E2" s="74"/>
      <c r="F2" s="52"/>
    </row>
    <row r="3" spans="2:6" x14ac:dyDescent="0.3">
      <c r="B3" s="52"/>
      <c r="C3" s="87" t="s">
        <v>52</v>
      </c>
      <c r="D3" s="87"/>
      <c r="E3" s="87"/>
      <c r="F3" s="52"/>
    </row>
    <row r="4" spans="2:6" x14ac:dyDescent="0.3">
      <c r="B4" s="52"/>
      <c r="C4" s="93" t="s">
        <v>20</v>
      </c>
      <c r="D4" s="94"/>
      <c r="E4" s="95"/>
      <c r="F4" s="52"/>
    </row>
    <row r="5" spans="2:6" x14ac:dyDescent="0.3">
      <c r="B5" s="52"/>
      <c r="C5" s="96"/>
      <c r="D5" s="97"/>
      <c r="E5" s="98"/>
      <c r="F5" s="52"/>
    </row>
    <row r="6" spans="2:6" x14ac:dyDescent="0.3">
      <c r="B6" s="52"/>
      <c r="C6" s="99"/>
      <c r="D6" s="100"/>
      <c r="E6" s="101"/>
      <c r="F6" s="52"/>
    </row>
    <row r="7" spans="2:6" x14ac:dyDescent="0.3">
      <c r="B7" s="52"/>
      <c r="C7" s="90" t="s">
        <v>28</v>
      </c>
      <c r="D7" s="91"/>
      <c r="E7" s="92"/>
      <c r="F7" s="52"/>
    </row>
    <row r="8" spans="2:6" x14ac:dyDescent="0.3">
      <c r="B8" s="52"/>
      <c r="C8" s="32"/>
      <c r="D8" s="68"/>
      <c r="E8" s="32"/>
      <c r="F8" s="52"/>
    </row>
    <row r="9" spans="2:6" x14ac:dyDescent="0.3">
      <c r="B9" s="52"/>
      <c r="C9" s="30">
        <v>3200</v>
      </c>
      <c r="D9" s="69" t="s">
        <v>17</v>
      </c>
      <c r="E9" s="33">
        <f>'Schedule A'!G39</f>
        <v>100000</v>
      </c>
      <c r="F9" s="52"/>
    </row>
    <row r="10" spans="2:6" x14ac:dyDescent="0.3">
      <c r="B10" s="52"/>
      <c r="C10" s="31"/>
      <c r="D10" s="70"/>
      <c r="E10" s="34"/>
      <c r="F10" s="52"/>
    </row>
    <row r="11" spans="2:6" x14ac:dyDescent="0.3">
      <c r="B11" s="52"/>
      <c r="C11" s="88" t="s">
        <v>27</v>
      </c>
      <c r="D11" s="89"/>
      <c r="E11" s="35">
        <f>SUM(E9:E10)</f>
        <v>100000</v>
      </c>
      <c r="F11" s="52"/>
    </row>
    <row r="12" spans="2:6" x14ac:dyDescent="0.3">
      <c r="B12" s="52"/>
      <c r="C12" s="37"/>
      <c r="D12" s="71"/>
      <c r="E12" s="38"/>
      <c r="F12" s="52"/>
    </row>
    <row r="13" spans="2:6" x14ac:dyDescent="0.3">
      <c r="B13" s="52"/>
      <c r="C13" s="107" t="s">
        <v>23</v>
      </c>
      <c r="D13" s="108"/>
      <c r="E13" s="39">
        <f>E11*15%</f>
        <v>15000</v>
      </c>
      <c r="F13" s="52"/>
    </row>
    <row r="14" spans="2:6" x14ac:dyDescent="0.3">
      <c r="B14" s="52"/>
      <c r="C14" s="40"/>
      <c r="D14" s="72"/>
      <c r="E14" s="41"/>
      <c r="F14" s="52"/>
    </row>
    <row r="15" spans="2:6" x14ac:dyDescent="0.3">
      <c r="B15" s="52"/>
      <c r="C15" s="105" t="s">
        <v>25</v>
      </c>
      <c r="D15" s="106"/>
      <c r="E15" s="36">
        <f>SUM(E11:E13)</f>
        <v>115000</v>
      </c>
      <c r="F15" s="52"/>
    </row>
    <row r="16" spans="2:6" x14ac:dyDescent="0.3">
      <c r="B16" s="52"/>
      <c r="C16" s="42"/>
      <c r="D16" s="43"/>
      <c r="E16" s="44"/>
      <c r="F16" s="52"/>
    </row>
    <row r="17" spans="2:6" x14ac:dyDescent="0.3">
      <c r="B17" s="52"/>
      <c r="C17" s="45"/>
      <c r="D17" s="46"/>
      <c r="E17" s="47"/>
      <c r="F17" s="52"/>
    </row>
    <row r="18" spans="2:6" x14ac:dyDescent="0.3">
      <c r="B18" s="52"/>
      <c r="C18" s="102" t="s">
        <v>24</v>
      </c>
      <c r="D18" s="103"/>
      <c r="E18" s="104"/>
      <c r="F18" s="52"/>
    </row>
    <row r="19" spans="2:6" x14ac:dyDescent="0.3">
      <c r="B19" s="52"/>
      <c r="C19" s="102"/>
      <c r="D19" s="103"/>
      <c r="E19" s="104"/>
      <c r="F19" s="52"/>
    </row>
    <row r="20" spans="2:6" x14ac:dyDescent="0.3">
      <c r="B20" s="52"/>
      <c r="C20" s="48"/>
      <c r="D20" s="49"/>
      <c r="E20" s="50"/>
      <c r="F20" s="52"/>
    </row>
    <row r="21" spans="2:6" x14ac:dyDescent="0.3">
      <c r="B21" s="52"/>
      <c r="C21" s="48"/>
      <c r="D21" s="49"/>
      <c r="E21" s="50"/>
      <c r="F21" s="52"/>
    </row>
    <row r="22" spans="2:6" x14ac:dyDescent="0.3">
      <c r="B22" s="52"/>
      <c r="C22" s="102" t="s">
        <v>18</v>
      </c>
      <c r="D22" s="103"/>
      <c r="E22" s="104"/>
      <c r="F22" s="52"/>
    </row>
    <row r="23" spans="2:6" x14ac:dyDescent="0.3">
      <c r="B23" s="52"/>
      <c r="C23" s="102"/>
      <c r="D23" s="103"/>
      <c r="E23" s="104"/>
      <c r="F23" s="52"/>
    </row>
    <row r="24" spans="2:6" x14ac:dyDescent="0.3">
      <c r="B24" s="52"/>
      <c r="C24" s="53"/>
      <c r="D24" s="51"/>
      <c r="E24" s="54"/>
      <c r="F24" s="52"/>
    </row>
    <row r="25" spans="2:6" x14ac:dyDescent="0.3">
      <c r="B25" s="52"/>
      <c r="C25" s="55"/>
      <c r="D25" s="51"/>
      <c r="E25" s="54"/>
      <c r="F25" s="52"/>
    </row>
    <row r="26" spans="2:6" x14ac:dyDescent="0.3">
      <c r="B26" s="52"/>
      <c r="C26" s="55"/>
      <c r="D26" s="51"/>
      <c r="E26" s="54"/>
      <c r="F26" s="52"/>
    </row>
    <row r="27" spans="2:6" x14ac:dyDescent="0.3">
      <c r="B27" s="52"/>
      <c r="C27" s="56"/>
      <c r="D27" s="57"/>
      <c r="E27" s="58"/>
      <c r="F27" s="52"/>
    </row>
    <row r="28" spans="2:6" x14ac:dyDescent="0.3">
      <c r="B28" s="52"/>
      <c r="C28" s="52"/>
      <c r="D28" s="52"/>
      <c r="E28" s="52"/>
      <c r="F28" s="52"/>
    </row>
    <row r="29" spans="2:6" x14ac:dyDescent="0.3">
      <c r="B29" s="52"/>
      <c r="C29" s="52"/>
      <c r="D29" s="52"/>
      <c r="E29" s="52"/>
      <c r="F29" s="52"/>
    </row>
    <row r="30" spans="2:6" x14ac:dyDescent="0.3">
      <c r="B30" s="52"/>
      <c r="C30" s="52"/>
      <c r="D30" s="52"/>
      <c r="E30" s="52"/>
      <c r="F30" s="52"/>
    </row>
    <row r="31" spans="2:6" x14ac:dyDescent="0.3">
      <c r="B31" s="52"/>
      <c r="C31" s="52"/>
      <c r="D31" s="52"/>
      <c r="E31" s="52"/>
      <c r="F31" s="52"/>
    </row>
    <row r="32" spans="2:6" x14ac:dyDescent="0.3">
      <c r="B32" s="52"/>
      <c r="C32" s="52"/>
      <c r="D32" s="52"/>
      <c r="E32" s="52"/>
      <c r="F32" s="52"/>
    </row>
    <row r="33" spans="2:6" x14ac:dyDescent="0.3">
      <c r="B33" s="52"/>
      <c r="C33" s="52"/>
      <c r="D33" s="52"/>
      <c r="E33" s="52"/>
      <c r="F33" s="52"/>
    </row>
    <row r="34" spans="2:6" x14ac:dyDescent="0.3">
      <c r="B34" s="52"/>
      <c r="C34" s="52"/>
      <c r="D34" s="52"/>
      <c r="E34" s="52"/>
      <c r="F34" s="52"/>
    </row>
    <row r="35" spans="2:6" x14ac:dyDescent="0.3">
      <c r="B35" s="52"/>
      <c r="C35" s="52"/>
      <c r="D35" s="52"/>
      <c r="E35" s="52"/>
      <c r="F35" s="52"/>
    </row>
    <row r="36" spans="2:6" x14ac:dyDescent="0.3">
      <c r="B36" s="52"/>
      <c r="C36" s="52"/>
      <c r="D36" s="52"/>
      <c r="E36" s="52"/>
      <c r="F36" s="52"/>
    </row>
    <row r="37" spans="2:6" x14ac:dyDescent="0.3">
      <c r="B37" s="52"/>
      <c r="C37" s="52"/>
      <c r="D37" s="52"/>
      <c r="E37" s="52"/>
      <c r="F37" s="52"/>
    </row>
    <row r="38" spans="2:6" x14ac:dyDescent="0.3">
      <c r="B38" s="52"/>
      <c r="C38" s="52"/>
      <c r="D38" s="52"/>
      <c r="E38" s="52"/>
      <c r="F38" s="52"/>
    </row>
    <row r="39" spans="2:6" x14ac:dyDescent="0.3">
      <c r="B39" s="52"/>
      <c r="C39" s="52"/>
      <c r="D39" s="52"/>
      <c r="E39" s="52"/>
      <c r="F39" s="52"/>
    </row>
    <row r="40" spans="2:6" x14ac:dyDescent="0.3">
      <c r="B40" s="52"/>
      <c r="C40" s="52"/>
      <c r="D40" s="52"/>
      <c r="E40" s="52"/>
      <c r="F40" s="52"/>
    </row>
    <row r="41" spans="2:6" x14ac:dyDescent="0.3">
      <c r="B41" s="52"/>
      <c r="C41" s="52"/>
      <c r="D41" s="52"/>
      <c r="E41" s="52"/>
      <c r="F41" s="52"/>
    </row>
    <row r="42" spans="2:6" x14ac:dyDescent="0.3">
      <c r="B42" s="52"/>
      <c r="C42" s="52"/>
      <c r="D42" s="52"/>
      <c r="E42" s="52"/>
      <c r="F42" s="52"/>
    </row>
    <row r="43" spans="2:6" x14ac:dyDescent="0.3">
      <c r="B43" s="52"/>
      <c r="C43" s="52"/>
      <c r="D43" s="52"/>
      <c r="E43" s="52"/>
      <c r="F43" s="52"/>
    </row>
    <row r="44" spans="2:6" x14ac:dyDescent="0.3">
      <c r="B44" s="52"/>
      <c r="C44" s="52"/>
      <c r="D44" s="52"/>
      <c r="E44" s="52"/>
      <c r="F44" s="52"/>
    </row>
    <row r="45" spans="2:6" x14ac:dyDescent="0.3">
      <c r="B45" s="52"/>
      <c r="C45" s="52"/>
      <c r="D45" s="52"/>
      <c r="E45" s="52"/>
      <c r="F45" s="52"/>
    </row>
    <row r="46" spans="2:6" x14ac:dyDescent="0.3">
      <c r="B46" s="52"/>
      <c r="C46" s="52"/>
      <c r="D46" s="52"/>
      <c r="E46" s="52"/>
      <c r="F46" s="52"/>
    </row>
    <row r="47" spans="2:6" x14ac:dyDescent="0.3">
      <c r="B47" s="52"/>
      <c r="C47" s="52"/>
      <c r="D47" s="52"/>
      <c r="E47" s="52"/>
      <c r="F47" s="52"/>
    </row>
    <row r="48" spans="2:6" x14ac:dyDescent="0.3">
      <c r="B48" s="52"/>
      <c r="C48" s="52"/>
      <c r="D48" s="52"/>
      <c r="E48" s="52"/>
      <c r="F48" s="52"/>
    </row>
    <row r="49" spans="2:6" x14ac:dyDescent="0.3">
      <c r="B49" s="52"/>
      <c r="C49" s="52"/>
      <c r="D49" s="52"/>
      <c r="E49" s="52"/>
      <c r="F49" s="52"/>
    </row>
  </sheetData>
  <mergeCells count="8">
    <mergeCell ref="C3:E3"/>
    <mergeCell ref="C11:D11"/>
    <mergeCell ref="C7:E7"/>
    <mergeCell ref="C4:E6"/>
    <mergeCell ref="C22:E23"/>
    <mergeCell ref="C15:D15"/>
    <mergeCell ref="C13:D13"/>
    <mergeCell ref="C18:E19"/>
  </mergeCells>
  <printOptions horizontalCentered="1"/>
  <pageMargins left="0.55118110236220474" right="0.19685039370078741" top="0.74803149606299213" bottom="0.55118110236220474" header="0.31496062992125984" footer="0.23622047244094491"/>
  <pageSetup paperSize="9" scale="66" orientation="portrait" r:id="rId1"/>
  <headerFooter>
    <oddFooter>&amp;L&amp;F&amp;RC -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BB38C5EFE8D47832845DEB37CC054" ma:contentTypeVersion="18" ma:contentTypeDescription="Create a new document." ma:contentTypeScope="" ma:versionID="ee20c8fbd281faab949f3073a249d2ee">
  <xsd:schema xmlns:xsd="http://www.w3.org/2001/XMLSchema" xmlns:xs="http://www.w3.org/2001/XMLSchema" xmlns:p="http://schemas.microsoft.com/office/2006/metadata/properties" xmlns:ns2="605b82f2-57d2-4c68-812a-a127c7e15502" xmlns:ns3="5881b9d7-946d-49e2-b6e7-842ebe45ca4a" targetNamespace="http://schemas.microsoft.com/office/2006/metadata/properties" ma:root="true" ma:fieldsID="cadea607286a52c25d5997cba402d653" ns2:_="" ns3:_="">
    <xsd:import namespace="605b82f2-57d2-4c68-812a-a127c7e15502"/>
    <xsd:import namespace="5881b9d7-946d-49e2-b6e7-842ebe45ca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Dat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b82f2-57d2-4c68-812a-a127c7e155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3ff18b1-77bd-4e6e-8b06-5d954f981a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4" nillable="true" ma:displayName="Date" ma:format="DateTime" ma:internalName="Date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1b9d7-946d-49e2-b6e7-842ebe45ca4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7758c3-47dc-4ba0-b6df-2760d1b8f092}" ma:internalName="TaxCatchAll" ma:showField="CatchAllData" ma:web="5881b9d7-946d-49e2-b6e7-842ebe45ca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05b82f2-57d2-4c68-812a-a127c7e15502" xsi:nil="true"/>
    <TaxCatchAll xmlns="5881b9d7-946d-49e2-b6e7-842ebe45ca4a" xsi:nil="true"/>
    <lcf76f155ced4ddcb4097134ff3c332f xmlns="605b82f2-57d2-4c68-812a-a127c7e155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8515CE-AFE9-4608-9A41-E4BB52DEC1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5b82f2-57d2-4c68-812a-a127c7e15502"/>
    <ds:schemaRef ds:uri="5881b9d7-946d-49e2-b6e7-842ebe45ca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93F82D-1D0D-43CB-B9FF-655FB6AE6F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63F450-95CC-4B7B-BEC9-3A7AED0A1B01}">
  <ds:schemaRefs>
    <ds:schemaRef ds:uri="http://schemas.microsoft.com/office/2006/metadata/properties"/>
    <ds:schemaRef ds:uri="http://schemas.microsoft.com/office/infopath/2007/PartnerControls"/>
    <ds:schemaRef ds:uri="605b82f2-57d2-4c68-812a-a127c7e15502"/>
    <ds:schemaRef ds:uri="5881b9d7-946d-49e2-b6e7-842ebe45ca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Schedule A</vt:lpstr>
      <vt:lpstr>Summary</vt:lpstr>
      <vt:lpstr>'Schedule A'!_Hlk64538433</vt:lpstr>
      <vt:lpstr>Summary!_Hlk64538433</vt:lpstr>
      <vt:lpstr>'Schedule A'!_Hlk64538452</vt:lpstr>
      <vt:lpstr>'Schedule A'!_Toc238006959</vt:lpstr>
      <vt:lpstr>'Schedule A'!_Toc378142717</vt:lpstr>
      <vt:lpstr>Summary!_Toc378142718</vt:lpstr>
      <vt:lpstr>Summary!_Toc492894206</vt:lpstr>
      <vt:lpstr>'Schedule A'!Print_Area</vt:lpstr>
      <vt:lpstr>Summary!Print_Area</vt:lpstr>
      <vt:lpstr>'Schedule 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Preggy Pillay</dc:creator>
  <cp:lastModifiedBy>Joel Kabaale</cp:lastModifiedBy>
  <cp:lastPrinted>2024-01-09T13:12:33Z</cp:lastPrinted>
  <dcterms:created xsi:type="dcterms:W3CDTF">2017-10-11T15:30:19Z</dcterms:created>
  <dcterms:modified xsi:type="dcterms:W3CDTF">2024-01-09T13:12:39Z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0x0101008CFBB38C5EFE8D47832845DEB37CC054</vt:lpwstr>
  </property>
  <property fmtid="{D5CDD505-2E9C-101B-9397-08002B2CF9AE}" pid="3" name="MediaServiceImageTags">
    <vt:lpwstr/>
  </property>
</Properties>
</file>