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atch 3 Procurement\RFP043-2024 Soil Nails\"/>
    </mc:Choice>
  </mc:AlternateContent>
  <xr:revisionPtr revIDLastSave="0" documentId="13_ncr:1_{0A7E25F1-E9EA-4E92-A5EE-D7B954B577E6}" xr6:coauthVersionLast="47" xr6:coauthVersionMax="47" xr10:uidLastSave="{00000000-0000-0000-0000-000000000000}"/>
  <bookViews>
    <workbookView xWindow="-108" yWindow="-108" windowWidth="23256" windowHeight="12456" xr2:uid="{67CF662B-4D8C-4987-B12A-63AF6D9476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1" l="1"/>
  <c r="G53" i="1" s="1"/>
  <c r="G46" i="1"/>
  <c r="G44" i="1"/>
  <c r="G42" i="1"/>
  <c r="G41" i="1"/>
  <c r="G38" i="1"/>
  <c r="G35" i="1"/>
  <c r="G33" i="1"/>
  <c r="G23" i="1"/>
  <c r="G22" i="1"/>
  <c r="G21" i="1"/>
  <c r="G20" i="1"/>
  <c r="G19" i="1"/>
  <c r="G18" i="1"/>
  <c r="E18" i="1"/>
  <c r="G15" i="1"/>
  <c r="G13" i="1"/>
  <c r="G11" i="1"/>
  <c r="G54" i="1" l="1"/>
  <c r="G55" i="1" s="1"/>
  <c r="G56" i="1" l="1"/>
  <c r="G57" i="1" s="1"/>
</calcChain>
</file>

<file path=xl/sharedStrings.xml><?xml version="1.0" encoding="utf-8"?>
<sst xmlns="http://schemas.openxmlformats.org/spreadsheetml/2006/main" count="108" uniqueCount="79">
  <si>
    <t>Bill of Quantities for Appointment of a Contractor(s) for the installation of soil nails (Ground anchors) and Terramesh wall at Tzaneen dam raising project for the Department of Water and sanitation</t>
  </si>
  <si>
    <t>ITEM</t>
  </si>
  <si>
    <t>PAYMENT</t>
  </si>
  <si>
    <t>DESCRIPTION</t>
  </si>
  <si>
    <t>UNIT</t>
  </si>
  <si>
    <t>QUANTITY</t>
  </si>
  <si>
    <t xml:space="preserve">  RATE</t>
  </si>
  <si>
    <t>AMOUNT</t>
  </si>
  <si>
    <t>NO</t>
  </si>
  <si>
    <t>REFERS</t>
  </si>
  <si>
    <t>COTO</t>
  </si>
  <si>
    <t>SOIL NAIL WALL</t>
  </si>
  <si>
    <t xml:space="preserve">C12.2 </t>
  </si>
  <si>
    <t>GROUND ANCHORS</t>
  </si>
  <si>
    <t>C12.2.13</t>
  </si>
  <si>
    <t>Establishment on the site for drilling of soil nails/rockbolts</t>
  </si>
  <si>
    <t>Sum</t>
  </si>
  <si>
    <t>C12.2.14</t>
  </si>
  <si>
    <t>Move to and set up at each soil nail/rockbolt position</t>
  </si>
  <si>
    <t>No</t>
  </si>
  <si>
    <t>C12.2.15</t>
  </si>
  <si>
    <t>Install, grout and protect soil nails or rock bolts</t>
  </si>
  <si>
    <t>C12.2.15.1</t>
  </si>
  <si>
    <t>25 mm dia. TB500 (with corrugated sheating) soil nails/rock bolts</t>
  </si>
  <si>
    <t>2.4.1</t>
  </si>
  <si>
    <t>i) 18 m long</t>
  </si>
  <si>
    <t>2.4.2</t>
  </si>
  <si>
    <t>ii) 17.5 m long</t>
  </si>
  <si>
    <t>2.4.3</t>
  </si>
  <si>
    <t>iii) 14.4 m long</t>
  </si>
  <si>
    <t>2.4.4</t>
  </si>
  <si>
    <t>iv) 11.5 m long</t>
  </si>
  <si>
    <t>2.4.5</t>
  </si>
  <si>
    <t>v) 8.6 m long</t>
  </si>
  <si>
    <t>2.4.6</t>
  </si>
  <si>
    <t>vi) 5.75 m long</t>
  </si>
  <si>
    <t>C12.2.15.2</t>
  </si>
  <si>
    <t>R32N Self-drilling anchors (zinc coated), 90 mm dia. drill bit (type to be determined by contractor),  grouted (30 MPa) whilst drilling:</t>
  </si>
  <si>
    <t>2.5.1</t>
  </si>
  <si>
    <t>Rate Only</t>
  </si>
  <si>
    <t>2.5.2</t>
  </si>
  <si>
    <t>2.5.3</t>
  </si>
  <si>
    <t>2.5.4</t>
  </si>
  <si>
    <t>2.5.5</t>
  </si>
  <si>
    <t>2.5.6</t>
  </si>
  <si>
    <t>C12.5.1</t>
  </si>
  <si>
    <t>Establishment on site for shotcrete</t>
  </si>
  <si>
    <t>C12.5.2</t>
  </si>
  <si>
    <t>Surface preparation for shotcreting</t>
  </si>
  <si>
    <r>
      <t>m</t>
    </r>
    <r>
      <rPr>
        <vertAlign val="superscript"/>
        <sz val="11"/>
        <color indexed="8"/>
        <rFont val="Arial"/>
        <family val="2"/>
      </rPr>
      <t>2</t>
    </r>
  </si>
  <si>
    <t>C12.5.3</t>
  </si>
  <si>
    <t>Supply and installation of reinforcement:</t>
  </si>
  <si>
    <t>2.8.1</t>
  </si>
  <si>
    <t>C12.5.3.1</t>
  </si>
  <si>
    <t>Welded steel mesh fabric (Ref.395, black)</t>
  </si>
  <si>
    <t>C12.5.4</t>
  </si>
  <si>
    <t>Shotcrete (150 mm thick 25 MPa):</t>
  </si>
  <si>
    <t>2.9.1</t>
  </si>
  <si>
    <t>C12.5.4.1</t>
  </si>
  <si>
    <t>Flash / base coat (unreinforced) (50 mm)</t>
  </si>
  <si>
    <t>2.9.2</t>
  </si>
  <si>
    <t>C12.5.4.3</t>
  </si>
  <si>
    <t>Final coat (100mm thick, undisturbed nozzle finish)</t>
  </si>
  <si>
    <t>2.10</t>
  </si>
  <si>
    <t>C12.5.4.4</t>
  </si>
  <si>
    <t>Dental shotcrete (as instructed by the Engineer)</t>
  </si>
  <si>
    <r>
      <t>m</t>
    </r>
    <r>
      <rPr>
        <vertAlign val="superscript"/>
        <sz val="9.5"/>
        <color indexed="8"/>
        <rFont val="Arial"/>
        <family val="2"/>
      </rPr>
      <t>3</t>
    </r>
  </si>
  <si>
    <t>C12.5.5</t>
  </si>
  <si>
    <t>Removal to spoil of material trimmed from slope</t>
  </si>
  <si>
    <r>
      <t>m</t>
    </r>
    <r>
      <rPr>
        <vertAlign val="superscript"/>
        <sz val="9.5"/>
        <color indexed="8"/>
        <rFont val="Arial"/>
        <family val="2"/>
      </rPr>
      <t>3</t>
    </r>
    <r>
      <rPr>
        <sz val="9.5"/>
        <color indexed="8"/>
        <rFont val="Arial"/>
        <family val="2"/>
      </rPr>
      <t>.km</t>
    </r>
  </si>
  <si>
    <t>C12.5.8</t>
  </si>
  <si>
    <t>Geocomposite / geosynthetic drain as specified</t>
  </si>
  <si>
    <t>m</t>
  </si>
  <si>
    <t>Lateral Support Work must be done in accordance with SAICE’s Lateral Support in Surface Excavations Code of Practice (1989) and COTO (2020).</t>
  </si>
  <si>
    <t>TOTAL</t>
  </si>
  <si>
    <t xml:space="preserve"> </t>
  </si>
  <si>
    <t>CONTEGENCIES @10%</t>
  </si>
  <si>
    <t>VAT @15%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</si>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</sst>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0.00"/>
    <numFmt numFmtId="165" formatCode="&quot;R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ourier"/>
      <family val="3"/>
    </font>
    <font>
      <sz val="9.5"/>
      <color indexed="8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b/>
      <u/>
      <sz val="9.5"/>
      <name val="Arial"/>
      <family val="2"/>
    </font>
    <font>
      <sz val="9.5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vertAlign val="superscript"/>
      <sz val="11"/>
      <color indexed="8"/>
      <name val="Arial"/>
      <family val="2"/>
    </font>
    <font>
      <vertAlign val="superscript"/>
      <sz val="9.5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</cellStyleXfs>
  <cellXfs count="74">
    <xf numFmtId="0" fontId="0" fillId="0" borderId="0" xfId="0"/>
    <xf numFmtId="0" fontId="4" fillId="0" borderId="1" xfId="1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164" fontId="4" fillId="0" borderId="1" xfId="1" applyNumberFormat="1" applyFont="1" applyBorder="1" applyAlignment="1" applyProtection="1">
      <alignment horizontal="center" vertical="center"/>
      <protection locked="0"/>
    </xf>
    <xf numFmtId="164" fontId="4" fillId="0" borderId="2" xfId="1" applyNumberFormat="1" applyFont="1" applyBorder="1" applyAlignment="1">
      <alignment horizontal="center" vertical="center"/>
    </xf>
    <xf numFmtId="0" fontId="4" fillId="0" borderId="3" xfId="1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164" fontId="4" fillId="0" borderId="3" xfId="1" applyNumberFormat="1" applyFont="1" applyBorder="1" applyAlignment="1" applyProtection="1">
      <alignment horizontal="center" vertical="center"/>
      <protection locked="0"/>
    </xf>
    <xf numFmtId="164" fontId="4" fillId="0" borderId="4" xfId="1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6" fillId="0" borderId="4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164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>
      <alignment vertical="top" wrapText="1"/>
    </xf>
    <xf numFmtId="164" fontId="5" fillId="0" borderId="3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/>
    </xf>
    <xf numFmtId="0" fontId="10" fillId="0" borderId="3" xfId="2" applyFont="1" applyBorder="1" applyAlignment="1">
      <alignment horizontal="center" vertical="center"/>
    </xf>
    <xf numFmtId="0" fontId="5" fillId="0" borderId="3" xfId="0" quotePrefix="1" applyFont="1" applyBorder="1" applyAlignment="1">
      <alignment horizontal="left" vertical="top"/>
    </xf>
    <xf numFmtId="0" fontId="4" fillId="0" borderId="3" xfId="3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6" fillId="0" borderId="4" xfId="0" applyFont="1" applyBorder="1" applyAlignment="1">
      <alignment vertical="top" wrapText="1"/>
    </xf>
    <xf numFmtId="164" fontId="4" fillId="0" borderId="3" xfId="0" applyNumberFormat="1" applyFont="1" applyBorder="1" applyAlignment="1">
      <alignment vertical="top"/>
    </xf>
    <xf numFmtId="164" fontId="4" fillId="0" borderId="4" xfId="0" applyNumberFormat="1" applyFont="1" applyBorder="1" applyAlignment="1" applyProtection="1">
      <alignment vertical="top"/>
      <protection locked="0"/>
    </xf>
    <xf numFmtId="164" fontId="4" fillId="0" borderId="5" xfId="0" applyNumberFormat="1" applyFont="1" applyBorder="1" applyAlignment="1" applyProtection="1">
      <alignment vertical="top"/>
      <protection locked="0"/>
    </xf>
    <xf numFmtId="0" fontId="4" fillId="0" borderId="6" xfId="1" applyFont="1" applyBorder="1" applyAlignment="1">
      <alignment horizontal="left" vertical="top"/>
    </xf>
    <xf numFmtId="0" fontId="4" fillId="0" borderId="7" xfId="1" applyFont="1" applyBorder="1" applyAlignment="1">
      <alignment vertical="top" wrapText="1"/>
    </xf>
    <xf numFmtId="0" fontId="4" fillId="0" borderId="7" xfId="1" applyFont="1" applyBorder="1" applyAlignment="1">
      <alignment horizontal="center" vertical="top"/>
    </xf>
    <xf numFmtId="164" fontId="4" fillId="0" borderId="7" xfId="1" applyNumberFormat="1" applyFont="1" applyBorder="1" applyAlignment="1">
      <alignment vertical="top"/>
    </xf>
    <xf numFmtId="165" fontId="4" fillId="0" borderId="8" xfId="0" applyNumberFormat="1" applyFont="1" applyBorder="1" applyAlignment="1" applyProtection="1">
      <alignment vertical="center"/>
      <protection locked="0"/>
    </xf>
    <xf numFmtId="0" fontId="5" fillId="0" borderId="9" xfId="1" applyFont="1" applyBorder="1" applyAlignment="1">
      <alignment horizontal="left" vertical="top"/>
    </xf>
    <xf numFmtId="0" fontId="4" fillId="0" borderId="9" xfId="4" applyFont="1" applyBorder="1" applyAlignment="1">
      <alignment horizontal="left" vertical="top"/>
    </xf>
    <xf numFmtId="0" fontId="5" fillId="0" borderId="9" xfId="4" applyFont="1" applyBorder="1" applyAlignment="1">
      <alignment vertical="top" wrapText="1"/>
    </xf>
    <xf numFmtId="0" fontId="4" fillId="0" borderId="9" xfId="4" applyFont="1" applyBorder="1" applyAlignment="1">
      <alignment horizontal="center" vertical="top"/>
    </xf>
    <xf numFmtId="164" fontId="4" fillId="0" borderId="9" xfId="1" applyNumberFormat="1" applyFont="1" applyBorder="1" applyAlignment="1" applyProtection="1">
      <alignment horizontal="center" vertical="top"/>
      <protection locked="0"/>
    </xf>
    <xf numFmtId="164" fontId="4" fillId="0" borderId="9" xfId="1" applyNumberFormat="1" applyFont="1" applyBorder="1" applyAlignment="1">
      <alignment vertical="top"/>
    </xf>
    <xf numFmtId="0" fontId="0" fillId="2" borderId="0" xfId="0" applyFill="1" applyAlignment="1">
      <alignment vertical="center" wrapText="1"/>
    </xf>
    <xf numFmtId="0" fontId="14" fillId="2" borderId="0" xfId="0" applyFont="1" applyFill="1" applyAlignment="1">
      <alignment wrapText="1"/>
    </xf>
    <xf numFmtId="0" fontId="0" fillId="0" borderId="10" xfId="0" applyBorder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11" xfId="0" applyNumberFormat="1" applyFont="1" applyBorder="1" applyAlignment="1" applyProtection="1">
      <alignment vertical="top"/>
      <protection locked="0"/>
    </xf>
    <xf numFmtId="0" fontId="5" fillId="0" borderId="0" xfId="1" applyFont="1" applyAlignment="1">
      <alignment horizontal="left" vertical="top"/>
    </xf>
    <xf numFmtId="0" fontId="4" fillId="0" borderId="0" xfId="4" applyFont="1" applyAlignment="1">
      <alignment horizontal="left" vertical="top"/>
    </xf>
    <xf numFmtId="0" fontId="5" fillId="0" borderId="0" xfId="4" applyFont="1" applyAlignment="1">
      <alignment vertical="top" wrapText="1"/>
    </xf>
    <xf numFmtId="0" fontId="4" fillId="0" borderId="0" xfId="4" applyFont="1" applyAlignment="1">
      <alignment horizontal="center" vertical="top"/>
    </xf>
    <xf numFmtId="164" fontId="4" fillId="0" borderId="0" xfId="1" applyNumberFormat="1" applyFont="1" applyAlignment="1" applyProtection="1">
      <alignment horizontal="center" vertical="top"/>
      <protection locked="0"/>
    </xf>
    <xf numFmtId="164" fontId="4" fillId="0" borderId="0" xfId="1" applyNumberFormat="1" applyFont="1" applyAlignment="1">
      <alignment vertical="top"/>
    </xf>
    <xf numFmtId="165" fontId="4" fillId="0" borderId="10" xfId="0" applyNumberFormat="1" applyFont="1" applyBorder="1" applyAlignment="1" applyProtection="1">
      <alignment vertical="top"/>
      <protection locked="0"/>
    </xf>
    <xf numFmtId="0" fontId="13" fillId="0" borderId="0" xfId="5" applyBorder="1"/>
    <xf numFmtId="165" fontId="0" fillId="0" borderId="10" xfId="0" applyNumberFormat="1" applyBorder="1"/>
    <xf numFmtId="0" fontId="6" fillId="0" borderId="0" xfId="1" applyFont="1" applyAlignment="1">
      <alignment horizontal="left" vertical="top"/>
    </xf>
    <xf numFmtId="0" fontId="1" fillId="0" borderId="0" xfId="0" applyFont="1"/>
    <xf numFmtId="165" fontId="1" fillId="0" borderId="10" xfId="0" applyNumberFormat="1" applyFont="1" applyBorder="1"/>
    <xf numFmtId="164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0" fillId="2" borderId="0" xfId="0" applyFill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0" fillId="0" borderId="0" xfId="0" applyBorder="1"/>
  </cellXfs>
  <cellStyles count="6">
    <cellStyle name="Hyperlink" xfId="5" builtinId="8"/>
    <cellStyle name="Normal" xfId="0" builtinId="0"/>
    <cellStyle name="Normal 2" xfId="1" xr:uid="{76846185-71B2-4207-88E4-E6B91087F157}"/>
    <cellStyle name="Normal_Civil" xfId="4" xr:uid="{A994866D-E4B3-40CB-A2FF-DEC919EBA7FA}"/>
    <cellStyle name="Normal_Sheet1" xfId="3" xr:uid="{3526CAB0-1500-4F9B-89B0-FCAC754B267E}"/>
    <cellStyle name="Normal_Structures Schedule of Quantities Structures" xfId="2" xr:uid="{7F26A781-118D-4E2B-922C-CB3801F03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A9B7-D1AC-41FF-99C2-844B919EAE26}">
  <dimension ref="A1:M58"/>
  <sheetViews>
    <sheetView tabSelected="1" workbookViewId="0">
      <selection activeCell="I5" sqref="I5"/>
    </sheetView>
  </sheetViews>
  <sheetFormatPr defaultRowHeight="14.4" x14ac:dyDescent="0.3"/>
  <cols>
    <col min="1" max="1" width="6.88671875" customWidth="1"/>
    <col min="2" max="2" width="11.109375" customWidth="1"/>
    <col min="3" max="3" width="48.88671875" customWidth="1"/>
    <col min="4" max="4" width="6.109375" customWidth="1"/>
    <col min="5" max="5" width="13.88671875" customWidth="1"/>
    <col min="6" max="6" width="13.5546875" customWidth="1"/>
    <col min="7" max="7" width="15.109375" customWidth="1"/>
    <col min="8" max="8" width="10.109375" customWidth="1"/>
    <col min="9" max="9" width="14.5546875" customWidth="1"/>
    <col min="10" max="10" width="12.33203125" customWidth="1"/>
    <col min="11" max="11" width="29.33203125" customWidth="1"/>
  </cols>
  <sheetData>
    <row r="1" spans="1:8" x14ac:dyDescent="0.3">
      <c r="G1" s="73"/>
      <c r="H1" s="73"/>
    </row>
    <row r="2" spans="1:8" ht="40.35" customHeight="1" x14ac:dyDescent="0.3">
      <c r="A2" s="69" t="s">
        <v>0</v>
      </c>
      <c r="B2" s="69"/>
      <c r="C2" s="69"/>
      <c r="D2" s="69"/>
      <c r="E2" s="69"/>
      <c r="F2" s="69"/>
      <c r="G2" s="70"/>
    </row>
    <row r="3" spans="1:8" x14ac:dyDescent="0.3">
      <c r="G3" s="51"/>
    </row>
    <row r="4" spans="1:8" x14ac:dyDescent="0.3">
      <c r="A4" s="1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4" t="s">
        <v>6</v>
      </c>
      <c r="G4" s="5" t="s">
        <v>7</v>
      </c>
    </row>
    <row r="5" spans="1:8" x14ac:dyDescent="0.3">
      <c r="A5" s="6" t="s">
        <v>8</v>
      </c>
      <c r="B5" s="7" t="s">
        <v>9</v>
      </c>
      <c r="C5" s="7"/>
      <c r="D5" s="8"/>
      <c r="E5" s="9"/>
      <c r="F5" s="10"/>
      <c r="G5" s="11"/>
    </row>
    <row r="6" spans="1:8" x14ac:dyDescent="0.3">
      <c r="A6" s="6"/>
      <c r="B6" s="7"/>
      <c r="C6" s="7"/>
      <c r="D6" s="8"/>
      <c r="E6" s="9"/>
      <c r="F6" s="10"/>
      <c r="G6" s="12"/>
    </row>
    <row r="7" spans="1:8" x14ac:dyDescent="0.3">
      <c r="A7" s="13"/>
      <c r="B7" s="14"/>
      <c r="C7" s="15"/>
      <c r="D7" s="16"/>
      <c r="E7" s="16"/>
      <c r="F7" s="17"/>
      <c r="G7" s="12"/>
    </row>
    <row r="8" spans="1:8" x14ac:dyDescent="0.3">
      <c r="A8" s="13">
        <v>2</v>
      </c>
      <c r="B8" s="18" t="s">
        <v>10</v>
      </c>
      <c r="C8" s="19" t="s">
        <v>11</v>
      </c>
      <c r="D8" s="52"/>
      <c r="E8" s="16"/>
      <c r="F8" s="17"/>
      <c r="G8" s="12"/>
    </row>
    <row r="9" spans="1:8" x14ac:dyDescent="0.3">
      <c r="A9" s="13"/>
      <c r="B9" s="18" t="s">
        <v>12</v>
      </c>
      <c r="C9" s="19" t="s">
        <v>13</v>
      </c>
      <c r="D9" s="52"/>
      <c r="E9" s="16"/>
      <c r="F9" s="20"/>
      <c r="G9" s="12"/>
    </row>
    <row r="10" spans="1:8" x14ac:dyDescent="0.3">
      <c r="A10" s="13"/>
      <c r="B10" s="14"/>
      <c r="C10" s="21"/>
      <c r="D10" s="52"/>
      <c r="E10" s="16"/>
      <c r="F10" s="22"/>
      <c r="G10" s="12"/>
    </row>
    <row r="11" spans="1:8" x14ac:dyDescent="0.3">
      <c r="A11" s="13">
        <v>2.1</v>
      </c>
      <c r="B11" s="14" t="s">
        <v>14</v>
      </c>
      <c r="C11" s="21" t="s">
        <v>15</v>
      </c>
      <c r="D11" s="23" t="s">
        <v>16</v>
      </c>
      <c r="E11" s="16">
        <v>1</v>
      </c>
      <c r="F11" s="17"/>
      <c r="G11" s="12">
        <f>E11*F11</f>
        <v>0</v>
      </c>
    </row>
    <row r="12" spans="1:8" x14ac:dyDescent="0.3">
      <c r="A12" s="13"/>
      <c r="B12" s="14"/>
      <c r="C12" s="21"/>
      <c r="D12" s="52"/>
      <c r="E12" s="24"/>
      <c r="F12" s="17"/>
      <c r="G12" s="12"/>
    </row>
    <row r="13" spans="1:8" x14ac:dyDescent="0.3">
      <c r="A13" s="13">
        <v>2.2000000000000002</v>
      </c>
      <c r="B13" s="14" t="s">
        <v>17</v>
      </c>
      <c r="C13" s="21" t="s">
        <v>18</v>
      </c>
      <c r="D13" s="52" t="s">
        <v>19</v>
      </c>
      <c r="E13" s="24">
        <v>864</v>
      </c>
      <c r="F13" s="17"/>
      <c r="G13" s="12">
        <f t="shared" ref="G13:G48" si="0">E13*F13</f>
        <v>0</v>
      </c>
    </row>
    <row r="14" spans="1:8" x14ac:dyDescent="0.3">
      <c r="A14" s="13"/>
      <c r="B14" s="14"/>
      <c r="C14" s="14"/>
      <c r="D14" s="52"/>
      <c r="E14" s="24"/>
      <c r="F14" s="17"/>
      <c r="G14" s="12"/>
    </row>
    <row r="15" spans="1:8" x14ac:dyDescent="0.3">
      <c r="A15" s="13">
        <v>2.2999999999999998</v>
      </c>
      <c r="B15" s="14" t="s">
        <v>20</v>
      </c>
      <c r="C15" s="21" t="s">
        <v>21</v>
      </c>
      <c r="D15" s="52" t="s">
        <v>19</v>
      </c>
      <c r="E15" s="25">
        <v>864</v>
      </c>
      <c r="F15" s="17"/>
      <c r="G15" s="12">
        <f t="shared" si="0"/>
        <v>0</v>
      </c>
    </row>
    <row r="16" spans="1:8" x14ac:dyDescent="0.3">
      <c r="A16" s="13"/>
      <c r="B16" s="14"/>
      <c r="C16" s="14"/>
      <c r="D16" s="52"/>
      <c r="E16" s="24"/>
      <c r="F16" s="17"/>
      <c r="G16" s="12"/>
    </row>
    <row r="17" spans="1:11" ht="24" x14ac:dyDescent="0.3">
      <c r="A17" s="13">
        <v>2.4</v>
      </c>
      <c r="B17" s="14" t="s">
        <v>22</v>
      </c>
      <c r="C17" s="21" t="s">
        <v>23</v>
      </c>
      <c r="D17" s="52"/>
      <c r="E17" s="24"/>
      <c r="F17" s="17"/>
      <c r="G17" s="12"/>
    </row>
    <row r="18" spans="1:11" ht="14.4" customHeight="1" x14ac:dyDescent="0.3">
      <c r="A18" s="13" t="s">
        <v>24</v>
      </c>
      <c r="B18" s="14"/>
      <c r="C18" s="14" t="s">
        <v>25</v>
      </c>
      <c r="D18" s="52" t="s">
        <v>19</v>
      </c>
      <c r="E18" s="24">
        <f>352+398</f>
        <v>750</v>
      </c>
      <c r="F18" s="17"/>
      <c r="G18" s="12">
        <f t="shared" si="0"/>
        <v>0</v>
      </c>
      <c r="H18" s="71"/>
      <c r="I18" s="71"/>
      <c r="J18" s="71"/>
      <c r="K18" s="49"/>
    </row>
    <row r="19" spans="1:11" x14ac:dyDescent="0.3">
      <c r="A19" s="13" t="s">
        <v>26</v>
      </c>
      <c r="B19" s="14"/>
      <c r="C19" s="14" t="s">
        <v>27</v>
      </c>
      <c r="D19" s="52" t="s">
        <v>19</v>
      </c>
      <c r="E19" s="24">
        <v>9</v>
      </c>
      <c r="F19" s="17"/>
      <c r="G19" s="12">
        <f t="shared" si="0"/>
        <v>0</v>
      </c>
      <c r="H19" s="71"/>
      <c r="I19" s="71"/>
      <c r="J19" s="71"/>
      <c r="K19" s="49"/>
    </row>
    <row r="20" spans="1:11" x14ac:dyDescent="0.3">
      <c r="A20" s="13" t="s">
        <v>28</v>
      </c>
      <c r="B20" s="14"/>
      <c r="C20" s="14" t="s">
        <v>29</v>
      </c>
      <c r="D20" s="52" t="s">
        <v>19</v>
      </c>
      <c r="E20" s="24">
        <v>21</v>
      </c>
      <c r="F20" s="17"/>
      <c r="G20" s="12">
        <f t="shared" si="0"/>
        <v>0</v>
      </c>
      <c r="H20" s="71"/>
      <c r="I20" s="71"/>
      <c r="J20" s="71"/>
      <c r="K20" s="49"/>
    </row>
    <row r="21" spans="1:11" x14ac:dyDescent="0.3">
      <c r="A21" s="13" t="s">
        <v>30</v>
      </c>
      <c r="B21" s="14"/>
      <c r="C21" s="14" t="s">
        <v>31</v>
      </c>
      <c r="D21" s="52" t="s">
        <v>19</v>
      </c>
      <c r="E21" s="24">
        <v>16</v>
      </c>
      <c r="F21" s="17"/>
      <c r="G21" s="12">
        <f t="shared" si="0"/>
        <v>0</v>
      </c>
      <c r="H21" s="71"/>
      <c r="I21" s="71"/>
      <c r="J21" s="71"/>
      <c r="K21" s="49"/>
    </row>
    <row r="22" spans="1:11" x14ac:dyDescent="0.3">
      <c r="A22" s="13" t="s">
        <v>32</v>
      </c>
      <c r="B22" s="14"/>
      <c r="C22" s="21" t="s">
        <v>33</v>
      </c>
      <c r="D22" s="52" t="s">
        <v>19</v>
      </c>
      <c r="E22" s="25">
        <v>40</v>
      </c>
      <c r="F22" s="17"/>
      <c r="G22" s="12">
        <f t="shared" si="0"/>
        <v>0</v>
      </c>
      <c r="H22" s="71"/>
      <c r="I22" s="71"/>
      <c r="J22" s="71"/>
      <c r="K22" s="49"/>
    </row>
    <row r="23" spans="1:11" x14ac:dyDescent="0.3">
      <c r="A23" s="13" t="s">
        <v>34</v>
      </c>
      <c r="B23" s="26"/>
      <c r="C23" s="14" t="s">
        <v>35</v>
      </c>
      <c r="D23" s="52" t="s">
        <v>19</v>
      </c>
      <c r="E23" s="25">
        <v>28</v>
      </c>
      <c r="F23" s="17"/>
      <c r="G23" s="12">
        <f t="shared" si="0"/>
        <v>0</v>
      </c>
      <c r="H23" s="71"/>
      <c r="I23" s="71"/>
      <c r="J23" s="71"/>
      <c r="K23" s="49"/>
    </row>
    <row r="24" spans="1:11" x14ac:dyDescent="0.3">
      <c r="A24" s="13"/>
      <c r="B24" s="14"/>
      <c r="C24" s="21"/>
      <c r="D24" s="27"/>
      <c r="E24" s="28"/>
      <c r="F24" s="17"/>
      <c r="G24" s="12"/>
      <c r="H24" s="71"/>
      <c r="I24" s="71"/>
      <c r="J24" s="71"/>
      <c r="K24" s="49"/>
    </row>
    <row r="25" spans="1:11" ht="36" x14ac:dyDescent="0.3">
      <c r="A25" s="13">
        <v>2.5</v>
      </c>
      <c r="B25" s="14" t="s">
        <v>36</v>
      </c>
      <c r="C25" s="21" t="s">
        <v>37</v>
      </c>
      <c r="D25" s="27"/>
      <c r="E25" s="28"/>
      <c r="F25" s="17"/>
      <c r="G25" s="12"/>
      <c r="H25" s="71"/>
      <c r="I25" s="71"/>
      <c r="J25" s="71"/>
      <c r="K25" s="49"/>
    </row>
    <row r="26" spans="1:11" x14ac:dyDescent="0.3">
      <c r="A26" s="13" t="s">
        <v>38</v>
      </c>
      <c r="B26" s="26"/>
      <c r="C26" s="14" t="s">
        <v>25</v>
      </c>
      <c r="D26" s="27" t="s">
        <v>19</v>
      </c>
      <c r="E26" s="24">
        <v>750</v>
      </c>
      <c r="F26" s="29" t="s">
        <v>39</v>
      </c>
      <c r="G26" s="12"/>
      <c r="H26" s="71"/>
      <c r="I26" s="71"/>
      <c r="J26" s="71"/>
      <c r="K26" s="49"/>
    </row>
    <row r="27" spans="1:11" x14ac:dyDescent="0.3">
      <c r="A27" s="13" t="s">
        <v>40</v>
      </c>
      <c r="B27" s="14"/>
      <c r="C27" s="14" t="s">
        <v>27</v>
      </c>
      <c r="D27" s="27" t="s">
        <v>19</v>
      </c>
      <c r="E27" s="24">
        <v>9</v>
      </c>
      <c r="F27" s="29" t="s">
        <v>39</v>
      </c>
      <c r="G27" s="12"/>
      <c r="H27" s="71"/>
      <c r="I27" s="71"/>
      <c r="J27" s="71"/>
      <c r="K27" s="49"/>
    </row>
    <row r="28" spans="1:11" x14ac:dyDescent="0.3">
      <c r="A28" s="13" t="s">
        <v>41</v>
      </c>
      <c r="B28" s="14"/>
      <c r="C28" s="14" t="s">
        <v>29</v>
      </c>
      <c r="D28" s="27" t="s">
        <v>19</v>
      </c>
      <c r="E28" s="24">
        <v>21</v>
      </c>
      <c r="F28" s="29" t="s">
        <v>39</v>
      </c>
      <c r="G28" s="12"/>
      <c r="H28" s="71"/>
      <c r="I28" s="71"/>
      <c r="J28" s="71"/>
      <c r="K28" s="49"/>
    </row>
    <row r="29" spans="1:11" x14ac:dyDescent="0.3">
      <c r="A29" s="13" t="s">
        <v>42</v>
      </c>
      <c r="B29" s="14"/>
      <c r="C29" s="14" t="s">
        <v>31</v>
      </c>
      <c r="D29" s="27" t="s">
        <v>19</v>
      </c>
      <c r="E29" s="24">
        <v>16</v>
      </c>
      <c r="F29" s="29" t="s">
        <v>39</v>
      </c>
      <c r="G29" s="12"/>
      <c r="H29" s="71"/>
      <c r="I29" s="71"/>
      <c r="J29" s="71"/>
      <c r="K29" s="49"/>
    </row>
    <row r="30" spans="1:11" x14ac:dyDescent="0.3">
      <c r="A30" s="13" t="s">
        <v>43</v>
      </c>
      <c r="B30" s="14"/>
      <c r="C30" s="21" t="s">
        <v>33</v>
      </c>
      <c r="D30" s="27" t="s">
        <v>19</v>
      </c>
      <c r="E30" s="25">
        <v>40</v>
      </c>
      <c r="F30" s="29" t="s">
        <v>39</v>
      </c>
      <c r="G30" s="12"/>
      <c r="H30" s="71"/>
      <c r="I30" s="71"/>
      <c r="J30" s="71"/>
      <c r="K30" s="49"/>
    </row>
    <row r="31" spans="1:11" x14ac:dyDescent="0.3">
      <c r="A31" s="13" t="s">
        <v>44</v>
      </c>
      <c r="B31" s="14"/>
      <c r="C31" s="14" t="s">
        <v>35</v>
      </c>
      <c r="D31" s="27" t="s">
        <v>19</v>
      </c>
      <c r="E31" s="25">
        <v>28</v>
      </c>
      <c r="F31" s="29" t="s">
        <v>39</v>
      </c>
      <c r="G31" s="12"/>
      <c r="H31" s="71"/>
      <c r="I31" s="71"/>
      <c r="J31" s="71"/>
      <c r="K31" s="49"/>
    </row>
    <row r="32" spans="1:11" x14ac:dyDescent="0.3">
      <c r="A32" s="13"/>
      <c r="B32" s="14"/>
      <c r="C32" s="14"/>
      <c r="D32" s="52"/>
      <c r="E32" s="24"/>
      <c r="F32" s="17"/>
      <c r="G32" s="12"/>
    </row>
    <row r="33" spans="1:13" x14ac:dyDescent="0.3">
      <c r="A33" s="13">
        <v>2.6</v>
      </c>
      <c r="B33" s="14" t="s">
        <v>45</v>
      </c>
      <c r="C33" s="21" t="s">
        <v>46</v>
      </c>
      <c r="D33" s="23" t="s">
        <v>16</v>
      </c>
      <c r="E33" s="25">
        <v>1</v>
      </c>
      <c r="F33" s="30"/>
      <c r="G33" s="12">
        <f t="shared" si="0"/>
        <v>0</v>
      </c>
    </row>
    <row r="34" spans="1:13" x14ac:dyDescent="0.3">
      <c r="A34" s="13"/>
      <c r="B34" s="14"/>
      <c r="C34" s="21"/>
      <c r="D34" s="23"/>
      <c r="E34" s="25"/>
      <c r="F34" s="17"/>
      <c r="G34" s="12"/>
    </row>
    <row r="35" spans="1:13" ht="16.2" x14ac:dyDescent="0.3">
      <c r="A35" s="13">
        <v>2.7</v>
      </c>
      <c r="B35" s="14" t="s">
        <v>47</v>
      </c>
      <c r="C35" s="21" t="s">
        <v>48</v>
      </c>
      <c r="D35" s="52" t="s">
        <v>49</v>
      </c>
      <c r="E35" s="25">
        <v>1300</v>
      </c>
      <c r="F35" s="17"/>
      <c r="G35" s="12">
        <f>E35*F35</f>
        <v>0</v>
      </c>
    </row>
    <row r="36" spans="1:13" x14ac:dyDescent="0.3">
      <c r="A36" s="13"/>
      <c r="B36" s="14"/>
      <c r="C36" s="21"/>
      <c r="D36" s="23"/>
      <c r="E36" s="25"/>
      <c r="F36" s="17"/>
      <c r="G36" s="12"/>
    </row>
    <row r="37" spans="1:13" x14ac:dyDescent="0.3">
      <c r="A37" s="13">
        <v>2.8</v>
      </c>
      <c r="B37" s="14" t="s">
        <v>50</v>
      </c>
      <c r="C37" s="21" t="s">
        <v>51</v>
      </c>
      <c r="D37" s="23"/>
      <c r="E37" s="25"/>
      <c r="F37" s="17"/>
      <c r="G37" s="12"/>
    </row>
    <row r="38" spans="1:13" ht="16.2" x14ac:dyDescent="0.3">
      <c r="A38" s="13" t="s">
        <v>52</v>
      </c>
      <c r="B38" s="14" t="s">
        <v>53</v>
      </c>
      <c r="C38" s="21" t="s">
        <v>54</v>
      </c>
      <c r="D38" s="52" t="s">
        <v>49</v>
      </c>
      <c r="E38" s="24">
        <v>1300</v>
      </c>
      <c r="F38" s="17"/>
      <c r="G38" s="12">
        <f t="shared" si="0"/>
        <v>0</v>
      </c>
    </row>
    <row r="39" spans="1:13" x14ac:dyDescent="0.3">
      <c r="A39" s="13"/>
      <c r="B39" s="14"/>
      <c r="C39" s="21"/>
      <c r="D39" s="27"/>
      <c r="E39" s="28"/>
      <c r="F39" s="17"/>
      <c r="G39" s="12"/>
    </row>
    <row r="40" spans="1:13" x14ac:dyDescent="0.3">
      <c r="A40" s="13">
        <v>2.9</v>
      </c>
      <c r="B40" s="14" t="s">
        <v>55</v>
      </c>
      <c r="C40" s="21" t="s">
        <v>56</v>
      </c>
      <c r="D40" s="23"/>
      <c r="E40" s="25"/>
      <c r="F40" s="17"/>
      <c r="G40" s="12"/>
    </row>
    <row r="41" spans="1:13" ht="16.2" customHeight="1" x14ac:dyDescent="0.3">
      <c r="A41" s="31" t="s">
        <v>57</v>
      </c>
      <c r="B41" s="14" t="s">
        <v>58</v>
      </c>
      <c r="C41" s="21" t="s">
        <v>59</v>
      </c>
      <c r="D41" s="52" t="s">
        <v>49</v>
      </c>
      <c r="E41" s="25">
        <v>1300</v>
      </c>
      <c r="F41" s="17"/>
      <c r="G41" s="12">
        <f t="shared" si="0"/>
        <v>0</v>
      </c>
      <c r="H41" s="71"/>
      <c r="I41" s="71"/>
      <c r="J41" s="71"/>
      <c r="K41" s="49"/>
      <c r="M41" s="68"/>
    </row>
    <row r="42" spans="1:13" ht="16.2" x14ac:dyDescent="0.3">
      <c r="A42" s="13" t="s">
        <v>60</v>
      </c>
      <c r="B42" s="14" t="s">
        <v>61</v>
      </c>
      <c r="C42" s="21" t="s">
        <v>62</v>
      </c>
      <c r="D42" s="52" t="s">
        <v>49</v>
      </c>
      <c r="E42" s="25">
        <v>1300</v>
      </c>
      <c r="F42" s="17"/>
      <c r="G42" s="12">
        <f t="shared" si="0"/>
        <v>0</v>
      </c>
      <c r="H42" s="71"/>
      <c r="I42" s="71"/>
      <c r="J42" s="71"/>
      <c r="K42" s="49"/>
    </row>
    <row r="43" spans="1:13" x14ac:dyDescent="0.3">
      <c r="A43" s="13"/>
      <c r="B43" s="14"/>
      <c r="C43" s="21"/>
      <c r="D43" s="32"/>
      <c r="E43" s="24"/>
      <c r="F43" s="17"/>
      <c r="G43" s="12"/>
    </row>
    <row r="44" spans="1:13" x14ac:dyDescent="0.3">
      <c r="A44" s="31" t="s">
        <v>63</v>
      </c>
      <c r="B44" s="14" t="s">
        <v>64</v>
      </c>
      <c r="C44" s="21" t="s">
        <v>65</v>
      </c>
      <c r="D44" s="32" t="s">
        <v>66</v>
      </c>
      <c r="E44" s="24">
        <v>50</v>
      </c>
      <c r="F44" s="17"/>
      <c r="G44" s="12">
        <f t="shared" si="0"/>
        <v>0</v>
      </c>
    </row>
    <row r="45" spans="1:13" x14ac:dyDescent="0.3">
      <c r="A45" s="13"/>
      <c r="B45" s="14"/>
      <c r="C45" s="14"/>
      <c r="D45" s="52"/>
      <c r="E45" s="28"/>
      <c r="F45" s="17"/>
      <c r="G45" s="12"/>
    </row>
    <row r="46" spans="1:13" ht="29.25" customHeight="1" x14ac:dyDescent="0.3">
      <c r="A46" s="31">
        <v>2.11</v>
      </c>
      <c r="B46" s="14" t="s">
        <v>67</v>
      </c>
      <c r="C46" s="21" t="s">
        <v>68</v>
      </c>
      <c r="D46" s="32" t="s">
        <v>69</v>
      </c>
      <c r="E46" s="24">
        <v>650</v>
      </c>
      <c r="F46" s="17"/>
      <c r="G46" s="12">
        <f t="shared" si="0"/>
        <v>0</v>
      </c>
      <c r="H46" s="72"/>
      <c r="I46" s="72"/>
      <c r="J46" s="72"/>
      <c r="K46" s="50"/>
    </row>
    <row r="47" spans="1:13" x14ac:dyDescent="0.3">
      <c r="A47" s="13"/>
      <c r="B47" s="14"/>
      <c r="C47" s="14"/>
      <c r="D47" s="52"/>
      <c r="E47" s="24"/>
      <c r="F47" s="33"/>
      <c r="G47" s="12"/>
    </row>
    <row r="48" spans="1:13" x14ac:dyDescent="0.3">
      <c r="A48" s="13">
        <v>2.12</v>
      </c>
      <c r="B48" s="14" t="s">
        <v>70</v>
      </c>
      <c r="C48" s="21" t="s">
        <v>71</v>
      </c>
      <c r="D48" s="16" t="s">
        <v>72</v>
      </c>
      <c r="E48" s="25">
        <v>3550</v>
      </c>
      <c r="F48" s="17"/>
      <c r="G48" s="12">
        <f t="shared" si="0"/>
        <v>0</v>
      </c>
    </row>
    <row r="49" spans="1:7" x14ac:dyDescent="0.3">
      <c r="A49" s="13"/>
      <c r="B49" s="14"/>
      <c r="C49" s="34"/>
      <c r="D49" s="14"/>
      <c r="E49" s="53"/>
      <c r="F49" s="35"/>
      <c r="G49" s="36"/>
    </row>
    <row r="50" spans="1:7" ht="37.799999999999997" x14ac:dyDescent="0.3">
      <c r="A50" s="13"/>
      <c r="B50" s="14"/>
      <c r="C50" s="34" t="s">
        <v>73</v>
      </c>
      <c r="D50" s="14"/>
      <c r="E50" s="54"/>
      <c r="F50" s="35"/>
      <c r="G50" s="36"/>
    </row>
    <row r="51" spans="1:7" x14ac:dyDescent="0.3">
      <c r="A51" s="13"/>
      <c r="B51" s="14"/>
      <c r="C51" s="34"/>
      <c r="D51" s="14"/>
      <c r="E51" s="54"/>
      <c r="F51" s="35"/>
      <c r="G51" s="36"/>
    </row>
    <row r="52" spans="1:7" x14ac:dyDescent="0.3">
      <c r="A52" s="13"/>
      <c r="B52" s="14"/>
      <c r="C52" s="34"/>
      <c r="D52" s="14"/>
      <c r="E52" s="54"/>
      <c r="F52" s="35"/>
      <c r="G52" s="37"/>
    </row>
    <row r="53" spans="1:7" x14ac:dyDescent="0.3">
      <c r="A53" s="38" t="s">
        <v>74</v>
      </c>
      <c r="B53" s="38"/>
      <c r="C53" s="39"/>
      <c r="D53" s="40"/>
      <c r="E53" s="40"/>
      <c r="F53" s="41" t="s">
        <v>75</v>
      </c>
      <c r="G53" s="42">
        <f>SUM(G11:G50)</f>
        <v>0</v>
      </c>
    </row>
    <row r="54" spans="1:7" x14ac:dyDescent="0.3">
      <c r="A54" s="43" t="s">
        <v>76</v>
      </c>
      <c r="B54" s="44"/>
      <c r="C54" s="45"/>
      <c r="D54" s="46"/>
      <c r="E54" s="47"/>
      <c r="F54" s="48" t="s">
        <v>75</v>
      </c>
      <c r="G54" s="55">
        <f>G53*0.1</f>
        <v>0</v>
      </c>
    </row>
    <row r="55" spans="1:7" x14ac:dyDescent="0.3">
      <c r="A55" s="56"/>
      <c r="B55" s="57"/>
      <c r="C55" s="58"/>
      <c r="D55" s="59"/>
      <c r="E55" s="60"/>
      <c r="F55" s="61"/>
      <c r="G55" s="62">
        <f>SUM(G53:G54)</f>
        <v>0</v>
      </c>
    </row>
    <row r="56" spans="1:7" x14ac:dyDescent="0.3">
      <c r="A56" s="63" t="s">
        <v>77</v>
      </c>
      <c r="G56" s="64">
        <f>G55*0.15</f>
        <v>0</v>
      </c>
    </row>
    <row r="57" spans="1:7" x14ac:dyDescent="0.3">
      <c r="A57" s="65" t="s">
        <v>78</v>
      </c>
      <c r="B57" s="66"/>
      <c r="C57" s="66"/>
      <c r="D57" s="66"/>
      <c r="E57" s="66"/>
      <c r="F57" s="66"/>
      <c r="G57" s="67">
        <f>SUM(G55:G56)</f>
        <v>0</v>
      </c>
    </row>
    <row r="58" spans="1:7" x14ac:dyDescent="0.3">
      <c r="A58" s="56"/>
      <c r="G58" s="51"/>
    </row>
  </sheetData>
  <mergeCells count="4">
    <mergeCell ref="A2:G2"/>
    <mergeCell ref="H18:J31"/>
    <mergeCell ref="H41:J42"/>
    <mergeCell ref="H46:J46"/>
  </mergeCells>
  <pageMargins left="0.7" right="0.7" top="0.75" bottom="0.75" header="0.3" footer="0.3"/>
  <pageSetup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2024-05-06T12:17:48Z</cp:lastPrinted>
  <dcterms:created xsi:type="dcterms:W3CDTF">2024-05-06T12:07:25Z</dcterms:created>
  <dcterms:modified xsi:type="dcterms:W3CDTF">2024-05-06T12:42:05Z</dcterms:modified>
</cp:coreProperties>
</file>